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Scoring'!$G$48</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2"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3"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4"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5"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<sst xmlns="http://schemas.openxmlformats.org/spreadsheetml/2006/main" count="167" uniqueCount="115">
  <si>
    <t xml:space="preserve">The program is working to develop long-term outcome measures; however, it currently succeeds in identifying and addressing grantee performance issues.  Final recommendations for new outcome measures will be adopted in the Department's 2004 Strategic Plan. HOME has taken several steps to identify and address weaknesses among grantees and CHDOs. </t>
  </si>
  <si>
    <t xml:space="preserve">HOME used technical assistance funds to develop eight training courses in 2002. Subjects include working with nonprofits, financial management, and measuring productivity and performance. Grantees can attend the regional workshops and course materials are available online. HOME plans to fill gaps in performance information on their homeownership programs with a survey of administrators. </t>
  </si>
  <si>
    <t>Although data collection is constrained somewhat by HUD's  Integrated Disbursement &amp; Information System (IDIS), HOME regularly uses data submitted by  grantees to improve performance and increase accountability.</t>
  </si>
  <si>
    <t xml:space="preserve">For the past several years, HUD managers' performance has been rated by the Performance Accountability and Communication System (PACS) and the Leadership Development and Recognition System (LDRS).  Under this system, the elements used to rate a manager's performance are linked to the Department's GPRA goals.  Ratings, promotions and monetary awards are appropriate to the manager's accomplishments, or lack thereof. At the grantee level, local managers have been held accountable for poor performance as well. </t>
  </si>
  <si>
    <t xml:space="preserve">HOME's unobligated balances are significant, but largely result from conflicts between the fiscal and program year of grantees.  As part of HUD's commitment to the President's Management Agenda, Community Planning and Development (CPD) is reforming the consolidated plan to compare grantees planned and actual expenditures as well as streamline the plan and make it more results-oriented. HOME does periodically recapture funding that has expired or is misused. </t>
  </si>
  <si>
    <t>HOME's 2002 unobligated balances were $256 million. As of October 1, 2001, the Department had deobligated $9.1 million in non-CHDO funds and $4.4 million in CHDO funds from state and local partners as well as made $650,000 in grant reductions as a corrective action for incomplete or ineligible activities. In order to access funds for a project, a grantee must enter a project set-up in IDIS, which provides information about the tenure type, number of units, the activity being used for the project.</t>
  </si>
  <si>
    <t>HUD has used its technical assistance funds to address grantee performance problems with a combination of web-based and on-site training, written products and direct technical assistance. HOME has established a team of management, technical staff and contractors to make IDIS easier, smarter, and reduce the need for continual data clean up efforts. The team has been meeting twice a week. Improvements to IDIS will increase grantees' ability to use their data to manage their programs more effectively and efficiently.</t>
  </si>
  <si>
    <t>HOME makes several reports available on their web site that present performance information at the program and grantee level. The organization and dissemination of this information makes it useful for a variety of stakeholders. HOME staff are also in the process of developing an online report card for each grantee, which will include individual cost efficiency and other performance measures.  The forthcoming HOME report card will provide additional performance information at the grantee level.</t>
  </si>
  <si>
    <r>
      <t xml:space="preserve">Footnote: Performance targets should reference the performance baseline and years, e.g. achieve a 5% increase over base of </t>
    </r>
    <r>
      <rPr>
        <i/>
        <sz val="9"/>
        <rFont val="Arial"/>
        <family val="2"/>
      </rPr>
      <t>X</t>
    </r>
    <r>
      <rPr>
        <sz val="9"/>
        <rFont val="Arial"/>
        <family val="2"/>
      </rPr>
      <t xml:space="preserve"> in 2000.  </t>
    </r>
  </si>
  <si>
    <t>The average per unit investment of HOME funds ($15,780) is used to calculate changes in units based on funding changes. Cost per unit figures are also broken out by eligible activity. Because the program is administered at the state and local level, it is difficult to know the magnitude of the impact of substantive policy or legislative changes.</t>
  </si>
  <si>
    <t xml:space="preserve"> The online "report card" will provide cost per unit variables for each grantee and compare them to others in their state and the nation along the following measures -- leveraging ratio, low-income benefit, percent of rental units occupied, and percent of funds committed/disbursed/spent on completed units.  Cost per unit measures for each of the various HOME activities is as follows: rental new construction - $22,545; rental rehab - $18,426; rental acquisition - $15,373; homebuyer new construction - $20,249; homebuyer rehab - $19,135; homebuyer acquisition - $7,206; homeowner rehab - $15,444; TBRA - $3,472.</t>
  </si>
  <si>
    <t>The March 1999 Urban Institute evaluation of the HOME program concluded that "HOME has made a substantial contribution to state and local affordable housing efforts."</t>
  </si>
  <si>
    <t xml:space="preserve">HOME currently publishes several online reports that rank grantees based on the timeliness of their expenditures, CHDO reservation requirement, commitments, and disbursements to determine compliance of individual grantees.  </t>
  </si>
  <si>
    <t>Several HOME regulations require grantees to use strong financial management and recordkeeping practices. Some grantees, however, have been found to have weak oversight of sub recipients, while grantees and CHDOs also have some administrative weaknesses (e.g., not in compliance with Circular A-87, A-122).</t>
  </si>
  <si>
    <t>HOME publishes several reports that rank grantees based on the timeliness of their expenditures, CHDO reservation requirement, commitments, and disbursements. The timeliness reports, for example, have helped contribute to a significant reduction of untimely grantees.  The HOME National Production Report is updated quarterly with program level performance information.</t>
  </si>
  <si>
    <t>2001 goal: 60,000 units; 2002 goal: 61,000 units; 2003 goal 62,000 units</t>
  </si>
  <si>
    <t>2001 actual: 55,148 units; 2002 actual: 52,344 units</t>
  </si>
  <si>
    <t>The number of homeowners who have been assisted with HOME is maximized (includes Down Payment Assistance Initiative in FY 2003)</t>
  </si>
  <si>
    <t>2001 goal: 36,000; 2002 goal: 34,000; 2003 goal: 45,000</t>
  </si>
  <si>
    <t>2001 actual: 29,690; 2002 actual: 32,490</t>
  </si>
  <si>
    <t>The HUD field offices interact with grantees to ensure proper use of funds. In order for a HOME grantee to reserve HOME funds for a project information must be entered into IDIS. A project is only designated as complete after a completion report (including accomplishment and beneficiary data) has been entered into IDIS.</t>
  </si>
  <si>
    <t>A recent internal HUD IG audit survey of  HOME recommended addressing several departmental or programmatic issues, but did not believe additional internal audit coverage was warranted at this time. HOME regulations require grantees to enter into a written agreement with any entity using HOME funds, so their performance can be maintained. These items must be in sufficient detail to provide a sound basis for the grantee to effectively monitor performance under the agreement.  Governmental and non-governmental entities that administer HOME activities, with the exception of CHDOs, are subject to the cost principle requirements of either OMB Circular A-87 or A-122.</t>
  </si>
  <si>
    <t xml:space="preserve">A recent IG report of HOME evaluated the susceptibility of HOME to unnecessary risk of waste, fraud, or abuse. The report identified several areas of risk, but found that "the factors contributing to the risk are not new, some may be unavoidable and most are not unique to HOME versus other Community Planning and Development programs." </t>
  </si>
  <si>
    <t>HUD has not met its performance targets, but for the most part remains within 10% percent of its goals.</t>
  </si>
  <si>
    <t xml:space="preserve">HOME compares favorably to other housing programs in several ways. HOME gives grantees the flexibility to use a variety of mechanisms to fund housing projects that meet local priorities. The program also has no long-term liability for the government. HOME works in concert with other housing programs as well as non-profit and for-profit housing providers. </t>
  </si>
  <si>
    <t>A comparison of disbursements to projects and completed units indicates a slightly increasing trend in per unit costs.  Considering increases in inflation/housing costs and the difficulty of reaching the very low-income residents, the relatively flat costs per unit indicates increased efficiencies.</t>
  </si>
  <si>
    <t>The trend data for HOME per-unit costs over the last five years -- 1997: $16,252; 1998: $14,648; 1999: $14,889; 2000: $15,087; 2001: $15,539 -- increase less than the estimated 3 percent annual inflation rate, which indicates that the HOME Program had developed housing at a reduced per-unit cost.  However, while the total number of households served has increased from 71,000 in 1996 to 81,000 in 2001, a 14 percent increase,  the funding level over that same period has increased 28 percent.</t>
  </si>
  <si>
    <t xml:space="preserve">HUD has several problems with the accuracy of the data reported by grantees into IDIS, which makes analysis difficult. </t>
  </si>
  <si>
    <t xml:space="preserve"> In at least three instances, HOME Program directors have left their positions due, at least in part, to problems identified through HUD's oversight of their programs.    </t>
  </si>
  <si>
    <t/>
  </si>
  <si>
    <t xml:space="preserve">Are Federal managers and program partners (grantees, sub grantees, contractors, etc.) held accountable for cost, schedule and performance results?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</si>
  <si>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</si>
  <si>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</si>
  <si>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</si>
  <si>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</si>
  <si>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</si>
  <si>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</si>
  <si>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</si>
  <si>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</si>
  <si>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</si>
  <si>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</si>
  <si>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</si>
  <si>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</si>
  <si>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</si>
  <si>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</si>
  <si>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</si>
  <si>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</si>
  <si>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</si>
  <si>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</si>
  <si>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</si>
  <si>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</si>
  <si>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</si>
  <si>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</si>
  <si>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</si>
  <si>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</si>
  <si>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</si>
  <si>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</si>
  <si>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</si>
  <si>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</si>
  <si>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</si>
  <si>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</si>
  <si>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</si>
  <si>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</si>
  <si>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</si>
  <si>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</si>
  <si>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</si>
  <si>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</si>
  <si>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</si>
  <si>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</si>
  <si>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</si>
  <si>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</si>
  <si>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</si>
  <si>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</si>
  <si>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</si>
  <si>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</si>
  <si>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</si>
  <si>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</si>
  <si>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</si>
  <si>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</si>
  <si>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</si>
  <si>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</si>
  <si>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</si>
  <si>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No</t>
  </si>
  <si>
    <t>large extent</t>
  </si>
  <si>
    <t>Maximize number of HOME production units that are completed (includes rental units produced, new homebuyers, and existing homeowners assisted)</t>
  </si>
  <si>
    <t>There continues to be a need to provide low-income families with decent affordable housing.  As evidenced by the recently issued Millennial Housing Commission report, there remains a gap between the demand and supply for rental units affordable to low-income households.</t>
  </si>
  <si>
    <t>The HOME statute requires that all households assisted have incomes less than 80% of the area median income, and at least 90% of the households have incomes less than 60% of the median.  Rental assistance is deeply targeted, with 41% (56% including TBRA)  of completed projects benefiting families below 30 percent of the area median income.</t>
  </si>
  <si>
    <t>The HOME program has no ability to influence grantee funding decisions according to program goals.</t>
  </si>
  <si>
    <t>See annual performance plan for long-term output goals.</t>
  </si>
  <si>
    <t xml:space="preserve">The purpose is expressed in Title II of the National Affordable Housing Act of 1990, which authorized grantees to fund four types of activities: 1) purchase, construction, or renovation of rental housing; 2) renovation or construction of for-sale housing and assistance to individual buyers of housing; 3) rehabilitation of owner-occupied housing units; and 4) tenant-based rental assistance (TBRA).  </t>
  </si>
  <si>
    <t xml:space="preserve">HOME's GPRA measures have a direct relationship to HOME and HUD's statutory purpose of promoting the availability of decent, safe, and affordable housing. However, several of the annual performance goals for rental housing fail to relate to outcomes. </t>
  </si>
  <si>
    <t>The HOME program is routinely combined with other public and private financing for affordable housing such as Section 8 vouchers and the Low Income Housing Tax Credit (LIHTC).</t>
  </si>
  <si>
    <t xml:space="preserve">Although HOME succeeds in collecting and using performance information, grantees do not commit to national program goals due in large part to the flexibility of the block grant program approach.  </t>
  </si>
  <si>
    <t>HOME uses a variety of cost per unit measures for each area of program activity and for each of their grantees.  Although the program has not incorporated efficiency measures or targets into their performance plans, HOME has developed an online "report card" to highlight efficiencies and inefficiencies among grantees, which will also increase the transparency and accountability of the program. HUD also awards technical assistance funds on a competitive basis when training is necessary to improve program performance.</t>
  </si>
  <si>
    <t xml:space="preserve">While no serious management deficiencies have been identified, HOME regularly uses contact with associations and representatives of grantees, independent program evaluations, and review of IDIS reports to address possible management issues. </t>
  </si>
  <si>
    <t xml:space="preserve">Since HOME received a No in Section II, question one, they must also receive a no for this question. </t>
  </si>
  <si>
    <t>HOME demonstrates deep targeting of its funds, with 41% of the rental units produced with HOME funds occupied by families with incomes at or below 30% of the area median income.  HOME rents (reflecting project costs) are generally lower in HOME projects without LIHTC versus HOME-LIHTC projects. The program also succeeds in involving community-based nonprofits through its CHDO requirement and improving their capacity. HOME leverages three times their investment with other dollars, compared to the CDBG average for housing programs of $2.31. Twenty-two percent of HOME units are located in high-poverty census tracts compared to 42% of public housing units and less than 9 percent of units occupied by Section 8 certificate and voucher holders.  HOME investments, however, may help improve the quality of low-income neighborhoods. The relative cost advantages between HOME and other housing programs is unclear.</t>
  </si>
  <si>
    <t>The purpose of the HOME program is to expand the supply of decent, safe, sanitary, and affordable housing, with primary attention to rental housing, for very low-income families. The program also provides about 25% of its funding to support homeownership efforts. The President's Down Payment Assistance Initiative expands the program's focus on assisting first-time, low-income homebuyers.</t>
  </si>
  <si>
    <t xml:space="preserve">HOME is one of the few individual programs that gives grantees the flexibility to provide assistance via loans, advances, equity investments, interest subsidies, and other forms of investment.  The HOME program provides gap financing, which represent on average 20 to 30 percent of the total cost of an assisted rental project. </t>
  </si>
  <si>
    <t>The long-term goals HOME identifies in their annual performance plan relate directly to the program purpose, but fail to focus on outcomes.  Long-term outcome measures will be included in HUD's Strategic Plan.</t>
  </si>
  <si>
    <t xml:space="preserve">Goal 1:   Increase number of households (both owners and renters) receiving housing assistance to 88,000 in 2003                                                                     Goal 2:  Maximize number of HOME production units that are completed to 62,000 in 2003.                                                                      Goal 3: The number of homeowners assisted with HOME (including the Down Payment Initiative) reaches 45,000 in 2003                                                                 </t>
  </si>
  <si>
    <t>The HOME program lists some progress toward their long-term goals in their Annual Performance Plan; however, they represent output  -- not outcome measures. Long-term outcome measures will be included in HUD's Strategic Plan to help demonstrate HOME's impact on communities or the lives of low-income persons assisted.</t>
  </si>
  <si>
    <t xml:space="preserve">The program design requires involvement and commitment of non-Federal actors. A 1999 Urban Institute Evaluation concluded that, "HOME has made a substantial contribution to state and local affordable housing efforts." </t>
  </si>
  <si>
    <t xml:space="preserve">All 50 states (plus Puerto Rico) and 551 local grantees (including 112 consortia) receive an annual allocation. An average of  $15,780 HOME dollars are invested in each unit of affordable housing produced, with three dollars of other funds leveraged for each HOME dollar.  The 2002 funding level of $1.8 billion will enable state and local governments to assist about 80,000 households per year. </t>
  </si>
  <si>
    <t xml:space="preserve">Several other Federal, state, and local programs as well as other for-profit and non-profits address the same affordable housing problems and needs as the HOME program.  </t>
  </si>
  <si>
    <t>The HOME program intends to fill the financing gap in affordable housing projects, and offers state and local governments the opportunity to establish and meet local priorities. Each grantee develops a program in response to its needs, market conditions, and the capacity of its nonprofit, for-profit and lending partners.</t>
  </si>
  <si>
    <t>The HUD 2004 Congressional Justifications will include allocated administrative costs.</t>
  </si>
  <si>
    <t xml:space="preserve">The FY 2004 Budget request identifies the required FTEs in both headquarters and the field to administer HOME. </t>
  </si>
  <si>
    <t>Name of Program:  HOME Investment Partnerships Program</t>
  </si>
  <si>
    <t>Two evaluations of the HOME program have been rather broad in their scope and another has focused specifically on HOME rental units. A truly rigorous evaluation that compares HOME programs to other Federal housing programs or to districts that do not receive funding has not been attempted.</t>
  </si>
  <si>
    <t>HUD contracted with the Urban Institute to evaluate the HOME program. As part of the 1999 report, the researchers interviewed state and local officials and housing developers. A previous report, Implementing Block Grants for Housing: An Evaluation of the First Year of HOME, was produced in 1995.  Both studies found the HOME program to be effective in achieving the intended results.</t>
  </si>
  <si>
    <t>Federal programs such as vouchers and public housing all provide funding for affordable housing. Although it has the advantage of pulling together several funding sources into one program, the funding mechanisms are not unique to the HOME program and beneficiaries of HOME funding are often served by other housing programs.</t>
  </si>
  <si>
    <t xml:space="preserve">Jurisdictions develop spending plans for HOME funds in conjunction with three other HUD block grant programs -- Community Development Block Grants (CDBG), Housing for Persons with Aids (HOPWA), and Emergency Shelter Grants (ESG)-- in a "consolidated planning" document.  HOME requires that recipients match 25 percent of their grant with local resources and that 15 percent of the grant is set aside for Community Housing Development Organizations (CHDOs). which encourage involvement from outside actors. The average project has three dollars of other funds for each HOME dollar. </t>
  </si>
  <si>
    <r>
      <t>In 1996, HUD contracted the Urban Institute to evaluate the HOME program. As part of the report, the researchers interviewed state and local officials and housing developers to research programmatic issues. A previous report,</t>
    </r>
    <r>
      <rPr>
        <i/>
        <sz val="9"/>
        <color indexed="12"/>
        <rFont val="Arial"/>
        <family val="2"/>
      </rPr>
      <t xml:space="preserve"> Implementing Block Grants for Housing: An Evaluation of the First Year of HOME</t>
    </r>
    <r>
      <rPr>
        <sz val="9"/>
        <color indexed="12"/>
        <rFont val="Arial"/>
        <family val="2"/>
      </rPr>
      <t xml:space="preserve">, was produced in 1995. Abt Associates completed an evaluation of the ongoing compliance of HOME rental units in 2001.   </t>
    </r>
  </si>
  <si>
    <t>The Department is able to estimate the effect of changes in HOME program funding on the production of affordable housing units and by type and tenure.  HUD has real time data on the production of HOME units.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</si>
</sst>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
    <numFmt numFmtId="168" formatCode="0.0000%"/>
    <numFmt numFmtId="169" formatCode="0.00000%"/>
    <numFmt numFmtId="170" formatCode="0.000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sz val="8"/>
      <name val="Arial"/>
      <family val="0"/>
    </font>
    <font>
      <i/>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left" vertical="top" wrapText="1"/>
      <protection locked="0"/>
    </xf>
    <xf numFmtId="9" fontId="13" fillId="0" borderId="0" xfId="19"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wrapText="1"/>
    </xf>
    <xf numFmtId="9" fontId="3" fillId="3" borderId="0" xfId="19"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12" fillId="0" borderId="0" xfId="0" applyFont="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0" fillId="0" borderId="0" xfId="0" applyAlignment="1">
      <alignment wrapText="1"/>
    </xf>
    <xf numFmtId="2" fontId="0" fillId="0" borderId="0" xfId="0" applyNumberFormat="1" applyFont="1" applyAlignment="1">
      <alignment horizontal="center" vertical="top"/>
    </xf>
    <xf numFmtId="9" fontId="3" fillId="3" borderId="0" xfId="19" applyFont="1" applyFill="1" applyAlignment="1" applyProtection="1">
      <alignment horizontal="center"/>
      <protection locked="0"/>
    </xf>
    <xf numFmtId="0" fontId="10" fillId="0" borderId="0" xfId="0" applyFont="1" applyAlignment="1" quotePrefix="1">
      <alignment horizontal="center" wrapText="1"/>
    </xf>
    <xf numFmtId="0" fontId="12" fillId="0" borderId="0" xfId="0" applyFont="1" applyBorder="1" applyAlignment="1">
      <alignment vertical="top" wrapText="1"/>
    </xf>
    <xf numFmtId="9" fontId="12" fillId="0" borderId="0" xfId="19" applyNumberFormat="1" applyFont="1" applyAlignment="1" applyProtection="1">
      <alignment horizontal="center" vertical="top"/>
      <protection locked="0"/>
    </xf>
    <xf numFmtId="2" fontId="10" fillId="0" borderId="0" xfId="0" applyNumberFormat="1" applyFont="1" applyAlignment="1">
      <alignment horizontal="center" vertical="top"/>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12" fillId="0" borderId="0" xfId="0" applyNumberFormat="1" applyFont="1" applyBorder="1" applyAlignment="1">
      <alignment vertical="top" wrapText="1"/>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7" xfId="0" applyBorder="1" applyAlignment="1">
      <alignment vertical="top"/>
    </xf>
    <xf numFmtId="0" fontId="0" fillId="0" borderId="8" xfId="0" applyBorder="1" applyAlignment="1">
      <alignment vertical="top"/>
    </xf>
    <xf numFmtId="0" fontId="10" fillId="0" borderId="5" xfId="0" applyFont="1" applyBorder="1" applyAlignment="1" applyProtection="1">
      <alignment horizontal="left" vertical="top"/>
      <protection locked="0"/>
    </xf>
    <xf numFmtId="0" fontId="10" fillId="0" borderId="5" xfId="0" applyFont="1" applyBorder="1" applyAlignment="1">
      <alignment horizontal="left" vertical="top"/>
    </xf>
    <xf numFmtId="0" fontId="10" fillId="0" borderId="0" xfId="0" applyFont="1" applyBorder="1" applyAlignment="1">
      <alignment vertical="top"/>
    </xf>
    <xf numFmtId="0" fontId="10" fillId="0" borderId="7" xfId="0" applyFont="1" applyBorder="1" applyAlignment="1">
      <alignment vertical="top"/>
    </xf>
    <xf numFmtId="0" fontId="10" fillId="0" borderId="4" xfId="0" applyFont="1" applyBorder="1" applyAlignment="1">
      <alignment vertical="top"/>
    </xf>
    <xf numFmtId="0" fontId="10" fillId="0" borderId="8" xfId="0" applyFont="1" applyBorder="1" applyAlignment="1">
      <alignment vertical="top"/>
    </xf>
    <xf numFmtId="0" fontId="12" fillId="0" borderId="5" xfId="0" applyFont="1" applyBorder="1" applyAlignment="1" applyProtection="1">
      <alignment horizontal="center" vertical="top" wrapText="1"/>
      <protection locked="0"/>
    </xf>
    <xf numFmtId="0" fontId="10" fillId="0" borderId="5" xfId="0" applyFont="1" applyBorder="1" applyAlignment="1">
      <alignment vertical="top" wrapText="1"/>
    </xf>
    <xf numFmtId="0" fontId="10" fillId="0" borderId="6" xfId="0" applyFont="1" applyBorder="1" applyAlignment="1">
      <alignment vertical="top" wrapText="1"/>
    </xf>
    <xf numFmtId="0" fontId="12" fillId="0" borderId="6" xfId="0" applyFont="1" applyBorder="1" applyAlignment="1" applyProtection="1">
      <alignment horizontal="center" vertical="top"/>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5"/>
  <sheetViews>
    <sheetView tabSelected="1" zoomScale="85" zoomScaleNormal="85" workbookViewId="0" topLeftCell="A1">
      <selection activeCell="A1" sqref="A1:G1"/>
    </sheetView>
  </sheetViews>
  <sheetFormatPr defaultColWidth="9.140625" defaultRowHeight="12.75"/>
  <cols>
    <col min="1" max="1" width="6.8515625" style="0" customWidth="1"/>
    <col min="2" max="2" width="26.00390625" style="0" customWidth="1"/>
    <col min="3" max="3" width="6.7109375" style="41" customWidth="1"/>
    <col min="4" max="4" width="41.00390625" style="0" customWidth="1"/>
    <col min="5" max="5" width="34.421875" style="0" customWidth="1"/>
    <col min="6" max="6" width="12.7109375" style="0" customWidth="1"/>
    <col min="7" max="7" width="15.8515625" style="0" customWidth="1"/>
  </cols>
  <sheetData>
    <row r="1" spans="1:7" ht="15.75">
      <c r="A1" s="52" t="s">
        <v>38</v>
      </c>
      <c r="B1" s="52"/>
      <c r="C1" s="53"/>
      <c r="D1" s="53"/>
      <c r="E1" s="53"/>
      <c r="F1" s="53"/>
      <c r="G1" s="53"/>
    </row>
    <row r="2" spans="1:7" ht="15">
      <c r="A2" s="54" t="s">
        <v>66</v>
      </c>
      <c r="B2" s="54"/>
      <c r="C2" s="55"/>
      <c r="D2" s="55"/>
      <c r="E2" s="55"/>
      <c r="F2" s="55"/>
      <c r="G2" s="55"/>
    </row>
    <row r="3" spans="1:7" ht="15.75">
      <c r="A3" s="56" t="s">
        <v>108</v>
      </c>
      <c r="B3" s="57"/>
      <c r="C3" s="57"/>
      <c r="D3" s="57"/>
      <c r="E3" s="57"/>
      <c r="F3" s="57"/>
      <c r="G3" s="57"/>
    </row>
    <row r="4" spans="1:7" ht="15">
      <c r="A4" s="20" t="s">
        <v>53</v>
      </c>
      <c r="B4" s="21"/>
      <c r="C4" s="22"/>
      <c r="D4" s="22"/>
      <c r="E4" s="22"/>
      <c r="F4" s="23"/>
      <c r="G4" s="23"/>
    </row>
    <row r="5" spans="1:7" ht="30">
      <c r="A5" s="51" t="s">
        <v>32</v>
      </c>
      <c r="B5" s="51"/>
      <c r="C5" s="2" t="s">
        <v>33</v>
      </c>
      <c r="D5" s="2" t="s">
        <v>54</v>
      </c>
      <c r="E5" s="2" t="s">
        <v>55</v>
      </c>
      <c r="F5" s="1" t="s">
        <v>51</v>
      </c>
      <c r="G5" s="1" t="s">
        <v>31</v>
      </c>
    </row>
    <row r="6" spans="1:7" ht="144.75" customHeight="1">
      <c r="A6" s="3">
        <v>1</v>
      </c>
      <c r="B6" s="4" t="s">
        <v>34</v>
      </c>
      <c r="C6" s="39" t="s">
        <v>81</v>
      </c>
      <c r="D6" s="14" t="s">
        <v>97</v>
      </c>
      <c r="E6" s="14" t="s">
        <v>89</v>
      </c>
      <c r="F6" s="15">
        <v>0.2</v>
      </c>
      <c r="G6" s="5">
        <f>IF(C6="yes",(1*F6),IF(C6="no",(0*F6),""))</f>
        <v>0.2</v>
      </c>
    </row>
    <row r="7" spans="1:7" ht="115.5" customHeight="1">
      <c r="A7" s="3">
        <v>2</v>
      </c>
      <c r="B7" s="4" t="s">
        <v>56</v>
      </c>
      <c r="C7" s="39" t="s">
        <v>81</v>
      </c>
      <c r="D7" s="14" t="s">
        <v>85</v>
      </c>
      <c r="E7" s="14" t="s">
        <v>86</v>
      </c>
      <c r="F7" s="15">
        <v>0.2</v>
      </c>
      <c r="G7" s="5">
        <f>IF(C7="yes",(1*F7),IF(C7="no",(0*F7),""))</f>
        <v>0.2</v>
      </c>
    </row>
    <row r="8" spans="1:7" ht="129" customHeight="1">
      <c r="A8" s="3">
        <v>3</v>
      </c>
      <c r="B8" s="4" t="s">
        <v>57</v>
      </c>
      <c r="C8" s="39" t="s">
        <v>81</v>
      </c>
      <c r="D8" s="14" t="s">
        <v>102</v>
      </c>
      <c r="E8" s="38" t="s">
        <v>103</v>
      </c>
      <c r="F8" s="15">
        <v>0.2</v>
      </c>
      <c r="G8" s="5">
        <f>IF(C8="yes",(1*F8),IF(C8="no",(0*F8),""))</f>
        <v>0.2</v>
      </c>
    </row>
    <row r="9" spans="1:7" ht="116.25" customHeight="1">
      <c r="A9" s="3">
        <v>4</v>
      </c>
      <c r="B9" s="4" t="s">
        <v>58</v>
      </c>
      <c r="C9" s="39" t="s">
        <v>82</v>
      </c>
      <c r="D9" s="14" t="s">
        <v>104</v>
      </c>
      <c r="E9" s="14" t="s">
        <v>111</v>
      </c>
      <c r="F9" s="15">
        <v>0.2</v>
      </c>
      <c r="G9" s="5">
        <f>IF(C9="yes",(1*F9),IF(C9="no",(0*F9),""))</f>
        <v>0</v>
      </c>
    </row>
    <row r="10" spans="1:7" ht="102" customHeight="1">
      <c r="A10" s="3">
        <v>5</v>
      </c>
      <c r="B10" s="4" t="s">
        <v>59</v>
      </c>
      <c r="C10" s="39" t="s">
        <v>81</v>
      </c>
      <c r="D10" s="14" t="s">
        <v>105</v>
      </c>
      <c r="E10" s="14" t="s">
        <v>98</v>
      </c>
      <c r="F10" s="15">
        <v>0.2</v>
      </c>
      <c r="G10" s="5">
        <f>IF(C10="yes",(1*F10),IF(C10="no",(0*F10),""))</f>
        <v>0.2</v>
      </c>
    </row>
    <row r="11" spans="1:7" ht="12.75">
      <c r="A11" s="6"/>
      <c r="B11" s="7"/>
      <c r="C11" s="8"/>
      <c r="D11" s="8"/>
      <c r="E11" s="8"/>
      <c r="F11" s="9"/>
      <c r="G11" s="9"/>
    </row>
    <row r="12" spans="1:7" ht="15">
      <c r="A12" s="24" t="s">
        <v>35</v>
      </c>
      <c r="B12" s="25"/>
      <c r="C12" s="26"/>
      <c r="D12" s="26"/>
      <c r="E12" s="26"/>
      <c r="F12" s="27" t="str">
        <f>IF(SUM(F6:F10)&lt;&gt;100%,"ERROR","100%")</f>
        <v>100%</v>
      </c>
      <c r="G12" s="27">
        <f>SUM(G6:G10)</f>
        <v>0.8</v>
      </c>
    </row>
    <row r="13" spans="1:7" ht="14.25">
      <c r="A13" s="10"/>
      <c r="B13" s="11"/>
      <c r="C13" s="12"/>
      <c r="D13" s="12"/>
      <c r="E13" s="12"/>
      <c r="F13" s="10"/>
      <c r="G13" s="10"/>
    </row>
    <row r="14" spans="1:7" ht="15">
      <c r="A14" s="20" t="s">
        <v>60</v>
      </c>
      <c r="B14" s="28"/>
      <c r="C14" s="29"/>
      <c r="D14" s="29"/>
      <c r="E14" s="29"/>
      <c r="F14" s="30"/>
      <c r="G14" s="30"/>
    </row>
    <row r="15" spans="1:7" ht="30">
      <c r="A15" s="51" t="s">
        <v>32</v>
      </c>
      <c r="B15" s="51"/>
      <c r="C15" s="2" t="s">
        <v>33</v>
      </c>
      <c r="D15" s="2" t="s">
        <v>54</v>
      </c>
      <c r="E15" s="2" t="s">
        <v>55</v>
      </c>
      <c r="F15" s="1" t="s">
        <v>51</v>
      </c>
      <c r="G15" s="1" t="s">
        <v>31</v>
      </c>
    </row>
    <row r="16" spans="1:7" ht="95.25" customHeight="1">
      <c r="A16" s="3">
        <v>1</v>
      </c>
      <c r="B16" s="4" t="s">
        <v>61</v>
      </c>
      <c r="C16" s="39" t="s">
        <v>82</v>
      </c>
      <c r="D16" s="14" t="s">
        <v>99</v>
      </c>
      <c r="E16" s="14" t="s">
        <v>88</v>
      </c>
      <c r="F16" s="15">
        <v>0.1428</v>
      </c>
      <c r="G16" s="5">
        <f aca="true" t="shared" si="0" ref="G16:G22">IF(C16="yes",(1*F16),IF(C16="no",(0*F16),""))</f>
        <v>0</v>
      </c>
    </row>
    <row r="17" spans="1:7" ht="120" customHeight="1">
      <c r="A17" s="3">
        <v>2</v>
      </c>
      <c r="B17" s="4" t="s">
        <v>62</v>
      </c>
      <c r="C17" s="39" t="s">
        <v>81</v>
      </c>
      <c r="D17" s="14" t="s">
        <v>90</v>
      </c>
      <c r="E17" s="14" t="s">
        <v>100</v>
      </c>
      <c r="F17" s="15">
        <v>0.1428</v>
      </c>
      <c r="G17" s="5">
        <f t="shared" si="0"/>
        <v>0.1428</v>
      </c>
    </row>
    <row r="18" spans="1:7" ht="82.5" customHeight="1">
      <c r="A18" s="3">
        <v>3</v>
      </c>
      <c r="B18" s="4" t="s">
        <v>63</v>
      </c>
      <c r="C18" s="39" t="s">
        <v>82</v>
      </c>
      <c r="D18" s="14" t="s">
        <v>92</v>
      </c>
      <c r="E18" s="38" t="s">
        <v>87</v>
      </c>
      <c r="F18" s="15">
        <v>0.0858</v>
      </c>
      <c r="G18" s="5">
        <f t="shared" si="0"/>
        <v>0</v>
      </c>
    </row>
    <row r="19" spans="1:7" ht="173.25" customHeight="1">
      <c r="A19" s="3">
        <v>4</v>
      </c>
      <c r="B19" s="4" t="s">
        <v>64</v>
      </c>
      <c r="C19" s="39" t="s">
        <v>81</v>
      </c>
      <c r="D19" s="14" t="s">
        <v>91</v>
      </c>
      <c r="E19" s="14" t="s">
        <v>112</v>
      </c>
      <c r="F19" s="15">
        <v>0.2</v>
      </c>
      <c r="G19" s="5">
        <f t="shared" si="0"/>
        <v>0.2</v>
      </c>
    </row>
    <row r="20" spans="1:7" ht="144.75" customHeight="1">
      <c r="A20" s="3">
        <v>5</v>
      </c>
      <c r="B20" s="4" t="s">
        <v>65</v>
      </c>
      <c r="C20" s="39" t="s">
        <v>81</v>
      </c>
      <c r="D20" s="14" t="s">
        <v>109</v>
      </c>
      <c r="E20" s="14" t="s">
        <v>113</v>
      </c>
      <c r="F20" s="15">
        <v>0.1428</v>
      </c>
      <c r="G20" s="5">
        <f t="shared" si="0"/>
        <v>0.1428</v>
      </c>
    </row>
    <row r="21" spans="1:7" ht="111" customHeight="1">
      <c r="A21" s="3">
        <v>6</v>
      </c>
      <c r="B21" s="4" t="s">
        <v>36</v>
      </c>
      <c r="C21" s="39" t="s">
        <v>81</v>
      </c>
      <c r="D21" s="14" t="s">
        <v>114</v>
      </c>
      <c r="E21" s="14" t="s">
        <v>9</v>
      </c>
      <c r="F21" s="15">
        <v>0.143</v>
      </c>
      <c r="G21" s="5">
        <f t="shared" si="0"/>
        <v>0.143</v>
      </c>
    </row>
    <row r="22" spans="1:7" ht="121.5" customHeight="1">
      <c r="A22" s="3">
        <v>7</v>
      </c>
      <c r="B22" s="4" t="s">
        <v>39</v>
      </c>
      <c r="C22" s="39" t="s">
        <v>81</v>
      </c>
      <c r="D22" s="14" t="s">
        <v>0</v>
      </c>
      <c r="E22" s="14" t="s">
        <v>1</v>
      </c>
      <c r="F22" s="15">
        <v>0.1428</v>
      </c>
      <c r="G22" s="5">
        <f t="shared" si="0"/>
        <v>0.1428</v>
      </c>
    </row>
    <row r="23" spans="1:7" ht="12.75">
      <c r="A23" s="9"/>
      <c r="B23" s="13"/>
      <c r="C23" s="8"/>
      <c r="D23" s="8"/>
      <c r="E23" s="8"/>
      <c r="F23" s="9"/>
      <c r="G23" s="9"/>
    </row>
    <row r="24" spans="1:7" ht="15">
      <c r="A24" s="24" t="s">
        <v>35</v>
      </c>
      <c r="B24" s="25"/>
      <c r="C24" s="26"/>
      <c r="D24" s="26"/>
      <c r="E24" s="26"/>
      <c r="F24" s="27" t="str">
        <f>IF(SUM(F16:F22)&lt;&gt;100%,"ERROR","100%")</f>
        <v>100%</v>
      </c>
      <c r="G24" s="27">
        <f>SUM(G16:G22)</f>
        <v>0.7714000000000001</v>
      </c>
    </row>
    <row r="25" spans="1:7" ht="14.25">
      <c r="A25" s="10"/>
      <c r="B25" s="11"/>
      <c r="C25" s="12"/>
      <c r="D25" s="12"/>
      <c r="E25" s="12"/>
      <c r="F25" s="10"/>
      <c r="G25" s="10"/>
    </row>
    <row r="26" spans="1:7" ht="15">
      <c r="A26" s="20" t="s">
        <v>67</v>
      </c>
      <c r="B26" s="28"/>
      <c r="C26" s="29"/>
      <c r="D26" s="29"/>
      <c r="E26" s="29"/>
      <c r="F26" s="30"/>
      <c r="G26" s="30"/>
    </row>
    <row r="27" spans="1:7" ht="30">
      <c r="A27" s="51" t="s">
        <v>32</v>
      </c>
      <c r="B27" s="51"/>
      <c r="C27" s="2" t="s">
        <v>33</v>
      </c>
      <c r="D27" s="2" t="s">
        <v>54</v>
      </c>
      <c r="E27" s="2" t="s">
        <v>55</v>
      </c>
      <c r="F27" s="1" t="s">
        <v>51</v>
      </c>
      <c r="G27" s="1" t="s">
        <v>31</v>
      </c>
    </row>
    <row r="28" spans="1:7" ht="92.25" customHeight="1">
      <c r="A28" s="3">
        <v>1</v>
      </c>
      <c r="B28" s="4" t="s">
        <v>68</v>
      </c>
      <c r="C28" s="39" t="s">
        <v>81</v>
      </c>
      <c r="D28" s="14" t="s">
        <v>2</v>
      </c>
      <c r="E28" s="14" t="s">
        <v>12</v>
      </c>
      <c r="F28" s="15">
        <v>0.1112</v>
      </c>
      <c r="G28" s="5">
        <f aca="true" t="shared" si="1" ref="G28:G34">IF(C28="yes",(1*F28),IF(C28="no",(0*F28),""))</f>
        <v>0.1112</v>
      </c>
    </row>
    <row r="29" spans="1:7" ht="135.75" customHeight="1">
      <c r="A29" s="3">
        <v>2</v>
      </c>
      <c r="B29" s="4" t="s">
        <v>30</v>
      </c>
      <c r="C29" s="39" t="s">
        <v>81</v>
      </c>
      <c r="D29" s="14" t="s">
        <v>3</v>
      </c>
      <c r="E29" s="14" t="s">
        <v>28</v>
      </c>
      <c r="F29" s="15">
        <v>0.1111</v>
      </c>
      <c r="G29" s="5">
        <f t="shared" si="1"/>
        <v>0.1111</v>
      </c>
    </row>
    <row r="30" spans="1:7" ht="150" customHeight="1">
      <c r="A30" s="3">
        <v>3</v>
      </c>
      <c r="B30" s="4" t="s">
        <v>40</v>
      </c>
      <c r="C30" s="39" t="s">
        <v>81</v>
      </c>
      <c r="D30" s="14" t="s">
        <v>4</v>
      </c>
      <c r="E30" s="14" t="s">
        <v>5</v>
      </c>
      <c r="F30" s="15">
        <v>0.1111</v>
      </c>
      <c r="G30" s="5">
        <f t="shared" si="1"/>
        <v>0.1111</v>
      </c>
    </row>
    <row r="31" spans="1:7" ht="195" customHeight="1">
      <c r="A31" s="3">
        <v>4</v>
      </c>
      <c r="B31" s="4" t="s">
        <v>69</v>
      </c>
      <c r="C31" s="39" t="s">
        <v>81</v>
      </c>
      <c r="D31" s="14" t="s">
        <v>93</v>
      </c>
      <c r="E31" s="14" t="s">
        <v>10</v>
      </c>
      <c r="F31" s="15">
        <v>0.1111</v>
      </c>
      <c r="G31" s="5">
        <f t="shared" si="1"/>
        <v>0.1111</v>
      </c>
    </row>
    <row r="32" spans="1:7" ht="102.75" customHeight="1">
      <c r="A32" s="3">
        <v>5</v>
      </c>
      <c r="B32" s="4" t="s">
        <v>52</v>
      </c>
      <c r="C32" s="39" t="s">
        <v>81</v>
      </c>
      <c r="D32" s="14" t="s">
        <v>107</v>
      </c>
      <c r="E32" s="14" t="s">
        <v>106</v>
      </c>
      <c r="F32" s="15">
        <v>0.1111</v>
      </c>
      <c r="G32" s="5">
        <f t="shared" si="1"/>
        <v>0.1111</v>
      </c>
    </row>
    <row r="33" spans="1:7" ht="210" customHeight="1">
      <c r="A33" s="3">
        <v>6</v>
      </c>
      <c r="B33" s="4" t="s">
        <v>37</v>
      </c>
      <c r="C33" s="39" t="s">
        <v>81</v>
      </c>
      <c r="D33" s="14" t="s">
        <v>13</v>
      </c>
      <c r="E33" s="14" t="s">
        <v>21</v>
      </c>
      <c r="F33" s="15">
        <v>0.1111</v>
      </c>
      <c r="G33" s="5">
        <f t="shared" si="1"/>
        <v>0.1111</v>
      </c>
    </row>
    <row r="34" spans="1:7" ht="179.25" customHeight="1">
      <c r="A34" s="3">
        <v>7</v>
      </c>
      <c r="B34" s="4" t="s">
        <v>41</v>
      </c>
      <c r="C34" s="39" t="s">
        <v>81</v>
      </c>
      <c r="D34" s="14" t="s">
        <v>94</v>
      </c>
      <c r="E34" s="14" t="s">
        <v>6</v>
      </c>
      <c r="F34" s="15">
        <v>0.1111</v>
      </c>
      <c r="G34" s="5">
        <f t="shared" si="1"/>
        <v>0.1111</v>
      </c>
    </row>
    <row r="35" spans="1:7" ht="105" customHeight="1">
      <c r="A35" s="3" t="s">
        <v>42</v>
      </c>
      <c r="B35" s="4" t="s">
        <v>79</v>
      </c>
      <c r="C35" s="39" t="s">
        <v>81</v>
      </c>
      <c r="D35" s="14" t="s">
        <v>22</v>
      </c>
      <c r="E35" s="14" t="s">
        <v>20</v>
      </c>
      <c r="F35" s="15">
        <v>0.1111</v>
      </c>
      <c r="G35" s="5">
        <f>IF(C35="yes",(1*F35),IF(C35="no",(0*F35),""))</f>
        <v>0.1111</v>
      </c>
    </row>
    <row r="36" spans="1:7" ht="154.5" customHeight="1">
      <c r="A36" s="3" t="s">
        <v>43</v>
      </c>
      <c r="B36" s="4" t="s">
        <v>80</v>
      </c>
      <c r="C36" s="39" t="s">
        <v>81</v>
      </c>
      <c r="D36" s="14" t="s">
        <v>7</v>
      </c>
      <c r="E36" s="38" t="s">
        <v>14</v>
      </c>
      <c r="F36" s="15">
        <v>0.1111</v>
      </c>
      <c r="G36" s="5">
        <f>IF(C36="yes",(1*F36),IF(C36="no",(0*F36),""))</f>
        <v>0.1111</v>
      </c>
    </row>
    <row r="37" spans="1:7" ht="12.75">
      <c r="A37" s="9"/>
      <c r="B37" s="13"/>
      <c r="C37" s="8"/>
      <c r="D37" s="8"/>
      <c r="E37" s="8"/>
      <c r="F37" s="9"/>
      <c r="G37" s="9"/>
    </row>
    <row r="38" spans="1:7" ht="15">
      <c r="A38" s="24" t="s">
        <v>35</v>
      </c>
      <c r="B38" s="25"/>
      <c r="C38" s="26"/>
      <c r="D38" s="26"/>
      <c r="E38" s="26"/>
      <c r="F38" s="27" t="str">
        <f>IF(SUM(F28:F36)&lt;&gt;100%,"ERROR","100%")</f>
        <v>100%</v>
      </c>
      <c r="G38" s="27">
        <f>SUM(G28:G36)</f>
        <v>0.9999999999999999</v>
      </c>
    </row>
    <row r="39" spans="1:7" ht="5.25" customHeight="1">
      <c r="A39" s="10"/>
      <c r="B39" s="11"/>
      <c r="C39" s="12"/>
      <c r="D39" s="12"/>
      <c r="E39" s="12"/>
      <c r="F39" s="10"/>
      <c r="G39" s="10"/>
    </row>
    <row r="40" spans="1:7" ht="15">
      <c r="A40" s="20" t="s">
        <v>70</v>
      </c>
      <c r="B40" s="28"/>
      <c r="C40" s="31"/>
      <c r="D40" s="31"/>
      <c r="E40" s="29"/>
      <c r="F40" s="30"/>
      <c r="G40" s="30"/>
    </row>
    <row r="41" spans="1:7" ht="30">
      <c r="A41" s="51" t="s">
        <v>32</v>
      </c>
      <c r="B41" s="51"/>
      <c r="C41" s="2" t="s">
        <v>33</v>
      </c>
      <c r="D41" s="2" t="s">
        <v>54</v>
      </c>
      <c r="E41" s="2" t="s">
        <v>55</v>
      </c>
      <c r="F41" s="1" t="s">
        <v>51</v>
      </c>
      <c r="G41" s="1" t="s">
        <v>31</v>
      </c>
    </row>
    <row r="42" spans="1:7" ht="114" customHeight="1">
      <c r="A42" s="3">
        <v>1</v>
      </c>
      <c r="B42" s="16" t="s">
        <v>44</v>
      </c>
      <c r="C42" s="39" t="s">
        <v>82</v>
      </c>
      <c r="D42" s="14" t="s">
        <v>95</v>
      </c>
      <c r="E42" s="14" t="s">
        <v>101</v>
      </c>
      <c r="F42" s="15">
        <v>0.2</v>
      </c>
      <c r="G42" s="42">
        <f>IF(C42="yes",(1*F42),IF(C42="no",(0*F42),IF(C42="small extent",(0.33*F42),IF(C42="large extent",(0.67*F42),""))))</f>
        <v>0</v>
      </c>
    </row>
    <row r="43" spans="1:7" ht="12.75">
      <c r="A43" s="3"/>
      <c r="B43" s="32" t="s">
        <v>71</v>
      </c>
      <c r="C43" s="58"/>
      <c r="D43" s="59"/>
      <c r="E43" s="59"/>
      <c r="F43" s="59"/>
      <c r="G43" s="60"/>
    </row>
    <row r="44" spans="1:7" ht="12.75">
      <c r="A44" s="3"/>
      <c r="B44" s="33" t="s">
        <v>45</v>
      </c>
      <c r="C44" s="61"/>
      <c r="D44" s="62"/>
      <c r="E44" s="62"/>
      <c r="F44" s="63"/>
      <c r="G44" s="64"/>
    </row>
    <row r="45" spans="1:7" ht="22.5">
      <c r="A45" s="3"/>
      <c r="B45" s="34" t="s">
        <v>72</v>
      </c>
      <c r="C45" s="48"/>
      <c r="D45" s="49"/>
      <c r="E45" s="49"/>
      <c r="F45" s="49"/>
      <c r="G45" s="65"/>
    </row>
    <row r="46" spans="1:7" ht="12.75">
      <c r="A46" s="3"/>
      <c r="B46" s="32" t="s">
        <v>73</v>
      </c>
      <c r="C46" s="58"/>
      <c r="D46" s="59"/>
      <c r="E46" s="59"/>
      <c r="F46" s="59"/>
      <c r="G46" s="60"/>
    </row>
    <row r="47" spans="1:7" ht="12.75">
      <c r="A47" s="3"/>
      <c r="B47" s="33" t="s">
        <v>45</v>
      </c>
      <c r="C47" s="61"/>
      <c r="D47" s="62"/>
      <c r="E47" s="62"/>
      <c r="F47" s="63"/>
      <c r="G47" s="64"/>
    </row>
    <row r="48" spans="1:7" ht="22.5">
      <c r="A48" s="3"/>
      <c r="B48" s="34" t="s">
        <v>72</v>
      </c>
      <c r="C48" s="48"/>
      <c r="D48" s="49"/>
      <c r="E48" s="49"/>
      <c r="F48" s="49"/>
      <c r="G48" s="65"/>
    </row>
    <row r="49" spans="1:7" ht="12.75">
      <c r="A49" s="3"/>
      <c r="B49" s="32" t="s">
        <v>74</v>
      </c>
      <c r="C49" s="58"/>
      <c r="D49" s="59"/>
      <c r="E49" s="59"/>
      <c r="F49" s="59"/>
      <c r="G49" s="60"/>
    </row>
    <row r="50" spans="1:7" ht="12.75">
      <c r="A50" s="3"/>
      <c r="B50" s="33" t="s">
        <v>45</v>
      </c>
      <c r="C50" s="61"/>
      <c r="D50" s="62"/>
      <c r="E50" s="62"/>
      <c r="F50" s="63"/>
      <c r="G50" s="64"/>
    </row>
    <row r="51" spans="1:7" ht="22.5">
      <c r="A51" s="3"/>
      <c r="B51" s="34" t="s">
        <v>72</v>
      </c>
      <c r="C51" s="48"/>
      <c r="D51" s="49"/>
      <c r="E51" s="49"/>
      <c r="F51" s="49"/>
      <c r="G51" s="65"/>
    </row>
    <row r="52" spans="1:7" ht="54.75" customHeight="1">
      <c r="A52" s="18">
        <v>2</v>
      </c>
      <c r="B52" s="17" t="s">
        <v>46</v>
      </c>
      <c r="C52" s="40" t="s">
        <v>83</v>
      </c>
      <c r="D52" s="45" t="s">
        <v>23</v>
      </c>
      <c r="E52" s="45" t="s">
        <v>27</v>
      </c>
      <c r="F52" s="46">
        <v>0.2</v>
      </c>
      <c r="G52" s="47">
        <f>IF(C52="yes",(1*F52),IF(C52="no",(0*F52),IF(C52="small extent",(0.33*F52),IF(C52="large extent",(0.67*F52),""))))</f>
        <v>0.134</v>
      </c>
    </row>
    <row r="53" spans="1:7" ht="12.75">
      <c r="A53" s="3"/>
      <c r="B53" s="32" t="s">
        <v>75</v>
      </c>
      <c r="C53" s="72" t="s">
        <v>84</v>
      </c>
      <c r="D53" s="73"/>
      <c r="E53" s="73"/>
      <c r="F53" s="73"/>
      <c r="G53" s="74"/>
    </row>
    <row r="54" spans="1:7" ht="12.75">
      <c r="A54" s="3"/>
      <c r="B54" s="33" t="s">
        <v>47</v>
      </c>
      <c r="C54" s="61" t="s">
        <v>15</v>
      </c>
      <c r="D54" s="68"/>
      <c r="E54" s="68"/>
      <c r="F54" s="68"/>
      <c r="G54" s="69"/>
    </row>
    <row r="55" spans="1:7" ht="26.25" customHeight="1">
      <c r="A55" s="3"/>
      <c r="B55" s="34" t="s">
        <v>48</v>
      </c>
      <c r="C55" s="48" t="s">
        <v>16</v>
      </c>
      <c r="D55" s="70"/>
      <c r="E55" s="70"/>
      <c r="F55" s="70"/>
      <c r="G55" s="71"/>
    </row>
    <row r="56" spans="1:7" ht="15" customHeight="1">
      <c r="A56" s="3"/>
      <c r="B56" s="33" t="s">
        <v>76</v>
      </c>
      <c r="C56" s="58" t="s">
        <v>17</v>
      </c>
      <c r="D56" s="58"/>
      <c r="E56" s="58"/>
      <c r="F56" s="58"/>
      <c r="G56" s="75"/>
    </row>
    <row r="57" spans="1:7" ht="12.75">
      <c r="A57" s="3"/>
      <c r="B57" s="33" t="s">
        <v>47</v>
      </c>
      <c r="C57" s="61" t="s">
        <v>18</v>
      </c>
      <c r="D57" s="68"/>
      <c r="E57" s="68"/>
      <c r="F57" s="68"/>
      <c r="G57" s="69"/>
    </row>
    <row r="58" spans="1:7" ht="12.75">
      <c r="A58" s="3"/>
      <c r="B58" s="34" t="s">
        <v>48</v>
      </c>
      <c r="C58" s="48" t="s">
        <v>19</v>
      </c>
      <c r="D58" s="70"/>
      <c r="E58" s="70"/>
      <c r="F58" s="70"/>
      <c r="G58" s="71"/>
    </row>
    <row r="59" spans="1:7" ht="12.75">
      <c r="A59" s="3"/>
      <c r="B59" s="33" t="s">
        <v>77</v>
      </c>
      <c r="C59" s="7"/>
      <c r="D59" s="6"/>
      <c r="E59" s="6"/>
      <c r="F59" s="6"/>
      <c r="G59" s="6"/>
    </row>
    <row r="60" spans="1:7" ht="12.75">
      <c r="A60" s="3"/>
      <c r="B60" s="33" t="s">
        <v>47</v>
      </c>
      <c r="C60" s="7"/>
      <c r="D60" s="6"/>
      <c r="E60" s="6"/>
      <c r="F60" s="6"/>
      <c r="G60" s="6"/>
    </row>
    <row r="61" spans="1:7" ht="12.75">
      <c r="A61" s="3"/>
      <c r="B61" s="34" t="s">
        <v>48</v>
      </c>
      <c r="C61" s="7"/>
      <c r="D61" s="6"/>
      <c r="E61" s="6"/>
      <c r="F61" s="6"/>
      <c r="G61" s="6"/>
    </row>
    <row r="62" spans="1:7" ht="18" customHeight="1">
      <c r="A62" s="3"/>
      <c r="B62" s="35"/>
      <c r="C62" s="66" t="s">
        <v>8</v>
      </c>
      <c r="D62" s="67"/>
      <c r="E62" s="67"/>
      <c r="F62" s="67"/>
      <c r="G62" s="67"/>
    </row>
    <row r="63" spans="1:7" ht="162.75" customHeight="1">
      <c r="A63" s="3">
        <v>3</v>
      </c>
      <c r="B63" s="4" t="s">
        <v>78</v>
      </c>
      <c r="C63" s="40" t="s">
        <v>83</v>
      </c>
      <c r="D63" s="45" t="s">
        <v>25</v>
      </c>
      <c r="E63" s="45" t="s">
        <v>26</v>
      </c>
      <c r="F63" s="46">
        <v>0.2</v>
      </c>
      <c r="G63" s="47">
        <f>IF(C63="yes",(1*F63),IF(C63="no",(0*F63),IF(C63="small extent",(0.33*F63),IF(C63="large extent",(0.67*F63),""))))</f>
        <v>0.134</v>
      </c>
    </row>
    <row r="64" spans="1:7" ht="330" customHeight="1">
      <c r="A64" s="3">
        <v>4</v>
      </c>
      <c r="B64" s="4" t="s">
        <v>49</v>
      </c>
      <c r="C64" s="39" t="s">
        <v>83</v>
      </c>
      <c r="D64" s="45" t="s">
        <v>24</v>
      </c>
      <c r="E64" s="50" t="s">
        <v>96</v>
      </c>
      <c r="F64" s="46">
        <v>0.2</v>
      </c>
      <c r="G64" s="47">
        <f>IF(C64="yes",(1*F64),IF(C64="no",(0*F64),IF(C64="small extent",(0.33*F64),IF(C64="large extent",(0.67*F64),""))))</f>
        <v>0.134</v>
      </c>
    </row>
    <row r="65" spans="1:7" ht="122.25" customHeight="1">
      <c r="A65" s="19">
        <v>5</v>
      </c>
      <c r="B65" s="4" t="s">
        <v>50</v>
      </c>
      <c r="C65" s="39" t="s">
        <v>83</v>
      </c>
      <c r="D65" s="50" t="s">
        <v>110</v>
      </c>
      <c r="E65" s="45" t="s">
        <v>11</v>
      </c>
      <c r="F65" s="46">
        <v>0.2</v>
      </c>
      <c r="G65" s="47">
        <f>IF(C65="yes",(1*F65),IF(C65="no",(0*F65),IF(C65="small extent",(0.33*F65),IF(C65="large extent",(0.67*F65),""))))</f>
        <v>0.134</v>
      </c>
    </row>
    <row r="66" spans="1:7" ht="0.75" customHeight="1">
      <c r="A66" s="9"/>
      <c r="B66" s="4"/>
      <c r="C66" s="8"/>
      <c r="D66" s="8"/>
      <c r="E66" s="44" t="s">
        <v>29</v>
      </c>
      <c r="F66" s="6"/>
      <c r="G66" s="6"/>
    </row>
    <row r="67" spans="1:7" s="10" customFormat="1" ht="15">
      <c r="A67" s="24" t="s">
        <v>35</v>
      </c>
      <c r="B67" s="36"/>
      <c r="C67" s="37"/>
      <c r="D67" s="37"/>
      <c r="E67" s="37"/>
      <c r="F67" s="27" t="str">
        <f>IF(SUM(F42:F65)&lt;&gt;100%,"ERROR","100%")</f>
        <v>100%</v>
      </c>
      <c r="G67" s="43">
        <f>SUM(G42:G65)</f>
        <v>0.536</v>
      </c>
    </row>
    <row r="68" spans="3:7" ht="12.75">
      <c r="C68" s="7"/>
      <c r="D68" s="6"/>
      <c r="E68" s="6"/>
      <c r="F68" s="6"/>
      <c r="G68" s="6"/>
    </row>
    <row r="69" spans="3:7" ht="12.75">
      <c r="C69" s="7"/>
      <c r="D69" s="6"/>
      <c r="E69" s="6"/>
      <c r="F69" s="6"/>
      <c r="G69" s="6"/>
    </row>
    <row r="70" spans="3:7" ht="12.75">
      <c r="C70" s="7"/>
      <c r="D70" s="6"/>
      <c r="E70" s="6"/>
      <c r="F70" s="6"/>
      <c r="G70" s="6"/>
    </row>
    <row r="71" spans="3:7" ht="12.75">
      <c r="C71" s="7"/>
      <c r="D71" s="6"/>
      <c r="E71" s="6"/>
      <c r="F71" s="6"/>
      <c r="G71" s="6"/>
    </row>
    <row r="72" spans="3:7" ht="12.75">
      <c r="C72" s="7"/>
      <c r="D72" s="6"/>
      <c r="E72" s="6"/>
      <c r="F72" s="6"/>
      <c r="G72" s="6"/>
    </row>
    <row r="73" spans="3:7" ht="12.75">
      <c r="C73" s="7"/>
      <c r="D73" s="6"/>
      <c r="E73" s="6"/>
      <c r="F73" s="6"/>
      <c r="G73" s="6"/>
    </row>
    <row r="74" spans="3:7" ht="12.75">
      <c r="C74" s="7"/>
      <c r="D74" s="6"/>
      <c r="E74" s="6"/>
      <c r="F74" s="6"/>
      <c r="G74" s="6"/>
    </row>
    <row r="75" spans="3:7" ht="12.75">
      <c r="C75" s="7"/>
      <c r="D75" s="6"/>
      <c r="E75" s="6"/>
      <c r="F75" s="6"/>
      <c r="G75" s="6"/>
    </row>
  </sheetData>
  <mergeCells count="23">
    <mergeCell ref="C62:G62"/>
    <mergeCell ref="C57:G57"/>
    <mergeCell ref="C58:G58"/>
    <mergeCell ref="C53:G53"/>
    <mergeCell ref="C54:G54"/>
    <mergeCell ref="C55:G55"/>
    <mergeCell ref="C56:G56"/>
    <mergeCell ref="C51:G51"/>
    <mergeCell ref="C47:G47"/>
    <mergeCell ref="C48:G48"/>
    <mergeCell ref="C49:G49"/>
    <mergeCell ref="C50:G50"/>
    <mergeCell ref="C43:G43"/>
    <mergeCell ref="C44:G44"/>
    <mergeCell ref="C45:G45"/>
    <mergeCell ref="C46:G46"/>
    <mergeCell ref="A41:B41"/>
    <mergeCell ref="A1:G1"/>
    <mergeCell ref="A5:B5"/>
    <mergeCell ref="A15:B15"/>
    <mergeCell ref="A27:B27"/>
    <mergeCell ref="A2:G2"/>
    <mergeCell ref="A3:G3"/>
  </mergeCells>
  <printOptions/>
  <pageMargins left="0.5" right="0.5" top="0.5" bottom="0.5" header="0.5" footer="0.5"/>
  <pageSetup horizontalDpi="600" verticalDpi="600" orientation="landscape" scale="86" r:id="rId3"/>
  <headerFooter alignWithMargins="0">
    <oddFooter>&amp;L&amp;D&amp;R&amp;P</oddFooter>
  </headerFooter>
  <rowBreaks count="4" manualBreakCount="4">
    <brk id="12" max="255" man="1"/>
    <brk id="24" max="255" man="1"/>
    <brk id="38" max="255" man="1"/>
    <brk id="62"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2003-01-22T19:44:15Z</cp:lastPrinted>
  <dcterms:created xsi:type="dcterms:W3CDTF">2002-04-18T17:14:40Z</dcterms:created>
  <dcterms:modified xsi:type="dcterms:W3CDTF">2003-01-24T18:11:45Z</dcterms:modified>
  <cp:category/>
  <cp:version/>
  <cp:contentType/>
  <cp:contentStatus/>
</cp:coreProperties>
</file>