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<sst xmlns="http://schemas.openxmlformats.org/spreadsheetml/2006/main" count="727" uniqueCount="82">
  <si>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</si>
  <si>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</si>
  <si>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</si>
  <si>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</si>
  <si>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</si>
  <si>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</si>
  <si>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</si>
  <si>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</si>
  <si>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</si>
  <si>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</si>
  <si>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</si>
  <si>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</si>
  <si>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</si>
  <si>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</si>
  <si>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</si>
  <si>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</si>
  <si>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</si>
  <si>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</si>
  <si>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</si>
  <si>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</si>
  <si>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</si>
  <si>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</si>
  <si>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</si>
  <si>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</si>
  <si>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</si>
  <si>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</si>
  <si>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</si>
  <si>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</si>
  <si>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</si>
  <si>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</si>
  <si>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</si>
  <si>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</si>
  <si>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</si>
  <si>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</si>
  <si>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</si>
  <si>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</si>
  <si>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</si>
  <si>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</si>
  <si>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</si>
  <si>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</si>
  <si>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</si>
  <si>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</si>
  <si>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</si>
  <si>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</si>
  <si>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</si>
  <si>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</si>
  <si>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</si>
  <si>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</si>
  <si>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</si>
  <si>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</si>
  <si>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</si>
  <si>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</si>
  <si>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</si>
  <si>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</si>
  <si>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</si>
  <si>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South-to-North (SN)</t>
  </si>
  <si>
    <t>Iteratively Found</t>
  </si>
  <si>
    <t>FULL</t>
  </si>
  <si>
    <t>*Note: The presence of a "red" box indicates a further examination in Powerworld is required</t>
  </si>
  <si>
    <t>Branch CUST PW (95003)  TO  PORTALWY (42001) CKT 1 [230.00 - 115.00 kV]</t>
  </si>
  <si>
    <t>N-2: Murr - Cust #1 &amp; Belling - Cust #1 230kV</t>
  </si>
  <si>
    <t>LOAD</t>
  </si>
  <si>
    <t>Source:</t>
  </si>
  <si>
    <t>Light Loads</t>
  </si>
  <si>
    <t>ATC Mon: MW flow Custer - Ingledow SN (201)</t>
  </si>
  <si>
    <t>25F</t>
  </si>
  <si>
    <t>ATC Mon: MW flow Monroe-Echo Lake (@ Monroe) (208)</t>
  </si>
  <si>
    <t>13.0 (*.exe Date: 08/18/08)</t>
  </si>
  <si>
    <t>RS4F01\Wrkgrp\Tot\Northern Intertie\Archives\2009\WINTER_2009</t>
  </si>
  <si>
    <t>WINTER 2009</t>
  </si>
  <si>
    <t>Branch HRTAP MS (40963)  TO  SNOH S4 (41330) CKT 2 [230.00 - 230.00 kV]</t>
  </si>
  <si>
    <t>BFR: 4522 Echo Lk-Mon-SnoK #1 500kV &amp; Mon Caps</t>
  </si>
  <si>
    <t>CTG_FAIL_IN_FULL</t>
  </si>
  <si>
    <t>3TM: Monroe-Echo LK-SnoK 500kV</t>
  </si>
  <si>
    <t>BFR: Bellingham 230kV Bus</t>
  </si>
  <si>
    <t>Branch HORSRNCH (42320)  TO  HRNCHTAP (42321) CKT 1 [230.00 - 230.00 kV]</t>
  </si>
  <si>
    <t>BFR: 4519 Cust-Mon #1 500kV &amp; Mon Caps</t>
  </si>
  <si>
    <t>Branch CUST MON2 (95010)  TO  MONROE2 (95013) CKT 2 [500.00 - 500.00 kV]</t>
  </si>
  <si>
    <t>BFR: 4268 Mon-Cust #1 500kV &amp; Cust 500/230kV Bk#1</t>
  </si>
  <si>
    <t>002WINTER09v2SNL(SN@100MW)</t>
  </si>
  <si>
    <t>JGO7470</t>
  </si>
  <si>
    <t xml:space="preserve">Bothell - Horse Ranch Tap section of Sedro Woolley - Bothell -  Horse Ranch 230kV Line (COV-CRES BYP @ COV)
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</si>
</sst>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5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1" fontId="15" fillId="0" borderId="12" xfId="0" applyNumberFormat="1" applyFont="1" applyBorder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0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1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19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19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19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2" fillId="0" borderId="22" xfId="0" applyFon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Border="1" applyAlignment="1">
      <alignment/>
    </xf>
    <xf numFmtId="2" fontId="0" fillId="3" borderId="0" xfId="0" applyNumberFormat="1" applyFont="1" applyFill="1" applyBorder="1" applyAlignment="1">
      <alignment/>
    </xf>
    <xf numFmtId="0" fontId="5" fillId="0" borderId="57" xfId="0" applyFont="1" applyBorder="1" applyAlignment="1">
      <alignment horizontal="center"/>
    </xf>
    <xf numFmtId="0" fontId="5" fillId="0" borderId="105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14" fillId="0" borderId="106" xfId="22" applyFont="1" applyFill="1" applyBorder="1" applyAlignment="1">
      <alignment vertical="top" wrapText="1"/>
      <protection/>
    </xf>
    <xf numFmtId="0" fontId="14" fillId="0" borderId="107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09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5" fillId="0" borderId="109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09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5" xfId="0" applyBorder="1" applyAlignment="1">
      <alignment/>
    </xf>
    <xf numFmtId="0" fontId="0" fillId="0" borderId="110" xfId="0" applyBorder="1" applyAlignment="1">
      <alignment/>
    </xf>
    <xf numFmtId="0" fontId="0" fillId="0" borderId="60" xfId="0" applyBorder="1" applyAlignment="1">
      <alignment/>
    </xf>
    <xf numFmtId="1" fontId="3" fillId="0" borderId="111" xfId="0" applyNumberFormat="1" applyFont="1" applyBorder="1" applyAlignment="1">
      <alignment/>
    </xf>
    <xf numFmtId="0" fontId="0" fillId="0" borderId="112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5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0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horizontal="right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4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0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5">
    <dxf>
      <font>
        <color rgb="FF969696"/>
      </font>
      <fill>
        <patternFill>
          <bgColor rgb="FFFFFFFF"/>
        </patternFill>
      </fill>
      <border/>
    </dxf>
    <dxf>
      <font>
        <color rgb="FF969696"/>
      </font>
      <fill>
        <patternFill patternType="none">
          <bgColor indexed="65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49963176"/>
        <c:axId val="39645961"/>
      </c:scatterChart>
      <c:valAx>
        <c:axId val="49963176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9645961"/>
        <c:crossesAt val="0"/>
        <c:crossBetween val="midCat"/>
        <c:dispUnits/>
        <c:majorUnit val="100"/>
        <c:minorUnit val="50"/>
      </c:valAx>
      <c:valAx>
        <c:axId val="39645961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49963176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"/>
          <c:w val="0.978"/>
          <c:h val="0.919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8882182"/>
        <c:axId val="56256687"/>
      </c:scatterChart>
      <c:valAx>
        <c:axId val="8882182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6256687"/>
        <c:crossesAt val="0"/>
        <c:crossBetween val="midCat"/>
        <c:dispUnits/>
        <c:majorUnit val="100"/>
        <c:minorUnit val="50"/>
      </c:valAx>
      <c:valAx>
        <c:axId val="56256687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8882182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5"/>
          <c:w val="0.8885"/>
          <c:h val="0.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20831188"/>
        <c:axId val="124677"/>
      </c:scatterChart>
      <c:valAx>
        <c:axId val="20831188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24677"/>
        <c:crossesAt val="0"/>
        <c:crossBetween val="midCat"/>
        <c:dispUnits/>
        <c:majorUnit val="100"/>
        <c:minorUnit val="50"/>
      </c:valAx>
      <c:valAx>
        <c:axId val="124677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0831188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3615634"/>
        <c:axId val="37744523"/>
      </c:scatterChart>
      <c:valAx>
        <c:axId val="3615634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7744523"/>
        <c:crossesAt val="0"/>
        <c:crossBetween val="midCat"/>
        <c:dispUnits/>
        <c:majorUnit val="100"/>
        <c:minorUnit val="50"/>
      </c:valAx>
      <c:valAx>
        <c:axId val="37744523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615634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20849344"/>
        <c:axId val="651201"/>
      </c:scatterChart>
      <c:valAx>
        <c:axId val="20849344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51201"/>
        <c:crossesAt val="0"/>
        <c:crossBetween val="midCat"/>
        <c:dispUnits/>
        <c:majorUnit val="100"/>
        <c:minorUnit val="50"/>
      </c:valAx>
      <c:valAx>
        <c:axId val="651201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0849344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0.52025</cdr:y>
    </cdr:from>
    <cdr:to>
      <cdr:x>0.354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0.54075</cdr:y>
    </cdr:from>
    <cdr:to>
      <cdr:x>0.241</cdr:x>
      <cdr:y>0.57375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0.3395</cdr:y>
    </cdr:from>
    <cdr:to>
      <cdr:x>0.22</cdr:x>
      <cdr:y>0.3695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0.7515</cdr:y>
    </cdr:from>
    <cdr:to>
      <cdr:x>0.76375</cdr:x>
      <cdr:y>0.7815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33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863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530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B4" sqref="B4:F5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40" t="str">
        <f>Results!L2</f>
        <v>Bothell - Horse Ranch Tap section of Sedro Woolley - Bothell -  Horse Ranch 230kV Line (COV-CRES BYP @ COV)
</v>
      </c>
      <c r="C4" s="241"/>
      <c r="D4" s="241"/>
      <c r="E4" s="241"/>
      <c r="F4" s="242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40"/>
      <c r="C5" s="241"/>
      <c r="D5" s="241"/>
      <c r="E5" s="241"/>
      <c r="F5" s="242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002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Sheet'!A2</f>
        <v>25F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8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9">
        <f>'Pink Table'!C5</f>
        <v>3320.293571428572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8" t="s">
        <v>38</v>
      </c>
      <c r="C18" s="239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Sheet'!B3</f>
        <v>3108.85</v>
      </c>
      <c r="E21" s="76" t="str">
        <f>'Excel Sheet'!D3</f>
        <v>BFR: 4522 Echo Lk-Mon-SnoK #1 500kV &amp; Mon Caps</v>
      </c>
      <c r="F21" s="84" t="str">
        <f>'Excel Sheet'!C3</f>
        <v>Branch HRTAP MS (40963)  TO  SNOH S4 (41330) CKT 2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2633.99</v>
      </c>
      <c r="V21" s="114" t="str">
        <f>E23</f>
        <v>BFR: 4522 Echo Lk-Mon-SnoK #1 500kV &amp; Mon Caps</v>
      </c>
      <c r="W21" s="110" t="str">
        <f>F23</f>
        <v>Branch HRTAP MS (40963)  TO  SNOH S4 (41330) CKT 2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Sheet'!B4</f>
        <v>2762.01</v>
      </c>
      <c r="E22" s="57" t="str">
        <f>'Excel Sheet'!D4</f>
        <v>BFR: 4522 Echo Lk-Mon-SnoK #1 500kV &amp; Mon Caps</v>
      </c>
      <c r="F22" s="58" t="str">
        <f>'Excel Sheet'!C4</f>
        <v>Branch HRTAP MS (40963)  TO  SNOH S4 (41330) CKT 2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2779.14</v>
      </c>
      <c r="V22" s="108" t="str">
        <f>E26</f>
        <v>BFR: 4522 Echo Lk-Mon-SnoK #1 500kV &amp; Mon Caps</v>
      </c>
      <c r="W22" s="109" t="str">
        <f>F26</f>
        <v>Branch HRTAP MS (40963)  TO  SNOH S4 (41330) CKT 2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Sheet'!B5</f>
        <v>2633.99</v>
      </c>
      <c r="E23" s="76" t="str">
        <f>'Excel Sheet'!D5</f>
        <v>BFR: 4522 Echo Lk-Mon-SnoK #1 500kV &amp; Mon Caps</v>
      </c>
      <c r="F23" s="58" t="str">
        <f>'Excel Sheet'!C5</f>
        <v>Branch HRTAP MS (40963)  TO  SNOH S4 (41330) CKT 2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3011.94</v>
      </c>
      <c r="V23" s="112" t="str">
        <f>E29</f>
        <v>BFR: 4522 Echo Lk-Mon-SnoK #1 500kV &amp; Mon Caps</v>
      </c>
      <c r="W23" s="111" t="str">
        <f>F29</f>
        <v>Branch HRTAP MS (40963)  TO  SNOH S4 (41330) CKT 2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Sheet'!B6</f>
        <v>3012.53</v>
      </c>
      <c r="E24" s="57" t="str">
        <f>'Excel Sheet'!D6</f>
        <v>BFR: 4522 Echo Lk-Mon-SnoK #1 500kV &amp; Mon Caps</v>
      </c>
      <c r="F24" s="84" t="str">
        <f>'Excel Sheet'!C6</f>
        <v>Branch HRTAP MS (40963)  TO  SNOH S4 (41330) CKT 2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2963.81</v>
      </c>
      <c r="V24" s="108" t="str">
        <f>E32</f>
        <v>N-2: Murr - Cust #1 &amp; Belling - Cust #1 230kV</v>
      </c>
      <c r="W24" s="109" t="str">
        <f>F32</f>
        <v>Branch CUST PW (95003)  TO  PORTALWY (42001) CKT 1 [230.00 - 115.00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Sheet'!B7</f>
        <v>2875.3</v>
      </c>
      <c r="E25" s="76" t="str">
        <f>'Excel Sheet'!D7</f>
        <v>3TM: Monroe-Echo LK-SnoK 500kV</v>
      </c>
      <c r="F25" s="58" t="str">
        <f>'Excel Sheet'!C7</f>
        <v>Branch HRTAP MS (40963)  TO  SNOH S4 (41330) CKT 2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766.86</v>
      </c>
      <c r="V25" s="108" t="str">
        <f>E35</f>
        <v>N-2: Murr - Cust #1 &amp; Belling - Cust #1 230kV</v>
      </c>
      <c r="W25" s="109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Sheet'!B8</f>
        <v>2779.14</v>
      </c>
      <c r="E26" s="57" t="str">
        <f>'Excel Sheet'!D8</f>
        <v>BFR: 4522 Echo Lk-Mon-SnoK #1 500kV &amp; Mon Caps</v>
      </c>
      <c r="F26" s="84" t="str">
        <f>'Excel Sheet'!C8</f>
        <v>Branch HRTAP MS (40963)  TO  SNOH S4 (41330) CKT 2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2762.01</v>
      </c>
      <c r="V26" s="112" t="str">
        <f>E22</f>
        <v>BFR: 4522 Echo Lk-Mon-SnoK #1 500kV &amp; Mon Caps</v>
      </c>
      <c r="W26" s="111" t="str">
        <f>F22</f>
        <v>Branch HRTAP MS (40963)  TO  SNOH S4 (41330) CKT 2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Sheet'!B9</f>
        <v>3308.15</v>
      </c>
      <c r="E27" s="76" t="str">
        <f>'Excel Sheet'!D9</f>
        <v>BFR: 4522 Echo Lk-Mon-SnoK #1 500kV &amp; Mon Caps</v>
      </c>
      <c r="F27" s="135" t="str">
        <f>'Excel Sheet'!C9</f>
        <v>Branch HRTAP MS (40963)  TO  SNOH S4 (41330) CKT 2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2875.3</v>
      </c>
      <c r="V27" s="115" t="str">
        <f>E25</f>
        <v>3TM: Monroe-Echo LK-SnoK 500kV</v>
      </c>
      <c r="W27" s="109" t="str">
        <f>F25</f>
        <v>Branch HRTAP MS (40963)  TO  SNOH S4 (41330) CKT 2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Sheet'!B10</f>
        <v>3130.64</v>
      </c>
      <c r="E28" s="57" t="str">
        <f>'Excel Sheet'!D10</f>
        <v>BFR: 4522 Echo Lk-Mon-SnoK #1 500kV &amp; Mon Caps</v>
      </c>
      <c r="F28" s="58" t="str">
        <f>'Excel Sheet'!C10</f>
        <v>Branch HRTAP MS (40963)  TO  SNOH S4 (41330) CKT 2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3130.64</v>
      </c>
      <c r="V28" s="108" t="str">
        <f>E28</f>
        <v>BFR: 4522 Echo Lk-Mon-SnoK #1 500kV &amp; Mon Caps</v>
      </c>
      <c r="W28" s="109" t="str">
        <f>F28</f>
        <v>Branch HRTAP MS (40963)  TO  SNOH S4 (41330) CKT 2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Sheet'!B11</f>
        <v>3011.94</v>
      </c>
      <c r="E29" s="76" t="str">
        <f>'Excel Sheet'!D11</f>
        <v>BFR: 4522 Echo Lk-Mon-SnoK #1 500kV &amp; Mon Caps</v>
      </c>
      <c r="F29" s="84" t="str">
        <f>'Excel Sheet'!C11</f>
        <v>Branch HRTAP MS (40963)  TO  SNOH S4 (41330) CKT 2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3058.54</v>
      </c>
      <c r="V29" s="108" t="str">
        <f>E31</f>
        <v>N-2: Murr - Cust #1 &amp; Belling - Cust #1 230kV</v>
      </c>
      <c r="W29" s="117" t="str">
        <f>F31</f>
        <v>Branch CUST PW (95003)  TO  PORTALWY (42001) CKT 1 [230.00 - 115.00 kV]</v>
      </c>
    </row>
    <row r="30" spans="1:23" ht="13.5" customHeight="1">
      <c r="A30" s="16"/>
      <c r="B30" s="62">
        <v>1000</v>
      </c>
      <c r="C30" s="22">
        <v>140</v>
      </c>
      <c r="D30" s="45">
        <f>'Excel Sheet'!B12</f>
        <v>3154.14</v>
      </c>
      <c r="E30" s="57" t="str">
        <f>'Excel Sheet'!D12</f>
        <v>N-2: Murr - Cust #1 &amp; Belling - Cust #1 230kV</v>
      </c>
      <c r="F30" s="135" t="str">
        <f>'Excel Sheet'!C12</f>
        <v>Branch CUST PW (95003)  TO  PORTALWY (42001) CKT 1 [230.00 - 115.00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857.45</v>
      </c>
      <c r="V30" s="108" t="str">
        <f>E34</f>
        <v>N-2: Murr - Cust #1 &amp; Belling - Cust #1 230kV</v>
      </c>
      <c r="W30" s="111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Sheet'!B13</f>
        <v>3058.54</v>
      </c>
      <c r="E31" s="76" t="str">
        <f>'Excel Sheet'!D13</f>
        <v>N-2: Murr - Cust #1 &amp; Belling - Cust #1 230kV</v>
      </c>
      <c r="F31" s="135" t="str">
        <f>'Excel Sheet'!C13</f>
        <v>Branch CUST PW (95003)  TO  PORTALWY (42001) CKT 1 [230.00 - 115.00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3108.85</v>
      </c>
      <c r="V31" s="108" t="str">
        <f>E21</f>
        <v>BFR: 4522 Echo Lk-Mon-SnoK #1 500kV &amp; Mon Caps</v>
      </c>
      <c r="W31" s="109" t="str">
        <f>F21</f>
        <v>Branch HRTAP MS (40963)  TO  SNOH S4 (41330) CKT 2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Sheet'!B14</f>
        <v>2963.81</v>
      </c>
      <c r="E32" s="57" t="str">
        <f>'Excel Sheet'!D14</f>
        <v>N-2: Murr - Cust #1 &amp; Belling - Cust #1 230kV</v>
      </c>
      <c r="F32" s="135" t="str">
        <f>'Excel Sheet'!C14</f>
        <v>Branch CUST PW (95003)  TO  PORTALWY (42001) CKT 1 [230.00 - 115.00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3012.53</v>
      </c>
      <c r="V32" s="108" t="str">
        <f>E24</f>
        <v>BFR: 4522 Echo Lk-Mon-SnoK #1 500kV &amp; Mon Caps</v>
      </c>
      <c r="W32" s="111" t="str">
        <f>F24</f>
        <v>Branch HRTAP MS (40963)  TO  SNOH S4 (41330) CKT 2 [230.00 - 230.00 kV]</v>
      </c>
    </row>
    <row r="33" spans="1:23" ht="12.75">
      <c r="A33" s="16"/>
      <c r="B33" s="22">
        <v>1400</v>
      </c>
      <c r="C33" s="22">
        <v>140</v>
      </c>
      <c r="D33" s="45">
        <f>'Excel Sheet'!B15</f>
        <v>980.15</v>
      </c>
      <c r="E33" s="76" t="str">
        <f>'Excel Sheet'!D15</f>
        <v>N-2: Murr - Cust #1 &amp; Belling - Cust #1 230kV</v>
      </c>
      <c r="F33" s="135" t="str">
        <f>'Excel Sheet'!C15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3308.15</v>
      </c>
      <c r="V33" s="112" t="str">
        <f>E27</f>
        <v>BFR: 4522 Echo Lk-Mon-SnoK #1 500kV &amp; Mon Caps</v>
      </c>
      <c r="W33" s="109" t="str">
        <f>F27</f>
        <v>Branch HRTAP MS (40963)  TO  SNOH S4 (41330) CKT 2 [230.00 - 230.00 kV]</v>
      </c>
    </row>
    <row r="34" spans="1:23" ht="12.75">
      <c r="A34" s="16"/>
      <c r="B34" s="22">
        <v>1400</v>
      </c>
      <c r="C34" s="22">
        <v>460</v>
      </c>
      <c r="D34" s="45">
        <f>'Excel Sheet'!B16</f>
        <v>857.45</v>
      </c>
      <c r="E34" s="57" t="str">
        <f>'Excel Sheet'!D16</f>
        <v>N-2: Murr - Cust #1 &amp; Belling - Cust #1 230kV</v>
      </c>
      <c r="F34" s="135" t="str">
        <f>'Excel Sheet'!C16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3154.14</v>
      </c>
      <c r="V34" s="108" t="str">
        <f>E30</f>
        <v>N-2: Murr - Cust #1 &amp; Belling - Cust #1 230kV</v>
      </c>
      <c r="W34" s="109" t="str">
        <f>F30</f>
        <v>Branch CUST PW (95003)  TO  PORTALWY (42001) CKT 1 [230.00 - 115.00 kV]</v>
      </c>
    </row>
    <row r="35" spans="1:23" ht="13.5" thickBot="1">
      <c r="A35" s="16"/>
      <c r="B35" s="23">
        <v>1400</v>
      </c>
      <c r="C35" s="23">
        <v>775</v>
      </c>
      <c r="D35" s="83">
        <f>'Excel Sheet'!B17</f>
        <v>766.86</v>
      </c>
      <c r="E35" s="81" t="str">
        <f>'Excel Sheet'!D17</f>
        <v>N-2: Murr - Cust #1 &amp; Belling - Cust #1 230kV</v>
      </c>
      <c r="F35" s="60" t="str">
        <f>'Excel Sheet'!C17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980.15</v>
      </c>
      <c r="V35" s="113" t="str">
        <f>E33</f>
        <v>N-2: Murr - Cust #1 &amp; Belling - Cust #1 230kV</v>
      </c>
      <c r="W35" s="116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B4" sqref="B4:F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40" t="str">
        <f>Results!L2</f>
        <v>Bothell - Horse Ranch Tap section of Sedro Woolley - Bothell -  Horse Ranch 230kV Line (COV-CRES BYP @ COV)
</v>
      </c>
      <c r="C4" s="241"/>
      <c r="D4" s="241"/>
      <c r="E4" s="241"/>
      <c r="F4" s="242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40"/>
      <c r="C5" s="241"/>
      <c r="D5" s="241"/>
      <c r="E5" s="241"/>
      <c r="F5" s="242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120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002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Sheet'!A19</f>
        <v>35F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2633.11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8" t="s">
        <v>38</v>
      </c>
      <c r="C18" s="243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Sheet'!B20</f>
        <v>2853.55</v>
      </c>
      <c r="E21" s="55" t="str">
        <f>'Excel Sheet'!D20</f>
        <v>BFR: 4522 Echo Lk-Mon-SnoK #1 500kV &amp; Mon Caps</v>
      </c>
      <c r="F21" s="56" t="str">
        <f>'Excel Sheet'!C20</f>
        <v>Branch HRTAP MS (40963)  TO  SNOH S4 (41330) CKT 2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2541.66</v>
      </c>
      <c r="V21" s="114" t="str">
        <f>E23</f>
        <v>3TM: Monroe-Echo LK-SnoK 500kV</v>
      </c>
      <c r="W21" s="110" t="str">
        <f>F23</f>
        <v>Branch HRTAP MS (40963)  TO  SNOH S4 (41330) CKT 2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Sheet'!B21</f>
        <v>2702.13</v>
      </c>
      <c r="E22" s="76" t="str">
        <f>'Excel Sheet'!D21</f>
        <v>BFR: 4522 Echo Lk-Mon-SnoK #1 500kV &amp; Mon Caps</v>
      </c>
      <c r="F22" s="58" t="str">
        <f>'Excel Sheet'!C21</f>
        <v>Branch HRTAP MS (40963)  TO  SNOH S4 (41330) CKT 2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2699.48</v>
      </c>
      <c r="V22" s="108" t="str">
        <f>E26</f>
        <v>BFR: 4522 Echo Lk-Mon-SnoK #1 500kV &amp; Mon Caps</v>
      </c>
      <c r="W22" s="109" t="str">
        <f>F26</f>
        <v>Branch HRTAP MS (40963)  TO  SNOH S4 (41330) CKT 2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Sheet'!B22</f>
        <v>2541.66</v>
      </c>
      <c r="E23" s="76" t="str">
        <f>'Excel Sheet'!D22</f>
        <v>3TM: Monroe-Echo LK-SnoK 500kV</v>
      </c>
      <c r="F23" s="58" t="str">
        <f>'Excel Sheet'!C22</f>
        <v>Branch HRTAP MS (40963)  TO  SNOH S4 (41330) CKT 2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2909.47</v>
      </c>
      <c r="V23" s="112" t="str">
        <f>E29</f>
        <v>3TM: Monroe-Echo LK-SnoK 500kV</v>
      </c>
      <c r="W23" s="111" t="str">
        <f>F29</f>
        <v>Branch HRTAP MS (40963)  TO  SNOH S4 (41330) CKT 2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Sheet'!B23</f>
        <v>2979.18</v>
      </c>
      <c r="E24" s="76" t="str">
        <f>'Excel Sheet'!D23</f>
        <v>3TM: Monroe-Echo LK-SnoK 500kV</v>
      </c>
      <c r="F24" s="58" t="str">
        <f>'Excel Sheet'!C23</f>
        <v>Branch HRTAP MS (40963)  TO  SNOH S4 (41330) CKT 2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2186.77</v>
      </c>
      <c r="V24" s="108" t="str">
        <f>E32</f>
        <v>N-2: Murr - Cust #1 &amp; Belling - Cust #1 230kV</v>
      </c>
      <c r="W24" s="109" t="str">
        <f>F32</f>
        <v>Branch CUST PW (95003)  TO  PORTALWY (42001) CKT 1 [230.00 - 115.00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Sheet'!B24</f>
        <v>2843.08</v>
      </c>
      <c r="E25" s="76" t="str">
        <f>'Excel Sheet'!D24</f>
        <v>BFR: 4522 Echo Lk-Mon-SnoK #1 500kV &amp; Mon Caps</v>
      </c>
      <c r="F25" s="58" t="str">
        <f>'Excel Sheet'!C24</f>
        <v>Branch HRTAP MS (40963)  TO  SNOH S4 (41330) CKT 2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32.32</v>
      </c>
      <c r="V25" s="108" t="str">
        <f>E35</f>
        <v>N-2: Murr - Cust #1 &amp; Belling - Cust #1 230kV</v>
      </c>
      <c r="W25" s="109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Sheet'!B25</f>
        <v>2699.48</v>
      </c>
      <c r="E26" s="57" t="str">
        <f>'Excel Sheet'!D25</f>
        <v>BFR: 4522 Echo Lk-Mon-SnoK #1 500kV &amp; Mon Caps</v>
      </c>
      <c r="F26" s="58" t="str">
        <f>'Excel Sheet'!C25</f>
        <v>Branch HRTAP MS (40963)  TO  SNOH S4 (41330) CKT 2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2702.13</v>
      </c>
      <c r="V26" s="112" t="str">
        <f>E22</f>
        <v>BFR: 4522 Echo Lk-Mon-SnoK #1 500kV &amp; Mon Caps</v>
      </c>
      <c r="W26" s="111" t="str">
        <f>F22</f>
        <v>Branch HRTAP MS (40963)  TO  SNOH S4 (41330) CKT 2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Sheet'!B26</f>
        <v>3195.68</v>
      </c>
      <c r="E27" s="76" t="str">
        <f>'Excel Sheet'!D26</f>
        <v>BFR: 4522 Echo Lk-Mon-SnoK #1 500kV &amp; Mon Caps</v>
      </c>
      <c r="F27" s="58" t="str">
        <f>'Excel Sheet'!C26</f>
        <v>Branch HRTAP MS (40963)  TO  SNOH S4 (41330) CKT 2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2843.08</v>
      </c>
      <c r="V27" s="115" t="str">
        <f>E25</f>
        <v>BFR: 4522 Echo Lk-Mon-SnoK #1 500kV &amp; Mon Caps</v>
      </c>
      <c r="W27" s="109" t="str">
        <f>F25</f>
        <v>Branch HRTAP MS (40963)  TO  SNOH S4 (41330) CKT 2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Sheet'!B27</f>
        <v>3048.79</v>
      </c>
      <c r="E28" s="136" t="str">
        <f>'Excel Sheet'!D27</f>
        <v>3TM: Monroe-Echo LK-SnoK 500kV</v>
      </c>
      <c r="F28" s="58" t="str">
        <f>'Excel Sheet'!C27</f>
        <v>Branch HRTAP MS (40963)  TO  SNOH S4 (41330) CKT 2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3048.79</v>
      </c>
      <c r="V28" s="108" t="str">
        <f>E28</f>
        <v>3TM: Monroe-Echo LK-SnoK 500kV</v>
      </c>
      <c r="W28" s="109" t="str">
        <f>F28</f>
        <v>Branch HRTAP MS (40963)  TO  SNOH S4 (41330) CKT 2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Sheet'!B28</f>
        <v>2909.47</v>
      </c>
      <c r="E29" s="136" t="str">
        <f>'Excel Sheet'!D28</f>
        <v>3TM: Monroe-Echo LK-SnoK 500kV</v>
      </c>
      <c r="F29" s="58" t="str">
        <f>'Excel Sheet'!C28</f>
        <v>Branch HRTAP MS (40963)  TO  SNOH S4 (41330) CKT 2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2290.22</v>
      </c>
      <c r="V29" s="108" t="str">
        <f>E31</f>
        <v>N-2: Murr - Cust #1 &amp; Belling - Cust #1 230kV</v>
      </c>
      <c r="W29" s="117" t="str">
        <f>F31</f>
        <v>Branch CUST PW (95003)  TO  PORTALWY (42001) CKT 1 [230.00 - 115.00 kV]</v>
      </c>
    </row>
    <row r="30" spans="1:23" ht="13.5" customHeight="1">
      <c r="A30" s="16"/>
      <c r="B30" s="62">
        <v>1000</v>
      </c>
      <c r="C30" s="22">
        <v>140</v>
      </c>
      <c r="D30" s="45">
        <f>'Excel Sheet'!B29</f>
        <v>2395.83</v>
      </c>
      <c r="E30" s="57" t="str">
        <f>'Excel Sheet'!D29</f>
        <v>N-2: Murr - Cust #1 &amp; Belling - Cust #1 230kV</v>
      </c>
      <c r="F30" s="58" t="str">
        <f>'Excel Sheet'!C29</f>
        <v>Branch CUST PW (95003)  TO  PORTALWY (42001) CKT 1 [230.00 - 115.00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114.38</v>
      </c>
      <c r="V30" s="108" t="str">
        <f>E34</f>
        <v>N-2: Murr - Cust #1 &amp; Belling - Cust #1 230kV</v>
      </c>
      <c r="W30" s="111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Sheet'!B30</f>
        <v>2290.22</v>
      </c>
      <c r="E31" s="76" t="str">
        <f>'Excel Sheet'!D30</f>
        <v>N-2: Murr - Cust #1 &amp; Belling - Cust #1 230kV</v>
      </c>
      <c r="F31" s="58" t="str">
        <f>'Excel Sheet'!C30</f>
        <v>Branch CUST PW (95003)  TO  PORTALWY (42001) CKT 1 [230.00 - 115.00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2853.55</v>
      </c>
      <c r="V31" s="108" t="str">
        <f>E21</f>
        <v>BFR: 4522 Echo Lk-Mon-SnoK #1 500kV &amp; Mon Caps</v>
      </c>
      <c r="W31" s="109" t="str">
        <f>F21</f>
        <v>Branch HRTAP MS (40963)  TO  SNOH S4 (41330) CKT 2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Sheet'!B31</f>
        <v>2186.77</v>
      </c>
      <c r="E32" s="136" t="str">
        <f>'Excel Sheet'!D31</f>
        <v>N-2: Murr - Cust #1 &amp; Belling - Cust #1 230kV</v>
      </c>
      <c r="F32" s="58" t="str">
        <f>'Excel Sheet'!C31</f>
        <v>Branch CUST PW (95003)  TO  PORTALWY (42001) CKT 1 [230.00 - 115.00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2979.18</v>
      </c>
      <c r="V32" s="108" t="str">
        <f>E24</f>
        <v>3TM: Monroe-Echo LK-SnoK 500kV</v>
      </c>
      <c r="W32" s="111" t="str">
        <f>F24</f>
        <v>Branch HRTAP MS (40963)  TO  SNOH S4 (41330) CKT 2 [230.00 - 230.00 kV]</v>
      </c>
    </row>
    <row r="33" spans="1:23" ht="12.75">
      <c r="A33" s="16"/>
      <c r="B33" s="22">
        <v>1400</v>
      </c>
      <c r="C33" s="22">
        <v>140</v>
      </c>
      <c r="D33" s="45">
        <f>'Excel Sheet'!B32</f>
        <v>222.55</v>
      </c>
      <c r="E33" s="57" t="str">
        <f>'Excel Sheet'!D32</f>
        <v>N-2: Murr - Cust #1 &amp; Belling - Cust #1 230kV</v>
      </c>
      <c r="F33" s="58" t="str">
        <f>'Excel Sheet'!C32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3195.68</v>
      </c>
      <c r="V33" s="112" t="str">
        <f>E27</f>
        <v>BFR: 4522 Echo Lk-Mon-SnoK #1 500kV &amp; Mon Caps</v>
      </c>
      <c r="W33" s="109" t="str">
        <f>F27</f>
        <v>Branch HRTAP MS (40963)  TO  SNOH S4 (41330) CKT 2 [230.00 - 230.00 kV]</v>
      </c>
    </row>
    <row r="34" spans="1:23" ht="12.75">
      <c r="A34" s="16"/>
      <c r="B34" s="22">
        <v>1400</v>
      </c>
      <c r="C34" s="22">
        <v>460</v>
      </c>
      <c r="D34" s="45">
        <f>'Excel Sheet'!B33</f>
        <v>114.38</v>
      </c>
      <c r="E34" s="76" t="str">
        <f>'Excel Sheet'!D33</f>
        <v>N-2: Murr - Cust #1 &amp; Belling - Cust #1 230kV</v>
      </c>
      <c r="F34" s="58" t="str">
        <f>'Excel Sheet'!C33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2395.83</v>
      </c>
      <c r="V34" s="108" t="str">
        <f>E30</f>
        <v>N-2: Murr - Cust #1 &amp; Belling - Cust #1 230kV</v>
      </c>
      <c r="W34" s="109" t="str">
        <f>F30</f>
        <v>Branch CUST PW (95003)  TO  PORTALWY (42001) CKT 1 [230.00 - 115.00 kV]</v>
      </c>
    </row>
    <row r="35" spans="1:23" ht="13.5" thickBot="1">
      <c r="A35" s="16"/>
      <c r="B35" s="23">
        <v>1400</v>
      </c>
      <c r="C35" s="23">
        <v>775</v>
      </c>
      <c r="D35" s="46">
        <f>'Excel Sheet'!B34</f>
        <v>32.32</v>
      </c>
      <c r="E35" s="59" t="str">
        <f>'Excel Sheet'!D34</f>
        <v>N-2: Murr - Cust #1 &amp; Belling - Cust #1 230kV</v>
      </c>
      <c r="F35" s="60" t="str">
        <f>'Excel Sheet'!C34</f>
        <v>Branch CUST PW (95003)  TO  PORTALWY (42001) CKT 1 [230.00 - 115.00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222.55</v>
      </c>
      <c r="V35" s="113" t="str">
        <f>E33</f>
        <v>N-2: Murr - Cust #1 &amp; Belling - Cust #1 230kV</v>
      </c>
      <c r="W35" s="116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B4" sqref="B4:F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40" t="str">
        <f>Results!L2</f>
        <v>Bothell - Horse Ranch Tap section of Sedro Woolley - Bothell -  Horse Ranch 230kV Line (COV-CRES BYP @ COV)
</v>
      </c>
      <c r="C4" s="241"/>
      <c r="D4" s="241"/>
      <c r="E4" s="241"/>
      <c r="F4" s="242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40"/>
      <c r="C5" s="241"/>
      <c r="D5" s="241"/>
      <c r="E5" s="241"/>
      <c r="F5" s="242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002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0" t="str">
        <f>'Excel Sheet'!A36</f>
        <v>45F</v>
      </c>
      <c r="E10" s="101"/>
      <c r="F10" s="105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2437.8084615384614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8" t="s">
        <v>38</v>
      </c>
      <c r="C18" s="243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Sheet'!B37</f>
        <v>2822.15</v>
      </c>
      <c r="E21" s="55" t="str">
        <f>'Excel Sheet'!D37</f>
        <v>3TM: Monroe-Echo LK-SnoK 500kV</v>
      </c>
      <c r="F21" s="106" t="str">
        <f>'Excel Sheet'!C37</f>
        <v>Branch HRTAP MS (40963)  TO  SNOH S4 (41330) CKT 2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2479.79</v>
      </c>
      <c r="V21" s="114" t="str">
        <f>E23</f>
        <v>BFR: 4522 Echo Lk-Mon-SnoK #1 500kV &amp; Mon Caps</v>
      </c>
      <c r="W21" s="110" t="str">
        <f>F23</f>
        <v>Branch HRTAP MS (40963)  TO  SNOH S4 (41330) CKT 2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Sheet'!B38</f>
        <v>2644.78</v>
      </c>
      <c r="E22" s="57" t="str">
        <f>'Excel Sheet'!D38</f>
        <v>BFR: 4522 Echo Lk-Mon-SnoK #1 500kV &amp; Mon Caps</v>
      </c>
      <c r="F22" s="58" t="str">
        <f>'Excel Sheet'!C38</f>
        <v>Branch HRTAP MS (40963)  TO  SNOH S4 (41330) CKT 2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2622.46</v>
      </c>
      <c r="V22" s="108" t="str">
        <f>E26</f>
        <v>BFR: 4522 Echo Lk-Mon-SnoK #1 500kV &amp; Mon Caps</v>
      </c>
      <c r="W22" s="109" t="str">
        <f>F26</f>
        <v>Branch HRTAP MS (40963)  TO  SNOH S4 (41330) CKT 2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Sheet'!B39</f>
        <v>2479.79</v>
      </c>
      <c r="E23" s="57" t="str">
        <f>'Excel Sheet'!D39</f>
        <v>BFR: 4522 Echo Lk-Mon-SnoK #1 500kV &amp; Mon Caps</v>
      </c>
      <c r="F23" s="58" t="str">
        <f>'Excel Sheet'!C39</f>
        <v>Branch HRTAP MS (40963)  TO  SNOH S4 (41330) CKT 2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2855.64</v>
      </c>
      <c r="V23" s="112" t="str">
        <f>E29</f>
        <v>BFR: 4522 Echo Lk-Mon-SnoK #1 500kV &amp; Mon Caps</v>
      </c>
      <c r="W23" s="111" t="str">
        <f>F29</f>
        <v>Branch HRTAP MS (40963)  TO  SNOH S4 (41330) CKT 2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Sheet'!B40</f>
        <v>2960.06</v>
      </c>
      <c r="E24" s="57" t="str">
        <f>'Excel Sheet'!D40</f>
        <v>BFR: 4522 Echo Lk-Mon-SnoK #1 500kV &amp; Mon Caps</v>
      </c>
      <c r="F24" s="58" t="str">
        <f>'Excel Sheet'!C40</f>
        <v>Branch HRTAP MS (40963)  TO  SNOH S4 (41330) CKT 2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1208.6</v>
      </c>
      <c r="V24" s="108" t="str">
        <f>E32</f>
        <v>N-2: Murr - Cust #1 &amp; Belling - Cust #1 230kV</v>
      </c>
      <c r="W24" s="109" t="str">
        <f>F32</f>
        <v>Branch CUST PW (95003)  TO  PORTALWY (42001) CKT 1 [230.00 - 115.00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Sheet'!B41</f>
        <v>2787.57</v>
      </c>
      <c r="E25" s="57" t="str">
        <f>'Excel Sheet'!D41</f>
        <v>BFR: 4522 Echo Lk-Mon-SnoK #1 500kV &amp; Mon Caps</v>
      </c>
      <c r="F25" s="58" t="str">
        <f>'Excel Sheet'!C41</f>
        <v>Branch HRTAP MS (40963)  TO  SNOH S4 (41330) CKT 2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-1160.54</v>
      </c>
      <c r="V25" s="108" t="str">
        <f>E35</f>
        <v>BFR: Bellingham 230kV Bus</v>
      </c>
      <c r="W25" s="109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Sheet'!B42</f>
        <v>2622.46</v>
      </c>
      <c r="E26" s="57" t="str">
        <f>'Excel Sheet'!D42</f>
        <v>BFR: 4522 Echo Lk-Mon-SnoK #1 500kV &amp; Mon Caps</v>
      </c>
      <c r="F26" s="58" t="str">
        <f>'Excel Sheet'!C42</f>
        <v>Branch HRTAP MS (40963)  TO  SNOH S4 (41330) CKT 2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2644.78</v>
      </c>
      <c r="V26" s="112" t="str">
        <f>E22</f>
        <v>BFR: 4522 Echo Lk-Mon-SnoK #1 500kV &amp; Mon Caps</v>
      </c>
      <c r="W26" s="111" t="str">
        <f>F22</f>
        <v>Branch HRTAP MS (40963)  TO  SNOH S4 (41330) CKT 2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Sheet'!B43</f>
        <v>3200.25</v>
      </c>
      <c r="E27" s="57" t="str">
        <f>'Excel Sheet'!D43</f>
        <v>3TM: Monroe-Echo LK-SnoK 500kV</v>
      </c>
      <c r="F27" s="58" t="str">
        <f>'Excel Sheet'!C43</f>
        <v>Branch HRTAP MS (40963)  TO  SNOH S4 (41330) CKT 2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2787.57</v>
      </c>
      <c r="V27" s="115" t="str">
        <f>E25</f>
        <v>BFR: 4522 Echo Lk-Mon-SnoK #1 500kV &amp; Mon Caps</v>
      </c>
      <c r="W27" s="109" t="str">
        <f>F25</f>
        <v>Branch HRTAP MS (40963)  TO  SNOH S4 (41330) CKT 2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Sheet'!B44</f>
        <v>3020.58</v>
      </c>
      <c r="E28" s="57" t="str">
        <f>'Excel Sheet'!D44</f>
        <v>BFR: 4522 Echo Lk-Mon-SnoK #1 500kV &amp; Mon Caps</v>
      </c>
      <c r="F28" s="58" t="str">
        <f>'Excel Sheet'!C44</f>
        <v>Branch HRTAP MS (40963)  TO  SNOH S4 (41330) CKT 2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3020.58</v>
      </c>
      <c r="V28" s="108" t="str">
        <f>E28</f>
        <v>BFR: 4522 Echo Lk-Mon-SnoK #1 500kV &amp; Mon Caps</v>
      </c>
      <c r="W28" s="109" t="str">
        <f>F28</f>
        <v>Branch HRTAP MS (40963)  TO  SNOH S4 (41330) CKT 2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Sheet'!B45</f>
        <v>2855.64</v>
      </c>
      <c r="E29" s="57" t="str">
        <f>'Excel Sheet'!D45</f>
        <v>BFR: 4522 Echo Lk-Mon-SnoK #1 500kV &amp; Mon Caps</v>
      </c>
      <c r="F29" s="58" t="str">
        <f>'Excel Sheet'!C45</f>
        <v>Branch HRTAP MS (40963)  TO  SNOH S4 (41330) CKT 2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1310.09</v>
      </c>
      <c r="V29" s="108" t="str">
        <f>E31</f>
        <v>N-2: Murr - Cust #1 &amp; Belling - Cust #1 230kV</v>
      </c>
      <c r="W29" s="117" t="str">
        <f>F31</f>
        <v>Branch CUST PW (95003)  TO  PORTALWY (42001) CKT 1 [230.00 - 115.00 kV]</v>
      </c>
    </row>
    <row r="30" spans="1:23" ht="13.5" customHeight="1">
      <c r="A30" s="16"/>
      <c r="B30" s="62">
        <v>1000</v>
      </c>
      <c r="C30" s="22">
        <v>140</v>
      </c>
      <c r="D30" s="45">
        <f>'Excel Sheet'!B46</f>
        <v>1414.63</v>
      </c>
      <c r="E30" s="57" t="str">
        <f>'Excel Sheet'!D46</f>
        <v>N-2: Murr - Cust #1 &amp; Belling - Cust #1 230kV</v>
      </c>
      <c r="F30" s="58" t="str">
        <f>'Excel Sheet'!C46</f>
        <v>Branch CUST PW (95003)  TO  PORTALWY (42001) CKT 1 [230.00 - 115.00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-1021.64</v>
      </c>
      <c r="V30" s="108" t="str">
        <f>E34</f>
        <v>BFR: Bellingham 230kV Bus</v>
      </c>
      <c r="W30" s="111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Sheet'!B47</f>
        <v>1310.09</v>
      </c>
      <c r="E31" s="57" t="str">
        <f>'Excel Sheet'!D47</f>
        <v>N-2: Murr - Cust #1 &amp; Belling - Cust #1 230kV</v>
      </c>
      <c r="F31" s="58" t="str">
        <f>'Excel Sheet'!C47</f>
        <v>Branch CUST PW (95003)  TO  PORTALWY (42001) CKT 1 [230.00 - 115.00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2822.15</v>
      </c>
      <c r="V31" s="108" t="str">
        <f>E21</f>
        <v>3TM: Monroe-Echo LK-SnoK 500kV</v>
      </c>
      <c r="W31" s="109" t="str">
        <f>F21</f>
        <v>Branch HRTAP MS (40963)  TO  SNOH S4 (41330) CKT 2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Sheet'!B48</f>
        <v>1208.6</v>
      </c>
      <c r="E32" s="57" t="str">
        <f>'Excel Sheet'!D48</f>
        <v>N-2: Murr - Cust #1 &amp; Belling - Cust #1 230kV</v>
      </c>
      <c r="F32" s="58" t="str">
        <f>'Excel Sheet'!C48</f>
        <v>Branch CUST PW (95003)  TO  PORTALWY (42001) CKT 1 [230.00 - 115.00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2960.06</v>
      </c>
      <c r="V32" s="108" t="str">
        <f>E24</f>
        <v>BFR: 4522 Echo Lk-Mon-SnoK #1 500kV &amp; Mon Caps</v>
      </c>
      <c r="W32" s="111" t="str">
        <f>F24</f>
        <v>Branch HRTAP MS (40963)  TO  SNOH S4 (41330) CKT 2 [230.00 - 230.00 kV]</v>
      </c>
    </row>
    <row r="33" spans="1:23" ht="12.75">
      <c r="A33" s="16"/>
      <c r="B33" s="22">
        <v>1400</v>
      </c>
      <c r="C33" s="22">
        <v>140</v>
      </c>
      <c r="D33" s="45">
        <f>'Excel Sheet'!B49</f>
        <v>-991.04</v>
      </c>
      <c r="E33" s="57" t="str">
        <f>'Excel Sheet'!D49</f>
        <v>BFR: Bellingham 230kV Bus</v>
      </c>
      <c r="F33" s="58" t="str">
        <f>'Excel Sheet'!C49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3200.25</v>
      </c>
      <c r="V33" s="112" t="str">
        <f>E27</f>
        <v>3TM: Monroe-Echo LK-SnoK 500kV</v>
      </c>
      <c r="W33" s="109" t="str">
        <f>F27</f>
        <v>Branch HRTAP MS (40963)  TO  SNOH S4 (41330) CKT 2 [230.00 - 230.00 kV]</v>
      </c>
    </row>
    <row r="34" spans="1:23" ht="12.75">
      <c r="A34" s="16"/>
      <c r="B34" s="22">
        <v>1400</v>
      </c>
      <c r="C34" s="22">
        <v>460</v>
      </c>
      <c r="D34" s="45">
        <f>'Excel Sheet'!B50</f>
        <v>-1021.64</v>
      </c>
      <c r="E34" s="57" t="str">
        <f>'Excel Sheet'!D50</f>
        <v>BFR: Bellingham 230kV Bus</v>
      </c>
      <c r="F34" s="58" t="str">
        <f>'Excel Sheet'!C50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1414.63</v>
      </c>
      <c r="V34" s="108" t="str">
        <f>E30</f>
        <v>N-2: Murr - Cust #1 &amp; Belling - Cust #1 230kV</v>
      </c>
      <c r="W34" s="109" t="str">
        <f>F30</f>
        <v>Branch CUST PW (95003)  TO  PORTALWY (42001) CKT 1 [230.00 - 115.00 kV]</v>
      </c>
    </row>
    <row r="35" spans="1:23" ht="13.5" thickBot="1">
      <c r="A35" s="16"/>
      <c r="B35" s="23">
        <v>1400</v>
      </c>
      <c r="C35" s="23">
        <v>775</v>
      </c>
      <c r="D35" s="46">
        <f>'Excel Sheet'!B51</f>
        <v>-1160.54</v>
      </c>
      <c r="E35" s="59" t="str">
        <f>'Excel Sheet'!D51</f>
        <v>BFR: Bellingham 230kV Bus</v>
      </c>
      <c r="F35" s="107" t="str">
        <f>'Excel Sheet'!C51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-991.04</v>
      </c>
      <c r="V35" s="113" t="str">
        <f>E33</f>
        <v>BFR: Bellingham 230kV Bus</v>
      </c>
      <c r="W35" s="116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1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B4" sqref="B4:F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</row>
    <row r="3" spans="1:16" ht="13.5" thickBot="1">
      <c r="A3" s="182"/>
      <c r="B3" s="183"/>
      <c r="C3" s="183"/>
      <c r="D3" s="183"/>
      <c r="E3" s="183"/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5"/>
    </row>
    <row r="4" spans="1:16" ht="18.75" customHeight="1" thickTop="1">
      <c r="A4" s="182"/>
      <c r="B4" s="246" t="str">
        <f>Results!L2</f>
        <v>Bothell - Horse Ranch Tap section of Sedro Woolley - Bothell -  Horse Ranch 230kV Line (COV-CRES BYP @ COV)
</v>
      </c>
      <c r="C4" s="247"/>
      <c r="D4" s="247"/>
      <c r="E4" s="247"/>
      <c r="F4" s="248"/>
      <c r="G4" s="184"/>
      <c r="H4" s="184"/>
      <c r="I4" s="184"/>
      <c r="J4" s="184"/>
      <c r="K4" s="184"/>
      <c r="L4" s="184"/>
      <c r="M4" s="184"/>
      <c r="N4" s="184"/>
      <c r="O4" s="184"/>
      <c r="P4" s="185"/>
    </row>
    <row r="5" spans="1:16" ht="18.75" customHeight="1">
      <c r="A5" s="182"/>
      <c r="B5" s="246"/>
      <c r="C5" s="247"/>
      <c r="D5" s="247"/>
      <c r="E5" s="247"/>
      <c r="F5" s="248"/>
      <c r="G5" s="184"/>
      <c r="H5" s="184"/>
      <c r="I5" s="184"/>
      <c r="J5" s="184"/>
      <c r="K5" s="184"/>
      <c r="L5" s="184"/>
      <c r="M5" s="184"/>
      <c r="N5" s="184"/>
      <c r="O5" s="184"/>
      <c r="P5" s="185"/>
    </row>
    <row r="6" spans="1:16" ht="15.75">
      <c r="A6" s="182"/>
      <c r="B6" s="137" t="str">
        <f>Results!L4</f>
        <v>WINTER 2009</v>
      </c>
      <c r="C6" s="138"/>
      <c r="D6" s="138"/>
      <c r="E6" s="139"/>
      <c r="F6" s="140"/>
      <c r="G6" s="184"/>
      <c r="H6" s="184"/>
      <c r="I6" s="184"/>
      <c r="J6" s="184"/>
      <c r="K6" s="184"/>
      <c r="L6" s="184"/>
      <c r="M6" s="184"/>
      <c r="N6" s="184"/>
      <c r="O6" s="184"/>
      <c r="P6" s="185"/>
    </row>
    <row r="7" spans="1:16" ht="15.75">
      <c r="A7" s="182"/>
      <c r="B7" s="137" t="str">
        <f>Results!L5</f>
        <v>South-to-North (SN)</v>
      </c>
      <c r="C7" s="138"/>
      <c r="D7" s="138"/>
      <c r="E7" s="141"/>
      <c r="F7" s="142"/>
      <c r="G7" s="184"/>
      <c r="H7" s="184"/>
      <c r="I7" s="184"/>
      <c r="J7" s="184"/>
      <c r="K7" s="184"/>
      <c r="L7" s="184"/>
      <c r="M7" s="184"/>
      <c r="N7" s="184"/>
      <c r="O7" s="184"/>
      <c r="P7" s="185"/>
    </row>
    <row r="8" spans="1:16" ht="15.75">
      <c r="A8" s="182"/>
      <c r="B8" s="137" t="str">
        <f>Results!L6</f>
        <v>Light Loads</v>
      </c>
      <c r="C8" s="138"/>
      <c r="D8" s="143"/>
      <c r="E8" s="144"/>
      <c r="F8" s="145"/>
      <c r="G8" s="184"/>
      <c r="H8" s="184"/>
      <c r="I8" s="184"/>
      <c r="J8" s="184"/>
      <c r="K8" s="184"/>
      <c r="L8" s="184"/>
      <c r="M8" s="184"/>
      <c r="N8" s="184"/>
      <c r="O8" s="184"/>
      <c r="P8" s="185"/>
    </row>
    <row r="9" spans="1:16" ht="15.75">
      <c r="A9" s="182"/>
      <c r="B9" s="137" t="s">
        <v>30</v>
      </c>
      <c r="C9" s="138"/>
      <c r="D9" s="138" t="str">
        <f>Results!L7</f>
        <v>002</v>
      </c>
      <c r="E9" s="139"/>
      <c r="F9" s="146"/>
      <c r="G9" s="184"/>
      <c r="H9" s="184"/>
      <c r="I9" s="184"/>
      <c r="J9" s="184"/>
      <c r="K9" s="184"/>
      <c r="L9" s="184"/>
      <c r="M9" s="184"/>
      <c r="N9" s="184"/>
      <c r="O9" s="184"/>
      <c r="P9" s="185"/>
    </row>
    <row r="10" spans="1:16" ht="16.5" thickBot="1">
      <c r="A10" s="182"/>
      <c r="B10" s="147" t="s">
        <v>41</v>
      </c>
      <c r="C10" s="148"/>
      <c r="D10" s="149" t="str">
        <f>'Excel Sheet'!A53</f>
        <v>60F</v>
      </c>
      <c r="E10" s="150"/>
      <c r="F10" s="151"/>
      <c r="G10" s="184"/>
      <c r="H10" s="184"/>
      <c r="I10" s="184"/>
      <c r="J10" s="184"/>
      <c r="K10" s="184"/>
      <c r="L10" s="184"/>
      <c r="M10" s="184"/>
      <c r="N10" s="184"/>
      <c r="O10" s="184"/>
      <c r="P10" s="185"/>
    </row>
    <row r="11" spans="1:16" ht="19.5" thickTop="1">
      <c r="A11" s="182"/>
      <c r="B11" s="186"/>
      <c r="C11" s="186"/>
      <c r="D11" s="184"/>
      <c r="E11" s="187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5"/>
    </row>
    <row r="12" spans="1:16" ht="18.75">
      <c r="A12" s="182"/>
      <c r="B12" s="186"/>
      <c r="C12" s="186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5"/>
    </row>
    <row r="13" spans="1:16" ht="12.75">
      <c r="A13" s="182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</row>
    <row r="14" spans="1:16" ht="12.75">
      <c r="A14" s="182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5"/>
    </row>
    <row r="15" spans="1:16" ht="13.5" customHeight="1">
      <c r="A15" s="182"/>
      <c r="B15" s="163"/>
      <c r="C15" s="163"/>
      <c r="D15" s="163"/>
      <c r="E15" s="163"/>
      <c r="F15" s="163"/>
      <c r="G15" s="184"/>
      <c r="H15" s="184"/>
      <c r="I15" s="184"/>
      <c r="J15" s="184"/>
      <c r="K15" s="184"/>
      <c r="L15" s="184"/>
      <c r="M15" s="184"/>
      <c r="N15" s="184"/>
      <c r="O15" s="184"/>
      <c r="P15" s="185"/>
    </row>
    <row r="16" spans="1:16" ht="13.5" customHeight="1" thickBot="1">
      <c r="A16" s="182"/>
      <c r="B16" s="163"/>
      <c r="C16" s="163"/>
      <c r="D16" s="163"/>
      <c r="E16" s="163"/>
      <c r="F16" s="163"/>
      <c r="G16" s="184"/>
      <c r="H16" s="184"/>
      <c r="I16" s="184"/>
      <c r="J16" s="184"/>
      <c r="K16" s="184"/>
      <c r="L16" s="184"/>
      <c r="M16" s="184"/>
      <c r="N16" s="184"/>
      <c r="O16" s="184"/>
      <c r="P16" s="185"/>
    </row>
    <row r="17" spans="1:16" ht="13.5" customHeight="1" thickBot="1">
      <c r="A17" s="182"/>
      <c r="B17" s="152"/>
      <c r="C17" s="153"/>
      <c r="D17" s="153"/>
      <c r="E17" s="154" t="s">
        <v>36</v>
      </c>
      <c r="F17" s="155">
        <f>'Pink Table'!C8</f>
        <v>2969.9892307692307</v>
      </c>
      <c r="G17" s="184"/>
      <c r="H17" s="184"/>
      <c r="I17" s="184"/>
      <c r="J17" s="184"/>
      <c r="K17" s="184"/>
      <c r="L17" s="184"/>
      <c r="M17" s="184"/>
      <c r="N17" s="184"/>
      <c r="O17" s="184"/>
      <c r="P17" s="185"/>
    </row>
    <row r="18" spans="1:23" ht="13.5" customHeight="1">
      <c r="A18" s="182"/>
      <c r="B18" s="244" t="s">
        <v>38</v>
      </c>
      <c r="C18" s="245"/>
      <c r="D18" s="156" t="s">
        <v>29</v>
      </c>
      <c r="E18" s="157" t="s">
        <v>32</v>
      </c>
      <c r="F18" s="158" t="s">
        <v>18</v>
      </c>
      <c r="G18" s="184"/>
      <c r="H18" s="184"/>
      <c r="I18" s="184"/>
      <c r="J18" s="184"/>
      <c r="K18" s="184"/>
      <c r="L18" s="184"/>
      <c r="M18" s="184"/>
      <c r="N18" s="184"/>
      <c r="O18" s="184"/>
      <c r="P18" s="185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82"/>
      <c r="B19" s="159" t="s">
        <v>23</v>
      </c>
      <c r="C19" s="159" t="s">
        <v>39</v>
      </c>
      <c r="D19" s="160" t="s">
        <v>19</v>
      </c>
      <c r="E19" s="160" t="s">
        <v>20</v>
      </c>
      <c r="F19" s="161" t="s">
        <v>21</v>
      </c>
      <c r="G19" s="184"/>
      <c r="H19" s="184"/>
      <c r="I19" s="184"/>
      <c r="J19" s="184"/>
      <c r="K19" s="184"/>
      <c r="L19" s="184"/>
      <c r="M19" s="184"/>
      <c r="N19" s="184"/>
      <c r="O19" s="184"/>
      <c r="P19" s="185"/>
      <c r="R19" s="66"/>
      <c r="S19" s="67"/>
      <c r="T19" s="68"/>
      <c r="U19" s="63"/>
      <c r="V19" s="64"/>
      <c r="W19" s="65"/>
    </row>
    <row r="20" spans="1:23" ht="13.5" customHeight="1" thickBot="1">
      <c r="A20" s="182"/>
      <c r="B20" s="162"/>
      <c r="C20" s="162" t="s">
        <v>40</v>
      </c>
      <c r="D20" s="163"/>
      <c r="E20" s="164"/>
      <c r="F20" s="165"/>
      <c r="G20" s="184"/>
      <c r="H20" s="184"/>
      <c r="I20" s="184"/>
      <c r="J20" s="184"/>
      <c r="K20" s="184"/>
      <c r="L20" s="184"/>
      <c r="M20" s="184"/>
      <c r="N20" s="184"/>
      <c r="O20" s="184"/>
      <c r="P20" s="185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82"/>
      <c r="B21" s="166">
        <v>100</v>
      </c>
      <c r="C21" s="166">
        <v>140</v>
      </c>
      <c r="D21" s="167">
        <f>'Excel Sheet'!B54</f>
        <v>2743.47</v>
      </c>
      <c r="E21" s="168" t="str">
        <f>'Excel Sheet'!$D54</f>
        <v>3TM: Monroe-Echo LK-SnoK 500kV</v>
      </c>
      <c r="F21" s="169" t="str">
        <f>'Excel Sheet'!$C54</f>
        <v>Branch HRTAP MS (40963)  TO  SNOH S4 (41330) CKT 2 [230.00 - 230.00 kV]</v>
      </c>
      <c r="G21" s="184" t="s">
        <v>12</v>
      </c>
      <c r="H21" s="184"/>
      <c r="I21" s="184"/>
      <c r="J21" s="184"/>
      <c r="K21" s="184"/>
      <c r="L21" s="184"/>
      <c r="M21" s="184"/>
      <c r="N21" s="184"/>
      <c r="O21" s="184"/>
      <c r="P21" s="185"/>
      <c r="R21" s="24" t="s">
        <v>0</v>
      </c>
      <c r="S21" s="25">
        <v>100</v>
      </c>
      <c r="T21" s="39">
        <v>775</v>
      </c>
      <c r="U21" s="42">
        <f>D23</f>
        <v>2420.91</v>
      </c>
      <c r="V21" s="114" t="str">
        <f>E23</f>
        <v>3TM: Monroe-Echo LK-SnoK 500kV</v>
      </c>
      <c r="W21" s="110" t="str">
        <f>F23</f>
        <v>Branch HRTAP MS (40963)  TO  SNOH S4 (41330) CKT 2 [230.00 - 230.00 kV]</v>
      </c>
    </row>
    <row r="22" spans="1:23" ht="13.5" customHeight="1">
      <c r="A22" s="182"/>
      <c r="B22" s="170">
        <v>100</v>
      </c>
      <c r="C22" s="170">
        <v>460</v>
      </c>
      <c r="D22" s="171">
        <f>'Excel Sheet'!B55</f>
        <v>2586.58</v>
      </c>
      <c r="E22" s="172" t="str">
        <f>'Excel Sheet'!$D55</f>
        <v>BFR: 4522 Echo Lk-Mon-SnoK #1 500kV &amp; Mon Caps</v>
      </c>
      <c r="F22" s="173" t="str">
        <f>'Excel Sheet'!$C55</f>
        <v>Branch HRTAP MS (40963)  TO  SNOH S4 (41330) CKT 2 [230.00 - 230.00 kV]</v>
      </c>
      <c r="G22" s="184" t="s">
        <v>12</v>
      </c>
      <c r="H22" s="184"/>
      <c r="I22" s="184"/>
      <c r="J22" s="184"/>
      <c r="K22" s="184"/>
      <c r="L22" s="184"/>
      <c r="M22" s="184"/>
      <c r="N22" s="184"/>
      <c r="O22" s="184"/>
      <c r="P22" s="185"/>
      <c r="R22" s="26" t="s">
        <v>1</v>
      </c>
      <c r="S22" s="27">
        <v>260</v>
      </c>
      <c r="T22" s="40">
        <v>775</v>
      </c>
      <c r="U22" s="43">
        <f>D26</f>
        <v>2557.59</v>
      </c>
      <c r="V22" s="108" t="str">
        <f>E26</f>
        <v>BFR: 4522 Echo Lk-Mon-SnoK #1 500kV &amp; Mon Caps</v>
      </c>
      <c r="W22" s="109" t="str">
        <f>F26</f>
        <v>Branch HRTAP MS (40963)  TO  SNOH S4 (41330) CKT 2 [230.00 - 230.00 kV]</v>
      </c>
    </row>
    <row r="23" spans="1:23" ht="13.5" customHeight="1">
      <c r="A23" s="182"/>
      <c r="B23" s="174">
        <v>100</v>
      </c>
      <c r="C23" s="170">
        <v>775</v>
      </c>
      <c r="D23" s="171">
        <f>'Excel Sheet'!B56</f>
        <v>2420.91</v>
      </c>
      <c r="E23" s="172" t="str">
        <f>'Excel Sheet'!$D56</f>
        <v>3TM: Monroe-Echo LK-SnoK 500kV</v>
      </c>
      <c r="F23" s="173" t="str">
        <f>'Excel Sheet'!$C56</f>
        <v>Branch HRTAP MS (40963)  TO  SNOH S4 (41330) CKT 2 [230.00 - 230.00 kV]</v>
      </c>
      <c r="G23" s="184" t="s">
        <v>12</v>
      </c>
      <c r="H23" s="184"/>
      <c r="I23" s="184"/>
      <c r="J23" s="184"/>
      <c r="K23" s="184"/>
      <c r="L23" s="184"/>
      <c r="M23" s="184"/>
      <c r="N23" s="184"/>
      <c r="O23" s="184"/>
      <c r="P23" s="185"/>
      <c r="R23" s="26" t="s">
        <v>2</v>
      </c>
      <c r="S23" s="27">
        <v>525</v>
      </c>
      <c r="T23" s="40">
        <v>775</v>
      </c>
      <c r="U23" s="43">
        <f>D29</f>
        <v>2794.9</v>
      </c>
      <c r="V23" s="112" t="str">
        <f>E29</f>
        <v>3TM: Monroe-Echo LK-SnoK 500kV</v>
      </c>
      <c r="W23" s="111" t="str">
        <f>F29</f>
        <v>Branch HRTAP MS (40963)  TO  SNOH S4 (41330) CKT 2 [230.00 - 230.00 kV]</v>
      </c>
    </row>
    <row r="24" spans="1:23" ht="13.5" customHeight="1">
      <c r="A24" s="182"/>
      <c r="B24" s="174">
        <v>260</v>
      </c>
      <c r="C24" s="170">
        <v>140</v>
      </c>
      <c r="D24" s="171">
        <f>'Excel Sheet'!B57</f>
        <v>2886.19</v>
      </c>
      <c r="E24" s="172" t="str">
        <f>'Excel Sheet'!$D57</f>
        <v>3TM: Monroe-Echo LK-SnoK 500kV</v>
      </c>
      <c r="F24" s="173" t="str">
        <f>'Excel Sheet'!$C57</f>
        <v>Branch HRTAP MS (40963)  TO  SNOH S4 (41330) CKT 2 [230.00 - 230.00 kV]</v>
      </c>
      <c r="G24" s="184" t="s">
        <v>12</v>
      </c>
      <c r="H24" s="184"/>
      <c r="I24" s="184"/>
      <c r="J24" s="184"/>
      <c r="K24" s="184"/>
      <c r="L24" s="184"/>
      <c r="M24" s="184"/>
      <c r="N24" s="184"/>
      <c r="O24" s="184"/>
      <c r="P24" s="185"/>
      <c r="R24" s="26" t="s">
        <v>11</v>
      </c>
      <c r="S24" s="27">
        <v>1000</v>
      </c>
      <c r="T24" s="40">
        <v>775</v>
      </c>
      <c r="U24" s="43">
        <f>D32</f>
        <v>1651.91</v>
      </c>
      <c r="V24" s="108" t="str">
        <f>E32</f>
        <v>N-2: Murr - Cust #1 &amp; Belling - Cust #1 230kV</v>
      </c>
      <c r="W24" s="109" t="str">
        <f>F32</f>
        <v>Branch CUST PW (95003)  TO  PORTALWY (42001) CKT 1 [230.00 - 115.00 kV]</v>
      </c>
    </row>
    <row r="25" spans="1:23" ht="13.5" customHeight="1">
      <c r="A25" s="182"/>
      <c r="B25" s="174">
        <v>260</v>
      </c>
      <c r="C25" s="170">
        <v>460</v>
      </c>
      <c r="D25" s="171">
        <f>'Excel Sheet'!B58</f>
        <v>2727.38</v>
      </c>
      <c r="E25" s="172" t="str">
        <f>'Excel Sheet'!$D58</f>
        <v>3TM: Monroe-Echo LK-SnoK 500kV</v>
      </c>
      <c r="F25" s="173" t="str">
        <f>'Excel Sheet'!$C58</f>
        <v>Branch HRTAP MS (40963)  TO  SNOH S4 (41330) CKT 2 [230.00 - 230.00 kV]</v>
      </c>
      <c r="G25" s="184" t="s">
        <v>12</v>
      </c>
      <c r="H25" s="184"/>
      <c r="I25" s="184"/>
      <c r="J25" s="184"/>
      <c r="K25" s="184"/>
      <c r="L25" s="184"/>
      <c r="M25" s="184"/>
      <c r="N25" s="184"/>
      <c r="O25" s="184"/>
      <c r="P25" s="185"/>
      <c r="R25" s="26" t="s">
        <v>15</v>
      </c>
      <c r="S25" s="27">
        <v>1400</v>
      </c>
      <c r="T25" s="40">
        <v>775</v>
      </c>
      <c r="U25" s="43">
        <f>D35</f>
        <v>-536.36</v>
      </c>
      <c r="V25" s="108" t="str">
        <f>E35</f>
        <v>BFR: Bellingham 230kV Bus</v>
      </c>
      <c r="W25" s="109" t="str">
        <f>F35</f>
        <v>Branch CUST PW (95003)  TO  PORTALWY (42001) CKT 1 [230.00 - 115.00 kV]</v>
      </c>
    </row>
    <row r="26" spans="1:23" ht="13.5" customHeight="1">
      <c r="A26" s="182"/>
      <c r="B26" s="174">
        <v>260</v>
      </c>
      <c r="C26" s="170">
        <v>775</v>
      </c>
      <c r="D26" s="171">
        <f>'Excel Sheet'!B59</f>
        <v>2557.59</v>
      </c>
      <c r="E26" s="172" t="str">
        <f>'Excel Sheet'!$D59</f>
        <v>BFR: 4522 Echo Lk-Mon-SnoK #1 500kV &amp; Mon Caps</v>
      </c>
      <c r="F26" s="173" t="str">
        <f>'Excel Sheet'!$C59</f>
        <v>Branch HRTAP MS (40963)  TO  SNOH S4 (41330) CKT 2 [230.00 - 230.00 kV]</v>
      </c>
      <c r="G26" s="184" t="s">
        <v>12</v>
      </c>
      <c r="H26" s="184"/>
      <c r="I26" s="184"/>
      <c r="J26" s="184"/>
      <c r="K26" s="184"/>
      <c r="L26" s="184"/>
      <c r="M26" s="184"/>
      <c r="N26" s="184"/>
      <c r="O26" s="184"/>
      <c r="P26" s="185"/>
      <c r="R26" s="26" t="s">
        <v>3</v>
      </c>
      <c r="S26" s="27">
        <v>100</v>
      </c>
      <c r="T26" s="40">
        <v>460</v>
      </c>
      <c r="U26" s="43">
        <f>D22</f>
        <v>2586.58</v>
      </c>
      <c r="V26" s="112" t="str">
        <f>E22</f>
        <v>BFR: 4522 Echo Lk-Mon-SnoK #1 500kV &amp; Mon Caps</v>
      </c>
      <c r="W26" s="111" t="str">
        <f>F22</f>
        <v>Branch HRTAP MS (40963)  TO  SNOH S4 (41330) CKT 2 [230.00 - 230.00 kV]</v>
      </c>
    </row>
    <row r="27" spans="1:23" ht="13.5" customHeight="1">
      <c r="A27" s="182"/>
      <c r="B27" s="174">
        <v>525</v>
      </c>
      <c r="C27" s="170">
        <v>140</v>
      </c>
      <c r="D27" s="171">
        <f>'Excel Sheet'!B60</f>
        <v>3041.33</v>
      </c>
      <c r="E27" s="172" t="str">
        <f>'Excel Sheet'!$D60</f>
        <v>BFR: 4522 Echo Lk-Mon-SnoK #1 500kV &amp; Mon Caps</v>
      </c>
      <c r="F27" s="173" t="str">
        <f>'Excel Sheet'!$C60</f>
        <v>Branch HRTAP MS (40963)  TO  SNOH S4 (41330) CKT 2 [230.00 - 230.00 kV]</v>
      </c>
      <c r="G27" s="184" t="s">
        <v>12</v>
      </c>
      <c r="H27" s="184"/>
      <c r="I27" s="184"/>
      <c r="J27" s="184"/>
      <c r="K27" s="184"/>
      <c r="L27" s="184"/>
      <c r="M27" s="184"/>
      <c r="N27" s="184"/>
      <c r="O27" s="184"/>
      <c r="P27" s="185"/>
      <c r="R27" s="26" t="s">
        <v>4</v>
      </c>
      <c r="S27" s="27">
        <v>260</v>
      </c>
      <c r="T27" s="40">
        <v>460</v>
      </c>
      <c r="U27" s="43">
        <f>D25</f>
        <v>2727.38</v>
      </c>
      <c r="V27" s="115" t="str">
        <f>E25</f>
        <v>3TM: Monroe-Echo LK-SnoK 500kV</v>
      </c>
      <c r="W27" s="109" t="str">
        <f>F25</f>
        <v>Branch HRTAP MS (40963)  TO  SNOH S4 (41330) CKT 2 [230.00 - 230.00 kV]</v>
      </c>
    </row>
    <row r="28" spans="1:23" ht="13.5" customHeight="1">
      <c r="A28" s="182"/>
      <c r="B28" s="174">
        <v>525</v>
      </c>
      <c r="C28" s="170">
        <v>460</v>
      </c>
      <c r="D28" s="171">
        <f>'Excel Sheet'!B61</f>
        <v>2946.95</v>
      </c>
      <c r="E28" s="172" t="str">
        <f>'Excel Sheet'!$D61</f>
        <v>3TM: Monroe-Echo LK-SnoK 500kV</v>
      </c>
      <c r="F28" s="173" t="str">
        <f>'Excel Sheet'!$C61</f>
        <v>Branch HRTAP MS (40963)  TO  SNOH S4 (41330) CKT 2 [230.00 - 230.00 kV]</v>
      </c>
      <c r="G28" s="184" t="s">
        <v>12</v>
      </c>
      <c r="H28" s="184"/>
      <c r="I28" s="184"/>
      <c r="J28" s="184"/>
      <c r="K28" s="184"/>
      <c r="L28" s="184"/>
      <c r="M28" s="184"/>
      <c r="N28" s="184"/>
      <c r="O28" s="184"/>
      <c r="P28" s="185"/>
      <c r="R28" s="26" t="s">
        <v>5</v>
      </c>
      <c r="S28" s="27">
        <v>525</v>
      </c>
      <c r="T28" s="40">
        <v>460</v>
      </c>
      <c r="U28" s="43">
        <f>D28</f>
        <v>2946.95</v>
      </c>
      <c r="V28" s="108" t="str">
        <f>E28</f>
        <v>3TM: Monroe-Echo LK-SnoK 500kV</v>
      </c>
      <c r="W28" s="109" t="str">
        <f>F28</f>
        <v>Branch HRTAP MS (40963)  TO  SNOH S4 (41330) CKT 2 [230.00 - 230.00 kV]</v>
      </c>
    </row>
    <row r="29" spans="1:23" ht="13.5" customHeight="1">
      <c r="A29" s="182"/>
      <c r="B29" s="174">
        <v>525</v>
      </c>
      <c r="C29" s="170">
        <v>775</v>
      </c>
      <c r="D29" s="171">
        <f>'Excel Sheet'!B62</f>
        <v>2794.9</v>
      </c>
      <c r="E29" s="172" t="str">
        <f>'Excel Sheet'!$D62</f>
        <v>3TM: Monroe-Echo LK-SnoK 500kV</v>
      </c>
      <c r="F29" s="173" t="str">
        <f>'Excel Sheet'!$C62</f>
        <v>Branch HRTAP MS (40963)  TO  SNOH S4 (41330) CKT 2 [230.00 - 230.00 kV]</v>
      </c>
      <c r="G29" s="184" t="s">
        <v>12</v>
      </c>
      <c r="H29" s="184"/>
      <c r="I29" s="184"/>
      <c r="J29" s="184"/>
      <c r="K29" s="184"/>
      <c r="L29" s="184"/>
      <c r="M29" s="184"/>
      <c r="N29" s="184"/>
      <c r="O29" s="184"/>
      <c r="P29" s="185"/>
      <c r="R29" s="26" t="s">
        <v>10</v>
      </c>
      <c r="S29" s="27">
        <v>1000</v>
      </c>
      <c r="T29" s="40">
        <v>460</v>
      </c>
      <c r="U29" s="43">
        <f>D31</f>
        <v>1742.79</v>
      </c>
      <c r="V29" s="108" t="str">
        <f>E31</f>
        <v>N-2: Murr - Cust #1 &amp; Belling - Cust #1 230kV</v>
      </c>
      <c r="W29" s="117" t="str">
        <f>F31</f>
        <v>Branch CUST PW (95003)  TO  PORTALWY (42001) CKT 1 [230.00 - 115.00 kV]</v>
      </c>
    </row>
    <row r="30" spans="1:23" ht="13.5" customHeight="1">
      <c r="A30" s="182"/>
      <c r="B30" s="174">
        <v>1000</v>
      </c>
      <c r="C30" s="170">
        <v>140</v>
      </c>
      <c r="D30" s="171">
        <f>'Excel Sheet'!B63</f>
        <v>1865.03</v>
      </c>
      <c r="E30" s="172" t="str">
        <f>'Excel Sheet'!$D63</f>
        <v>N-2: Murr - Cust #1 &amp; Belling - Cust #1 230kV</v>
      </c>
      <c r="F30" s="173" t="str">
        <f>'Excel Sheet'!$C63</f>
        <v>Branch CUST PW (95003)  TO  PORTALWY (42001) CKT 1 [230.00 - 115.00 kV]</v>
      </c>
      <c r="G30" s="184" t="s">
        <v>12</v>
      </c>
      <c r="H30" s="184"/>
      <c r="I30" s="184"/>
      <c r="J30" s="184"/>
      <c r="K30" s="184"/>
      <c r="L30" s="184"/>
      <c r="M30" s="184"/>
      <c r="N30" s="184"/>
      <c r="O30" s="184"/>
      <c r="P30" s="185"/>
      <c r="R30" s="26" t="s">
        <v>14</v>
      </c>
      <c r="S30" s="27">
        <v>1400</v>
      </c>
      <c r="T30" s="40">
        <v>460</v>
      </c>
      <c r="U30" s="43">
        <f>D34</f>
        <v>-498.9</v>
      </c>
      <c r="V30" s="108" t="str">
        <f>E34</f>
        <v>BFR: Bellingham 230kV Bus</v>
      </c>
      <c r="W30" s="111" t="str">
        <f>F34</f>
        <v>Branch CUST PW (95003)  TO  PORTALWY (42001) CKT 1 [230.00 - 115.00 kV]</v>
      </c>
    </row>
    <row r="31" spans="1:23" ht="13.5" customHeight="1">
      <c r="A31" s="182"/>
      <c r="B31" s="174">
        <v>1000</v>
      </c>
      <c r="C31" s="170">
        <v>460</v>
      </c>
      <c r="D31" s="171">
        <f>'Excel Sheet'!B64</f>
        <v>1742.79</v>
      </c>
      <c r="E31" s="172" t="str">
        <f>'Excel Sheet'!$D64</f>
        <v>N-2: Murr - Cust #1 &amp; Belling - Cust #1 230kV</v>
      </c>
      <c r="F31" s="173" t="str">
        <f>'Excel Sheet'!$C64</f>
        <v>Branch CUST PW (95003)  TO  PORTALWY (42001) CKT 1 [230.00 - 115.00 kV]</v>
      </c>
      <c r="G31" s="184" t="s">
        <v>12</v>
      </c>
      <c r="H31" s="184"/>
      <c r="I31" s="184"/>
      <c r="J31" s="184"/>
      <c r="K31" s="184"/>
      <c r="L31" s="184"/>
      <c r="M31" s="184"/>
      <c r="N31" s="184"/>
      <c r="O31" s="184"/>
      <c r="P31" s="185"/>
      <c r="R31" s="26" t="s">
        <v>6</v>
      </c>
      <c r="S31" s="27">
        <v>100</v>
      </c>
      <c r="T31" s="40">
        <v>140</v>
      </c>
      <c r="U31" s="43">
        <f>D21</f>
        <v>2743.47</v>
      </c>
      <c r="V31" s="108" t="str">
        <f>E21</f>
        <v>3TM: Monroe-Echo LK-SnoK 500kV</v>
      </c>
      <c r="W31" s="109" t="str">
        <f>F21</f>
        <v>Branch HRTAP MS (40963)  TO  SNOH S4 (41330) CKT 2 [230.00 - 230.00 kV]</v>
      </c>
    </row>
    <row r="32" spans="1:23" ht="13.5" customHeight="1">
      <c r="A32" s="182"/>
      <c r="B32" s="174">
        <v>1000</v>
      </c>
      <c r="C32" s="170">
        <v>775</v>
      </c>
      <c r="D32" s="171">
        <f>'Excel Sheet'!B65</f>
        <v>1651.91</v>
      </c>
      <c r="E32" s="172" t="str">
        <f>'Excel Sheet'!$D65</f>
        <v>N-2: Murr - Cust #1 &amp; Belling - Cust #1 230kV</v>
      </c>
      <c r="F32" s="173" t="str">
        <f>'Excel Sheet'!$C65</f>
        <v>Branch CUST PW (95003)  TO  PORTALWY (42001) CKT 1 [230.00 - 115.00 kV]</v>
      </c>
      <c r="G32" s="184" t="s">
        <v>12</v>
      </c>
      <c r="H32" s="184"/>
      <c r="I32" s="184"/>
      <c r="J32" s="184"/>
      <c r="K32" s="184"/>
      <c r="L32" s="184"/>
      <c r="M32" s="184"/>
      <c r="N32" s="184"/>
      <c r="O32" s="184"/>
      <c r="P32" s="185"/>
      <c r="R32" s="26" t="s">
        <v>7</v>
      </c>
      <c r="S32" s="27">
        <v>260</v>
      </c>
      <c r="T32" s="40">
        <v>140</v>
      </c>
      <c r="U32" s="43">
        <f>D24</f>
        <v>2886.19</v>
      </c>
      <c r="V32" s="108" t="str">
        <f>E24</f>
        <v>3TM: Monroe-Echo LK-SnoK 500kV</v>
      </c>
      <c r="W32" s="111" t="str">
        <f>F24</f>
        <v>Branch HRTAP MS (40963)  TO  SNOH S4 (41330) CKT 2 [230.00 - 230.00 kV]</v>
      </c>
    </row>
    <row r="33" spans="1:23" ht="12.75">
      <c r="A33" s="182"/>
      <c r="B33" s="170">
        <v>1400</v>
      </c>
      <c r="C33" s="170">
        <v>140</v>
      </c>
      <c r="D33" s="171">
        <f>'Excel Sheet'!B66</f>
        <v>-444.92</v>
      </c>
      <c r="E33" s="172" t="str">
        <f>'Excel Sheet'!$D66</f>
        <v>BFR: Bellingham 230kV Bus</v>
      </c>
      <c r="F33" s="173" t="str">
        <f>'Excel Sheet'!$C66</f>
        <v>Branch CUST PW (95003)  TO  PORTALWY (42001) CKT 1 [230.00 - 115.00 kV]</v>
      </c>
      <c r="G33" s="184" t="s">
        <v>12</v>
      </c>
      <c r="H33" s="184"/>
      <c r="I33" s="184"/>
      <c r="J33" s="184"/>
      <c r="K33" s="184"/>
      <c r="L33" s="184"/>
      <c r="M33" s="184"/>
      <c r="N33" s="184"/>
      <c r="O33" s="184"/>
      <c r="P33" s="185"/>
      <c r="R33" s="26" t="s">
        <v>8</v>
      </c>
      <c r="S33" s="27">
        <v>525</v>
      </c>
      <c r="T33" s="40">
        <v>140</v>
      </c>
      <c r="U33" s="43">
        <f>D27</f>
        <v>3041.33</v>
      </c>
      <c r="V33" s="112" t="str">
        <f>E27</f>
        <v>BFR: 4522 Echo Lk-Mon-SnoK #1 500kV &amp; Mon Caps</v>
      </c>
      <c r="W33" s="109" t="str">
        <f>F27</f>
        <v>Branch HRTAP MS (40963)  TO  SNOH S4 (41330) CKT 2 [230.00 - 230.00 kV]</v>
      </c>
    </row>
    <row r="34" spans="1:23" ht="12.75">
      <c r="A34" s="182"/>
      <c r="B34" s="170">
        <v>1400</v>
      </c>
      <c r="C34" s="170">
        <v>460</v>
      </c>
      <c r="D34" s="171">
        <f>'Excel Sheet'!B67</f>
        <v>-498.9</v>
      </c>
      <c r="E34" s="172" t="str">
        <f>'Excel Sheet'!$D67</f>
        <v>BFR: Bellingham 230kV Bus</v>
      </c>
      <c r="F34" s="173" t="str">
        <f>'Excel Sheet'!$C67</f>
        <v>Branch CUST PW (95003)  TO  PORTALWY (42001) CKT 1 [230.00 - 115.00 kV]</v>
      </c>
      <c r="G34" s="184" t="s">
        <v>12</v>
      </c>
      <c r="H34" s="184"/>
      <c r="I34" s="184"/>
      <c r="J34" s="184"/>
      <c r="K34" s="184"/>
      <c r="L34" s="184"/>
      <c r="M34" s="184"/>
      <c r="N34" s="184"/>
      <c r="O34" s="184"/>
      <c r="P34" s="185"/>
      <c r="R34" s="26" t="s">
        <v>9</v>
      </c>
      <c r="S34" s="27">
        <v>1000</v>
      </c>
      <c r="T34" s="40">
        <v>140</v>
      </c>
      <c r="U34" s="43">
        <f>D30</f>
        <v>1865.03</v>
      </c>
      <c r="V34" s="108" t="str">
        <f>E30</f>
        <v>N-2: Murr - Cust #1 &amp; Belling - Cust #1 230kV</v>
      </c>
      <c r="W34" s="109" t="str">
        <f>F30</f>
        <v>Branch CUST PW (95003)  TO  PORTALWY (42001) CKT 1 [230.00 - 115.00 kV]</v>
      </c>
    </row>
    <row r="35" spans="1:23" ht="13.5" thickBot="1">
      <c r="A35" s="182"/>
      <c r="B35" s="175">
        <v>1400</v>
      </c>
      <c r="C35" s="175">
        <v>775</v>
      </c>
      <c r="D35" s="176">
        <f>'Excel Sheet'!B68</f>
        <v>-536.36</v>
      </c>
      <c r="E35" s="177" t="str">
        <f>'Excel Sheet'!$D68</f>
        <v>BFR: Bellingham 230kV Bus</v>
      </c>
      <c r="F35" s="178" t="str">
        <f>'Excel Sheet'!$C68</f>
        <v>Branch CUST PW (95003)  TO  PORTALWY (42001) CKT 1 [230.00 - 115.00 kV]</v>
      </c>
      <c r="G35" s="184" t="s">
        <v>12</v>
      </c>
      <c r="H35" s="184"/>
      <c r="I35" s="184"/>
      <c r="J35" s="184"/>
      <c r="K35" s="184"/>
      <c r="L35" s="184"/>
      <c r="M35" s="184"/>
      <c r="N35" s="184"/>
      <c r="O35" s="184"/>
      <c r="P35" s="185"/>
      <c r="R35" s="28" t="s">
        <v>13</v>
      </c>
      <c r="S35" s="29">
        <v>1400</v>
      </c>
      <c r="T35" s="41">
        <v>140</v>
      </c>
      <c r="U35" s="61">
        <f>D33</f>
        <v>-444.92</v>
      </c>
      <c r="V35" s="113" t="str">
        <f>E33</f>
        <v>BFR: Bellingham 230kV Bus</v>
      </c>
      <c r="W35" s="116" t="str">
        <f>F33</f>
        <v>Branch CUST PW (95003)  TO  PORTALWY (42001) CKT 1 [230.00 - 115.00 kV]</v>
      </c>
    </row>
    <row r="36" spans="1:16" ht="13.5" thickBot="1">
      <c r="A36" s="188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9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1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B4" sqref="B4:F5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40" t="str">
        <f>Results!L2</f>
        <v>Bothell - Horse Ranch Tap section of Sedro Woolley - Bothell -  Horse Ranch 230kV Line (COV-CRES BYP @ COV)
</v>
      </c>
      <c r="C4" s="241"/>
      <c r="D4" s="241"/>
      <c r="E4" s="241"/>
      <c r="F4" s="242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40"/>
      <c r="C5" s="241"/>
      <c r="D5" s="241"/>
      <c r="E5" s="241"/>
      <c r="F5" s="242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002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101"/>
      <c r="F10" s="102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3267.64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8" t="s">
        <v>38</v>
      </c>
      <c r="C18" s="243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Sheet'!B71</f>
        <v>2537.46</v>
      </c>
      <c r="E21" s="55" t="str">
        <f>'Excel Sheet'!D71</f>
        <v>BFR: 4519 Cust-Mon #1 500kV &amp; Mon Caps</v>
      </c>
      <c r="F21" s="56" t="str">
        <f>'Excel Sheet'!C71</f>
        <v>Branch HORSRNCH (42320)  TO  HRNCHTAP (42321)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2416.98</v>
      </c>
      <c r="V21" s="114" t="str">
        <f>E23</f>
        <v>3TM: Monroe-Echo LK-SnoK 500kV</v>
      </c>
      <c r="W21" s="110" t="str">
        <f>F23</f>
        <v>Branch HRTAP MS (40963)  TO  SNOH S4 (41330) CKT 2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Sheet'!B72</f>
        <v>2577.5</v>
      </c>
      <c r="E22" s="57" t="str">
        <f>'Excel Sheet'!D72</f>
        <v>3TM: Monroe-Echo LK-SnoK 500kV</v>
      </c>
      <c r="F22" s="58" t="str">
        <f>'Excel Sheet'!C72</f>
        <v>Branch HRTAP MS (40963)  TO  SNOH S4 (41330) CKT 2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2577.22</v>
      </c>
      <c r="V22" s="108" t="str">
        <f>E26</f>
        <v>BFR: 4522 Echo Lk-Mon-SnoK #1 500kV &amp; Mon Caps</v>
      </c>
      <c r="W22" s="109" t="str">
        <f>F26</f>
        <v>Branch HRTAP MS (40963)  TO  SNOH S4 (41330) CKT 2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Sheet'!B73</f>
        <v>2416.98</v>
      </c>
      <c r="E23" s="57" t="str">
        <f>'Excel Sheet'!D73</f>
        <v>3TM: Monroe-Echo LK-SnoK 500kV</v>
      </c>
      <c r="F23" s="58" t="str">
        <f>'Excel Sheet'!C73</f>
        <v>Branch HRTAP MS (40963)  TO  SNOH S4 (41330) CKT 2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2810.66</v>
      </c>
      <c r="V23" s="112" t="str">
        <f>E29</f>
        <v>3TM: Monroe-Echo LK-SnoK 500kV</v>
      </c>
      <c r="W23" s="111" t="str">
        <f>F29</f>
        <v>Branch HRTAP MS (40963)  TO  SNOH S4 (41330) CKT 2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Sheet'!B74</f>
        <v>2739.11</v>
      </c>
      <c r="E24" s="57" t="str">
        <f>'Excel Sheet'!D74</f>
        <v>BFR: 4268 Mon-Cust #1 500kV &amp; Cust 500/230kV Bk#1</v>
      </c>
      <c r="F24" s="58" t="str">
        <f>'Excel Sheet'!C74</f>
        <v>Branch CUST MON2 (95010)  TO  MONROE2 (95013) CKT 2 [500.00 - 500.00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1726.28</v>
      </c>
      <c r="V24" s="108" t="str">
        <f>E32</f>
        <v>N-2: Murr - Cust #1 &amp; Belling - Cust #1 230kV</v>
      </c>
      <c r="W24" s="109" t="str">
        <f>F32</f>
        <v>Branch CUST PW (95003)  TO  PORTALWY (42001) CKT 1 [230.00 - 115.00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Sheet'!B75</f>
        <v>2675.19</v>
      </c>
      <c r="E25" s="57" t="str">
        <f>'Excel Sheet'!D75</f>
        <v>BFR: 4522 Echo Lk-Mon-SnoK #1 500kV &amp; Mon Caps</v>
      </c>
      <c r="F25" s="58" t="str">
        <f>'Excel Sheet'!C75</f>
        <v>Branch HRTAP MS (40963)  TO  SNOH S4 (41330) CKT 2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-456.06</v>
      </c>
      <c r="V25" s="108" t="str">
        <f>E35</f>
        <v>BFR: Bellingham 230kV Bus</v>
      </c>
      <c r="W25" s="109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Sheet'!B76</f>
        <v>2577.22</v>
      </c>
      <c r="E26" s="57" t="str">
        <f>'Excel Sheet'!D76</f>
        <v>BFR: 4522 Echo Lk-Mon-SnoK #1 500kV &amp; Mon Caps</v>
      </c>
      <c r="F26" s="58" t="str">
        <f>'Excel Sheet'!C76</f>
        <v>Branch HRTAP MS (40963)  TO  SNOH S4 (41330) CKT 2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2577.5</v>
      </c>
      <c r="V26" s="112" t="str">
        <f>E22</f>
        <v>3TM: Monroe-Echo LK-SnoK 500kV</v>
      </c>
      <c r="W26" s="111" t="str">
        <f>F22</f>
        <v>Branch HRTAP MS (40963)  TO  SNOH S4 (41330) CKT 2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Sheet'!B77</f>
        <v>2958.69</v>
      </c>
      <c r="E27" s="57" t="str">
        <f>'Excel Sheet'!D77</f>
        <v>BFR: 4268 Mon-Cust #1 500kV &amp; Cust 500/230kV Bk#1</v>
      </c>
      <c r="F27" s="58" t="str">
        <f>'Excel Sheet'!C77</f>
        <v>Branch CUST MON2 (95010)  TO  MONROE2 (95013) CKT 2 [500.00 - 500.00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2675.19</v>
      </c>
      <c r="V27" s="115" t="str">
        <f>E25</f>
        <v>BFR: 4522 Echo Lk-Mon-SnoK #1 500kV &amp; Mon Caps</v>
      </c>
      <c r="W27" s="109" t="str">
        <f>F25</f>
        <v>Branch HRTAP MS (40963)  TO  SNOH S4 (41330) CKT 2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Sheet'!B78</f>
        <v>2918.61</v>
      </c>
      <c r="E28" s="57" t="str">
        <f>'Excel Sheet'!D78</f>
        <v>3TM: Monroe-Echo LK-SnoK 500kV</v>
      </c>
      <c r="F28" s="58" t="str">
        <f>'Excel Sheet'!C78</f>
        <v>Branch HRTAP MS (40963)  TO  SNOH S4 (41330) CKT 2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2918.61</v>
      </c>
      <c r="V28" s="108" t="str">
        <f>E28</f>
        <v>3TM: Monroe-Echo LK-SnoK 500kV</v>
      </c>
      <c r="W28" s="109" t="str">
        <f>F28</f>
        <v>Branch HRTAP MS (40963)  TO  SNOH S4 (41330) CKT 2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Sheet'!B79</f>
        <v>2810.66</v>
      </c>
      <c r="E29" s="57" t="str">
        <f>'Excel Sheet'!D79</f>
        <v>3TM: Monroe-Echo LK-SnoK 500kV</v>
      </c>
      <c r="F29" s="58" t="str">
        <f>'Excel Sheet'!C79</f>
        <v>Branch HRTAP MS (40963)  TO  SNOH S4 (41330) CKT 2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1828.44</v>
      </c>
      <c r="V29" s="108" t="str">
        <f>E31</f>
        <v>N-2: Murr - Cust #1 &amp; Belling - Cust #1 230kV</v>
      </c>
      <c r="W29" s="117" t="str">
        <f>F31</f>
        <v>Branch CUST PW (95003)  TO  PORTALWY (42001) CKT 1 [230.00 - 115.00 kV]</v>
      </c>
    </row>
    <row r="30" spans="1:23" ht="13.5" customHeight="1">
      <c r="A30" s="16"/>
      <c r="B30" s="62">
        <v>1000</v>
      </c>
      <c r="C30" s="22">
        <v>140</v>
      </c>
      <c r="D30" s="45">
        <f>'Excel Sheet'!B80</f>
        <v>1940.3</v>
      </c>
      <c r="E30" s="57" t="str">
        <f>'Excel Sheet'!D80</f>
        <v>N-2: Murr - Cust #1 &amp; Belling - Cust #1 230kV</v>
      </c>
      <c r="F30" s="58" t="str">
        <f>'Excel Sheet'!C80</f>
        <v>Branch CUST PW (95003)  TO  PORTALWY (42001) CKT 1 [230.00 - 115.00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-361.58</v>
      </c>
      <c r="V30" s="108" t="str">
        <f>E34</f>
        <v>BFR: Bellingham 230kV Bus</v>
      </c>
      <c r="W30" s="111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Sheet'!B81</f>
        <v>1828.44</v>
      </c>
      <c r="E31" s="57" t="str">
        <f>'Excel Sheet'!D81</f>
        <v>N-2: Murr - Cust #1 &amp; Belling - Cust #1 230kV</v>
      </c>
      <c r="F31" s="58" t="str">
        <f>'Excel Sheet'!C81</f>
        <v>Branch CUST PW (95003)  TO  PORTALWY (42001) CKT 1 [230.00 - 115.00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2537.46</v>
      </c>
      <c r="V31" s="108" t="str">
        <f>E21</f>
        <v>BFR: 4519 Cust-Mon #1 500kV &amp; Mon Caps</v>
      </c>
      <c r="W31" s="109" t="str">
        <f>F21</f>
        <v>Branch HORSRNCH (42320)  TO  HRNCHTAP (42321)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Sheet'!B82</f>
        <v>1726.28</v>
      </c>
      <c r="E32" s="57" t="str">
        <f>'Excel Sheet'!D82</f>
        <v>N-2: Murr - Cust #1 &amp; Belling - Cust #1 230kV</v>
      </c>
      <c r="F32" s="58" t="str">
        <f>'Excel Sheet'!C82</f>
        <v>Branch CUST PW (95003)  TO  PORTALWY (42001) CKT 1 [230.00 - 115.00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2739.11</v>
      </c>
      <c r="V32" s="108" t="str">
        <f>E24</f>
        <v>BFR: 4268 Mon-Cust #1 500kV &amp; Cust 500/230kV Bk#1</v>
      </c>
      <c r="W32" s="111" t="str">
        <f>F24</f>
        <v>Branch CUST MON2 (95010)  TO  MONROE2 (95013) CKT 2 [500.00 - 500.00 kV]</v>
      </c>
    </row>
    <row r="33" spans="1:23" ht="12.75">
      <c r="A33" s="16"/>
      <c r="B33" s="22">
        <v>1400</v>
      </c>
      <c r="C33" s="22">
        <v>140</v>
      </c>
      <c r="D33" s="45">
        <f>'Excel Sheet'!B83</f>
        <v>-315.19</v>
      </c>
      <c r="E33" s="57" t="str">
        <f>'Excel Sheet'!D83</f>
        <v>BFR: Bellingham 230kV Bus</v>
      </c>
      <c r="F33" s="58" t="str">
        <f>'Excel Sheet'!C83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2958.69</v>
      </c>
      <c r="V33" s="112" t="str">
        <f>E27</f>
        <v>BFR: 4268 Mon-Cust #1 500kV &amp; Cust 500/230kV Bk#1</v>
      </c>
      <c r="W33" s="109" t="str">
        <f>F27</f>
        <v>Branch CUST MON2 (95010)  TO  MONROE2 (95013) CKT 2 [500.00 - 500.00 kV]</v>
      </c>
    </row>
    <row r="34" spans="1:23" ht="12.75">
      <c r="A34" s="16"/>
      <c r="B34" s="22">
        <v>1400</v>
      </c>
      <c r="C34" s="22">
        <v>460</v>
      </c>
      <c r="D34" s="45">
        <f>'Excel Sheet'!B84</f>
        <v>-361.58</v>
      </c>
      <c r="E34" s="57" t="str">
        <f>'Excel Sheet'!D84</f>
        <v>BFR: Bellingham 230kV Bus</v>
      </c>
      <c r="F34" s="58" t="str">
        <f>'Excel Sheet'!C84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1940.3</v>
      </c>
      <c r="V34" s="108" t="str">
        <f>E30</f>
        <v>N-2: Murr - Cust #1 &amp; Belling - Cust #1 230kV</v>
      </c>
      <c r="W34" s="109" t="str">
        <f>F30</f>
        <v>Branch CUST PW (95003)  TO  PORTALWY (42001) CKT 1 [230.00 - 115.00 kV]</v>
      </c>
    </row>
    <row r="35" spans="1:23" ht="13.5" thickBot="1">
      <c r="A35" s="16"/>
      <c r="B35" s="23">
        <v>1400</v>
      </c>
      <c r="C35" s="23">
        <v>775</v>
      </c>
      <c r="D35" s="46">
        <f>'Excel Sheet'!B85</f>
        <v>-456.06</v>
      </c>
      <c r="E35" s="59" t="str">
        <f>'Excel Sheet'!D85</f>
        <v>BFR: Bellingham 230kV Bus</v>
      </c>
      <c r="F35" s="60" t="str">
        <f>'Excel Sheet'!C85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-315.19</v>
      </c>
      <c r="V35" s="113" t="str">
        <f>E33</f>
        <v>BFR: Bellingham 230kV Bus</v>
      </c>
      <c r="W35" s="116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6">
    <cfRule type="expression" priority="1" dxfId="1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4" sqref="L4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1.140625" style="71" customWidth="1"/>
    <col min="14" max="16384" width="9.140625" style="71" customWidth="1"/>
  </cols>
  <sheetData>
    <row r="1" spans="1:17" ht="4.5" customHeight="1" thickBot="1">
      <c r="A1" s="122"/>
      <c r="B1" s="121"/>
      <c r="C1" s="121"/>
      <c r="D1" s="121"/>
      <c r="E1" s="121"/>
      <c r="F1" s="121"/>
      <c r="G1" s="121"/>
      <c r="H1" s="122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5.75" customHeight="1" thickBot="1">
      <c r="A2" s="124"/>
      <c r="B2" s="129"/>
      <c r="C2" s="130" t="str">
        <f>'Excel Sheet'!A2</f>
        <v>25F</v>
      </c>
      <c r="D2" s="131" t="str">
        <f>'Excel Sheet'!A19</f>
        <v>35F</v>
      </c>
      <c r="E2" s="130" t="str">
        <f>'Excel Sheet'!A36</f>
        <v>45F</v>
      </c>
      <c r="F2" s="131" t="str">
        <f>'Excel Sheet'!A53</f>
        <v>60F</v>
      </c>
      <c r="G2" s="130" t="str">
        <f>'Excel Sheet'!A70</f>
        <v>70F</v>
      </c>
      <c r="H2" s="128"/>
      <c r="I2" s="190"/>
      <c r="J2" s="255" t="s">
        <v>16</v>
      </c>
      <c r="K2" s="256"/>
      <c r="L2" s="249" t="s">
        <v>81</v>
      </c>
      <c r="M2" s="250"/>
      <c r="N2" s="190"/>
      <c r="O2" s="190"/>
      <c r="P2" s="190"/>
      <c r="Q2" s="190"/>
    </row>
    <row r="3" spans="1:17" ht="15.75" customHeight="1" thickBot="1">
      <c r="A3" s="125"/>
      <c r="B3" s="132" t="str">
        <f>'Excel Sheet'!A37</f>
        <v>G0</v>
      </c>
      <c r="C3" s="203">
        <f>'Excel Sheet'!B3</f>
        <v>3108.85</v>
      </c>
      <c r="D3" s="204">
        <f>'Excel Sheet'!B20</f>
        <v>2853.55</v>
      </c>
      <c r="E3" s="205">
        <f>'Excel Sheet'!B37</f>
        <v>2822.15</v>
      </c>
      <c r="F3" s="205">
        <f>'Excel Sheet'!B54</f>
        <v>2743.47</v>
      </c>
      <c r="G3" s="206">
        <f>'Excel Sheet'!B71</f>
        <v>2537.46</v>
      </c>
      <c r="H3" s="122"/>
      <c r="I3" s="190"/>
      <c r="J3" s="191"/>
      <c r="K3" s="192"/>
      <c r="L3" s="251"/>
      <c r="M3" s="252"/>
      <c r="N3" s="190"/>
      <c r="O3" s="190"/>
      <c r="P3" s="190"/>
      <c r="Q3" s="190"/>
    </row>
    <row r="4" spans="1:17" ht="15.75" customHeight="1" thickBot="1">
      <c r="A4" s="125"/>
      <c r="B4" s="132" t="str">
        <f>'Excel Sheet'!A38</f>
        <v>G1</v>
      </c>
      <c r="C4" s="207">
        <f>'Excel Sheet'!B4</f>
        <v>2762.01</v>
      </c>
      <c r="D4" s="208">
        <f>'Excel Sheet'!B21</f>
        <v>2702.13</v>
      </c>
      <c r="E4" s="208">
        <f>'Excel Sheet'!B38</f>
        <v>2644.78</v>
      </c>
      <c r="F4" s="208">
        <f>'Excel Sheet'!B55</f>
        <v>2586.58</v>
      </c>
      <c r="G4" s="209">
        <f>'Excel Sheet'!B72</f>
        <v>2577.5</v>
      </c>
      <c r="H4" s="122"/>
      <c r="I4" s="190"/>
      <c r="J4" s="263" t="s">
        <v>26</v>
      </c>
      <c r="K4" s="264"/>
      <c r="L4" s="199" t="s">
        <v>69</v>
      </c>
      <c r="M4" s="192"/>
      <c r="N4" s="190"/>
      <c r="O4" s="190"/>
      <c r="P4" s="190"/>
      <c r="Q4" s="190"/>
    </row>
    <row r="5" spans="1:17" ht="15.75" customHeight="1" thickBot="1">
      <c r="A5" s="125"/>
      <c r="B5" s="132" t="str">
        <f>'Excel Sheet'!A39</f>
        <v>G2</v>
      </c>
      <c r="C5" s="207">
        <f>'Excel Sheet'!B5</f>
        <v>2633.99</v>
      </c>
      <c r="D5" s="208">
        <f>'Excel Sheet'!B22</f>
        <v>2541.66</v>
      </c>
      <c r="E5" s="208">
        <f>'Excel Sheet'!B39</f>
        <v>2479.79</v>
      </c>
      <c r="F5" s="208">
        <f>'Excel Sheet'!B56</f>
        <v>2420.91</v>
      </c>
      <c r="G5" s="209">
        <f>'Excel Sheet'!B73</f>
        <v>2416.98</v>
      </c>
      <c r="H5" s="122"/>
      <c r="I5" s="190"/>
      <c r="J5" s="253" t="s">
        <v>27</v>
      </c>
      <c r="K5" s="254"/>
      <c r="L5" s="199" t="s">
        <v>55</v>
      </c>
      <c r="M5" s="192"/>
      <c r="N5" s="190"/>
      <c r="O5" s="190"/>
      <c r="P5" s="190"/>
      <c r="Q5" s="190"/>
    </row>
    <row r="6" spans="1:17" ht="15.75" customHeight="1" thickBot="1">
      <c r="A6" s="125"/>
      <c r="B6" s="133" t="str">
        <f>'Excel Sheet'!A40</f>
        <v>G3</v>
      </c>
      <c r="C6" s="207">
        <f>'Excel Sheet'!B6</f>
        <v>3012.53</v>
      </c>
      <c r="D6" s="208">
        <f>'Excel Sheet'!B23</f>
        <v>2979.18</v>
      </c>
      <c r="E6" s="208">
        <f>'Excel Sheet'!B40</f>
        <v>2960.06</v>
      </c>
      <c r="F6" s="208">
        <f>'Excel Sheet'!B57</f>
        <v>2886.19</v>
      </c>
      <c r="G6" s="209">
        <f>'Excel Sheet'!B74</f>
        <v>2739.11</v>
      </c>
      <c r="H6" s="122"/>
      <c r="I6" s="190"/>
      <c r="J6" s="253" t="s">
        <v>35</v>
      </c>
      <c r="K6" s="254"/>
      <c r="L6" s="199" t="s">
        <v>63</v>
      </c>
      <c r="M6" s="192"/>
      <c r="N6" s="190"/>
      <c r="O6" s="190"/>
      <c r="P6" s="190"/>
      <c r="Q6" s="190"/>
    </row>
    <row r="7" spans="1:17" ht="15.75" customHeight="1" thickBot="1">
      <c r="A7" s="125"/>
      <c r="B7" s="132" t="str">
        <f>'Excel Sheet'!A41</f>
        <v>G4</v>
      </c>
      <c r="C7" s="207">
        <f>'Excel Sheet'!B7</f>
        <v>2875.3</v>
      </c>
      <c r="D7" s="208">
        <f>'Excel Sheet'!B24</f>
        <v>2843.08</v>
      </c>
      <c r="E7" s="208">
        <f>'Excel Sheet'!B41</f>
        <v>2787.57</v>
      </c>
      <c r="F7" s="208">
        <f>'Excel Sheet'!B58</f>
        <v>2727.38</v>
      </c>
      <c r="G7" s="209">
        <f>'Excel Sheet'!B75</f>
        <v>2675.19</v>
      </c>
      <c r="H7" s="122"/>
      <c r="I7" s="190"/>
      <c r="J7" s="253" t="s">
        <v>30</v>
      </c>
      <c r="K7" s="254"/>
      <c r="L7" s="199" t="str">
        <f>IF(MID(L11,4,1)="R",MID(L11,1,5),MID(L11,1,3))</f>
        <v>002</v>
      </c>
      <c r="M7" s="192"/>
      <c r="N7" s="190"/>
      <c r="O7" s="190"/>
      <c r="P7" s="190"/>
      <c r="Q7" s="190"/>
    </row>
    <row r="8" spans="1:17" ht="15.75" customHeight="1" thickBot="1">
      <c r="A8" s="125"/>
      <c r="B8" s="132" t="str">
        <f>'Excel Sheet'!A42</f>
        <v>G5</v>
      </c>
      <c r="C8" s="210">
        <f>'Excel Sheet'!B8</f>
        <v>2779.14</v>
      </c>
      <c r="D8" s="208">
        <f>'Excel Sheet'!B25</f>
        <v>2699.48</v>
      </c>
      <c r="E8" s="208">
        <f>'Excel Sheet'!B42</f>
        <v>2622.46</v>
      </c>
      <c r="F8" s="208">
        <f>'Excel Sheet'!B59</f>
        <v>2557.59</v>
      </c>
      <c r="G8" s="209">
        <f>'Excel Sheet'!B76</f>
        <v>2577.22</v>
      </c>
      <c r="H8" s="122"/>
      <c r="I8" s="190"/>
      <c r="J8" s="263" t="s">
        <v>31</v>
      </c>
      <c r="K8" s="264"/>
      <c r="L8" s="200" t="s">
        <v>67</v>
      </c>
      <c r="M8" s="192"/>
      <c r="N8" s="190"/>
      <c r="O8" s="190"/>
      <c r="P8" s="190"/>
      <c r="Q8" s="190"/>
    </row>
    <row r="9" spans="1:17" ht="15.75" customHeight="1" thickBot="1">
      <c r="A9" s="125"/>
      <c r="B9" s="132" t="str">
        <f>'Excel Sheet'!A43</f>
        <v>G6</v>
      </c>
      <c r="C9" s="207">
        <f>'Excel Sheet'!B9</f>
        <v>3308.15</v>
      </c>
      <c r="D9" s="208">
        <f>'Excel Sheet'!B26</f>
        <v>3195.68</v>
      </c>
      <c r="E9" s="208">
        <f>'Excel Sheet'!B43</f>
        <v>3200.25</v>
      </c>
      <c r="F9" s="208">
        <f>'Excel Sheet'!B60</f>
        <v>3041.33</v>
      </c>
      <c r="G9" s="209">
        <f>'Excel Sheet'!B77</f>
        <v>2958.69</v>
      </c>
      <c r="H9" s="122"/>
      <c r="I9" s="190"/>
      <c r="J9" s="263" t="s">
        <v>28</v>
      </c>
      <c r="K9" s="264"/>
      <c r="L9" s="199" t="s">
        <v>68</v>
      </c>
      <c r="M9" s="202"/>
      <c r="N9" s="190"/>
      <c r="O9" s="190"/>
      <c r="P9" s="190"/>
      <c r="Q9" s="190"/>
    </row>
    <row r="10" spans="1:17" ht="15.75" customHeight="1" thickBot="1">
      <c r="A10" s="125"/>
      <c r="B10" s="132" t="str">
        <f>'Excel Sheet'!A44</f>
        <v>G7</v>
      </c>
      <c r="C10" s="207">
        <f>'Excel Sheet'!B10</f>
        <v>3130.64</v>
      </c>
      <c r="D10" s="211">
        <f>'Excel Sheet'!B27</f>
        <v>3048.79</v>
      </c>
      <c r="E10" s="211">
        <f>'Excel Sheet'!B44</f>
        <v>3020.58</v>
      </c>
      <c r="F10" s="211">
        <f>'Excel Sheet'!B61</f>
        <v>2946.95</v>
      </c>
      <c r="G10" s="212">
        <f>'Excel Sheet'!B78</f>
        <v>2918.61</v>
      </c>
      <c r="H10" s="122"/>
      <c r="I10" s="190"/>
      <c r="J10" s="263" t="s">
        <v>37</v>
      </c>
      <c r="K10" s="264"/>
      <c r="L10" s="201" t="s">
        <v>80</v>
      </c>
      <c r="M10" s="192"/>
      <c r="N10" s="190"/>
      <c r="O10" s="190"/>
      <c r="P10" s="190"/>
      <c r="Q10" s="190"/>
    </row>
    <row r="11" spans="1:17" ht="15.75" customHeight="1" thickBot="1">
      <c r="A11" s="125"/>
      <c r="B11" s="132" t="str">
        <f>'Excel Sheet'!A45</f>
        <v>G8</v>
      </c>
      <c r="C11" s="207">
        <f>'Excel Sheet'!B11</f>
        <v>3011.94</v>
      </c>
      <c r="D11" s="208">
        <f>'Excel Sheet'!B28</f>
        <v>2909.47</v>
      </c>
      <c r="E11" s="208">
        <f>'Excel Sheet'!B45</f>
        <v>2855.64</v>
      </c>
      <c r="F11" s="208">
        <f>'Excel Sheet'!B62</f>
        <v>2794.9</v>
      </c>
      <c r="G11" s="209">
        <f>'Excel Sheet'!B79</f>
        <v>2810.66</v>
      </c>
      <c r="H11" s="122"/>
      <c r="I11" s="190"/>
      <c r="J11" s="261" t="s">
        <v>62</v>
      </c>
      <c r="K11" s="262"/>
      <c r="L11" s="234" t="str">
        <f>'Excel Sheet'!A87</f>
        <v>002WINTER09v2SNL(SN@100MW)</v>
      </c>
      <c r="M11" s="190"/>
      <c r="N11" s="190"/>
      <c r="O11" s="190"/>
      <c r="P11" s="190"/>
      <c r="Q11" s="190"/>
    </row>
    <row r="12" spans="1:17" ht="15.75" customHeight="1" thickBot="1">
      <c r="A12" s="125"/>
      <c r="B12" s="132" t="str">
        <f>'Excel Sheet'!A46</f>
        <v>G9</v>
      </c>
      <c r="C12" s="210">
        <f>'Excel Sheet'!B12</f>
        <v>3154.14</v>
      </c>
      <c r="D12" s="208">
        <f>'Excel Sheet'!B29</f>
        <v>2395.83</v>
      </c>
      <c r="E12" s="208">
        <f>'Excel Sheet'!B46</f>
        <v>1414.63</v>
      </c>
      <c r="F12" s="208">
        <f>'Excel Sheet'!B63</f>
        <v>1865.03</v>
      </c>
      <c r="G12" s="209">
        <f>'Excel Sheet'!B80</f>
        <v>1940.3</v>
      </c>
      <c r="H12" s="122"/>
      <c r="I12" s="190"/>
      <c r="J12" s="190"/>
      <c r="K12" s="190"/>
      <c r="L12" s="190"/>
      <c r="M12" s="190"/>
      <c r="N12" s="190"/>
      <c r="O12" s="190"/>
      <c r="P12" s="190"/>
      <c r="Q12" s="190"/>
    </row>
    <row r="13" spans="1:17" ht="15.75" customHeight="1" thickBot="1">
      <c r="A13" s="125"/>
      <c r="B13" s="132" t="str">
        <f>'Excel Sheet'!A47</f>
        <v>G10</v>
      </c>
      <c r="C13" s="210">
        <f>'Excel Sheet'!B13</f>
        <v>3058.54</v>
      </c>
      <c r="D13" s="208">
        <f>'Excel Sheet'!B30</f>
        <v>2290.22</v>
      </c>
      <c r="E13" s="208">
        <f>'Excel Sheet'!B47</f>
        <v>1310.09</v>
      </c>
      <c r="F13" s="208">
        <f>'Excel Sheet'!B64</f>
        <v>1742.79</v>
      </c>
      <c r="G13" s="209">
        <f>'Excel Sheet'!B81</f>
        <v>1828.44</v>
      </c>
      <c r="H13" s="123"/>
      <c r="I13" s="190"/>
      <c r="J13" s="190"/>
      <c r="K13" s="190"/>
      <c r="L13" s="190"/>
      <c r="M13" s="190"/>
      <c r="N13" s="190"/>
      <c r="O13" s="190"/>
      <c r="P13" s="190"/>
      <c r="Q13" s="190"/>
    </row>
    <row r="14" spans="1:19" ht="15.75" customHeight="1" thickBot="1">
      <c r="A14" s="125"/>
      <c r="B14" s="134" t="str">
        <f>'Excel Sheet'!A48</f>
        <v>G11</v>
      </c>
      <c r="C14" s="207">
        <f>'Excel Sheet'!B14</f>
        <v>2963.81</v>
      </c>
      <c r="D14" s="208">
        <f>'Excel Sheet'!B31</f>
        <v>2186.77</v>
      </c>
      <c r="E14" s="208">
        <f>'Excel Sheet'!B48</f>
        <v>1208.6</v>
      </c>
      <c r="F14" s="208">
        <f>'Excel Sheet'!B65</f>
        <v>1651.91</v>
      </c>
      <c r="G14" s="209">
        <f>'Excel Sheet'!B82</f>
        <v>1726.28</v>
      </c>
      <c r="H14" s="123"/>
      <c r="I14" s="190"/>
      <c r="J14" s="190"/>
      <c r="K14" s="190"/>
      <c r="L14" s="190"/>
      <c r="M14" s="190"/>
      <c r="N14" s="190"/>
      <c r="O14" s="190"/>
      <c r="P14" s="190"/>
      <c r="Q14" s="190"/>
      <c r="R14" s="213"/>
      <c r="S14" s="213"/>
    </row>
    <row r="15" spans="1:19" ht="15.75" customHeight="1" thickBot="1">
      <c r="A15" s="125"/>
      <c r="B15" s="133" t="str">
        <f>'Excel Sheet'!A49</f>
        <v>G12</v>
      </c>
      <c r="C15" s="210">
        <f>'Excel Sheet'!B15</f>
        <v>980.15</v>
      </c>
      <c r="D15" s="208">
        <f>'Excel Sheet'!B32</f>
        <v>222.55</v>
      </c>
      <c r="E15" s="208">
        <f>'Excel Sheet'!B49</f>
        <v>-991.04</v>
      </c>
      <c r="F15" s="208">
        <f>'Excel Sheet'!B66</f>
        <v>-444.92</v>
      </c>
      <c r="G15" s="214">
        <f>'Excel Sheet'!B83</f>
        <v>-315.19</v>
      </c>
      <c r="H15" s="127"/>
      <c r="I15" s="190"/>
      <c r="J15" s="190"/>
      <c r="K15" s="190"/>
      <c r="L15" s="190"/>
      <c r="M15" s="190"/>
      <c r="N15" s="190"/>
      <c r="O15" s="190"/>
      <c r="P15" s="190"/>
      <c r="Q15" s="190"/>
      <c r="R15" s="213"/>
      <c r="S15" s="213"/>
    </row>
    <row r="16" spans="1:19" ht="15.75" customHeight="1" thickBot="1">
      <c r="A16" s="125"/>
      <c r="B16" s="132" t="str">
        <f>'Excel Sheet'!A50</f>
        <v>G13</v>
      </c>
      <c r="C16" s="215">
        <f>'Excel Sheet'!B16</f>
        <v>857.45</v>
      </c>
      <c r="D16" s="208">
        <f>'Excel Sheet'!B33</f>
        <v>114.38</v>
      </c>
      <c r="E16" s="208">
        <f>'Excel Sheet'!B50</f>
        <v>-1021.64</v>
      </c>
      <c r="F16" s="208">
        <f>'Excel Sheet'!B67</f>
        <v>-498.9</v>
      </c>
      <c r="G16" s="214">
        <f>'Excel Sheet'!B84</f>
        <v>-361.58</v>
      </c>
      <c r="H16" s="127"/>
      <c r="I16" s="190"/>
      <c r="J16" s="190"/>
      <c r="K16" s="190"/>
      <c r="L16" s="190"/>
      <c r="M16" s="190"/>
      <c r="N16" s="190"/>
      <c r="O16" s="190"/>
      <c r="P16" s="190"/>
      <c r="Q16" s="190"/>
      <c r="R16" s="213"/>
      <c r="S16" s="213"/>
    </row>
    <row r="17" spans="1:19" ht="15.75" customHeight="1" thickBot="1">
      <c r="A17" s="125"/>
      <c r="B17" s="132" t="str">
        <f>'Excel Sheet'!A51</f>
        <v>G14</v>
      </c>
      <c r="C17" s="207">
        <f>'Excel Sheet'!B17</f>
        <v>766.86</v>
      </c>
      <c r="D17" s="216">
        <f>'Excel Sheet'!B34</f>
        <v>32.32</v>
      </c>
      <c r="E17" s="216">
        <f>'Excel Sheet'!B51</f>
        <v>-1160.54</v>
      </c>
      <c r="F17" s="216">
        <f>'Excel Sheet'!B68</f>
        <v>-536.36</v>
      </c>
      <c r="G17" s="214">
        <f>'Excel Sheet'!B85</f>
        <v>-456.06</v>
      </c>
      <c r="H17" s="127"/>
      <c r="I17" s="194"/>
      <c r="J17" s="194"/>
      <c r="K17" s="194"/>
      <c r="L17" s="194"/>
      <c r="M17" s="194"/>
      <c r="N17" s="194"/>
      <c r="O17" s="194"/>
      <c r="P17" s="194"/>
      <c r="Q17" s="194"/>
      <c r="R17" s="213"/>
      <c r="S17" s="213"/>
    </row>
    <row r="18" spans="1:19" ht="3.75" customHeight="1">
      <c r="A18" s="122"/>
      <c r="B18" s="122"/>
      <c r="C18" s="122"/>
      <c r="D18" s="122"/>
      <c r="E18" s="122"/>
      <c r="F18" s="122"/>
      <c r="G18" s="126"/>
      <c r="H18" s="123"/>
      <c r="I18" s="190"/>
      <c r="J18" s="190"/>
      <c r="K18" s="190"/>
      <c r="L18" s="190"/>
      <c r="M18" s="190"/>
      <c r="N18" s="190"/>
      <c r="O18" s="190"/>
      <c r="P18" s="190"/>
      <c r="Q18" s="190"/>
      <c r="R18" s="213"/>
      <c r="S18" s="213"/>
    </row>
    <row r="19" spans="1:19" ht="12.75">
      <c r="A19" s="190"/>
      <c r="B19" s="190"/>
      <c r="C19" s="190"/>
      <c r="D19" s="190"/>
      <c r="E19" s="190"/>
      <c r="F19" s="190"/>
      <c r="G19" s="190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218"/>
      <c r="S19" s="218"/>
    </row>
    <row r="20" spans="1:19" ht="12.75">
      <c r="A20" s="190"/>
      <c r="B20" s="219" t="s">
        <v>58</v>
      </c>
      <c r="C20" s="190"/>
      <c r="D20" s="190"/>
      <c r="E20" s="190"/>
      <c r="F20" s="190"/>
      <c r="G20" s="190"/>
      <c r="H20" s="193"/>
      <c r="I20" s="190"/>
      <c r="J20" s="190"/>
      <c r="K20" s="194"/>
      <c r="L20" s="190"/>
      <c r="M20" s="190"/>
      <c r="N20" s="190"/>
      <c r="O20" s="190"/>
      <c r="P20" s="190"/>
      <c r="Q20" s="190"/>
      <c r="R20" s="213"/>
      <c r="S20" s="213"/>
    </row>
    <row r="21" spans="1:19" ht="12.75">
      <c r="A21" s="190"/>
      <c r="B21" s="190"/>
      <c r="C21" s="235"/>
      <c r="D21" s="235"/>
      <c r="E21" s="235"/>
      <c r="F21" s="235"/>
      <c r="G21" s="235"/>
      <c r="H21" s="235"/>
      <c r="I21" s="235"/>
      <c r="J21" s="190"/>
      <c r="K21" s="194"/>
      <c r="L21" s="190"/>
      <c r="M21" s="190"/>
      <c r="N21" s="190"/>
      <c r="O21" s="190"/>
      <c r="P21" s="190"/>
      <c r="Q21" s="190"/>
      <c r="R21" s="213"/>
      <c r="S21" s="213"/>
    </row>
    <row r="22" spans="1:19" ht="12.75">
      <c r="A22" s="190"/>
      <c r="B22" s="194"/>
      <c r="C22" s="236"/>
      <c r="D22" s="236"/>
      <c r="E22" s="236"/>
      <c r="F22" s="236"/>
      <c r="G22" s="236"/>
      <c r="H22" s="235"/>
      <c r="I22" s="235"/>
      <c r="J22" s="190"/>
      <c r="K22" s="190"/>
      <c r="L22" s="190"/>
      <c r="M22" s="190"/>
      <c r="N22" s="190"/>
      <c r="O22" s="190"/>
      <c r="P22" s="190"/>
      <c r="Q22" s="190"/>
      <c r="R22" s="213"/>
      <c r="S22" s="213"/>
    </row>
    <row r="23" spans="1:17" ht="12.75">
      <c r="A23" s="190"/>
      <c r="B23" s="194"/>
      <c r="C23" s="217" t="str">
        <f>'Excel Sheet'!K3</f>
        <v>CTG_FAIL_IN_FULL</v>
      </c>
      <c r="D23" s="217" t="str">
        <f>'Excel Sheet'!K20</f>
        <v>FULL</v>
      </c>
      <c r="E23" s="217" t="str">
        <f>'Excel Sheet'!K37</f>
        <v>FULL</v>
      </c>
      <c r="F23" s="217" t="str">
        <f>'Excel Sheet'!K54</f>
        <v>FULL</v>
      </c>
      <c r="G23" s="217" t="str">
        <f>'Excel Sheet'!K71</f>
        <v>FULL</v>
      </c>
      <c r="H23" s="235"/>
      <c r="I23" s="235"/>
      <c r="J23" s="190"/>
      <c r="K23" s="190"/>
      <c r="L23" s="190"/>
      <c r="M23" s="190"/>
      <c r="N23" s="190"/>
      <c r="O23" s="190"/>
      <c r="P23" s="190"/>
      <c r="Q23" s="190"/>
    </row>
    <row r="24" spans="1:17" ht="12.75">
      <c r="A24" s="190"/>
      <c r="B24" s="194"/>
      <c r="C24" s="217" t="str">
        <f>'Excel Sheet'!K4</f>
        <v>FULL</v>
      </c>
      <c r="D24" s="217" t="str">
        <f>'Excel Sheet'!K21</f>
        <v>FULL</v>
      </c>
      <c r="E24" s="217" t="str">
        <f>'Excel Sheet'!K38</f>
        <v>FULL</v>
      </c>
      <c r="F24" s="217" t="str">
        <f>'Excel Sheet'!K55</f>
        <v>FULL</v>
      </c>
      <c r="G24" s="217" t="str">
        <f>'Excel Sheet'!K72</f>
        <v>FULL</v>
      </c>
      <c r="H24" s="235"/>
      <c r="I24" s="235"/>
      <c r="J24" s="190"/>
      <c r="K24" s="190"/>
      <c r="L24" s="190"/>
      <c r="M24" s="190"/>
      <c r="N24" s="190"/>
      <c r="O24" s="190"/>
      <c r="P24" s="190"/>
      <c r="Q24" s="190"/>
    </row>
    <row r="25" spans="1:17" ht="12.75">
      <c r="A25" s="190"/>
      <c r="B25" s="194"/>
      <c r="C25" s="217" t="str">
        <f>'Excel Sheet'!K5</f>
        <v>FULL</v>
      </c>
      <c r="D25" s="217" t="str">
        <f>'Excel Sheet'!K22</f>
        <v>FULL</v>
      </c>
      <c r="E25" s="217" t="str">
        <f>'Excel Sheet'!K39</f>
        <v>FULL</v>
      </c>
      <c r="F25" s="217" t="str">
        <f>'Excel Sheet'!K56</f>
        <v>FULL</v>
      </c>
      <c r="G25" s="217" t="str">
        <f>'Excel Sheet'!K73</f>
        <v>FULL</v>
      </c>
      <c r="H25" s="235"/>
      <c r="I25" s="235"/>
      <c r="J25" s="190"/>
      <c r="K25" s="190"/>
      <c r="L25" s="195"/>
      <c r="M25" s="190"/>
      <c r="N25" s="190"/>
      <c r="O25" s="190"/>
      <c r="P25" s="190"/>
      <c r="Q25" s="190"/>
    </row>
    <row r="26" spans="1:17" ht="12.75">
      <c r="A26" s="190"/>
      <c r="B26" s="194"/>
      <c r="C26" s="217" t="str">
        <f>'Excel Sheet'!K6</f>
        <v>FULL</v>
      </c>
      <c r="D26" s="217" t="str">
        <f>'Excel Sheet'!K23</f>
        <v>FULL</v>
      </c>
      <c r="E26" s="217" t="str">
        <f>'Excel Sheet'!K40</f>
        <v>FULL</v>
      </c>
      <c r="F26" s="217" t="str">
        <f>'Excel Sheet'!K57</f>
        <v>FULL</v>
      </c>
      <c r="G26" s="217" t="str">
        <f>'Excel Sheet'!K74</f>
        <v>FULL</v>
      </c>
      <c r="H26" s="235"/>
      <c r="I26" s="235"/>
      <c r="J26" s="190"/>
      <c r="K26" s="190"/>
      <c r="L26" s="190"/>
      <c r="M26" s="190"/>
      <c r="N26" s="190"/>
      <c r="O26" s="190"/>
      <c r="P26" s="190"/>
      <c r="Q26" s="190"/>
    </row>
    <row r="27" spans="1:17" ht="12.75">
      <c r="A27" s="190"/>
      <c r="B27" s="194"/>
      <c r="C27" s="217" t="str">
        <f>'Excel Sheet'!K7</f>
        <v>FULL</v>
      </c>
      <c r="D27" s="217" t="str">
        <f>'Excel Sheet'!K24</f>
        <v>FULL</v>
      </c>
      <c r="E27" s="217" t="str">
        <f>'Excel Sheet'!K41</f>
        <v>FULL</v>
      </c>
      <c r="F27" s="217" t="str">
        <f>'Excel Sheet'!K58</f>
        <v>FULL</v>
      </c>
      <c r="G27" s="217" t="str">
        <f>'Excel Sheet'!K75</f>
        <v>FULL</v>
      </c>
      <c r="H27" s="235"/>
      <c r="I27" s="235"/>
      <c r="J27" s="190"/>
      <c r="K27" s="190"/>
      <c r="L27" s="190"/>
      <c r="M27" s="190"/>
      <c r="N27" s="190"/>
      <c r="O27" s="190"/>
      <c r="P27" s="190"/>
      <c r="Q27" s="190"/>
    </row>
    <row r="28" spans="1:17" ht="12.75">
      <c r="A28" s="190"/>
      <c r="B28" s="194"/>
      <c r="C28" s="217" t="str">
        <f>'Excel Sheet'!K8</f>
        <v>FULL</v>
      </c>
      <c r="D28" s="217" t="str">
        <f>'Excel Sheet'!K25</f>
        <v>FULL</v>
      </c>
      <c r="E28" s="217" t="str">
        <f>'Excel Sheet'!K42</f>
        <v>FULL</v>
      </c>
      <c r="F28" s="217" t="str">
        <f>'Excel Sheet'!K59</f>
        <v>FULL</v>
      </c>
      <c r="G28" s="217" t="str">
        <f>'Excel Sheet'!K76</f>
        <v>FULL</v>
      </c>
      <c r="H28" s="235"/>
      <c r="I28" s="235"/>
      <c r="J28" s="190"/>
      <c r="K28" s="190"/>
      <c r="L28" s="190"/>
      <c r="M28" s="190"/>
      <c r="N28" s="190"/>
      <c r="O28" s="190"/>
      <c r="P28" s="190"/>
      <c r="Q28" s="190"/>
    </row>
    <row r="29" spans="1:17" ht="12.75">
      <c r="A29" s="190"/>
      <c r="B29" s="194"/>
      <c r="C29" s="217" t="str">
        <f>'Excel Sheet'!K9</f>
        <v>FULL</v>
      </c>
      <c r="D29" s="217" t="str">
        <f>'Excel Sheet'!K26</f>
        <v>FULL</v>
      </c>
      <c r="E29" s="217" t="str">
        <f>'Excel Sheet'!K43</f>
        <v>FULL</v>
      </c>
      <c r="F29" s="217" t="str">
        <f>'Excel Sheet'!K60</f>
        <v>FULL</v>
      </c>
      <c r="G29" s="217" t="str">
        <f>'Excel Sheet'!K77</f>
        <v>FULL</v>
      </c>
      <c r="H29" s="235"/>
      <c r="I29" s="235"/>
      <c r="J29" s="190"/>
      <c r="K29" s="190"/>
      <c r="L29" s="190"/>
      <c r="M29" s="190"/>
      <c r="N29" s="190"/>
      <c r="O29" s="190"/>
      <c r="P29" s="190"/>
      <c r="Q29" s="190"/>
    </row>
    <row r="30" spans="1:17" ht="12.75">
      <c r="A30" s="190"/>
      <c r="B30" s="194"/>
      <c r="C30" s="217" t="str">
        <f>'Excel Sheet'!K10</f>
        <v>FULL</v>
      </c>
      <c r="D30" s="217" t="str">
        <f>'Excel Sheet'!K27</f>
        <v>FULL</v>
      </c>
      <c r="E30" s="217" t="str">
        <f>'Excel Sheet'!K44</f>
        <v>FULL</v>
      </c>
      <c r="F30" s="217" t="str">
        <f>'Excel Sheet'!K61</f>
        <v>FULL</v>
      </c>
      <c r="G30" s="217" t="str">
        <f>'Excel Sheet'!K78</f>
        <v>FULL</v>
      </c>
      <c r="H30" s="235"/>
      <c r="I30" s="235"/>
      <c r="J30" s="190"/>
      <c r="K30" s="190"/>
      <c r="L30" s="190"/>
      <c r="M30" s="190"/>
      <c r="N30" s="190"/>
      <c r="O30" s="190"/>
      <c r="P30" s="190"/>
      <c r="Q30" s="190"/>
    </row>
    <row r="31" spans="1:17" ht="12.75">
      <c r="A31" s="190"/>
      <c r="B31" s="194"/>
      <c r="C31" s="217" t="str">
        <f>'Excel Sheet'!K11</f>
        <v>FULL</v>
      </c>
      <c r="D31" s="217" t="str">
        <f>'Excel Sheet'!K28</f>
        <v>FULL</v>
      </c>
      <c r="E31" s="217" t="str">
        <f>'Excel Sheet'!K45</f>
        <v>FULL</v>
      </c>
      <c r="F31" s="217" t="str">
        <f>'Excel Sheet'!K62</f>
        <v>FULL</v>
      </c>
      <c r="G31" s="217" t="str">
        <f>'Excel Sheet'!K79</f>
        <v>FULL</v>
      </c>
      <c r="H31" s="235"/>
      <c r="I31" s="235"/>
      <c r="J31" s="190"/>
      <c r="K31" s="190"/>
      <c r="L31" s="190"/>
      <c r="M31" s="190"/>
      <c r="N31" s="190"/>
      <c r="O31" s="190"/>
      <c r="P31" s="190"/>
      <c r="Q31" s="190"/>
    </row>
    <row r="32" spans="1:17" ht="12.75">
      <c r="A32" s="190"/>
      <c r="B32" s="194"/>
      <c r="C32" s="217" t="str">
        <f>'Excel Sheet'!K12</f>
        <v>FULL</v>
      </c>
      <c r="D32" s="217" t="str">
        <f>'Excel Sheet'!K29</f>
        <v>FULL</v>
      </c>
      <c r="E32" s="217" t="str">
        <f>'Excel Sheet'!K46</f>
        <v>FULL</v>
      </c>
      <c r="F32" s="217" t="str">
        <f>'Excel Sheet'!K63</f>
        <v>FULL</v>
      </c>
      <c r="G32" s="217" t="str">
        <f>'Excel Sheet'!K80</f>
        <v>FULL</v>
      </c>
      <c r="H32" s="235"/>
      <c r="I32" s="235"/>
      <c r="J32" s="190"/>
      <c r="K32" s="190"/>
      <c r="L32" s="190"/>
      <c r="M32" s="190"/>
      <c r="N32" s="190"/>
      <c r="O32" s="190"/>
      <c r="P32" s="190"/>
      <c r="Q32" s="190"/>
    </row>
    <row r="33" spans="1:17" ht="12.75">
      <c r="A33" s="190"/>
      <c r="B33" s="194"/>
      <c r="C33" s="217" t="str">
        <f>'Excel Sheet'!K13</f>
        <v>FULL</v>
      </c>
      <c r="D33" s="217" t="str">
        <f>'Excel Sheet'!K30</f>
        <v>FULL</v>
      </c>
      <c r="E33" s="217" t="str">
        <f>'Excel Sheet'!K47</f>
        <v>FULL</v>
      </c>
      <c r="F33" s="217" t="str">
        <f>'Excel Sheet'!K64</f>
        <v>FULL</v>
      </c>
      <c r="G33" s="217" t="str">
        <f>'Excel Sheet'!K81</f>
        <v>FULL</v>
      </c>
      <c r="H33" s="235"/>
      <c r="I33" s="235"/>
      <c r="J33" s="190"/>
      <c r="K33" s="190"/>
      <c r="L33" s="190"/>
      <c r="M33" s="190"/>
      <c r="N33" s="190"/>
      <c r="O33" s="190"/>
      <c r="P33" s="190"/>
      <c r="Q33" s="190"/>
    </row>
    <row r="34" spans="1:17" ht="12.75">
      <c r="A34" s="190"/>
      <c r="B34" s="194"/>
      <c r="C34" s="217" t="str">
        <f>'Excel Sheet'!K14</f>
        <v>FULL</v>
      </c>
      <c r="D34" s="217" t="str">
        <f>'Excel Sheet'!K31</f>
        <v>FULL</v>
      </c>
      <c r="E34" s="217" t="str">
        <f>'Excel Sheet'!K48</f>
        <v>FULL</v>
      </c>
      <c r="F34" s="217" t="str">
        <f>'Excel Sheet'!K65</f>
        <v>FULL</v>
      </c>
      <c r="G34" s="217" t="str">
        <f>'Excel Sheet'!K82</f>
        <v>FULL</v>
      </c>
      <c r="H34" s="235"/>
      <c r="I34" s="235"/>
      <c r="J34" s="190"/>
      <c r="K34" s="190"/>
      <c r="L34" s="190"/>
      <c r="M34" s="190"/>
      <c r="N34" s="190"/>
      <c r="O34" s="190"/>
      <c r="P34" s="190"/>
      <c r="Q34" s="190"/>
    </row>
    <row r="35" spans="1:17" ht="12.75">
      <c r="A35" s="190"/>
      <c r="B35" s="194"/>
      <c r="C35" s="217" t="str">
        <f>'Excel Sheet'!K15</f>
        <v>FULL</v>
      </c>
      <c r="D35" s="217" t="str">
        <f>'Excel Sheet'!K32</f>
        <v>FULL</v>
      </c>
      <c r="E35" s="217" t="str">
        <f>'Excel Sheet'!K49</f>
        <v>FULL</v>
      </c>
      <c r="F35" s="217" t="str">
        <f>'Excel Sheet'!K66</f>
        <v>FULL</v>
      </c>
      <c r="G35" s="217" t="str">
        <f>'Excel Sheet'!K83</f>
        <v>FULL</v>
      </c>
      <c r="H35" s="235"/>
      <c r="I35" s="235"/>
      <c r="J35" s="190"/>
      <c r="K35" s="190"/>
      <c r="L35" s="190"/>
      <c r="M35" s="190"/>
      <c r="N35" s="190"/>
      <c r="O35" s="190"/>
      <c r="P35" s="190"/>
      <c r="Q35" s="190"/>
    </row>
    <row r="36" spans="1:17" ht="12.75">
      <c r="A36" s="190"/>
      <c r="B36" s="194"/>
      <c r="C36" s="217" t="str">
        <f>'Excel Sheet'!K16</f>
        <v>FULL</v>
      </c>
      <c r="D36" s="217" t="str">
        <f>'Excel Sheet'!K33</f>
        <v>FULL</v>
      </c>
      <c r="E36" s="217" t="str">
        <f>'Excel Sheet'!K50</f>
        <v>FULL</v>
      </c>
      <c r="F36" s="217" t="str">
        <f>'Excel Sheet'!K67</f>
        <v>FULL</v>
      </c>
      <c r="G36" s="217" t="str">
        <f>'Excel Sheet'!K84</f>
        <v>FULL</v>
      </c>
      <c r="H36" s="235"/>
      <c r="I36" s="235"/>
      <c r="J36" s="190"/>
      <c r="K36" s="190"/>
      <c r="L36" s="190"/>
      <c r="M36" s="190"/>
      <c r="N36" s="190"/>
      <c r="O36" s="190"/>
      <c r="P36" s="190"/>
      <c r="Q36" s="190"/>
    </row>
    <row r="37" spans="1:17" ht="12.75">
      <c r="A37" s="190"/>
      <c r="B37" s="194"/>
      <c r="C37" s="217" t="str">
        <f>'Excel Sheet'!K17</f>
        <v>FULL</v>
      </c>
      <c r="D37" s="217" t="str">
        <f>'Excel Sheet'!K34</f>
        <v>FULL</v>
      </c>
      <c r="E37" s="217" t="str">
        <f>'Excel Sheet'!K51</f>
        <v>FULL</v>
      </c>
      <c r="F37" s="217" t="str">
        <f>'Excel Sheet'!K68</f>
        <v>FULL</v>
      </c>
      <c r="G37" s="217" t="str">
        <f>'Excel Sheet'!K85</f>
        <v>FULL</v>
      </c>
      <c r="H37" s="235"/>
      <c r="I37" s="235"/>
      <c r="J37" s="190"/>
      <c r="K37" s="190"/>
      <c r="L37" s="190"/>
      <c r="M37" s="190"/>
      <c r="N37" s="190"/>
      <c r="O37" s="190"/>
      <c r="P37" s="190"/>
      <c r="Q37" s="190"/>
    </row>
    <row r="38" spans="1:17" ht="12.75">
      <c r="A38" s="190"/>
      <c r="B38" s="194"/>
      <c r="C38" s="237"/>
      <c r="D38" s="237"/>
      <c r="E38" s="235"/>
      <c r="F38" s="235"/>
      <c r="G38" s="235"/>
      <c r="H38" s="235"/>
      <c r="I38" s="235"/>
      <c r="J38" s="190"/>
      <c r="K38" s="190"/>
      <c r="L38" s="190"/>
      <c r="M38" s="190"/>
      <c r="N38" s="190"/>
      <c r="O38" s="190"/>
      <c r="P38" s="190"/>
      <c r="Q38" s="190"/>
    </row>
    <row r="39" spans="1:17" ht="12.75">
      <c r="A39" s="190"/>
      <c r="B39" s="190"/>
      <c r="C39" s="237"/>
      <c r="D39" s="237"/>
      <c r="E39" s="235"/>
      <c r="F39" s="235"/>
      <c r="G39" s="235"/>
      <c r="H39" s="235"/>
      <c r="I39" s="235"/>
      <c r="J39" s="190"/>
      <c r="K39" s="190"/>
      <c r="L39" s="190"/>
      <c r="M39" s="190"/>
      <c r="N39" s="190"/>
      <c r="O39" s="190"/>
      <c r="P39" s="190"/>
      <c r="Q39" s="190"/>
    </row>
    <row r="40" spans="1:17" ht="12.75">
      <c r="A40" s="190"/>
      <c r="B40" s="190"/>
      <c r="C40" s="235"/>
      <c r="D40" s="237"/>
      <c r="E40" s="235"/>
      <c r="F40" s="235"/>
      <c r="G40" s="235"/>
      <c r="H40" s="235"/>
      <c r="I40" s="235"/>
      <c r="J40" s="190"/>
      <c r="K40" s="190"/>
      <c r="L40" s="190"/>
      <c r="M40" s="190"/>
      <c r="N40" s="190"/>
      <c r="O40" s="190"/>
      <c r="P40" s="190"/>
      <c r="Q40" s="190"/>
    </row>
    <row r="41" spans="1:17" ht="12.75">
      <c r="A41" s="190"/>
      <c r="B41" s="190"/>
      <c r="C41" s="235"/>
      <c r="D41" s="237"/>
      <c r="E41" s="235"/>
      <c r="F41" s="235"/>
      <c r="G41" s="235"/>
      <c r="H41" s="235"/>
      <c r="I41" s="235"/>
      <c r="J41" s="190"/>
      <c r="K41" s="190"/>
      <c r="L41" s="190"/>
      <c r="M41" s="190"/>
      <c r="N41" s="190"/>
      <c r="O41" s="190"/>
      <c r="P41" s="190"/>
      <c r="Q41" s="190"/>
    </row>
    <row r="42" spans="1:17" ht="11.25" customHeigh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</row>
    <row r="43" spans="1:17" ht="12.75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</row>
    <row r="44" spans="1:17" ht="12.75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</row>
    <row r="45" spans="1:17" ht="12.75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</row>
    <row r="46" spans="1:17" ht="12.75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</row>
    <row r="67" spans="12:19" ht="12.75">
      <c r="L67" s="196"/>
      <c r="M67" s="260"/>
      <c r="N67" s="258"/>
      <c r="O67" s="258"/>
      <c r="P67" s="258"/>
      <c r="Q67" s="258"/>
      <c r="R67" s="258"/>
      <c r="S67" s="258"/>
    </row>
    <row r="68" spans="12:19" ht="12.75">
      <c r="L68" s="196"/>
      <c r="M68" s="258"/>
      <c r="N68" s="258"/>
      <c r="O68" s="258"/>
      <c r="P68" s="258"/>
      <c r="Q68" s="258"/>
      <c r="R68" s="258"/>
      <c r="S68" s="258"/>
    </row>
    <row r="69" spans="12:19" ht="12.75">
      <c r="L69" s="196"/>
      <c r="M69" s="257"/>
      <c r="N69" s="258"/>
      <c r="P69" s="213"/>
      <c r="Q69" s="213"/>
      <c r="R69" s="213"/>
      <c r="S69" s="213"/>
    </row>
    <row r="70" spans="12:19" ht="12.75">
      <c r="L70" s="196"/>
      <c r="M70" s="198"/>
      <c r="N70" s="197"/>
      <c r="P70" s="213"/>
      <c r="Q70" s="213"/>
      <c r="R70" s="213"/>
      <c r="S70" s="213"/>
    </row>
    <row r="71" spans="12:19" ht="12.75">
      <c r="L71" s="196"/>
      <c r="M71" s="257"/>
      <c r="N71" s="258"/>
      <c r="P71" s="213"/>
      <c r="Q71" s="213"/>
      <c r="R71" s="213"/>
      <c r="S71" s="213"/>
    </row>
    <row r="72" spans="12:19" ht="12.75">
      <c r="L72" s="196"/>
      <c r="M72" s="257"/>
      <c r="N72" s="258"/>
      <c r="P72" s="213"/>
      <c r="Q72" s="213"/>
      <c r="R72" s="213"/>
      <c r="S72" s="213"/>
    </row>
    <row r="73" spans="12:19" ht="12.75">
      <c r="L73" s="196"/>
      <c r="M73" s="198"/>
      <c r="N73" s="197"/>
      <c r="P73" s="213"/>
      <c r="Q73" s="213"/>
      <c r="R73" s="213"/>
      <c r="S73" s="213"/>
    </row>
    <row r="74" spans="12:19" ht="12.75">
      <c r="L74" s="196"/>
      <c r="M74" s="198"/>
      <c r="N74" s="197"/>
      <c r="P74" s="213"/>
      <c r="Q74" s="213"/>
      <c r="R74" s="213"/>
      <c r="S74" s="213"/>
    </row>
    <row r="75" spans="12:19" ht="12.75">
      <c r="L75" s="196"/>
      <c r="M75" s="259"/>
      <c r="N75" s="258"/>
      <c r="O75" s="197"/>
      <c r="P75" s="213"/>
      <c r="Q75" s="213"/>
      <c r="R75" s="213"/>
      <c r="S75" s="213"/>
    </row>
  </sheetData>
  <mergeCells count="15">
    <mergeCell ref="J11:K11"/>
    <mergeCell ref="J4:K4"/>
    <mergeCell ref="J8:K8"/>
    <mergeCell ref="J9:K9"/>
    <mergeCell ref="J10:K10"/>
    <mergeCell ref="M72:N72"/>
    <mergeCell ref="M75:N75"/>
    <mergeCell ref="M67:S68"/>
    <mergeCell ref="M69:N69"/>
    <mergeCell ref="M71:N71"/>
    <mergeCell ref="L2:M3"/>
    <mergeCell ref="J5:K5"/>
    <mergeCell ref="J6:K6"/>
    <mergeCell ref="J7:K7"/>
    <mergeCell ref="J2:K2"/>
  </mergeCells>
  <conditionalFormatting sqref="D3:D17">
    <cfRule type="expression" priority="1" dxfId="2" stopIfTrue="1">
      <formula>$D23="Full"</formula>
    </cfRule>
    <cfRule type="expression" priority="2" dxfId="3" stopIfTrue="1">
      <formula>$D23="Yes"</formula>
    </cfRule>
    <cfRule type="expression" priority="3" dxfId="4" stopIfTrue="1">
      <formula>$D23="CTG_FAIL_IN_FULL"</formula>
    </cfRule>
  </conditionalFormatting>
  <conditionalFormatting sqref="E3:E17">
    <cfRule type="expression" priority="4" dxfId="2" stopIfTrue="1">
      <formula>$E23="Full"</formula>
    </cfRule>
    <cfRule type="expression" priority="5" dxfId="3" stopIfTrue="1">
      <formula>$E23="Yes"</formula>
    </cfRule>
    <cfRule type="expression" priority="6" dxfId="4" stopIfTrue="1">
      <formula>$E23="CTG_FAIL_IN_FULL"</formula>
    </cfRule>
  </conditionalFormatting>
  <conditionalFormatting sqref="F3:F17">
    <cfRule type="expression" priority="7" dxfId="2" stopIfTrue="1">
      <formula>$F23="Full"</formula>
    </cfRule>
    <cfRule type="expression" priority="8" dxfId="3" stopIfTrue="1">
      <formula>$F23="Yes"</formula>
    </cfRule>
    <cfRule type="expression" priority="9" dxfId="4" stopIfTrue="1">
      <formula>$F23="CTG_FAIL_IN_FULL"</formula>
    </cfRule>
  </conditionalFormatting>
  <conditionalFormatting sqref="G3:G17">
    <cfRule type="expression" priority="10" dxfId="2" stopIfTrue="1">
      <formula>$G23="Full"</formula>
    </cfRule>
    <cfRule type="expression" priority="11" dxfId="3" stopIfTrue="1">
      <formula>$G23="Yes"</formula>
    </cfRule>
    <cfRule type="expression" priority="12" dxfId="4" stopIfTrue="1">
      <formula>$G23="CTG_FAIL_IN_FULL"</formula>
    </cfRule>
  </conditionalFormatting>
  <conditionalFormatting sqref="C3:C17">
    <cfRule type="expression" priority="13" dxfId="2" stopIfTrue="1">
      <formula>$C23="Full"</formula>
    </cfRule>
    <cfRule type="expression" priority="14" dxfId="3" stopIfTrue="1">
      <formula>$C23="Yes"</formula>
    </cfRule>
    <cfRule type="expression" priority="15" dxfId="4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85" t="str">
        <f>Results!L5</f>
        <v>South-to-North (SN)</v>
      </c>
      <c r="C1" s="286"/>
      <c r="D1" s="267"/>
      <c r="E1" s="268"/>
      <c r="F1" s="281" t="str">
        <f>Results!L6</f>
        <v>Light Loads</v>
      </c>
      <c r="G1" s="282"/>
      <c r="H1" s="271"/>
      <c r="I1" s="279" t="str">
        <f>Results!L7</f>
        <v>002</v>
      </c>
      <c r="J1" s="273" t="str">
        <f>Results!L2</f>
        <v>Bothell - Horse Ranch Tap section of Sedro Woolley - Bothell -  Horse Ranch 230kV Line (COV-CRES BYP @ COV)
</v>
      </c>
      <c r="K1" s="274"/>
      <c r="L1" s="274"/>
      <c r="M1" s="274"/>
      <c r="N1" s="274"/>
      <c r="O1" s="274"/>
      <c r="P1" s="274"/>
      <c r="Q1" s="274"/>
      <c r="R1" s="275"/>
    </row>
    <row r="2" spans="1:19" s="47" customFormat="1" ht="16.5" thickBot="1">
      <c r="A2" s="224"/>
      <c r="B2" s="287"/>
      <c r="C2" s="288"/>
      <c r="D2" s="269"/>
      <c r="E2" s="270"/>
      <c r="F2" s="283"/>
      <c r="G2" s="284"/>
      <c r="H2" s="272"/>
      <c r="I2" s="280"/>
      <c r="J2" s="276"/>
      <c r="K2" s="277"/>
      <c r="L2" s="277"/>
      <c r="M2" s="277"/>
      <c r="N2" s="277"/>
      <c r="O2" s="277"/>
      <c r="P2" s="277"/>
      <c r="Q2" s="277"/>
      <c r="R2" s="278"/>
      <c r="S2" s="223"/>
    </row>
    <row r="3" spans="2:20" s="48" customFormat="1" ht="12.75">
      <c r="B3" s="230" t="s">
        <v>33</v>
      </c>
      <c r="C3" s="265" t="s">
        <v>61</v>
      </c>
      <c r="D3" s="227">
        <v>100</v>
      </c>
      <c r="E3" s="231">
        <v>100</v>
      </c>
      <c r="F3" s="231">
        <v>100</v>
      </c>
      <c r="G3" s="231">
        <v>260</v>
      </c>
      <c r="H3" s="231">
        <v>260</v>
      </c>
      <c r="I3" s="231">
        <v>260</v>
      </c>
      <c r="J3" s="225">
        <v>525</v>
      </c>
      <c r="K3" s="231">
        <v>525</v>
      </c>
      <c r="L3" s="231">
        <v>525</v>
      </c>
      <c r="M3" s="231">
        <v>1000</v>
      </c>
      <c r="N3" s="231">
        <v>1000</v>
      </c>
      <c r="O3" s="225">
        <v>1000</v>
      </c>
      <c r="P3" s="227">
        <v>1400</v>
      </c>
      <c r="Q3" s="228">
        <v>1400</v>
      </c>
      <c r="R3" s="231">
        <v>1400</v>
      </c>
      <c r="S3" s="220"/>
      <c r="T3" s="220"/>
    </row>
    <row r="4" spans="2:20" s="48" customFormat="1" ht="12.75">
      <c r="B4" s="229" t="s">
        <v>34</v>
      </c>
      <c r="C4" s="266"/>
      <c r="D4" s="227">
        <v>140</v>
      </c>
      <c r="E4" s="229">
        <v>460</v>
      </c>
      <c r="F4" s="230">
        <v>775</v>
      </c>
      <c r="G4" s="230">
        <v>140</v>
      </c>
      <c r="H4" s="230">
        <v>460</v>
      </c>
      <c r="I4" s="230">
        <v>775</v>
      </c>
      <c r="J4" s="229">
        <v>140</v>
      </c>
      <c r="K4" s="230">
        <v>460</v>
      </c>
      <c r="L4" s="230">
        <v>775</v>
      </c>
      <c r="M4" s="230">
        <v>140</v>
      </c>
      <c r="N4" s="230">
        <v>460</v>
      </c>
      <c r="O4" s="225">
        <v>775</v>
      </c>
      <c r="P4" s="227">
        <v>140</v>
      </c>
      <c r="Q4" s="225">
        <v>460</v>
      </c>
      <c r="R4" s="229">
        <v>775</v>
      </c>
      <c r="S4" s="233"/>
      <c r="T4" s="220"/>
    </row>
    <row r="5" spans="2:18" s="54" customFormat="1" ht="14.25">
      <c r="B5" s="221" t="str">
        <f>'Excel Sheet'!A2</f>
        <v>25F</v>
      </c>
      <c r="C5" s="222">
        <f>AVERAGE('Excel Sheet'!H4:H18)</f>
        <v>3320.293571428572</v>
      </c>
      <c r="D5" s="222">
        <f>'Excel Sheet'!I3</f>
        <v>3109.5</v>
      </c>
      <c r="E5" s="222">
        <f>'Excel Sheet'!I4</f>
        <v>2761.74</v>
      </c>
      <c r="F5" s="222">
        <f>'Excel Sheet'!I5</f>
        <v>2633.85</v>
      </c>
      <c r="G5" s="222">
        <f>'Excel Sheet'!I6</f>
        <v>3013.66</v>
      </c>
      <c r="H5" s="222">
        <f>'Excel Sheet'!I7</f>
        <v>2875.03</v>
      </c>
      <c r="I5" s="232">
        <f>'Excel Sheet'!I8</f>
        <v>2778.13</v>
      </c>
      <c r="J5" s="222">
        <f>'Excel Sheet'!I9</f>
        <v>3307.96</v>
      </c>
      <c r="K5" s="232">
        <f>'Excel Sheet'!I10</f>
        <v>3130.21</v>
      </c>
      <c r="L5" s="222">
        <f>'Excel Sheet'!I11</f>
        <v>3011.58</v>
      </c>
      <c r="M5" s="222">
        <f>'Excel Sheet'!I12</f>
        <v>3154.31</v>
      </c>
      <c r="N5" s="222">
        <f>'Excel Sheet'!I13</f>
        <v>3058.31</v>
      </c>
      <c r="O5" s="222">
        <f>'Excel Sheet'!I14</f>
        <v>2964.11</v>
      </c>
      <c r="P5" s="226">
        <f>'Excel Sheet'!I15</f>
        <v>978.98</v>
      </c>
      <c r="Q5" s="226">
        <f>'Excel Sheet'!I16</f>
        <v>856.67</v>
      </c>
      <c r="R5" s="226">
        <f>'Excel Sheet'!I17</f>
        <v>765.86</v>
      </c>
    </row>
    <row r="6" spans="2:18" s="54" customFormat="1" ht="14.25">
      <c r="B6" s="221" t="str">
        <f>'Excel Sheet'!A19</f>
        <v>35F</v>
      </c>
      <c r="C6" s="222">
        <f>AVERAGE('Excel Sheet'!H22:H36)</f>
        <v>2633.11</v>
      </c>
      <c r="D6" s="222">
        <f>'Excel Sheet'!I20</f>
        <v>2853.14</v>
      </c>
      <c r="E6" s="222">
        <f>'Excel Sheet'!I21</f>
        <v>2701.88</v>
      </c>
      <c r="F6" s="222">
        <f>'Excel Sheet'!I22</f>
        <v>2540.58</v>
      </c>
      <c r="G6" s="222">
        <f>'Excel Sheet'!I23</f>
        <v>2978.79</v>
      </c>
      <c r="H6" s="222">
        <f>'Excel Sheet'!I24</f>
        <v>2842.02</v>
      </c>
      <c r="I6" s="222">
        <f>'Excel Sheet'!I25</f>
        <v>2698.28</v>
      </c>
      <c r="J6" s="222">
        <f>'Excel Sheet'!I26</f>
        <v>3195.24</v>
      </c>
      <c r="K6" s="222">
        <f>'Excel Sheet'!I27</f>
        <v>3048.39</v>
      </c>
      <c r="L6" s="222">
        <f>'Excel Sheet'!I28</f>
        <v>2908.47</v>
      </c>
      <c r="M6" s="222">
        <f>'Excel Sheet'!I29</f>
        <v>2394.23</v>
      </c>
      <c r="N6" s="222">
        <f>'Excel Sheet'!I30</f>
        <v>2289.84</v>
      </c>
      <c r="O6" s="222">
        <f>'Excel Sheet'!I31</f>
        <v>2186.08</v>
      </c>
      <c r="P6" s="222">
        <f>'Excel Sheet'!I32</f>
        <v>220.98</v>
      </c>
      <c r="Q6" s="222">
        <f>'Excel Sheet'!I33</f>
        <v>114.13</v>
      </c>
      <c r="R6" s="222">
        <f>'Excel Sheet'!I34</f>
        <v>31.94</v>
      </c>
    </row>
    <row r="7" spans="2:18" s="54" customFormat="1" ht="14.25">
      <c r="B7" s="221" t="str">
        <f>'Excel Sheet'!A36</f>
        <v>45F</v>
      </c>
      <c r="C7" s="222">
        <f>AVERAGE('Excel Sheet'!H40:H54)</f>
        <v>2437.8084615384614</v>
      </c>
      <c r="D7" s="222">
        <f>'Excel Sheet'!I37</f>
        <v>2821.91</v>
      </c>
      <c r="E7" s="222">
        <f>'Excel Sheet'!I38</f>
        <v>2643.9</v>
      </c>
      <c r="F7" s="222">
        <f>'Excel Sheet'!I39</f>
        <v>2478.08</v>
      </c>
      <c r="G7" s="222">
        <f>'Excel Sheet'!I40</f>
        <v>2959.76</v>
      </c>
      <c r="H7" s="222">
        <f>'Excel Sheet'!I41</f>
        <v>2786.57</v>
      </c>
      <c r="I7" s="222">
        <f>'Excel Sheet'!I42</f>
        <v>2623.43</v>
      </c>
      <c r="J7" s="222">
        <f>'Excel Sheet'!I43</f>
        <v>3199.97</v>
      </c>
      <c r="K7" s="222">
        <f>'Excel Sheet'!I44</f>
        <v>3020.25</v>
      </c>
      <c r="L7" s="222">
        <f>'Excel Sheet'!I45</f>
        <v>2855.53</v>
      </c>
      <c r="M7" s="222">
        <f>'Excel Sheet'!I46</f>
        <v>1414.12</v>
      </c>
      <c r="N7" s="222">
        <f>'Excel Sheet'!I47</f>
        <v>1310.23</v>
      </c>
      <c r="O7" s="222">
        <f>'Excel Sheet'!I48</f>
        <v>1208.54</v>
      </c>
      <c r="P7" s="222">
        <f>'Excel Sheet'!I49</f>
        <v>-989.69</v>
      </c>
      <c r="Q7" s="222">
        <f>'Excel Sheet'!I50</f>
        <v>-1022.29</v>
      </c>
      <c r="R7" s="222">
        <f>'Excel Sheet'!I51</f>
        <v>-1161.38</v>
      </c>
    </row>
    <row r="8" spans="2:18" s="54" customFormat="1" ht="14.25">
      <c r="B8" s="221" t="str">
        <f>'Excel Sheet'!A53</f>
        <v>60F</v>
      </c>
      <c r="C8" s="222">
        <f>AVERAGE('Excel Sheet'!H58:H72)</f>
        <v>2969.9892307692307</v>
      </c>
      <c r="D8" s="222">
        <f>'Excel Sheet'!I54</f>
        <v>2743.16</v>
      </c>
      <c r="E8" s="222">
        <f>'Excel Sheet'!I55</f>
        <v>2584.42</v>
      </c>
      <c r="F8" s="222">
        <f>'Excel Sheet'!I56</f>
        <v>2420.62</v>
      </c>
      <c r="G8" s="222">
        <f>'Excel Sheet'!I57</f>
        <v>2885.92</v>
      </c>
      <c r="H8" s="222">
        <f>'Excel Sheet'!I58</f>
        <v>2726.57</v>
      </c>
      <c r="I8" s="222">
        <f>'Excel Sheet'!I59</f>
        <v>2556.44</v>
      </c>
      <c r="J8" s="222">
        <f>'Excel Sheet'!I60</f>
        <v>3041</v>
      </c>
      <c r="K8" s="222">
        <f>'Excel Sheet'!I61</f>
        <v>2946.67</v>
      </c>
      <c r="L8" s="222">
        <f>'Excel Sheet'!I62</f>
        <v>2795.82</v>
      </c>
      <c r="M8" s="222">
        <f>'Excel Sheet'!I63</f>
        <v>1863.18</v>
      </c>
      <c r="N8" s="222">
        <f>'Excel Sheet'!I64</f>
        <v>1742.04</v>
      </c>
      <c r="O8" s="222">
        <f>'Excel Sheet'!I65</f>
        <v>1651.1</v>
      </c>
      <c r="P8" s="222">
        <f>'Excel Sheet'!I66</f>
        <v>-445.62</v>
      </c>
      <c r="Q8" s="222">
        <f>'Excel Sheet'!I67</f>
        <v>-498.23</v>
      </c>
      <c r="R8" s="222">
        <f>'Excel Sheet'!I68</f>
        <v>-536.92</v>
      </c>
    </row>
    <row r="9" spans="2:18" s="54" customFormat="1" ht="14.25">
      <c r="B9" s="221" t="str">
        <f>'Excel Sheet'!A70</f>
        <v>70F</v>
      </c>
      <c r="C9" s="222">
        <f>AVERAGE('Excel Sheet'!H76:H84)</f>
        <v>3267.64</v>
      </c>
      <c r="D9" s="222">
        <f>'Excel Sheet'!I71</f>
        <v>2537.42</v>
      </c>
      <c r="E9" s="222">
        <f>'Excel Sheet'!I72</f>
        <v>2576.72</v>
      </c>
      <c r="F9" s="222">
        <f>'Excel Sheet'!I73</f>
        <v>2416.66</v>
      </c>
      <c r="G9" s="222">
        <f>'Excel Sheet'!I74</f>
        <v>2739.03</v>
      </c>
      <c r="H9" s="222">
        <f>'Excel Sheet'!I75</f>
        <v>2674.83</v>
      </c>
      <c r="I9" s="222">
        <f>'Excel Sheet'!I76</f>
        <v>2577.15</v>
      </c>
      <c r="J9" s="222">
        <f>'Excel Sheet'!I77</f>
        <v>2958.51</v>
      </c>
      <c r="K9" s="222">
        <f>'Excel Sheet'!I78</f>
        <v>2919.9</v>
      </c>
      <c r="L9" s="222">
        <f>'Excel Sheet'!I79</f>
        <v>2810.55</v>
      </c>
      <c r="M9" s="222">
        <f>'Excel Sheet'!I80</f>
        <v>1939.47</v>
      </c>
      <c r="N9" s="222">
        <f>'Excel Sheet'!I81</f>
        <v>1825.71</v>
      </c>
      <c r="O9" s="222">
        <f>'Excel Sheet'!I82</f>
        <v>1725.26</v>
      </c>
      <c r="P9" s="222">
        <f>'Excel Sheet'!I83</f>
        <v>-315.34</v>
      </c>
      <c r="Q9" s="222">
        <f>'Excel Sheet'!I84</f>
        <v>-362.33</v>
      </c>
      <c r="R9" s="222">
        <f>'Excel Sheet'!J84</f>
        <v>629.49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31.140625" style="0" customWidth="1"/>
    <col min="3" max="3" width="71.28125" style="0" customWidth="1"/>
    <col min="4" max="4" width="48.710937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0.7109375" style="0" customWidth="1"/>
    <col min="10" max="10" width="49.421875" style="0" customWidth="1"/>
    <col min="11" max="11" width="18.00390625" style="0" customWidth="1"/>
    <col min="12" max="12" width="49.42187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65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64</v>
      </c>
      <c r="J2" t="s">
        <v>66</v>
      </c>
      <c r="K2" t="s">
        <v>56</v>
      </c>
    </row>
    <row r="3" spans="1:11" ht="12.75">
      <c r="A3" t="s">
        <v>51</v>
      </c>
      <c r="B3">
        <v>3108.85</v>
      </c>
      <c r="C3" t="s">
        <v>70</v>
      </c>
      <c r="D3" t="s">
        <v>71</v>
      </c>
      <c r="E3">
        <v>-15.9</v>
      </c>
      <c r="F3">
        <v>-512.58</v>
      </c>
      <c r="G3">
        <v>-512.45</v>
      </c>
      <c r="H3">
        <v>3396.25</v>
      </c>
      <c r="I3">
        <v>3109.5</v>
      </c>
      <c r="J3">
        <v>-2005.17</v>
      </c>
      <c r="K3" t="s">
        <v>72</v>
      </c>
    </row>
    <row r="4" spans="1:11" ht="12.75">
      <c r="A4" t="s">
        <v>6</v>
      </c>
      <c r="B4">
        <v>2762.01</v>
      </c>
      <c r="C4" t="s">
        <v>70</v>
      </c>
      <c r="D4" t="s">
        <v>71</v>
      </c>
      <c r="E4">
        <v>-16.59</v>
      </c>
      <c r="F4">
        <v>-488.82</v>
      </c>
      <c r="G4">
        <v>-489.14</v>
      </c>
      <c r="H4">
        <v>3310.65</v>
      </c>
      <c r="I4">
        <v>2761.74</v>
      </c>
      <c r="J4">
        <v>-1766.87</v>
      </c>
      <c r="K4" t="s">
        <v>57</v>
      </c>
    </row>
    <row r="5" spans="1:11" ht="12.75">
      <c r="A5" t="s">
        <v>3</v>
      </c>
      <c r="B5">
        <v>2633.99</v>
      </c>
      <c r="C5" t="s">
        <v>70</v>
      </c>
      <c r="D5" t="s">
        <v>71</v>
      </c>
      <c r="E5">
        <v>-16.59</v>
      </c>
      <c r="F5">
        <v>-492.36</v>
      </c>
      <c r="G5">
        <v>-492.16</v>
      </c>
      <c r="H5">
        <v>3313.96</v>
      </c>
      <c r="I5">
        <v>2633.85</v>
      </c>
      <c r="J5">
        <v>-1663.95</v>
      </c>
      <c r="K5" t="s">
        <v>57</v>
      </c>
    </row>
    <row r="6" spans="1:11" ht="12.75">
      <c r="A6" t="s">
        <v>0</v>
      </c>
      <c r="B6">
        <v>3012.53</v>
      </c>
      <c r="C6" t="s">
        <v>70</v>
      </c>
      <c r="D6" t="s">
        <v>71</v>
      </c>
      <c r="E6">
        <v>-16.59</v>
      </c>
      <c r="F6">
        <v>-477.84</v>
      </c>
      <c r="G6">
        <v>-477.6</v>
      </c>
      <c r="H6">
        <v>3390.48</v>
      </c>
      <c r="I6">
        <v>3013.66</v>
      </c>
      <c r="J6">
        <v>-1873.88</v>
      </c>
      <c r="K6" t="s">
        <v>57</v>
      </c>
    </row>
    <row r="7" spans="1:11" ht="12.75">
      <c r="A7" t="s">
        <v>7</v>
      </c>
      <c r="B7">
        <v>2875.3</v>
      </c>
      <c r="C7" t="s">
        <v>70</v>
      </c>
      <c r="D7" t="s">
        <v>73</v>
      </c>
      <c r="E7">
        <v>-16.59</v>
      </c>
      <c r="F7">
        <v>-485.4</v>
      </c>
      <c r="G7">
        <v>-485.09</v>
      </c>
      <c r="H7">
        <v>3310.38</v>
      </c>
      <c r="I7">
        <v>2875.03</v>
      </c>
      <c r="J7">
        <v>-1770.31</v>
      </c>
      <c r="K7" t="s">
        <v>57</v>
      </c>
    </row>
    <row r="8" spans="1:11" ht="12.75">
      <c r="A8" t="s">
        <v>4</v>
      </c>
      <c r="B8">
        <v>2779.14</v>
      </c>
      <c r="C8" t="s">
        <v>70</v>
      </c>
      <c r="D8" t="s">
        <v>71</v>
      </c>
      <c r="E8">
        <v>-16.59</v>
      </c>
      <c r="F8">
        <v>-494.5</v>
      </c>
      <c r="G8">
        <v>-494.31</v>
      </c>
      <c r="H8">
        <v>3315.62</v>
      </c>
      <c r="I8">
        <v>2778.13</v>
      </c>
      <c r="J8">
        <v>-1674.86</v>
      </c>
      <c r="K8" t="s">
        <v>57</v>
      </c>
    </row>
    <row r="9" spans="1:11" ht="12.75">
      <c r="A9" t="s">
        <v>1</v>
      </c>
      <c r="B9">
        <v>3308.15</v>
      </c>
      <c r="C9" t="s">
        <v>70</v>
      </c>
      <c r="D9" t="s">
        <v>71</v>
      </c>
      <c r="E9">
        <v>-16.59</v>
      </c>
      <c r="F9">
        <v>-482.23</v>
      </c>
      <c r="G9">
        <v>-482.57</v>
      </c>
      <c r="H9">
        <v>3393.06</v>
      </c>
      <c r="I9">
        <v>3307.96</v>
      </c>
      <c r="J9">
        <v>-1921.44</v>
      </c>
      <c r="K9" t="s">
        <v>57</v>
      </c>
    </row>
    <row r="10" spans="1:11" ht="12.75">
      <c r="A10" t="s">
        <v>8</v>
      </c>
      <c r="B10">
        <v>3130.64</v>
      </c>
      <c r="C10" t="s">
        <v>70</v>
      </c>
      <c r="D10" t="s">
        <v>71</v>
      </c>
      <c r="E10">
        <v>-16.59</v>
      </c>
      <c r="F10">
        <v>-486.67</v>
      </c>
      <c r="G10">
        <v>-487.03</v>
      </c>
      <c r="H10">
        <v>3313</v>
      </c>
      <c r="I10">
        <v>3130.21</v>
      </c>
      <c r="J10">
        <v>-1789.31</v>
      </c>
      <c r="K10" t="s">
        <v>57</v>
      </c>
    </row>
    <row r="11" spans="1:11" ht="12.75">
      <c r="A11" t="s">
        <v>5</v>
      </c>
      <c r="B11">
        <v>3011.94</v>
      </c>
      <c r="C11" t="s">
        <v>70</v>
      </c>
      <c r="D11" t="s">
        <v>71</v>
      </c>
      <c r="E11">
        <v>-16.59</v>
      </c>
      <c r="F11">
        <v>-493.09</v>
      </c>
      <c r="G11">
        <v>-493.48</v>
      </c>
      <c r="H11">
        <v>3316.31</v>
      </c>
      <c r="I11">
        <v>3011.58</v>
      </c>
      <c r="J11">
        <v>-1693.9</v>
      </c>
      <c r="K11" t="s">
        <v>57</v>
      </c>
    </row>
    <row r="12" spans="1:11" ht="12.75">
      <c r="A12" t="s">
        <v>2</v>
      </c>
      <c r="B12">
        <v>3154.14</v>
      </c>
      <c r="C12" t="s">
        <v>59</v>
      </c>
      <c r="D12" t="s">
        <v>60</v>
      </c>
      <c r="E12">
        <v>-8.35</v>
      </c>
      <c r="F12">
        <v>-476.34</v>
      </c>
      <c r="G12">
        <v>-476.31</v>
      </c>
      <c r="H12">
        <v>3369.63</v>
      </c>
      <c r="I12">
        <v>3154.31</v>
      </c>
      <c r="J12">
        <v>-1614.68</v>
      </c>
      <c r="K12" t="s">
        <v>57</v>
      </c>
    </row>
    <row r="13" spans="1:11" ht="12.75">
      <c r="A13" t="s">
        <v>9</v>
      </c>
      <c r="B13">
        <v>3058.54</v>
      </c>
      <c r="C13" t="s">
        <v>59</v>
      </c>
      <c r="D13" t="s">
        <v>60</v>
      </c>
      <c r="E13">
        <v>-8.35</v>
      </c>
      <c r="F13">
        <v>-475.47</v>
      </c>
      <c r="G13">
        <v>-475.44</v>
      </c>
      <c r="H13">
        <v>3295.3</v>
      </c>
      <c r="I13">
        <v>3058.31</v>
      </c>
      <c r="J13">
        <v>-1532.11</v>
      </c>
      <c r="K13" t="s">
        <v>57</v>
      </c>
    </row>
    <row r="14" spans="1:11" ht="12.75">
      <c r="A14" t="s">
        <v>10</v>
      </c>
      <c r="B14">
        <v>2963.81</v>
      </c>
      <c r="C14" t="s">
        <v>59</v>
      </c>
      <c r="D14" t="s">
        <v>60</v>
      </c>
      <c r="E14">
        <v>-8.35</v>
      </c>
      <c r="F14">
        <v>-473.2</v>
      </c>
      <c r="G14">
        <v>-473.14</v>
      </c>
      <c r="H14">
        <v>3304.94</v>
      </c>
      <c r="I14">
        <v>2964.11</v>
      </c>
      <c r="J14">
        <v>-1445.74</v>
      </c>
      <c r="K14" t="s">
        <v>57</v>
      </c>
    </row>
    <row r="15" spans="1:11" ht="12.75">
      <c r="A15" t="s">
        <v>11</v>
      </c>
      <c r="B15">
        <v>980.15</v>
      </c>
      <c r="C15" t="s">
        <v>59</v>
      </c>
      <c r="D15" t="s">
        <v>60</v>
      </c>
      <c r="E15">
        <v>-8.35</v>
      </c>
      <c r="F15">
        <v>-453.68</v>
      </c>
      <c r="G15">
        <v>-453.66</v>
      </c>
      <c r="H15">
        <v>3322.61</v>
      </c>
      <c r="I15">
        <v>978.98</v>
      </c>
      <c r="J15">
        <v>-195.43</v>
      </c>
      <c r="K15" t="s">
        <v>57</v>
      </c>
    </row>
    <row r="16" spans="1:11" ht="12.75">
      <c r="A16" t="s">
        <v>13</v>
      </c>
      <c r="B16">
        <v>857.45</v>
      </c>
      <c r="C16" t="s">
        <v>59</v>
      </c>
      <c r="D16" t="s">
        <v>60</v>
      </c>
      <c r="E16">
        <v>-8.35</v>
      </c>
      <c r="F16">
        <v>-452.92</v>
      </c>
      <c r="G16">
        <v>-452.9</v>
      </c>
      <c r="H16">
        <v>3256.27</v>
      </c>
      <c r="I16">
        <v>856.67</v>
      </c>
      <c r="J16">
        <v>-100.05</v>
      </c>
      <c r="K16" t="s">
        <v>57</v>
      </c>
    </row>
    <row r="17" spans="1:11" ht="12.75">
      <c r="A17" t="s">
        <v>14</v>
      </c>
      <c r="B17">
        <v>766.86</v>
      </c>
      <c r="C17" t="s">
        <v>59</v>
      </c>
      <c r="D17" t="s">
        <v>60</v>
      </c>
      <c r="E17">
        <v>-8.35</v>
      </c>
      <c r="F17">
        <v>-453.4</v>
      </c>
      <c r="G17">
        <v>-453.39</v>
      </c>
      <c r="H17">
        <v>3271.9</v>
      </c>
      <c r="I17">
        <v>765.86</v>
      </c>
      <c r="J17">
        <v>-21.35</v>
      </c>
      <c r="K17" t="s">
        <v>57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64</v>
      </c>
      <c r="J19" t="s">
        <v>66</v>
      </c>
      <c r="K19" t="s">
        <v>56</v>
      </c>
    </row>
    <row r="20" spans="1:11" ht="12.75">
      <c r="A20" t="s">
        <v>51</v>
      </c>
      <c r="B20">
        <v>2853.55</v>
      </c>
      <c r="C20" t="s">
        <v>70</v>
      </c>
      <c r="D20" t="s">
        <v>71</v>
      </c>
      <c r="E20">
        <v>-16.59</v>
      </c>
      <c r="F20">
        <v>-474.49</v>
      </c>
      <c r="G20">
        <v>-474.66</v>
      </c>
      <c r="H20">
        <v>2699.58</v>
      </c>
      <c r="I20">
        <v>2853.14</v>
      </c>
      <c r="J20">
        <v>-1786.44</v>
      </c>
      <c r="K20" t="s">
        <v>57</v>
      </c>
    </row>
    <row r="21" spans="1:11" ht="12.75">
      <c r="A21" t="s">
        <v>6</v>
      </c>
      <c r="B21">
        <v>2702.13</v>
      </c>
      <c r="C21" t="s">
        <v>70</v>
      </c>
      <c r="D21" t="s">
        <v>71</v>
      </c>
      <c r="E21">
        <v>-16.59</v>
      </c>
      <c r="F21">
        <v>-480.6</v>
      </c>
      <c r="G21">
        <v>-480.93</v>
      </c>
      <c r="H21">
        <v>2620.96</v>
      </c>
      <c r="I21">
        <v>2701.88</v>
      </c>
      <c r="J21">
        <v>-1675.35</v>
      </c>
      <c r="K21" t="s">
        <v>57</v>
      </c>
    </row>
    <row r="22" spans="1:11" ht="12.75">
      <c r="A22" t="s">
        <v>3</v>
      </c>
      <c r="B22">
        <v>2541.66</v>
      </c>
      <c r="C22" t="s">
        <v>70</v>
      </c>
      <c r="D22" t="s">
        <v>73</v>
      </c>
      <c r="E22">
        <v>-16.59</v>
      </c>
      <c r="F22">
        <v>-484.28</v>
      </c>
      <c r="G22">
        <v>-484.39</v>
      </c>
      <c r="H22">
        <v>2627.27</v>
      </c>
      <c r="I22">
        <v>2540.58</v>
      </c>
      <c r="J22">
        <v>-1554.77</v>
      </c>
      <c r="K22" t="s">
        <v>57</v>
      </c>
    </row>
    <row r="23" spans="1:11" ht="12.75">
      <c r="A23" t="s">
        <v>0</v>
      </c>
      <c r="B23">
        <v>2979.18</v>
      </c>
      <c r="C23" t="s">
        <v>70</v>
      </c>
      <c r="D23" t="s">
        <v>73</v>
      </c>
      <c r="E23">
        <v>-16.59</v>
      </c>
      <c r="F23">
        <v>-474.2</v>
      </c>
      <c r="G23">
        <v>-473.81</v>
      </c>
      <c r="H23">
        <v>2700.63</v>
      </c>
      <c r="I23">
        <v>2978.79</v>
      </c>
      <c r="J23">
        <v>-1787</v>
      </c>
      <c r="K23" t="s">
        <v>57</v>
      </c>
    </row>
    <row r="24" spans="1:11" ht="12.75">
      <c r="A24" t="s">
        <v>7</v>
      </c>
      <c r="B24">
        <v>2843.08</v>
      </c>
      <c r="C24" t="s">
        <v>70</v>
      </c>
      <c r="D24" t="s">
        <v>71</v>
      </c>
      <c r="E24">
        <v>-16.59</v>
      </c>
      <c r="F24">
        <v>-480.86</v>
      </c>
      <c r="G24">
        <v>-481.1</v>
      </c>
      <c r="H24">
        <v>2621.98</v>
      </c>
      <c r="I24">
        <v>2842.02</v>
      </c>
      <c r="J24">
        <v>-1690.65</v>
      </c>
      <c r="K24" t="s">
        <v>57</v>
      </c>
    </row>
    <row r="25" spans="1:11" ht="12.75">
      <c r="A25" t="s">
        <v>4</v>
      </c>
      <c r="B25">
        <v>2699.48</v>
      </c>
      <c r="C25" t="s">
        <v>70</v>
      </c>
      <c r="D25" t="s">
        <v>71</v>
      </c>
      <c r="E25">
        <v>-16.59</v>
      </c>
      <c r="F25">
        <v>-485.76</v>
      </c>
      <c r="G25">
        <v>-485.54</v>
      </c>
      <c r="H25">
        <v>2627.44</v>
      </c>
      <c r="I25">
        <v>2698.28</v>
      </c>
      <c r="J25">
        <v>-1580.16</v>
      </c>
      <c r="K25" t="s">
        <v>57</v>
      </c>
    </row>
    <row r="26" spans="1:11" ht="12.75">
      <c r="A26" t="s">
        <v>1</v>
      </c>
      <c r="B26">
        <v>3195.68</v>
      </c>
      <c r="C26" t="s">
        <v>70</v>
      </c>
      <c r="D26" t="s">
        <v>71</v>
      </c>
      <c r="E26">
        <v>-16.59</v>
      </c>
      <c r="F26">
        <v>-473.75</v>
      </c>
      <c r="G26">
        <v>-474.09</v>
      </c>
      <c r="H26">
        <v>2701.16</v>
      </c>
      <c r="I26">
        <v>3195.24</v>
      </c>
      <c r="J26">
        <v>-1807.99</v>
      </c>
      <c r="K26" t="s">
        <v>57</v>
      </c>
    </row>
    <row r="27" spans="1:11" ht="12.75">
      <c r="A27" t="s">
        <v>8</v>
      </c>
      <c r="B27">
        <v>3048.79</v>
      </c>
      <c r="C27" t="s">
        <v>70</v>
      </c>
      <c r="D27" t="s">
        <v>73</v>
      </c>
      <c r="E27">
        <v>-16.59</v>
      </c>
      <c r="F27">
        <v>-478.91</v>
      </c>
      <c r="G27">
        <v>-478.63</v>
      </c>
      <c r="H27">
        <v>2624.46</v>
      </c>
      <c r="I27">
        <v>3048.39</v>
      </c>
      <c r="J27">
        <v>-1683.15</v>
      </c>
      <c r="K27" t="s">
        <v>57</v>
      </c>
    </row>
    <row r="28" spans="1:11" ht="12.75">
      <c r="A28" t="s">
        <v>5</v>
      </c>
      <c r="B28">
        <v>2909.47</v>
      </c>
      <c r="C28" t="s">
        <v>70</v>
      </c>
      <c r="D28" t="s">
        <v>73</v>
      </c>
      <c r="E28">
        <v>-16.59</v>
      </c>
      <c r="F28">
        <v>-485.82</v>
      </c>
      <c r="G28">
        <v>-486</v>
      </c>
      <c r="H28">
        <v>2629.65</v>
      </c>
      <c r="I28">
        <v>2908.47</v>
      </c>
      <c r="J28">
        <v>-1572.9</v>
      </c>
      <c r="K28" t="s">
        <v>57</v>
      </c>
    </row>
    <row r="29" spans="1:11" ht="12.75">
      <c r="A29" t="s">
        <v>2</v>
      </c>
      <c r="B29">
        <v>2395.83</v>
      </c>
      <c r="C29" t="s">
        <v>59</v>
      </c>
      <c r="D29" t="s">
        <v>60</v>
      </c>
      <c r="E29">
        <v>-8.35</v>
      </c>
      <c r="F29">
        <v>-457.75</v>
      </c>
      <c r="G29">
        <v>-457.66</v>
      </c>
      <c r="H29">
        <v>2661.69</v>
      </c>
      <c r="I29">
        <v>2394.23</v>
      </c>
      <c r="J29">
        <v>-1114.16</v>
      </c>
      <c r="K29" t="s">
        <v>57</v>
      </c>
    </row>
    <row r="30" spans="1:11" ht="12.75">
      <c r="A30" t="s">
        <v>9</v>
      </c>
      <c r="B30">
        <v>2290.22</v>
      </c>
      <c r="C30" t="s">
        <v>59</v>
      </c>
      <c r="D30" t="s">
        <v>60</v>
      </c>
      <c r="E30">
        <v>-8.35</v>
      </c>
      <c r="F30">
        <v>-455.83</v>
      </c>
      <c r="G30">
        <v>-455.73</v>
      </c>
      <c r="H30">
        <v>2591.31</v>
      </c>
      <c r="I30">
        <v>2289.84</v>
      </c>
      <c r="J30">
        <v>-1029.06</v>
      </c>
      <c r="K30" t="s">
        <v>57</v>
      </c>
    </row>
    <row r="31" spans="1:11" ht="12.75">
      <c r="A31" t="s">
        <v>10</v>
      </c>
      <c r="B31">
        <v>2186.77</v>
      </c>
      <c r="C31" t="s">
        <v>59</v>
      </c>
      <c r="D31" t="s">
        <v>60</v>
      </c>
      <c r="E31">
        <v>-8.35</v>
      </c>
      <c r="F31">
        <v>-453.78</v>
      </c>
      <c r="G31">
        <v>-453.67</v>
      </c>
      <c r="H31">
        <v>2603.14</v>
      </c>
      <c r="I31">
        <v>2186.08</v>
      </c>
      <c r="J31">
        <v>-946.01</v>
      </c>
      <c r="K31" t="s">
        <v>57</v>
      </c>
    </row>
    <row r="32" spans="1:11" ht="12.75">
      <c r="A32" t="s">
        <v>11</v>
      </c>
      <c r="B32">
        <v>222.55</v>
      </c>
      <c r="C32" t="s">
        <v>59</v>
      </c>
      <c r="D32" t="s">
        <v>60</v>
      </c>
      <c r="E32">
        <v>-8.35</v>
      </c>
      <c r="F32">
        <v>-444.73</v>
      </c>
      <c r="G32">
        <v>-444.84</v>
      </c>
      <c r="H32">
        <v>2650.27</v>
      </c>
      <c r="I32">
        <v>220.98</v>
      </c>
      <c r="J32">
        <v>285.09</v>
      </c>
      <c r="K32" t="s">
        <v>57</v>
      </c>
    </row>
    <row r="33" spans="1:11" ht="12.75">
      <c r="A33" t="s">
        <v>13</v>
      </c>
      <c r="B33">
        <v>114.38</v>
      </c>
      <c r="C33" t="s">
        <v>59</v>
      </c>
      <c r="D33" t="s">
        <v>60</v>
      </c>
      <c r="E33">
        <v>-8.35</v>
      </c>
      <c r="F33">
        <v>-445.5</v>
      </c>
      <c r="G33">
        <v>-445.4</v>
      </c>
      <c r="H33">
        <v>2586.67</v>
      </c>
      <c r="I33">
        <v>114.13</v>
      </c>
      <c r="J33">
        <v>372.11</v>
      </c>
      <c r="K33" t="s">
        <v>57</v>
      </c>
    </row>
    <row r="34" spans="1:11" ht="12.75">
      <c r="A34" t="s">
        <v>14</v>
      </c>
      <c r="B34">
        <v>32.32</v>
      </c>
      <c r="C34" t="s">
        <v>59</v>
      </c>
      <c r="D34" t="s">
        <v>60</v>
      </c>
      <c r="E34">
        <v>-8.35</v>
      </c>
      <c r="F34">
        <v>-446.77</v>
      </c>
      <c r="G34">
        <v>-446.72</v>
      </c>
      <c r="H34">
        <v>2604.76</v>
      </c>
      <c r="I34">
        <v>31.94</v>
      </c>
      <c r="J34">
        <v>445.15</v>
      </c>
      <c r="K34" t="s">
        <v>57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64</v>
      </c>
      <c r="J36" t="s">
        <v>66</v>
      </c>
      <c r="K36" t="s">
        <v>56</v>
      </c>
    </row>
    <row r="37" spans="1:11" ht="12.75">
      <c r="A37" t="s">
        <v>51</v>
      </c>
      <c r="B37">
        <v>2822.15</v>
      </c>
      <c r="C37" t="s">
        <v>70</v>
      </c>
      <c r="D37" t="s">
        <v>73</v>
      </c>
      <c r="E37">
        <v>-16.59</v>
      </c>
      <c r="F37">
        <v>-461.71</v>
      </c>
      <c r="G37">
        <v>-462.1</v>
      </c>
      <c r="H37">
        <v>2453.36</v>
      </c>
      <c r="I37">
        <v>2821.91</v>
      </c>
      <c r="J37">
        <v>-1735.61</v>
      </c>
      <c r="K37" t="s">
        <v>57</v>
      </c>
    </row>
    <row r="38" spans="1:11" ht="12.75">
      <c r="A38" t="s">
        <v>6</v>
      </c>
      <c r="B38">
        <v>2644.78</v>
      </c>
      <c r="C38" t="s">
        <v>70</v>
      </c>
      <c r="D38" t="s">
        <v>71</v>
      </c>
      <c r="E38">
        <v>-16.59</v>
      </c>
      <c r="F38">
        <v>-465.4</v>
      </c>
      <c r="G38">
        <v>-465.74</v>
      </c>
      <c r="H38">
        <v>2376.12</v>
      </c>
      <c r="I38">
        <v>2643.9</v>
      </c>
      <c r="J38">
        <v>-1607.66</v>
      </c>
      <c r="K38" t="s">
        <v>57</v>
      </c>
    </row>
    <row r="39" spans="1:11" ht="12.75">
      <c r="A39" t="s">
        <v>3</v>
      </c>
      <c r="B39">
        <v>2479.79</v>
      </c>
      <c r="C39" t="s">
        <v>70</v>
      </c>
      <c r="D39" t="s">
        <v>71</v>
      </c>
      <c r="E39">
        <v>-16.59</v>
      </c>
      <c r="F39">
        <v>-467.87</v>
      </c>
      <c r="G39">
        <v>-467.95</v>
      </c>
      <c r="H39">
        <v>2381.75</v>
      </c>
      <c r="I39">
        <v>2478.08</v>
      </c>
      <c r="J39">
        <v>-1484.53</v>
      </c>
      <c r="K39" t="s">
        <v>57</v>
      </c>
    </row>
    <row r="40" spans="1:11" ht="12.75">
      <c r="A40" t="s">
        <v>0</v>
      </c>
      <c r="B40">
        <v>2960.06</v>
      </c>
      <c r="C40" t="s">
        <v>70</v>
      </c>
      <c r="D40" t="s">
        <v>71</v>
      </c>
      <c r="E40">
        <v>-16.59</v>
      </c>
      <c r="F40">
        <v>-462.06</v>
      </c>
      <c r="G40">
        <v>-462.54</v>
      </c>
      <c r="H40">
        <v>2454.47</v>
      </c>
      <c r="I40">
        <v>2959.76</v>
      </c>
      <c r="J40">
        <v>-1749.35</v>
      </c>
      <c r="K40" t="s">
        <v>57</v>
      </c>
    </row>
    <row r="41" spans="1:11" ht="12.75">
      <c r="A41" t="s">
        <v>7</v>
      </c>
      <c r="B41">
        <v>2787.57</v>
      </c>
      <c r="C41" t="s">
        <v>70</v>
      </c>
      <c r="D41" t="s">
        <v>71</v>
      </c>
      <c r="E41">
        <v>-16.59</v>
      </c>
      <c r="F41">
        <v>-466.5</v>
      </c>
      <c r="G41">
        <v>-466.75</v>
      </c>
      <c r="H41">
        <v>2377.5</v>
      </c>
      <c r="I41">
        <v>2786.57</v>
      </c>
      <c r="J41">
        <v>-1622.42</v>
      </c>
      <c r="K41" t="s">
        <v>57</v>
      </c>
    </row>
    <row r="42" spans="1:11" ht="12.75">
      <c r="A42" t="s">
        <v>4</v>
      </c>
      <c r="B42">
        <v>2622.46</v>
      </c>
      <c r="C42" t="s">
        <v>70</v>
      </c>
      <c r="D42" t="s">
        <v>71</v>
      </c>
      <c r="E42">
        <v>-16.59</v>
      </c>
      <c r="F42">
        <v>-468.2</v>
      </c>
      <c r="G42">
        <v>-468.08</v>
      </c>
      <c r="H42">
        <v>2382.96</v>
      </c>
      <c r="I42">
        <v>2623.43</v>
      </c>
      <c r="J42">
        <v>-1502.44</v>
      </c>
      <c r="K42" t="s">
        <v>57</v>
      </c>
    </row>
    <row r="43" spans="1:11" ht="12.75">
      <c r="A43" t="s">
        <v>1</v>
      </c>
      <c r="B43">
        <v>3200.25</v>
      </c>
      <c r="C43" t="s">
        <v>70</v>
      </c>
      <c r="D43" t="s">
        <v>73</v>
      </c>
      <c r="E43">
        <v>-16.59</v>
      </c>
      <c r="F43">
        <v>-462.4</v>
      </c>
      <c r="G43">
        <v>-462.09</v>
      </c>
      <c r="H43">
        <v>2456.19</v>
      </c>
      <c r="I43">
        <v>3199.97</v>
      </c>
      <c r="J43">
        <v>-1770.79</v>
      </c>
      <c r="K43" t="s">
        <v>57</v>
      </c>
    </row>
    <row r="44" spans="1:11" ht="12.75">
      <c r="A44" t="s">
        <v>8</v>
      </c>
      <c r="B44">
        <v>3020.58</v>
      </c>
      <c r="C44" t="s">
        <v>70</v>
      </c>
      <c r="D44" t="s">
        <v>71</v>
      </c>
      <c r="E44">
        <v>-16.59</v>
      </c>
      <c r="F44">
        <v>-465.49</v>
      </c>
      <c r="G44">
        <v>-465.72</v>
      </c>
      <c r="H44">
        <v>2379.64</v>
      </c>
      <c r="I44">
        <v>3020.25</v>
      </c>
      <c r="J44">
        <v>-1635.81</v>
      </c>
      <c r="K44" t="s">
        <v>57</v>
      </c>
    </row>
    <row r="45" spans="1:11" ht="12.75">
      <c r="A45" t="s">
        <v>5</v>
      </c>
      <c r="B45">
        <v>2855.64</v>
      </c>
      <c r="C45" t="s">
        <v>70</v>
      </c>
      <c r="D45" t="s">
        <v>71</v>
      </c>
      <c r="E45">
        <v>-16.59</v>
      </c>
      <c r="F45">
        <v>-468.1</v>
      </c>
      <c r="G45">
        <v>-467.73</v>
      </c>
      <c r="H45">
        <v>2385.08</v>
      </c>
      <c r="I45">
        <v>2855.53</v>
      </c>
      <c r="J45">
        <v>-1514.12</v>
      </c>
      <c r="K45" t="s">
        <v>57</v>
      </c>
    </row>
    <row r="46" spans="1:11" ht="12.75">
      <c r="A46" t="s">
        <v>2</v>
      </c>
      <c r="B46">
        <v>1414.63</v>
      </c>
      <c r="C46" t="s">
        <v>59</v>
      </c>
      <c r="D46" t="s">
        <v>60</v>
      </c>
      <c r="E46">
        <v>-8.35</v>
      </c>
      <c r="F46">
        <v>-410.76</v>
      </c>
      <c r="G46">
        <v>-410.69</v>
      </c>
      <c r="H46">
        <v>2403.01</v>
      </c>
      <c r="I46">
        <v>1414.12</v>
      </c>
      <c r="J46">
        <v>-519.89</v>
      </c>
      <c r="K46" t="s">
        <v>57</v>
      </c>
    </row>
    <row r="47" spans="1:11" ht="12.75">
      <c r="A47" t="s">
        <v>9</v>
      </c>
      <c r="B47">
        <v>1310.09</v>
      </c>
      <c r="C47" t="s">
        <v>59</v>
      </c>
      <c r="D47" t="s">
        <v>60</v>
      </c>
      <c r="E47">
        <v>-8.35</v>
      </c>
      <c r="F47">
        <v>-410.07</v>
      </c>
      <c r="G47">
        <v>-410.02</v>
      </c>
      <c r="H47">
        <v>2335.54</v>
      </c>
      <c r="I47">
        <v>1310.23</v>
      </c>
      <c r="J47">
        <v>-433.15</v>
      </c>
      <c r="K47" t="s">
        <v>57</v>
      </c>
    </row>
    <row r="48" spans="1:11" ht="12.75">
      <c r="A48" t="s">
        <v>10</v>
      </c>
      <c r="B48">
        <v>1208.6</v>
      </c>
      <c r="C48" t="s">
        <v>59</v>
      </c>
      <c r="D48" t="s">
        <v>60</v>
      </c>
      <c r="E48">
        <v>-8.35</v>
      </c>
      <c r="F48">
        <v>-409.65</v>
      </c>
      <c r="G48">
        <v>-409.61</v>
      </c>
      <c r="H48">
        <v>2350.66</v>
      </c>
      <c r="I48">
        <v>1208.54</v>
      </c>
      <c r="J48">
        <v>-348.34</v>
      </c>
      <c r="K48" t="s">
        <v>57</v>
      </c>
    </row>
    <row r="49" spans="1:11" ht="12.75">
      <c r="A49" t="s">
        <v>11</v>
      </c>
      <c r="B49">
        <v>-991.04</v>
      </c>
      <c r="C49" t="s">
        <v>59</v>
      </c>
      <c r="D49" t="s">
        <v>74</v>
      </c>
      <c r="E49">
        <v>-3.95</v>
      </c>
      <c r="F49">
        <v>-423.29</v>
      </c>
      <c r="G49">
        <v>-423.29</v>
      </c>
      <c r="H49">
        <v>2430</v>
      </c>
      <c r="I49">
        <v>-989.69</v>
      </c>
      <c r="J49">
        <v>993.34</v>
      </c>
      <c r="K49" t="s">
        <v>57</v>
      </c>
    </row>
    <row r="50" spans="1:11" ht="12.75">
      <c r="A50" t="s">
        <v>13</v>
      </c>
      <c r="B50">
        <v>-1021.64</v>
      </c>
      <c r="C50" t="s">
        <v>59</v>
      </c>
      <c r="D50" t="s">
        <v>74</v>
      </c>
      <c r="E50">
        <v>-3.95</v>
      </c>
      <c r="F50">
        <v>-425.37</v>
      </c>
      <c r="G50">
        <v>-425.25</v>
      </c>
      <c r="H50">
        <v>2367.43</v>
      </c>
      <c r="I50">
        <v>-1022.29</v>
      </c>
      <c r="J50">
        <v>1039.11</v>
      </c>
      <c r="K50" t="s">
        <v>57</v>
      </c>
    </row>
    <row r="51" spans="1:11" ht="12.75">
      <c r="A51" t="s">
        <v>14</v>
      </c>
      <c r="B51">
        <v>-1160.54</v>
      </c>
      <c r="C51" t="s">
        <v>59</v>
      </c>
      <c r="D51" t="s">
        <v>74</v>
      </c>
      <c r="E51">
        <v>-3.95</v>
      </c>
      <c r="F51">
        <v>-424.21</v>
      </c>
      <c r="G51">
        <v>-424.12</v>
      </c>
      <c r="H51">
        <v>2387.76</v>
      </c>
      <c r="I51">
        <v>-1161.38</v>
      </c>
      <c r="J51">
        <v>1135.16</v>
      </c>
      <c r="K51" t="s">
        <v>57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64</v>
      </c>
      <c r="J53" t="s">
        <v>66</v>
      </c>
      <c r="K53" t="s">
        <v>56</v>
      </c>
    </row>
    <row r="54" spans="1:11" ht="12.75">
      <c r="A54" t="s">
        <v>51</v>
      </c>
      <c r="B54">
        <v>2743.47</v>
      </c>
      <c r="C54" t="s">
        <v>70</v>
      </c>
      <c r="D54" t="s">
        <v>73</v>
      </c>
      <c r="E54">
        <v>-16.59</v>
      </c>
      <c r="F54">
        <v>-436.88</v>
      </c>
      <c r="G54">
        <v>-436.35</v>
      </c>
      <c r="H54">
        <v>2981.27</v>
      </c>
      <c r="I54">
        <v>2743.16</v>
      </c>
      <c r="J54">
        <v>-1729.74</v>
      </c>
      <c r="K54" t="s">
        <v>57</v>
      </c>
    </row>
    <row r="55" spans="1:11" ht="12.75">
      <c r="A55" t="s">
        <v>6</v>
      </c>
      <c r="B55">
        <v>2586.58</v>
      </c>
      <c r="C55" t="s">
        <v>70</v>
      </c>
      <c r="D55" t="s">
        <v>71</v>
      </c>
      <c r="E55">
        <v>-16.59</v>
      </c>
      <c r="F55">
        <v>-438.71</v>
      </c>
      <c r="G55">
        <v>-438.47</v>
      </c>
      <c r="H55">
        <v>2902.9</v>
      </c>
      <c r="I55">
        <v>2584.42</v>
      </c>
      <c r="J55">
        <v>-1611.78</v>
      </c>
      <c r="K55" t="s">
        <v>57</v>
      </c>
    </row>
    <row r="56" spans="1:11" ht="12.75">
      <c r="A56" t="s">
        <v>3</v>
      </c>
      <c r="B56">
        <v>2420.91</v>
      </c>
      <c r="C56" t="s">
        <v>70</v>
      </c>
      <c r="D56" t="s">
        <v>73</v>
      </c>
      <c r="E56">
        <v>-16.59</v>
      </c>
      <c r="F56">
        <v>-443.06</v>
      </c>
      <c r="G56">
        <v>-442.91</v>
      </c>
      <c r="H56">
        <v>2908.94</v>
      </c>
      <c r="I56">
        <v>2420.62</v>
      </c>
      <c r="J56">
        <v>-1489.29</v>
      </c>
      <c r="K56" t="s">
        <v>57</v>
      </c>
    </row>
    <row r="57" spans="1:11" ht="12.75">
      <c r="A57" t="s">
        <v>0</v>
      </c>
      <c r="B57">
        <v>2886.19</v>
      </c>
      <c r="C57" t="s">
        <v>70</v>
      </c>
      <c r="D57" t="s">
        <v>73</v>
      </c>
      <c r="E57">
        <v>-16.59</v>
      </c>
      <c r="F57">
        <v>-438.06</v>
      </c>
      <c r="G57">
        <v>-437.89</v>
      </c>
      <c r="H57">
        <v>2983.21</v>
      </c>
      <c r="I57">
        <v>2885.92</v>
      </c>
      <c r="J57">
        <v>-1739.65</v>
      </c>
      <c r="K57" t="s">
        <v>57</v>
      </c>
    </row>
    <row r="58" spans="1:11" ht="12.75">
      <c r="A58" t="s">
        <v>7</v>
      </c>
      <c r="B58">
        <v>2727.38</v>
      </c>
      <c r="C58" t="s">
        <v>70</v>
      </c>
      <c r="D58" t="s">
        <v>73</v>
      </c>
      <c r="E58">
        <v>-16.59</v>
      </c>
      <c r="F58">
        <v>-439.63</v>
      </c>
      <c r="G58">
        <v>-439.29</v>
      </c>
      <c r="H58">
        <v>2903.86</v>
      </c>
      <c r="I58">
        <v>2726.57</v>
      </c>
      <c r="J58">
        <v>-1628.24</v>
      </c>
      <c r="K58" t="s">
        <v>57</v>
      </c>
    </row>
    <row r="59" spans="1:11" ht="12.75">
      <c r="A59" t="s">
        <v>4</v>
      </c>
      <c r="B59">
        <v>2557.59</v>
      </c>
      <c r="C59" t="s">
        <v>70</v>
      </c>
      <c r="D59" t="s">
        <v>71</v>
      </c>
      <c r="E59">
        <v>-16.59</v>
      </c>
      <c r="F59">
        <v>-443.28</v>
      </c>
      <c r="G59">
        <v>-443.35</v>
      </c>
      <c r="H59">
        <v>2909.81</v>
      </c>
      <c r="I59">
        <v>2556.44</v>
      </c>
      <c r="J59">
        <v>-1501.09</v>
      </c>
      <c r="K59" t="s">
        <v>57</v>
      </c>
    </row>
    <row r="60" spans="1:11" ht="12.75">
      <c r="A60" t="s">
        <v>1</v>
      </c>
      <c r="B60">
        <v>3041.33</v>
      </c>
      <c r="C60" t="s">
        <v>70</v>
      </c>
      <c r="D60" t="s">
        <v>71</v>
      </c>
      <c r="E60">
        <v>-16.59</v>
      </c>
      <c r="F60">
        <v>-434.49</v>
      </c>
      <c r="G60">
        <v>-434.58</v>
      </c>
      <c r="H60">
        <v>2984.34</v>
      </c>
      <c r="I60">
        <v>3041</v>
      </c>
      <c r="J60">
        <v>-1723.57</v>
      </c>
      <c r="K60" t="s">
        <v>57</v>
      </c>
    </row>
    <row r="61" spans="1:11" ht="12.75">
      <c r="A61" t="s">
        <v>8</v>
      </c>
      <c r="B61">
        <v>2946.95</v>
      </c>
      <c r="C61" t="s">
        <v>70</v>
      </c>
      <c r="D61" t="s">
        <v>73</v>
      </c>
      <c r="E61">
        <v>-16.59</v>
      </c>
      <c r="F61">
        <v>-440.35</v>
      </c>
      <c r="G61">
        <v>-440.62</v>
      </c>
      <c r="H61">
        <v>2906.08</v>
      </c>
      <c r="I61">
        <v>2946.67</v>
      </c>
      <c r="J61">
        <v>-1634.75</v>
      </c>
      <c r="K61" t="s">
        <v>57</v>
      </c>
    </row>
    <row r="62" spans="1:11" ht="12.75">
      <c r="A62" t="s">
        <v>5</v>
      </c>
      <c r="B62">
        <v>2794.9</v>
      </c>
      <c r="C62" t="s">
        <v>70</v>
      </c>
      <c r="D62" t="s">
        <v>73</v>
      </c>
      <c r="E62">
        <v>-16.59</v>
      </c>
      <c r="F62">
        <v>-443.18</v>
      </c>
      <c r="G62">
        <v>-442.84</v>
      </c>
      <c r="H62">
        <v>2912.18</v>
      </c>
      <c r="I62">
        <v>2795.82</v>
      </c>
      <c r="J62">
        <v>-1512.19</v>
      </c>
      <c r="K62" t="s">
        <v>57</v>
      </c>
    </row>
    <row r="63" spans="1:11" ht="12.75">
      <c r="A63" t="s">
        <v>2</v>
      </c>
      <c r="B63">
        <v>1865.03</v>
      </c>
      <c r="C63" t="s">
        <v>59</v>
      </c>
      <c r="D63" t="s">
        <v>60</v>
      </c>
      <c r="E63">
        <v>-8.35</v>
      </c>
      <c r="F63">
        <v>-418.42</v>
      </c>
      <c r="G63">
        <v>-418.36</v>
      </c>
      <c r="H63">
        <v>2936.87</v>
      </c>
      <c r="I63">
        <v>1863.18</v>
      </c>
      <c r="J63">
        <v>-817.14</v>
      </c>
      <c r="K63" t="s">
        <v>57</v>
      </c>
    </row>
    <row r="64" spans="1:11" ht="12.75">
      <c r="A64" t="s">
        <v>9</v>
      </c>
      <c r="B64">
        <v>1742.79</v>
      </c>
      <c r="C64" t="s">
        <v>59</v>
      </c>
      <c r="D64" t="s">
        <v>60</v>
      </c>
      <c r="E64">
        <v>-8.35</v>
      </c>
      <c r="F64">
        <v>-415.01</v>
      </c>
      <c r="G64">
        <v>-414.88</v>
      </c>
      <c r="H64">
        <v>2867.23</v>
      </c>
      <c r="I64">
        <v>1742.04</v>
      </c>
      <c r="J64">
        <v>-716.69</v>
      </c>
      <c r="K64" t="s">
        <v>57</v>
      </c>
    </row>
    <row r="65" spans="1:11" ht="12.75">
      <c r="A65" t="s">
        <v>10</v>
      </c>
      <c r="B65">
        <v>1651.91</v>
      </c>
      <c r="C65" t="s">
        <v>59</v>
      </c>
      <c r="D65" t="s">
        <v>60</v>
      </c>
      <c r="E65">
        <v>-8.35</v>
      </c>
      <c r="F65">
        <v>-415.43</v>
      </c>
      <c r="G65">
        <v>-415.37</v>
      </c>
      <c r="H65">
        <v>2879.99</v>
      </c>
      <c r="I65">
        <v>1651.1</v>
      </c>
      <c r="J65">
        <v>-642.7</v>
      </c>
      <c r="K65" t="s">
        <v>57</v>
      </c>
    </row>
    <row r="66" spans="1:11" ht="12.75">
      <c r="A66" t="s">
        <v>11</v>
      </c>
      <c r="B66">
        <v>-444.92</v>
      </c>
      <c r="C66" t="s">
        <v>59</v>
      </c>
      <c r="D66" t="s">
        <v>74</v>
      </c>
      <c r="E66">
        <v>-3.95</v>
      </c>
      <c r="F66">
        <v>-416.78</v>
      </c>
      <c r="G66">
        <v>-416.75</v>
      </c>
      <c r="H66">
        <v>2943.23</v>
      </c>
      <c r="I66">
        <v>-445.62</v>
      </c>
      <c r="J66">
        <v>650.82</v>
      </c>
      <c r="K66" t="s">
        <v>57</v>
      </c>
    </row>
    <row r="67" spans="1:11" ht="12.75">
      <c r="A67" t="s">
        <v>13</v>
      </c>
      <c r="B67">
        <v>-498.9</v>
      </c>
      <c r="C67" t="s">
        <v>59</v>
      </c>
      <c r="D67" t="s">
        <v>74</v>
      </c>
      <c r="E67">
        <v>-3.95</v>
      </c>
      <c r="F67">
        <v>-418.47</v>
      </c>
      <c r="G67">
        <v>-418.36</v>
      </c>
      <c r="H67">
        <v>2878.88</v>
      </c>
      <c r="I67">
        <v>-498.23</v>
      </c>
      <c r="J67">
        <v>709.56</v>
      </c>
      <c r="K67" t="s">
        <v>57</v>
      </c>
    </row>
    <row r="68" spans="1:11" ht="12.75">
      <c r="A68" t="s">
        <v>14</v>
      </c>
      <c r="B68">
        <v>-536.36</v>
      </c>
      <c r="C68" t="s">
        <v>59</v>
      </c>
      <c r="D68" t="s">
        <v>74</v>
      </c>
      <c r="E68">
        <v>-3.95</v>
      </c>
      <c r="F68">
        <v>-420.33</v>
      </c>
      <c r="G68">
        <v>-420.37</v>
      </c>
      <c r="H68">
        <v>2897.16</v>
      </c>
      <c r="I68">
        <v>-536.92</v>
      </c>
      <c r="J68">
        <v>758.15</v>
      </c>
      <c r="K68" t="s">
        <v>57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64</v>
      </c>
      <c r="J70" t="s">
        <v>66</v>
      </c>
      <c r="K70" t="s">
        <v>56</v>
      </c>
    </row>
    <row r="71" spans="1:11" ht="12.75">
      <c r="A71" t="s">
        <v>51</v>
      </c>
      <c r="B71">
        <v>2537.46</v>
      </c>
      <c r="C71" t="s">
        <v>75</v>
      </c>
      <c r="D71" t="s">
        <v>76</v>
      </c>
      <c r="E71">
        <v>16.91</v>
      </c>
      <c r="F71">
        <v>562.02</v>
      </c>
      <c r="G71">
        <v>561.78</v>
      </c>
      <c r="H71">
        <v>3331.31</v>
      </c>
      <c r="I71">
        <v>2537.42</v>
      </c>
      <c r="J71">
        <v>-1614.53</v>
      </c>
      <c r="K71" t="s">
        <v>57</v>
      </c>
    </row>
    <row r="72" spans="1:11" ht="12.75">
      <c r="A72" t="s">
        <v>6</v>
      </c>
      <c r="B72">
        <v>2577.5</v>
      </c>
      <c r="C72" t="s">
        <v>70</v>
      </c>
      <c r="D72" t="s">
        <v>73</v>
      </c>
      <c r="E72">
        <v>-16.59</v>
      </c>
      <c r="F72">
        <v>-424.09</v>
      </c>
      <c r="G72">
        <v>-424.33</v>
      </c>
      <c r="H72">
        <v>3258.92</v>
      </c>
      <c r="I72">
        <v>2576.72</v>
      </c>
      <c r="J72">
        <v>-1609.33</v>
      </c>
      <c r="K72" t="s">
        <v>57</v>
      </c>
    </row>
    <row r="73" spans="1:11" ht="12.75">
      <c r="A73" t="s">
        <v>3</v>
      </c>
      <c r="B73">
        <v>2416.98</v>
      </c>
      <c r="C73" t="s">
        <v>70</v>
      </c>
      <c r="D73" t="s">
        <v>73</v>
      </c>
      <c r="E73">
        <v>-16.59</v>
      </c>
      <c r="F73">
        <v>-425.53</v>
      </c>
      <c r="G73">
        <v>-425.31</v>
      </c>
      <c r="H73">
        <v>3264.5</v>
      </c>
      <c r="I73">
        <v>2416.66</v>
      </c>
      <c r="J73">
        <v>-1484.67</v>
      </c>
      <c r="K73" t="s">
        <v>57</v>
      </c>
    </row>
    <row r="74" spans="1:11" ht="12.75">
      <c r="A74" t="s">
        <v>0</v>
      </c>
      <c r="B74">
        <v>2739.11</v>
      </c>
      <c r="C74" t="s">
        <v>77</v>
      </c>
      <c r="D74" t="s">
        <v>78</v>
      </c>
      <c r="E74">
        <v>-69.04</v>
      </c>
      <c r="F74">
        <v>-2197.6</v>
      </c>
      <c r="G74">
        <v>-2196.33</v>
      </c>
      <c r="H74">
        <v>3336.21</v>
      </c>
      <c r="I74">
        <v>2739.03</v>
      </c>
      <c r="J74">
        <v>-1671.86</v>
      </c>
      <c r="K74" t="s">
        <v>57</v>
      </c>
    </row>
    <row r="75" spans="1:11" ht="12.75">
      <c r="A75" t="s">
        <v>7</v>
      </c>
      <c r="B75">
        <v>2675.19</v>
      </c>
      <c r="C75" t="s">
        <v>70</v>
      </c>
      <c r="D75" t="s">
        <v>71</v>
      </c>
      <c r="E75">
        <v>-16.59</v>
      </c>
      <c r="F75">
        <v>-419.87</v>
      </c>
      <c r="G75">
        <v>-420.05</v>
      </c>
      <c r="H75">
        <v>3259.87</v>
      </c>
      <c r="I75">
        <v>2674.83</v>
      </c>
      <c r="J75">
        <v>-1601.03</v>
      </c>
      <c r="K75" t="s">
        <v>57</v>
      </c>
    </row>
    <row r="76" spans="1:11" ht="12.75">
      <c r="A76" t="s">
        <v>4</v>
      </c>
      <c r="B76">
        <v>2577.22</v>
      </c>
      <c r="C76" t="s">
        <v>70</v>
      </c>
      <c r="D76" t="s">
        <v>71</v>
      </c>
      <c r="E76">
        <v>-16.59</v>
      </c>
      <c r="F76">
        <v>-429.78</v>
      </c>
      <c r="G76">
        <v>-429.67</v>
      </c>
      <c r="H76">
        <v>3265.19</v>
      </c>
      <c r="I76">
        <v>2577.15</v>
      </c>
      <c r="J76">
        <v>-1509.69</v>
      </c>
      <c r="K76" t="s">
        <v>57</v>
      </c>
    </row>
    <row r="77" spans="1:11" ht="12.75">
      <c r="A77" t="s">
        <v>1</v>
      </c>
      <c r="B77">
        <v>2958.69</v>
      </c>
      <c r="C77" t="s">
        <v>77</v>
      </c>
      <c r="D77" t="s">
        <v>78</v>
      </c>
      <c r="E77">
        <v>-69.04</v>
      </c>
      <c r="F77">
        <v>-2174.01</v>
      </c>
      <c r="G77">
        <v>-2173.3</v>
      </c>
      <c r="H77">
        <v>3334.15</v>
      </c>
      <c r="I77">
        <v>2958.51</v>
      </c>
      <c r="J77">
        <v>-1674.7</v>
      </c>
      <c r="K77" t="s">
        <v>57</v>
      </c>
    </row>
    <row r="78" spans="1:11" ht="12.75">
      <c r="A78" t="s">
        <v>8</v>
      </c>
      <c r="B78">
        <v>2918.61</v>
      </c>
      <c r="C78" t="s">
        <v>70</v>
      </c>
      <c r="D78" t="s">
        <v>73</v>
      </c>
      <c r="E78">
        <v>-16.59</v>
      </c>
      <c r="F78">
        <v>-422.37</v>
      </c>
      <c r="G78">
        <v>-422.77</v>
      </c>
      <c r="H78">
        <v>3261.62</v>
      </c>
      <c r="I78">
        <v>2919.9</v>
      </c>
      <c r="J78">
        <v>-1624.04</v>
      </c>
      <c r="K78" t="s">
        <v>57</v>
      </c>
    </row>
    <row r="79" spans="1:11" ht="12.75">
      <c r="A79" t="s">
        <v>5</v>
      </c>
      <c r="B79">
        <v>2810.66</v>
      </c>
      <c r="C79" t="s">
        <v>70</v>
      </c>
      <c r="D79" t="s">
        <v>73</v>
      </c>
      <c r="E79">
        <v>-16.59</v>
      </c>
      <c r="F79">
        <v>-427.49</v>
      </c>
      <c r="G79">
        <v>-427.27</v>
      </c>
      <c r="H79">
        <v>3266.65</v>
      </c>
      <c r="I79">
        <v>2810.55</v>
      </c>
      <c r="J79">
        <v>-1529.49</v>
      </c>
      <c r="K79" t="s">
        <v>57</v>
      </c>
    </row>
    <row r="80" spans="1:11" ht="12.75">
      <c r="A80" t="s">
        <v>2</v>
      </c>
      <c r="B80">
        <v>1940.3</v>
      </c>
      <c r="C80" t="s">
        <v>59</v>
      </c>
      <c r="D80" t="s">
        <v>60</v>
      </c>
      <c r="E80">
        <v>-8.35</v>
      </c>
      <c r="F80">
        <v>-417.86</v>
      </c>
      <c r="G80">
        <v>-417.77</v>
      </c>
      <c r="H80">
        <v>3294.12</v>
      </c>
      <c r="I80">
        <v>1939.47</v>
      </c>
      <c r="J80">
        <v>-861.98</v>
      </c>
      <c r="K80" t="s">
        <v>57</v>
      </c>
    </row>
    <row r="81" spans="1:11" ht="12.75">
      <c r="A81" t="s">
        <v>9</v>
      </c>
      <c r="B81">
        <v>1828.44</v>
      </c>
      <c r="C81" t="s">
        <v>59</v>
      </c>
      <c r="D81" t="s">
        <v>60</v>
      </c>
      <c r="E81">
        <v>-8.35</v>
      </c>
      <c r="F81">
        <v>-416.14</v>
      </c>
      <c r="G81">
        <v>-416.06</v>
      </c>
      <c r="H81">
        <v>3223.64</v>
      </c>
      <c r="I81">
        <v>1825.71</v>
      </c>
      <c r="J81">
        <v>-769.48</v>
      </c>
      <c r="K81" t="s">
        <v>57</v>
      </c>
    </row>
    <row r="82" spans="1:11" ht="12.75">
      <c r="A82" t="s">
        <v>10</v>
      </c>
      <c r="B82">
        <v>1726.28</v>
      </c>
      <c r="C82" t="s">
        <v>59</v>
      </c>
      <c r="D82" t="s">
        <v>60</v>
      </c>
      <c r="E82">
        <v>-8.35</v>
      </c>
      <c r="F82">
        <v>-414.96</v>
      </c>
      <c r="G82">
        <v>-414.87</v>
      </c>
      <c r="H82">
        <v>3236.02</v>
      </c>
      <c r="I82">
        <v>1725.26</v>
      </c>
      <c r="J82">
        <v>-687.15</v>
      </c>
      <c r="K82" t="s">
        <v>57</v>
      </c>
    </row>
    <row r="83" spans="1:11" ht="12.75">
      <c r="A83" t="s">
        <v>11</v>
      </c>
      <c r="B83">
        <v>-315.19</v>
      </c>
      <c r="C83" t="s">
        <v>59</v>
      </c>
      <c r="D83" t="s">
        <v>74</v>
      </c>
      <c r="E83">
        <v>-3.95</v>
      </c>
      <c r="F83">
        <v>-416.8</v>
      </c>
      <c r="G83">
        <v>-416.73</v>
      </c>
      <c r="H83">
        <v>3295.98</v>
      </c>
      <c r="I83">
        <v>-315.34</v>
      </c>
      <c r="J83">
        <v>575</v>
      </c>
      <c r="K83" t="s">
        <v>57</v>
      </c>
    </row>
    <row r="84" spans="1:11" ht="12.75">
      <c r="A84" t="s">
        <v>13</v>
      </c>
      <c r="B84">
        <v>-361.58</v>
      </c>
      <c r="C84" t="s">
        <v>59</v>
      </c>
      <c r="D84" t="s">
        <v>74</v>
      </c>
      <c r="E84">
        <v>-3.95</v>
      </c>
      <c r="F84">
        <v>-418.62</v>
      </c>
      <c r="G84">
        <v>-418.85</v>
      </c>
      <c r="H84">
        <v>3231.39</v>
      </c>
      <c r="I84">
        <v>-362.33</v>
      </c>
      <c r="J84">
        <v>629.49</v>
      </c>
      <c r="K84" t="s">
        <v>57</v>
      </c>
    </row>
    <row r="85" spans="1:11" ht="12.75">
      <c r="A85" t="s">
        <v>14</v>
      </c>
      <c r="B85">
        <v>-456.06</v>
      </c>
      <c r="C85" t="s">
        <v>59</v>
      </c>
      <c r="D85" t="s">
        <v>74</v>
      </c>
      <c r="E85">
        <v>-3.95</v>
      </c>
      <c r="F85">
        <v>-418.91</v>
      </c>
      <c r="G85">
        <v>-418.88</v>
      </c>
      <c r="H85">
        <v>3249.87</v>
      </c>
      <c r="I85">
        <v>-456.29</v>
      </c>
      <c r="J85">
        <v>708.62</v>
      </c>
      <c r="K85" t="s">
        <v>57</v>
      </c>
    </row>
    <row r="87" ht="12.75">
      <c r="A87" t="s">
        <v>79</v>
      </c>
    </row>
    <row r="218" spans="14:25" ht="12.75">
      <c r="N218" s="19"/>
      <c r="O218" s="289"/>
      <c r="P218" s="290"/>
      <c r="Q218" s="290"/>
      <c r="R218" s="290"/>
      <c r="S218" s="290"/>
      <c r="T218" s="290"/>
      <c r="U218" s="290"/>
      <c r="V218" s="290"/>
      <c r="W218" s="290"/>
      <c r="X218" s="290"/>
      <c r="Y218" s="290"/>
    </row>
    <row r="219" spans="14:25" ht="12.75">
      <c r="N219" s="19"/>
      <c r="O219" s="290"/>
      <c r="P219" s="290"/>
      <c r="Q219" s="290"/>
      <c r="R219" s="290"/>
      <c r="S219" s="290"/>
      <c r="T219" s="290"/>
      <c r="U219" s="290"/>
      <c r="V219" s="290"/>
      <c r="W219" s="290"/>
      <c r="X219" s="290"/>
      <c r="Y219" s="290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2008-10-29T19:43:07Z</dcterms:modified>
  <cp:category/>
  <cp:version/>
  <cp:contentType/>
  <cp:contentStatus/>
</cp:coreProperties>
</file>