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activeTab="1"/>
  </bookViews>
  <sheets>
    <sheet name="data" sheetId="1" r:id="rId1"/>
    <sheet name="table" sheetId="2" r:id="rId2"/>
  </sheets>
  <definedNames/>
  <calcPr fullCalcOnLoad="1"/>
</workbook>
</file>

<file path=xl/sharedStrings.xml><?xml version="1.0" encoding="utf-8"?>
<sst xmlns="http://schemas.openxmlformats.org/spreadsheetml/2006/main" count="20" uniqueCount="20">
  <si>
    <t>Oil Spills</t>
  </si>
  <si>
    <t>Gals Spilled per Gal Shipped</t>
  </si>
  <si>
    <t xml:space="preserve">Total Volume Oil Shipped Versus Oil Spilled </t>
  </si>
  <si>
    <t>Volume Spilled in Gallons</t>
  </si>
  <si>
    <t>Vol. Shipped in Millions of Gallons/month</t>
  </si>
  <si>
    <t xml:space="preserve">Gallons spilled </t>
  </si>
  <si>
    <t>NOTES:</t>
  </si>
  <si>
    <t>CG contacts re:1990 spike</t>
  </si>
  <si>
    <t>Jack at 7-6491</t>
  </si>
  <si>
    <t xml:space="preserve">Rick at 7-0932 </t>
  </si>
  <si>
    <t>Percent of spills that are transportation related (Kirstin's NTS data)</t>
  </si>
  <si>
    <t>Volume Spilled in Thousand Gallons</t>
  </si>
  <si>
    <t>Reported Spills of Petroleum and Petroleum Products into U.S. Waters (monthly data)</t>
  </si>
  <si>
    <t>CRUDE OIL AND PETROLEUM PRODUCTS SPILLS IN U.S. WATERS</t>
  </si>
  <si>
    <t>Gallons spilled percent change from previous year</t>
  </si>
  <si>
    <t xml:space="preserve">Crude petroleum and petroleum products spills are costly to the environment and to society. Major oil spills are infrequent but can have large adverse impacts. Between 1995 and 1999, transportation was responsible for roughly 72 percent of the total gallons reported spilled. The remainder is from fixed facilities on and off shore; however, many of these facilities (such as marinas and ports) are transportation-related. </t>
  </si>
  <si>
    <t>Data are only for reported spills. Unreported spills (such as from improper disposal of used motor oil into storm drains) also contribute to oil pollution, but the total volume of these spills is not known.</t>
  </si>
  <si>
    <t>NOTE: Annual data from 1995 to 1999 were used to calculate the average percentage of transportation-related spills.</t>
  </si>
  <si>
    <t>The spike in 1990 was caused by one tanker spill in the Gulf of Mexico.</t>
  </si>
  <si>
    <t>SOURCE:  U.S. Coast Guard, Annual Data and Graphics for Oil Spills (1969-1999), available at: http://www.uscg.mil/hq/g-m/nmc/response/stats/ac.htm.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</si>
</sst>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
    <numFmt numFmtId="165" formatCode="0.00000"/>
    <numFmt numFmtId="166" formatCode="0.0000000000"/>
    <numFmt numFmtId="167" formatCode="0.000"/>
    <numFmt numFmtId="168" formatCode="mmmm\-yy"/>
    <numFmt numFmtId="169" formatCode="0.0"/>
  </numFmts>
  <fonts count="7">
    <font>
      <sz val="10"/>
      <name val="Arial"/>
      <family val="0"/>
    </font>
    <font>
      <b/>
      <sz val="10"/>
      <name val="Arial"/>
      <family val="2"/>
    </font>
    <font>
      <i/>
      <sz val="10"/>
      <name val="Arial"/>
      <family val="2"/>
    </font>
    <font>
      <sz val="5.25"/>
      <name val="Arial"/>
      <family val="0"/>
    </font>
    <font>
      <sz val="5.5"/>
      <name val="Arial"/>
      <family val="0"/>
    </font>
    <font>
      <sz val="10.25"/>
      <name val="Arial"/>
      <family val="2"/>
    </font>
    <font>
      <b/>
      <sz val="10"/>
      <color indexed="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3" fontId="0" fillId="0" borderId="0" xfId="0" applyNumberFormat="1" applyAlignment="1">
      <alignment/>
    </xf>
    <xf numFmtId="17" fontId="0" fillId="0" borderId="0" xfId="0" applyNumberFormat="1" applyAlignment="1">
      <alignment/>
    </xf>
    <xf numFmtId="0" fontId="1" fillId="0" borderId="0" xfId="0" applyFont="1" applyAlignment="1">
      <alignment/>
    </xf>
    <xf numFmtId="2" fontId="0" fillId="0" borderId="0" xfId="0" applyNumberFormat="1" applyAlignment="1">
      <alignment/>
    </xf>
    <xf numFmtId="167" fontId="0" fillId="0" borderId="0" xfId="0" applyNumberFormat="1" applyAlignment="1">
      <alignment/>
    </xf>
    <xf numFmtId="0" fontId="2" fillId="0" borderId="0" xfId="0" applyFont="1" applyAlignment="1">
      <alignment/>
    </xf>
    <xf numFmtId="0" fontId="0" fillId="0" borderId="0" xfId="0" applyBorder="1" applyAlignment="1">
      <alignment/>
    </xf>
    <xf numFmtId="0" fontId="6" fillId="2" borderId="0" xfId="0" applyFont="1" applyFill="1" applyBorder="1" applyAlignment="1">
      <alignment horizontal="center" vertical="center"/>
    </xf>
    <xf numFmtId="17" fontId="6" fillId="2" borderId="0" xfId="0" applyNumberFormat="1" applyFont="1" applyFill="1" applyBorder="1" applyAlignment="1">
      <alignment horizontal="right" vertical="center"/>
    </xf>
    <xf numFmtId="0" fontId="0" fillId="3" borderId="0" xfId="0" applyFont="1" applyFill="1" applyBorder="1" applyAlignment="1">
      <alignment horizontal="left" vertical="top" wrapText="1"/>
    </xf>
    <xf numFmtId="3" fontId="0" fillId="3" borderId="0" xfId="0" applyNumberFormat="1" applyFont="1" applyFill="1" applyBorder="1" applyAlignment="1">
      <alignment horizontal="right" vertical="top"/>
    </xf>
    <xf numFmtId="2" fontId="0" fillId="3" borderId="0" xfId="0" applyNumberFormat="1" applyFont="1" applyFill="1" applyBorder="1" applyAlignment="1">
      <alignment horizontal="right" vertical="top"/>
    </xf>
    <xf numFmtId="0" fontId="0" fillId="0" borderId="0" xfId="0" applyFont="1" applyAlignment="1">
      <alignment/>
    </xf>
    <xf numFmtId="0" fontId="0"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075"/>
          <c:w val="1"/>
          <c:h val="0.89925"/>
        </c:manualLayout>
      </c:layout>
      <c:lineChart>
        <c:grouping val="standard"/>
        <c:varyColors val="0"/>
        <c:ser>
          <c:idx val="0"/>
          <c:order val="0"/>
          <c:tx>
            <c:strRef>
              <c:f>data!$C$3</c:f>
              <c:strCache>
                <c:ptCount val="1"/>
                <c:pt idx="0">
                  <c:v>Volume Spilled in Thousand Gallons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data!$A$4:$A$127</c:f>
              <c:strCache>
                <c:ptCount val="120"/>
                <c:pt idx="0">
                  <c:v>32874</c:v>
                </c:pt>
                <c:pt idx="1">
                  <c:v>32905</c:v>
                </c:pt>
                <c:pt idx="2">
                  <c:v>32936</c:v>
                </c:pt>
                <c:pt idx="3">
                  <c:v>32967</c:v>
                </c:pt>
                <c:pt idx="4">
                  <c:v>32998</c:v>
                </c:pt>
                <c:pt idx="5">
                  <c:v>33029</c:v>
                </c:pt>
                <c:pt idx="6">
                  <c:v>33060</c:v>
                </c:pt>
                <c:pt idx="7">
                  <c:v>33091</c:v>
                </c:pt>
                <c:pt idx="8">
                  <c:v>33122</c:v>
                </c:pt>
                <c:pt idx="9">
                  <c:v>33153</c:v>
                </c:pt>
                <c:pt idx="10">
                  <c:v>33184</c:v>
                </c:pt>
                <c:pt idx="11">
                  <c:v>33215</c:v>
                </c:pt>
                <c:pt idx="12">
                  <c:v>33246</c:v>
                </c:pt>
                <c:pt idx="13">
                  <c:v>33277</c:v>
                </c:pt>
                <c:pt idx="14">
                  <c:v>33308</c:v>
                </c:pt>
                <c:pt idx="15">
                  <c:v>33339</c:v>
                </c:pt>
                <c:pt idx="16">
                  <c:v>33370</c:v>
                </c:pt>
                <c:pt idx="17">
                  <c:v>33401</c:v>
                </c:pt>
                <c:pt idx="18">
                  <c:v>33432</c:v>
                </c:pt>
                <c:pt idx="19">
                  <c:v>33463</c:v>
                </c:pt>
                <c:pt idx="20">
                  <c:v>33494</c:v>
                </c:pt>
                <c:pt idx="21">
                  <c:v>33525</c:v>
                </c:pt>
                <c:pt idx="22">
                  <c:v>33556</c:v>
                </c:pt>
                <c:pt idx="23">
                  <c:v>33587</c:v>
                </c:pt>
                <c:pt idx="24">
                  <c:v>33618</c:v>
                </c:pt>
                <c:pt idx="25">
                  <c:v>33649</c:v>
                </c:pt>
                <c:pt idx="26">
                  <c:v>33680</c:v>
                </c:pt>
                <c:pt idx="27">
                  <c:v>33711</c:v>
                </c:pt>
                <c:pt idx="28">
                  <c:v>33742</c:v>
                </c:pt>
                <c:pt idx="29">
                  <c:v>33773</c:v>
                </c:pt>
                <c:pt idx="30">
                  <c:v>33804</c:v>
                </c:pt>
                <c:pt idx="31">
                  <c:v>33835</c:v>
                </c:pt>
                <c:pt idx="32">
                  <c:v>33866</c:v>
                </c:pt>
                <c:pt idx="33">
                  <c:v>33897</c:v>
                </c:pt>
                <c:pt idx="34">
                  <c:v>33928</c:v>
                </c:pt>
                <c:pt idx="35">
                  <c:v>33959</c:v>
                </c:pt>
                <c:pt idx="36">
                  <c:v>33990</c:v>
                </c:pt>
                <c:pt idx="37">
                  <c:v>34021</c:v>
                </c:pt>
                <c:pt idx="38">
                  <c:v>34052</c:v>
                </c:pt>
                <c:pt idx="39">
                  <c:v>34083</c:v>
                </c:pt>
                <c:pt idx="40">
                  <c:v>34114</c:v>
                </c:pt>
                <c:pt idx="41">
                  <c:v>34145</c:v>
                </c:pt>
                <c:pt idx="42">
                  <c:v>34176</c:v>
                </c:pt>
                <c:pt idx="43">
                  <c:v>34207</c:v>
                </c:pt>
                <c:pt idx="44">
                  <c:v>34238</c:v>
                </c:pt>
                <c:pt idx="45">
                  <c:v>34269</c:v>
                </c:pt>
                <c:pt idx="46">
                  <c:v>34300</c:v>
                </c:pt>
                <c:pt idx="47">
                  <c:v>34331</c:v>
                </c:pt>
                <c:pt idx="48">
                  <c:v>34362</c:v>
                </c:pt>
                <c:pt idx="49">
                  <c:v>34393</c:v>
                </c:pt>
                <c:pt idx="50">
                  <c:v>34424</c:v>
                </c:pt>
                <c:pt idx="51">
                  <c:v>34425</c:v>
                </c:pt>
                <c:pt idx="52">
                  <c:v>34455</c:v>
                </c:pt>
                <c:pt idx="53">
                  <c:v>34486</c:v>
                </c:pt>
                <c:pt idx="54">
                  <c:v>34517</c:v>
                </c:pt>
                <c:pt idx="55">
                  <c:v>34548</c:v>
                </c:pt>
                <c:pt idx="56">
                  <c:v>34579</c:v>
                </c:pt>
                <c:pt idx="57">
                  <c:v>34610</c:v>
                </c:pt>
                <c:pt idx="58">
                  <c:v>34641</c:v>
                </c:pt>
                <c:pt idx="59">
                  <c:v>34672</c:v>
                </c:pt>
                <c:pt idx="60">
                  <c:v>34703</c:v>
                </c:pt>
                <c:pt idx="61">
                  <c:v>34734</c:v>
                </c:pt>
                <c:pt idx="62">
                  <c:v>34765</c:v>
                </c:pt>
                <c:pt idx="63">
                  <c:v>34796</c:v>
                </c:pt>
                <c:pt idx="64">
                  <c:v>34827</c:v>
                </c:pt>
                <c:pt idx="65">
                  <c:v>34858</c:v>
                </c:pt>
                <c:pt idx="66">
                  <c:v>34889</c:v>
                </c:pt>
                <c:pt idx="67">
                  <c:v>34920</c:v>
                </c:pt>
                <c:pt idx="68">
                  <c:v>34951</c:v>
                </c:pt>
                <c:pt idx="69">
                  <c:v>34982</c:v>
                </c:pt>
                <c:pt idx="70">
                  <c:v>35013</c:v>
                </c:pt>
                <c:pt idx="71">
                  <c:v>35044</c:v>
                </c:pt>
                <c:pt idx="72">
                  <c:v>35075</c:v>
                </c:pt>
                <c:pt idx="73">
                  <c:v>35106</c:v>
                </c:pt>
                <c:pt idx="74">
                  <c:v>35137</c:v>
                </c:pt>
                <c:pt idx="75">
                  <c:v>35168</c:v>
                </c:pt>
                <c:pt idx="76">
                  <c:v>35199</c:v>
                </c:pt>
                <c:pt idx="77">
                  <c:v>35230</c:v>
                </c:pt>
                <c:pt idx="78">
                  <c:v>35261</c:v>
                </c:pt>
                <c:pt idx="79">
                  <c:v>35292</c:v>
                </c:pt>
                <c:pt idx="80">
                  <c:v>35323</c:v>
                </c:pt>
                <c:pt idx="81">
                  <c:v>35354</c:v>
                </c:pt>
                <c:pt idx="82">
                  <c:v>35385</c:v>
                </c:pt>
                <c:pt idx="83">
                  <c:v>35416</c:v>
                </c:pt>
                <c:pt idx="84">
                  <c:v>35447</c:v>
                </c:pt>
                <c:pt idx="85">
                  <c:v>35478</c:v>
                </c:pt>
                <c:pt idx="86">
                  <c:v>35509</c:v>
                </c:pt>
                <c:pt idx="87">
                  <c:v>35540</c:v>
                </c:pt>
                <c:pt idx="88">
                  <c:v>35571</c:v>
                </c:pt>
                <c:pt idx="89">
                  <c:v>35602</c:v>
                </c:pt>
                <c:pt idx="90">
                  <c:v>35633</c:v>
                </c:pt>
                <c:pt idx="91">
                  <c:v>35664</c:v>
                </c:pt>
                <c:pt idx="92">
                  <c:v>35695</c:v>
                </c:pt>
                <c:pt idx="93">
                  <c:v>35726</c:v>
                </c:pt>
                <c:pt idx="94">
                  <c:v>35757</c:v>
                </c:pt>
                <c:pt idx="95">
                  <c:v>35788</c:v>
                </c:pt>
                <c:pt idx="96">
                  <c:v>35819</c:v>
                </c:pt>
                <c:pt idx="97">
                  <c:v>35850</c:v>
                </c:pt>
                <c:pt idx="98">
                  <c:v>35881</c:v>
                </c:pt>
                <c:pt idx="99">
                  <c:v>35912</c:v>
                </c:pt>
                <c:pt idx="100">
                  <c:v>35943</c:v>
                </c:pt>
                <c:pt idx="101">
                  <c:v>35974</c:v>
                </c:pt>
                <c:pt idx="102">
                  <c:v>36005</c:v>
                </c:pt>
                <c:pt idx="103">
                  <c:v>36036</c:v>
                </c:pt>
                <c:pt idx="104">
                  <c:v>36067</c:v>
                </c:pt>
                <c:pt idx="105">
                  <c:v>36098</c:v>
                </c:pt>
                <c:pt idx="106">
                  <c:v>36129</c:v>
                </c:pt>
                <c:pt idx="107">
                  <c:v>36160</c:v>
                </c:pt>
                <c:pt idx="108">
                  <c:v>36191</c:v>
                </c:pt>
                <c:pt idx="109">
                  <c:v>36192</c:v>
                </c:pt>
                <c:pt idx="110">
                  <c:v>36222</c:v>
                </c:pt>
                <c:pt idx="111">
                  <c:v>36253</c:v>
                </c:pt>
                <c:pt idx="112">
                  <c:v>36284</c:v>
                </c:pt>
                <c:pt idx="113">
                  <c:v>36315</c:v>
                </c:pt>
                <c:pt idx="114">
                  <c:v>36346</c:v>
                </c:pt>
                <c:pt idx="115">
                  <c:v>36377</c:v>
                </c:pt>
                <c:pt idx="116">
                  <c:v>36408</c:v>
                </c:pt>
                <c:pt idx="117">
                  <c:v>36439</c:v>
                </c:pt>
                <c:pt idx="118">
                  <c:v>36470</c:v>
                </c:pt>
                <c:pt idx="119">
                  <c:v>36501</c:v>
                </c:pt>
              </c:strCache>
            </c:strRef>
          </c:cat>
          <c:val>
            <c:numRef>
              <c:f>data!$C$4:$C$123</c:f>
              <c:numCache>
                <c:ptCount val="120"/>
                <c:pt idx="0">
                  <c:v>816.594</c:v>
                </c:pt>
                <c:pt idx="1">
                  <c:v>506.731</c:v>
                </c:pt>
                <c:pt idx="2">
                  <c:v>251.316</c:v>
                </c:pt>
                <c:pt idx="3">
                  <c:v>223.836</c:v>
                </c:pt>
                <c:pt idx="4">
                  <c:v>172.297</c:v>
                </c:pt>
                <c:pt idx="5">
                  <c:v>4353.044</c:v>
                </c:pt>
                <c:pt idx="6">
                  <c:v>239.154</c:v>
                </c:pt>
                <c:pt idx="7">
                  <c:v>328.083</c:v>
                </c:pt>
                <c:pt idx="8">
                  <c:v>431.474</c:v>
                </c:pt>
                <c:pt idx="9">
                  <c:v>269.175</c:v>
                </c:pt>
                <c:pt idx="10">
                  <c:v>224.98</c:v>
                </c:pt>
                <c:pt idx="11">
                  <c:v>98.322</c:v>
                </c:pt>
                <c:pt idx="12">
                  <c:v>91.282</c:v>
                </c:pt>
                <c:pt idx="13">
                  <c:v>117.012</c:v>
                </c:pt>
                <c:pt idx="14">
                  <c:v>559.889</c:v>
                </c:pt>
                <c:pt idx="15">
                  <c:v>208.335</c:v>
                </c:pt>
                <c:pt idx="16">
                  <c:v>84.194</c:v>
                </c:pt>
                <c:pt idx="17">
                  <c:v>149.562</c:v>
                </c:pt>
                <c:pt idx="18">
                  <c:v>204.776</c:v>
                </c:pt>
                <c:pt idx="19">
                  <c:v>82.163</c:v>
                </c:pt>
                <c:pt idx="20">
                  <c:v>73.307</c:v>
                </c:pt>
                <c:pt idx="21">
                  <c:v>85.463</c:v>
                </c:pt>
                <c:pt idx="22">
                  <c:v>81.863</c:v>
                </c:pt>
                <c:pt idx="23">
                  <c:v>138.106</c:v>
                </c:pt>
                <c:pt idx="24">
                  <c:v>197.243</c:v>
                </c:pt>
                <c:pt idx="25">
                  <c:v>100.33</c:v>
                </c:pt>
                <c:pt idx="26">
                  <c:v>118.404</c:v>
                </c:pt>
                <c:pt idx="27">
                  <c:v>187.311</c:v>
                </c:pt>
                <c:pt idx="28">
                  <c:v>193.992</c:v>
                </c:pt>
                <c:pt idx="29">
                  <c:v>56.021</c:v>
                </c:pt>
                <c:pt idx="30">
                  <c:v>193.149</c:v>
                </c:pt>
                <c:pt idx="31">
                  <c:v>150.922</c:v>
                </c:pt>
                <c:pt idx="32">
                  <c:v>232.315</c:v>
                </c:pt>
                <c:pt idx="33">
                  <c:v>193.562</c:v>
                </c:pt>
                <c:pt idx="34">
                  <c:v>178.824</c:v>
                </c:pt>
                <c:pt idx="35">
                  <c:v>73.594</c:v>
                </c:pt>
                <c:pt idx="36">
                  <c:v>86.395</c:v>
                </c:pt>
                <c:pt idx="37">
                  <c:v>24.148</c:v>
                </c:pt>
                <c:pt idx="38">
                  <c:v>524.834</c:v>
                </c:pt>
                <c:pt idx="39">
                  <c:v>397.888</c:v>
                </c:pt>
                <c:pt idx="40">
                  <c:v>75.377</c:v>
                </c:pt>
                <c:pt idx="41">
                  <c:v>78.747</c:v>
                </c:pt>
                <c:pt idx="42">
                  <c:v>80.989</c:v>
                </c:pt>
                <c:pt idx="43">
                  <c:v>411.918</c:v>
                </c:pt>
                <c:pt idx="44">
                  <c:v>64.242</c:v>
                </c:pt>
                <c:pt idx="45">
                  <c:v>143.254</c:v>
                </c:pt>
                <c:pt idx="46">
                  <c:v>52.141</c:v>
                </c:pt>
                <c:pt idx="47">
                  <c:v>127.455</c:v>
                </c:pt>
                <c:pt idx="48">
                  <c:v>983.117</c:v>
                </c:pt>
                <c:pt idx="49">
                  <c:v>142.298</c:v>
                </c:pt>
                <c:pt idx="50">
                  <c:v>90.155</c:v>
                </c:pt>
                <c:pt idx="51">
                  <c:v>65.316</c:v>
                </c:pt>
                <c:pt idx="52">
                  <c:v>79.106</c:v>
                </c:pt>
                <c:pt idx="53">
                  <c:v>103.237</c:v>
                </c:pt>
                <c:pt idx="54">
                  <c:v>22.65</c:v>
                </c:pt>
                <c:pt idx="55">
                  <c:v>69.965</c:v>
                </c:pt>
                <c:pt idx="56">
                  <c:v>76.913</c:v>
                </c:pt>
                <c:pt idx="57">
                  <c:v>483.034</c:v>
                </c:pt>
                <c:pt idx="58">
                  <c:v>225.505</c:v>
                </c:pt>
                <c:pt idx="59">
                  <c:v>147.977</c:v>
                </c:pt>
                <c:pt idx="60">
                  <c:v>71.857</c:v>
                </c:pt>
                <c:pt idx="61">
                  <c:v>132.187</c:v>
                </c:pt>
                <c:pt idx="62">
                  <c:v>25.899</c:v>
                </c:pt>
                <c:pt idx="63">
                  <c:v>745.311</c:v>
                </c:pt>
                <c:pt idx="64">
                  <c:v>44.693</c:v>
                </c:pt>
                <c:pt idx="65">
                  <c:v>891.62</c:v>
                </c:pt>
                <c:pt idx="66">
                  <c:v>229.042</c:v>
                </c:pt>
                <c:pt idx="67">
                  <c:v>94.163</c:v>
                </c:pt>
                <c:pt idx="68">
                  <c:v>100.51</c:v>
                </c:pt>
                <c:pt idx="69">
                  <c:v>231.935</c:v>
                </c:pt>
                <c:pt idx="70">
                  <c:v>22.219</c:v>
                </c:pt>
                <c:pt idx="71">
                  <c:v>48.793</c:v>
                </c:pt>
                <c:pt idx="72">
                  <c:v>869.651</c:v>
                </c:pt>
                <c:pt idx="73">
                  <c:v>51.76</c:v>
                </c:pt>
                <c:pt idx="74">
                  <c:v>235.642</c:v>
                </c:pt>
                <c:pt idx="75">
                  <c:v>69.232</c:v>
                </c:pt>
                <c:pt idx="76">
                  <c:v>152.024</c:v>
                </c:pt>
                <c:pt idx="77">
                  <c:v>981.453</c:v>
                </c:pt>
                <c:pt idx="78">
                  <c:v>64.951</c:v>
                </c:pt>
                <c:pt idx="79">
                  <c:v>59.767</c:v>
                </c:pt>
                <c:pt idx="80">
                  <c:v>283.894</c:v>
                </c:pt>
                <c:pt idx="81">
                  <c:v>51.457</c:v>
                </c:pt>
                <c:pt idx="82">
                  <c:v>257.011</c:v>
                </c:pt>
                <c:pt idx="83">
                  <c:v>40.989</c:v>
                </c:pt>
                <c:pt idx="84">
                  <c:v>148.34</c:v>
                </c:pt>
                <c:pt idx="85">
                  <c:v>71.428</c:v>
                </c:pt>
                <c:pt idx="86">
                  <c:v>36.557</c:v>
                </c:pt>
                <c:pt idx="87">
                  <c:v>65.506</c:v>
                </c:pt>
                <c:pt idx="88">
                  <c:v>241.868</c:v>
                </c:pt>
                <c:pt idx="89">
                  <c:v>19.01</c:v>
                </c:pt>
                <c:pt idx="90">
                  <c:v>26.019</c:v>
                </c:pt>
                <c:pt idx="91">
                  <c:v>74.529</c:v>
                </c:pt>
                <c:pt idx="92">
                  <c:v>78.698</c:v>
                </c:pt>
                <c:pt idx="93">
                  <c:v>21.884</c:v>
                </c:pt>
                <c:pt idx="94">
                  <c:v>65.378</c:v>
                </c:pt>
                <c:pt idx="95">
                  <c:v>93.357</c:v>
                </c:pt>
                <c:pt idx="96">
                  <c:v>276.271</c:v>
                </c:pt>
                <c:pt idx="97">
                  <c:v>42.167</c:v>
                </c:pt>
                <c:pt idx="98">
                  <c:v>16.557</c:v>
                </c:pt>
                <c:pt idx="99">
                  <c:v>85.851</c:v>
                </c:pt>
                <c:pt idx="100">
                  <c:v>24.185</c:v>
                </c:pt>
                <c:pt idx="101">
                  <c:v>191.072</c:v>
                </c:pt>
                <c:pt idx="102">
                  <c:v>24.298</c:v>
                </c:pt>
                <c:pt idx="103">
                  <c:v>34.745</c:v>
                </c:pt>
                <c:pt idx="104">
                  <c:v>101.752</c:v>
                </c:pt>
                <c:pt idx="105">
                  <c:v>38.826</c:v>
                </c:pt>
                <c:pt idx="106">
                  <c:v>34.118</c:v>
                </c:pt>
                <c:pt idx="107">
                  <c:v>15.461</c:v>
                </c:pt>
                <c:pt idx="108">
                  <c:v>246.53</c:v>
                </c:pt>
                <c:pt idx="109">
                  <c:v>149.384</c:v>
                </c:pt>
                <c:pt idx="110">
                  <c:v>38.297</c:v>
                </c:pt>
                <c:pt idx="111">
                  <c:v>45.972</c:v>
                </c:pt>
                <c:pt idx="112">
                  <c:v>125.256</c:v>
                </c:pt>
                <c:pt idx="113">
                  <c:v>59.216</c:v>
                </c:pt>
                <c:pt idx="114">
                  <c:v>36.285</c:v>
                </c:pt>
                <c:pt idx="115">
                  <c:v>26.401</c:v>
                </c:pt>
                <c:pt idx="116">
                  <c:v>49.953</c:v>
                </c:pt>
                <c:pt idx="117">
                  <c:v>33.969</c:v>
                </c:pt>
                <c:pt idx="118">
                  <c:v>334.39</c:v>
                </c:pt>
                <c:pt idx="119">
                  <c:v>26.796</c:v>
                </c:pt>
              </c:numCache>
            </c:numRef>
          </c:val>
          <c:smooth val="0"/>
        </c:ser>
        <c:axId val="20990409"/>
        <c:axId val="54695954"/>
      </c:lineChart>
      <c:dateAx>
        <c:axId val="20990409"/>
        <c:scaling>
          <c:orientation val="minMax"/>
          <c:max val="36678"/>
          <c:min val="32874"/>
        </c:scaling>
        <c:axPos val="b"/>
        <c:delete val="0"/>
        <c:numFmt formatCode="mmm-yy" sourceLinked="0"/>
        <c:majorTickMark val="cross"/>
        <c:minorTickMark val="in"/>
        <c:tickLblPos val="nextTo"/>
        <c:txPr>
          <a:bodyPr/>
          <a:lstStyle/>
          <a:p>
            <a:pPr>
              <a:defRPr lang="en-US" cap="none" sz="1025" b="0" i="0" u="none" baseline="0">
                <a:latin typeface="Arial"/>
                <a:ea typeface="Arial"/>
                <a:cs typeface="Arial"/>
              </a:defRPr>
            </a:pPr>
          </a:p>
        </c:txPr>
        <c:crossAx val="54695954"/>
        <c:crosses val="autoZero"/>
        <c:auto val="0"/>
        <c:baseTimeUnit val="months"/>
        <c:majorUnit val="24"/>
        <c:majorTimeUnit val="months"/>
        <c:minorUnit val="12"/>
        <c:minorTimeUnit val="months"/>
        <c:noMultiLvlLbl val="0"/>
      </c:dateAx>
      <c:valAx>
        <c:axId val="54695954"/>
        <c:scaling>
          <c:orientation val="minMax"/>
          <c:max val="5000"/>
          <c:min val="0"/>
        </c:scaling>
        <c:axPos val="l"/>
        <c:title>
          <c:tx>
            <c:rich>
              <a:bodyPr vert="horz" rot="0" anchor="ctr"/>
              <a:lstStyle/>
              <a:p>
                <a:pPr algn="ctr">
                  <a:defRPr/>
                </a:pPr>
                <a:r>
                  <a:rPr lang="en-US" cap="none" sz="1000" b="0" i="0" u="none" baseline="0">
                    <a:latin typeface="Arial"/>
                    <a:ea typeface="Arial"/>
                    <a:cs typeface="Arial"/>
                  </a:rPr>
                  <a:t>Thousand Gallons</a:t>
                </a:r>
              </a:p>
            </c:rich>
          </c:tx>
          <c:layout>
            <c:manualLayout>
              <c:xMode val="factor"/>
              <c:yMode val="factor"/>
              <c:x val="0.03675"/>
              <c:y val="0.151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25" b="0" i="0" u="none" baseline="0">
                <a:latin typeface="Arial"/>
                <a:ea typeface="Arial"/>
                <a:cs typeface="Arial"/>
              </a:defRPr>
            </a:pPr>
          </a:p>
        </c:txPr>
        <c:crossAx val="20990409"/>
        <c:crossesAt val="1080"/>
        <c:crossBetween val="midCat"/>
        <c:dispUnits/>
        <c:majorUnit val="500"/>
        <c:minorUnit val="1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3810000</xdr:rowOff>
    </xdr:to>
    <xdr:graphicFrame>
      <xdr:nvGraphicFramePr>
        <xdr:cNvPr id="1" name="Chart 5"/>
        <xdr:cNvGraphicFramePr/>
      </xdr:nvGraphicFramePr>
      <xdr:xfrm>
        <a:off x="0" y="409575"/>
        <a:ext cx="5705475"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35"/>
  <sheetViews>
    <sheetView workbookViewId="0" topLeftCell="A1">
      <selection activeCell="C18" sqref="C18"/>
    </sheetView>
  </sheetViews>
  <sheetFormatPr defaultColWidth="9.140625" defaultRowHeight="12.75"/>
  <cols>
    <col min="2" max="2" width="19.57421875" style="1" customWidth="1"/>
    <col min="3" max="3" width="13.57421875" style="1" bestFit="1" customWidth="1"/>
    <col min="4" max="4" width="12.8515625" style="4" customWidth="1"/>
    <col min="5" max="5" width="16.28125" style="2" customWidth="1"/>
    <col min="6" max="6" width="17.8515625" style="0" customWidth="1"/>
    <col min="7" max="7" width="14.28125" style="0" customWidth="1"/>
    <col min="8" max="8" width="16.28125" style="5" customWidth="1"/>
    <col min="9" max="9" width="16.28125" style="0" customWidth="1"/>
  </cols>
  <sheetData>
    <row r="1" ht="12.75">
      <c r="A1" s="3" t="s">
        <v>2</v>
      </c>
    </row>
    <row r="3" spans="2:8" ht="12.75">
      <c r="B3" s="1" t="s">
        <v>4</v>
      </c>
      <c r="C3" s="1" t="s">
        <v>11</v>
      </c>
      <c r="D3" s="4" t="s">
        <v>1</v>
      </c>
      <c r="E3" s="1" t="s">
        <v>3</v>
      </c>
      <c r="H3"/>
    </row>
    <row r="4" spans="1:8" ht="12.75">
      <c r="A4" s="2">
        <v>32874</v>
      </c>
      <c r="B4" s="1">
        <v>25796.813111832</v>
      </c>
      <c r="C4" s="1">
        <f>E4/1000</f>
        <v>816.594</v>
      </c>
      <c r="D4" s="4">
        <f>C4/B4</f>
        <v>0.03165484032698054</v>
      </c>
      <c r="E4" s="1">
        <v>816594</v>
      </c>
      <c r="H4"/>
    </row>
    <row r="5" spans="1:8" ht="12.75">
      <c r="A5" s="2">
        <f>A4+31</f>
        <v>32905</v>
      </c>
      <c r="B5" s="1">
        <v>21688.3212</v>
      </c>
      <c r="C5" s="1">
        <f aca="true" t="shared" si="0" ref="C5:C68">E5/1000</f>
        <v>506.731</v>
      </c>
      <c r="D5" s="4">
        <f>C5/B5</f>
        <v>0.023364233465889468</v>
      </c>
      <c r="E5" s="1">
        <v>506731</v>
      </c>
      <c r="H5"/>
    </row>
    <row r="6" spans="1:8" ht="12.75">
      <c r="A6" s="2">
        <f>A5+31</f>
        <v>32936</v>
      </c>
      <c r="B6" s="1">
        <v>23031.713627285993</v>
      </c>
      <c r="C6" s="1">
        <f t="shared" si="0"/>
        <v>251.316</v>
      </c>
      <c r="D6" s="4">
        <f>C6/B6</f>
        <v>0.010911736923572305</v>
      </c>
      <c r="E6" s="1">
        <v>251316</v>
      </c>
      <c r="H6"/>
    </row>
    <row r="7" spans="1:8" ht="12.75">
      <c r="A7" s="2">
        <f aca="true" t="shared" si="1" ref="A7:A71">A6+31</f>
        <v>32967</v>
      </c>
      <c r="B7" s="1">
        <v>21718.30668084</v>
      </c>
      <c r="C7" s="1">
        <f t="shared" si="0"/>
        <v>223.836</v>
      </c>
      <c r="D7" s="4">
        <f>C7/B7</f>
        <v>0.010306328356504389</v>
      </c>
      <c r="E7" s="1">
        <v>223836</v>
      </c>
      <c r="H7"/>
    </row>
    <row r="8" spans="1:8" ht="12.75">
      <c r="A8" s="2">
        <f t="shared" si="1"/>
        <v>32998</v>
      </c>
      <c r="B8" s="1">
        <v>24799.763687496004</v>
      </c>
      <c r="C8" s="1">
        <f t="shared" si="0"/>
        <v>172.297</v>
      </c>
      <c r="D8" s="4">
        <f>C8/B8</f>
        <v>0.0069475258785176176</v>
      </c>
      <c r="E8" s="1">
        <v>172297</v>
      </c>
      <c r="H8"/>
    </row>
    <row r="9" spans="1:8" ht="12.75">
      <c r="A9" s="2">
        <f t="shared" si="1"/>
        <v>33029</v>
      </c>
      <c r="B9" s="1">
        <v>24066.26787726</v>
      </c>
      <c r="C9" s="1">
        <f t="shared" si="0"/>
        <v>4353.044</v>
      </c>
      <c r="D9" s="4">
        <f aca="true" t="shared" si="2" ref="D9:D72">C9/B9</f>
        <v>0.1808774016063019</v>
      </c>
      <c r="E9" s="1">
        <v>4353044</v>
      </c>
      <c r="H9"/>
    </row>
    <row r="10" spans="1:8" ht="12.75">
      <c r="A10" s="2">
        <f t="shared" si="1"/>
        <v>33060</v>
      </c>
      <c r="B10" s="1">
        <v>25372.918284504005</v>
      </c>
      <c r="C10" s="1">
        <f t="shared" si="0"/>
        <v>239.154</v>
      </c>
      <c r="D10" s="4">
        <f t="shared" si="2"/>
        <v>0.009425561432011486</v>
      </c>
      <c r="E10" s="1">
        <v>239154</v>
      </c>
      <c r="H10"/>
    </row>
    <row r="11" spans="1:8" ht="12.75">
      <c r="A11" s="2">
        <f t="shared" si="1"/>
        <v>33091</v>
      </c>
      <c r="B11" s="1">
        <v>24721.079292630002</v>
      </c>
      <c r="C11" s="1">
        <f t="shared" si="0"/>
        <v>328.083</v>
      </c>
      <c r="D11" s="4">
        <f t="shared" si="2"/>
        <v>0.01327138658132172</v>
      </c>
      <c r="E11" s="1">
        <v>328083</v>
      </c>
      <c r="H11"/>
    </row>
    <row r="12" spans="1:8" ht="12.75">
      <c r="A12" s="2">
        <f t="shared" si="1"/>
        <v>33122</v>
      </c>
      <c r="B12" s="1">
        <v>20684.614861260005</v>
      </c>
      <c r="C12" s="1">
        <f t="shared" si="0"/>
        <v>431.474</v>
      </c>
      <c r="D12" s="4">
        <f t="shared" si="2"/>
        <v>0.020859658393161725</v>
      </c>
      <c r="E12" s="1">
        <v>431474</v>
      </c>
      <c r="H12"/>
    </row>
    <row r="13" spans="1:8" ht="12.75">
      <c r="A13" s="2">
        <f t="shared" si="1"/>
        <v>33153</v>
      </c>
      <c r="B13" s="1">
        <v>19960.664555496</v>
      </c>
      <c r="C13" s="1">
        <f t="shared" si="0"/>
        <v>269.175</v>
      </c>
      <c r="D13" s="4">
        <f t="shared" si="2"/>
        <v>0.01348527245932225</v>
      </c>
      <c r="E13" s="1">
        <v>269175</v>
      </c>
      <c r="H13"/>
    </row>
    <row r="14" spans="1:8" ht="12.75">
      <c r="A14" s="2">
        <f t="shared" si="1"/>
        <v>33184</v>
      </c>
      <c r="B14" s="1">
        <v>20381.75554968</v>
      </c>
      <c r="C14" s="1">
        <f t="shared" si="0"/>
        <v>224.98</v>
      </c>
      <c r="D14" s="4">
        <f t="shared" si="2"/>
        <v>0.011038303322381484</v>
      </c>
      <c r="E14" s="1">
        <v>224980</v>
      </c>
      <c r="H14"/>
    </row>
    <row r="15" spans="1:8" ht="12.75">
      <c r="A15" s="2">
        <f t="shared" si="1"/>
        <v>33215</v>
      </c>
      <c r="B15" s="1">
        <v>19859.358286908002</v>
      </c>
      <c r="C15" s="1">
        <f t="shared" si="0"/>
        <v>98.322</v>
      </c>
      <c r="D15" s="4">
        <f t="shared" si="2"/>
        <v>0.004950915260178239</v>
      </c>
      <c r="E15" s="1">
        <v>98322</v>
      </c>
      <c r="H15"/>
    </row>
    <row r="16" spans="1:8" ht="12.75">
      <c r="A16" s="2">
        <f t="shared" si="1"/>
        <v>33246</v>
      </c>
      <c r="B16" s="1">
        <v>21619.454640042</v>
      </c>
      <c r="C16" s="1">
        <f t="shared" si="0"/>
        <v>91.282</v>
      </c>
      <c r="D16" s="4">
        <f t="shared" si="2"/>
        <v>0.004222215662689938</v>
      </c>
      <c r="E16" s="1">
        <v>91282</v>
      </c>
      <c r="H16"/>
    </row>
    <row r="17" spans="1:8" ht="12.75">
      <c r="A17" s="2">
        <f t="shared" si="1"/>
        <v>33277</v>
      </c>
      <c r="B17" s="1">
        <v>19536.309997175995</v>
      </c>
      <c r="C17" s="1">
        <f t="shared" si="0"/>
        <v>117.012</v>
      </c>
      <c r="D17" s="4">
        <f t="shared" si="2"/>
        <v>0.005989462698785711</v>
      </c>
      <c r="E17" s="1">
        <v>117012</v>
      </c>
      <c r="H17"/>
    </row>
    <row r="18" spans="1:8" ht="12.75">
      <c r="A18" s="2">
        <f t="shared" si="1"/>
        <v>33308</v>
      </c>
      <c r="B18" s="1">
        <v>19763.971582152</v>
      </c>
      <c r="C18" s="1">
        <f t="shared" si="0"/>
        <v>559.889</v>
      </c>
      <c r="D18" s="4">
        <f t="shared" si="2"/>
        <v>0.028328769735006698</v>
      </c>
      <c r="E18" s="1">
        <v>559889</v>
      </c>
      <c r="H18"/>
    </row>
    <row r="19" spans="1:8" ht="12.75">
      <c r="A19" s="2">
        <f t="shared" si="1"/>
        <v>33339</v>
      </c>
      <c r="B19" s="1">
        <v>20550.474504</v>
      </c>
      <c r="C19" s="1">
        <f t="shared" si="0"/>
        <v>208.335</v>
      </c>
      <c r="D19" s="4">
        <f t="shared" si="2"/>
        <v>0.010137722122155822</v>
      </c>
      <c r="E19" s="1">
        <v>208335</v>
      </c>
      <c r="H19"/>
    </row>
    <row r="20" spans="1:8" ht="12.75">
      <c r="A20" s="2">
        <f t="shared" si="1"/>
        <v>33370</v>
      </c>
      <c r="B20" s="1">
        <v>25174.680382698</v>
      </c>
      <c r="C20" s="1">
        <f t="shared" si="0"/>
        <v>84.194</v>
      </c>
      <c r="D20" s="4">
        <f t="shared" si="2"/>
        <v>0.0033443920129315593</v>
      </c>
      <c r="E20" s="1">
        <v>84194</v>
      </c>
      <c r="H20"/>
    </row>
    <row r="21" spans="1:8" ht="12.75">
      <c r="A21" s="2">
        <f t="shared" si="1"/>
        <v>33401</v>
      </c>
      <c r="B21" s="1">
        <v>23098.600139580005</v>
      </c>
      <c r="C21" s="1">
        <f t="shared" si="0"/>
        <v>149.562</v>
      </c>
      <c r="D21" s="4">
        <f t="shared" si="2"/>
        <v>0.006474937835896035</v>
      </c>
      <c r="E21" s="1">
        <v>149562</v>
      </c>
      <c r="H21"/>
    </row>
    <row r="22" spans="1:8" ht="12.75">
      <c r="A22" s="2">
        <f t="shared" si="1"/>
        <v>33432</v>
      </c>
      <c r="B22" s="1">
        <v>22701.721643958</v>
      </c>
      <c r="C22" s="1">
        <f t="shared" si="0"/>
        <v>204.776</v>
      </c>
      <c r="D22" s="4">
        <f t="shared" si="2"/>
        <v>0.009020285034395203</v>
      </c>
      <c r="E22" s="1">
        <v>204776</v>
      </c>
      <c r="H22"/>
    </row>
    <row r="23" spans="1:8" ht="12.75">
      <c r="A23" s="2">
        <f t="shared" si="1"/>
        <v>33463</v>
      </c>
      <c r="B23" s="1">
        <v>24756.243876588003</v>
      </c>
      <c r="C23" s="1">
        <f t="shared" si="0"/>
        <v>82.163</v>
      </c>
      <c r="D23" s="4">
        <f t="shared" si="2"/>
        <v>0.0033188798918603966</v>
      </c>
      <c r="E23" s="1">
        <v>82163</v>
      </c>
      <c r="H23"/>
    </row>
    <row r="24" spans="1:8" ht="12.75">
      <c r="A24" s="2">
        <f t="shared" si="1"/>
        <v>33494</v>
      </c>
      <c r="B24" s="1">
        <v>21699.95587326</v>
      </c>
      <c r="C24" s="1">
        <f t="shared" si="0"/>
        <v>73.307</v>
      </c>
      <c r="D24" s="4">
        <f t="shared" si="2"/>
        <v>0.0033782096345335577</v>
      </c>
      <c r="E24" s="1">
        <v>73307</v>
      </c>
      <c r="H24"/>
    </row>
    <row r="25" spans="1:8" ht="12.75">
      <c r="A25" s="2">
        <f t="shared" si="1"/>
        <v>33525</v>
      </c>
      <c r="B25" s="1">
        <v>21835.120525344</v>
      </c>
      <c r="C25" s="1">
        <f t="shared" si="0"/>
        <v>85.463</v>
      </c>
      <c r="D25" s="4">
        <f t="shared" si="2"/>
        <v>0.003914015491730544</v>
      </c>
      <c r="E25" s="1">
        <v>85463</v>
      </c>
      <c r="H25"/>
    </row>
    <row r="26" spans="1:8" ht="12.75">
      <c r="A26" s="2">
        <f t="shared" si="1"/>
        <v>33556</v>
      </c>
      <c r="B26" s="1">
        <v>21522.698399160003</v>
      </c>
      <c r="C26" s="1">
        <f t="shared" si="0"/>
        <v>81.863</v>
      </c>
      <c r="D26" s="4">
        <f t="shared" si="2"/>
        <v>0.0038035658206870093</v>
      </c>
      <c r="E26" s="1">
        <v>81863</v>
      </c>
      <c r="H26"/>
    </row>
    <row r="27" spans="1:8" ht="12.75">
      <c r="A27" s="2">
        <f t="shared" si="1"/>
        <v>33587</v>
      </c>
      <c r="B27" s="1">
        <v>22265.52627579</v>
      </c>
      <c r="C27" s="1">
        <f t="shared" si="0"/>
        <v>138.106</v>
      </c>
      <c r="D27" s="4">
        <f t="shared" si="2"/>
        <v>0.006202682940854937</v>
      </c>
      <c r="E27" s="1">
        <v>138106</v>
      </c>
      <c r="H27"/>
    </row>
    <row r="28" spans="1:8" ht="12.75">
      <c r="A28" s="2">
        <f t="shared" si="1"/>
        <v>33618</v>
      </c>
      <c r="B28" s="1">
        <v>23060.722943748</v>
      </c>
      <c r="C28" s="1">
        <f t="shared" si="0"/>
        <v>197.243</v>
      </c>
      <c r="D28" s="4">
        <f t="shared" si="2"/>
        <v>0.008553201063172854</v>
      </c>
      <c r="E28" s="1">
        <v>197243</v>
      </c>
      <c r="H28"/>
    </row>
    <row r="29" spans="1:8" ht="12.75">
      <c r="A29" s="2">
        <f t="shared" si="1"/>
        <v>33649</v>
      </c>
      <c r="B29" s="1">
        <v>18704.84758905</v>
      </c>
      <c r="C29" s="1">
        <f t="shared" si="0"/>
        <v>100.33</v>
      </c>
      <c r="D29" s="4">
        <f t="shared" si="2"/>
        <v>0.005363850174258258</v>
      </c>
      <c r="E29" s="1">
        <v>100330</v>
      </c>
      <c r="H29"/>
    </row>
    <row r="30" spans="1:8" ht="12.75">
      <c r="A30" s="2">
        <f t="shared" si="1"/>
        <v>33680</v>
      </c>
      <c r="B30" s="1">
        <v>20780.154360000004</v>
      </c>
      <c r="C30" s="1">
        <f t="shared" si="0"/>
        <v>118.404</v>
      </c>
      <c r="D30" s="4">
        <f t="shared" si="2"/>
        <v>0.00569793649983262</v>
      </c>
      <c r="E30" s="1">
        <v>118404</v>
      </c>
      <c r="H30"/>
    </row>
    <row r="31" spans="1:8" ht="12.75">
      <c r="A31" s="2">
        <f t="shared" si="1"/>
        <v>33711</v>
      </c>
      <c r="B31" s="1">
        <v>22753.94402358</v>
      </c>
      <c r="C31" s="1">
        <f t="shared" si="0"/>
        <v>187.311</v>
      </c>
      <c r="D31" s="4">
        <f t="shared" si="2"/>
        <v>0.00823202341562803</v>
      </c>
      <c r="E31" s="1">
        <v>187311</v>
      </c>
      <c r="H31"/>
    </row>
    <row r="32" spans="1:8" ht="12.75">
      <c r="A32" s="2">
        <f t="shared" si="1"/>
        <v>33742</v>
      </c>
      <c r="B32" s="1">
        <v>22676.573387664</v>
      </c>
      <c r="C32" s="1">
        <f t="shared" si="0"/>
        <v>193.992</v>
      </c>
      <c r="D32" s="4">
        <f t="shared" si="2"/>
        <v>0.008554731646780953</v>
      </c>
      <c r="E32" s="1">
        <v>193992</v>
      </c>
      <c r="H32"/>
    </row>
    <row r="33" spans="1:8" ht="12.75">
      <c r="A33" s="2">
        <f t="shared" si="1"/>
        <v>33773</v>
      </c>
      <c r="B33" s="1">
        <v>22436.161607160004</v>
      </c>
      <c r="C33" s="1">
        <f t="shared" si="0"/>
        <v>56.021</v>
      </c>
      <c r="D33" s="4">
        <f t="shared" si="2"/>
        <v>0.0024969066001968064</v>
      </c>
      <c r="E33" s="1">
        <v>56021</v>
      </c>
      <c r="H33"/>
    </row>
    <row r="34" spans="1:8" ht="12.75">
      <c r="A34" s="2">
        <f t="shared" si="1"/>
        <v>33804</v>
      </c>
      <c r="B34" s="1">
        <v>24500.082937302</v>
      </c>
      <c r="C34" s="1">
        <f t="shared" si="0"/>
        <v>193.149</v>
      </c>
      <c r="D34" s="4">
        <f t="shared" si="2"/>
        <v>0.007883605965509844</v>
      </c>
      <c r="E34" s="1">
        <v>193149</v>
      </c>
      <c r="H34"/>
    </row>
    <row r="35" spans="1:5" ht="12.75">
      <c r="A35" s="2">
        <f t="shared" si="1"/>
        <v>33835</v>
      </c>
      <c r="B35" s="1">
        <v>23563.306956000004</v>
      </c>
      <c r="C35" s="1">
        <f t="shared" si="0"/>
        <v>150.922</v>
      </c>
      <c r="D35" s="4">
        <f t="shared" si="2"/>
        <v>0.006404958365216654</v>
      </c>
      <c r="E35" s="1">
        <v>150922</v>
      </c>
    </row>
    <row r="36" spans="1:5" ht="12.75">
      <c r="A36" s="2">
        <f t="shared" si="1"/>
        <v>33866</v>
      </c>
      <c r="B36" s="1">
        <v>22743.292403159998</v>
      </c>
      <c r="C36" s="1">
        <f t="shared" si="0"/>
        <v>232.315</v>
      </c>
      <c r="D36" s="4">
        <f t="shared" si="2"/>
        <v>0.01021466003610461</v>
      </c>
      <c r="E36" s="1">
        <v>232315</v>
      </c>
    </row>
    <row r="37" spans="1:5" ht="12.75">
      <c r="A37" s="2">
        <f t="shared" si="1"/>
        <v>33897</v>
      </c>
      <c r="B37" s="1">
        <v>24497.308331033997</v>
      </c>
      <c r="C37" s="1">
        <f t="shared" si="0"/>
        <v>193.562</v>
      </c>
      <c r="D37" s="4">
        <f t="shared" si="2"/>
        <v>0.00790135787101105</v>
      </c>
      <c r="E37" s="1">
        <v>193562</v>
      </c>
    </row>
    <row r="38" spans="1:5" ht="12.75">
      <c r="A38" s="2">
        <f t="shared" si="1"/>
        <v>33928</v>
      </c>
      <c r="B38" s="1">
        <v>22346.09756442</v>
      </c>
      <c r="C38" s="1">
        <f t="shared" si="0"/>
        <v>178.824</v>
      </c>
      <c r="D38" s="4">
        <f t="shared" si="2"/>
        <v>0.008002471101921971</v>
      </c>
      <c r="E38" s="1">
        <v>178824</v>
      </c>
    </row>
    <row r="39" spans="1:5" ht="12.75">
      <c r="A39" s="2">
        <f t="shared" si="1"/>
        <v>33959</v>
      </c>
      <c r="B39" s="1">
        <v>23633.905933470003</v>
      </c>
      <c r="C39" s="1">
        <f t="shared" si="0"/>
        <v>73.594</v>
      </c>
      <c r="D39" s="4">
        <f t="shared" si="2"/>
        <v>0.003113916091871095</v>
      </c>
      <c r="E39" s="1">
        <v>73594</v>
      </c>
    </row>
    <row r="40" spans="1:5" ht="12.75">
      <c r="A40" s="2">
        <f t="shared" si="1"/>
        <v>33990</v>
      </c>
      <c r="B40" s="1">
        <v>23797.268627328</v>
      </c>
      <c r="C40" s="1">
        <f t="shared" si="0"/>
        <v>86.395</v>
      </c>
      <c r="D40" s="4">
        <f t="shared" si="2"/>
        <v>0.0036304586611585676</v>
      </c>
      <c r="E40" s="1">
        <v>86395</v>
      </c>
    </row>
    <row r="41" spans="1:5" ht="12.75">
      <c r="A41" s="2">
        <f t="shared" si="1"/>
        <v>34021</v>
      </c>
      <c r="B41" s="1">
        <v>21123.411454319998</v>
      </c>
      <c r="C41" s="1">
        <f t="shared" si="0"/>
        <v>24.148</v>
      </c>
      <c r="D41" s="4">
        <f t="shared" si="2"/>
        <v>0.001143186556405473</v>
      </c>
      <c r="E41" s="1">
        <v>24148</v>
      </c>
    </row>
    <row r="42" spans="1:5" ht="12.75">
      <c r="A42" s="2">
        <f t="shared" si="1"/>
        <v>34052</v>
      </c>
      <c r="B42" s="1">
        <v>24099.196716755996</v>
      </c>
      <c r="C42" s="1">
        <f t="shared" si="0"/>
        <v>524.834</v>
      </c>
      <c r="D42" s="4">
        <f t="shared" si="2"/>
        <v>0.021778070288753098</v>
      </c>
      <c r="E42" s="1">
        <v>524834</v>
      </c>
    </row>
    <row r="43" spans="1:5" ht="12.75">
      <c r="A43" s="2">
        <f t="shared" si="1"/>
        <v>34083</v>
      </c>
      <c r="B43" s="1">
        <v>24785.856144000005</v>
      </c>
      <c r="C43" s="1">
        <f t="shared" si="0"/>
        <v>397.888</v>
      </c>
      <c r="D43" s="4">
        <f t="shared" si="2"/>
        <v>0.01605302627790479</v>
      </c>
      <c r="E43" s="1">
        <v>397888</v>
      </c>
    </row>
    <row r="44" spans="1:5" ht="12.75">
      <c r="A44" s="2">
        <f t="shared" si="1"/>
        <v>34114</v>
      </c>
      <c r="B44" s="1">
        <v>25374.605340588005</v>
      </c>
      <c r="C44" s="1">
        <f t="shared" si="0"/>
        <v>75.377</v>
      </c>
      <c r="D44" s="4">
        <f t="shared" si="2"/>
        <v>0.0029705683689759915</v>
      </c>
      <c r="E44" s="1">
        <v>75377</v>
      </c>
    </row>
    <row r="45" spans="1:5" ht="12.75">
      <c r="A45" s="2">
        <f t="shared" si="1"/>
        <v>34145</v>
      </c>
      <c r="B45" s="1">
        <v>24455.319252839996</v>
      </c>
      <c r="C45" s="1">
        <f t="shared" si="0"/>
        <v>78.747</v>
      </c>
      <c r="D45" s="4">
        <f t="shared" si="2"/>
        <v>0.0032200356571037243</v>
      </c>
      <c r="E45" s="1">
        <v>78747</v>
      </c>
    </row>
    <row r="46" spans="1:5" ht="12.75">
      <c r="A46" s="2">
        <f t="shared" si="1"/>
        <v>34176</v>
      </c>
      <c r="B46" s="1">
        <v>26611.669225932004</v>
      </c>
      <c r="C46" s="1">
        <f t="shared" si="0"/>
        <v>80.989</v>
      </c>
      <c r="D46" s="4">
        <f t="shared" si="2"/>
        <v>0.0030433641464729867</v>
      </c>
      <c r="E46" s="1">
        <v>80989</v>
      </c>
    </row>
    <row r="47" spans="1:5" ht="12.75">
      <c r="A47" s="2">
        <f t="shared" si="1"/>
        <v>34207</v>
      </c>
      <c r="B47" s="1">
        <v>24109.829939832</v>
      </c>
      <c r="C47" s="1">
        <f t="shared" si="0"/>
        <v>411.918</v>
      </c>
      <c r="D47" s="4">
        <f t="shared" si="2"/>
        <v>0.017085064516339357</v>
      </c>
      <c r="E47" s="1">
        <v>411918</v>
      </c>
    </row>
    <row r="48" spans="1:5" ht="12.75">
      <c r="A48" s="2">
        <f t="shared" si="1"/>
        <v>34238</v>
      </c>
      <c r="B48" s="1">
        <v>23771.614776839997</v>
      </c>
      <c r="C48" s="1">
        <f t="shared" si="0"/>
        <v>64.242</v>
      </c>
      <c r="D48" s="4">
        <f t="shared" si="2"/>
        <v>0.0027024668119133895</v>
      </c>
      <c r="E48" s="1">
        <v>64242</v>
      </c>
    </row>
    <row r="49" spans="1:5" ht="12.75">
      <c r="A49" s="2">
        <f t="shared" si="1"/>
        <v>34269</v>
      </c>
      <c r="B49" s="1">
        <v>26243.517385511997</v>
      </c>
      <c r="C49" s="1">
        <f t="shared" si="0"/>
        <v>143.254</v>
      </c>
      <c r="D49" s="4">
        <f t="shared" si="2"/>
        <v>0.005458643286859285</v>
      </c>
      <c r="E49" s="1">
        <v>143254</v>
      </c>
    </row>
    <row r="50" spans="1:5" ht="12.75">
      <c r="A50" s="2">
        <f t="shared" si="1"/>
        <v>34300</v>
      </c>
      <c r="B50" s="1">
        <v>24905.718179999996</v>
      </c>
      <c r="C50" s="1">
        <f t="shared" si="0"/>
        <v>52.141</v>
      </c>
      <c r="D50" s="4">
        <f t="shared" si="2"/>
        <v>0.0020935352927052195</v>
      </c>
      <c r="E50" s="1">
        <v>52141</v>
      </c>
    </row>
    <row r="51" spans="1:5" ht="12.75">
      <c r="A51" s="2">
        <f t="shared" si="1"/>
        <v>34331</v>
      </c>
      <c r="B51" s="1">
        <v>25765.986623916</v>
      </c>
      <c r="C51" s="1">
        <f t="shared" si="0"/>
        <v>127.455</v>
      </c>
      <c r="D51" s="4">
        <f t="shared" si="2"/>
        <v>0.004946637668502715</v>
      </c>
      <c r="E51" s="1">
        <v>127455</v>
      </c>
    </row>
    <row r="52" spans="1:5" ht="12.75">
      <c r="A52" s="2">
        <f t="shared" si="1"/>
        <v>34362</v>
      </c>
      <c r="B52" s="1">
        <v>23226.716686655996</v>
      </c>
      <c r="C52" s="1">
        <f t="shared" si="0"/>
        <v>983.117</v>
      </c>
      <c r="D52" s="4">
        <f t="shared" si="2"/>
        <v>0.04232698978779086</v>
      </c>
      <c r="E52" s="1">
        <v>983117</v>
      </c>
    </row>
    <row r="53" spans="1:5" ht="12.75">
      <c r="A53" s="2">
        <f t="shared" si="1"/>
        <v>34393</v>
      </c>
      <c r="B53" s="1">
        <v>22157.740416</v>
      </c>
      <c r="C53" s="1">
        <f t="shared" si="0"/>
        <v>142.298</v>
      </c>
      <c r="D53" s="4">
        <f t="shared" si="2"/>
        <v>0.006422044726963553</v>
      </c>
      <c r="E53" s="1">
        <v>142298</v>
      </c>
    </row>
    <row r="54" spans="1:5" ht="12.75">
      <c r="A54" s="2">
        <f t="shared" si="1"/>
        <v>34424</v>
      </c>
      <c r="B54" s="1">
        <v>24765.589885176</v>
      </c>
      <c r="C54" s="1">
        <f t="shared" si="0"/>
        <v>90.155</v>
      </c>
      <c r="D54" s="4">
        <f t="shared" si="2"/>
        <v>0.0036403332372859933</v>
      </c>
      <c r="E54" s="1">
        <v>90155</v>
      </c>
    </row>
    <row r="55" spans="1:5" ht="12.75">
      <c r="A55" s="2">
        <v>34425</v>
      </c>
      <c r="B55" s="1">
        <v>24788.050895160002</v>
      </c>
      <c r="C55" s="1">
        <f t="shared" si="0"/>
        <v>65.316</v>
      </c>
      <c r="D55" s="4">
        <f t="shared" si="2"/>
        <v>0.0026349792598155952</v>
      </c>
      <c r="E55" s="1">
        <v>65316</v>
      </c>
    </row>
    <row r="56" spans="1:5" ht="12.75">
      <c r="A56" s="2">
        <f>A54+31</f>
        <v>34455</v>
      </c>
      <c r="B56" s="1">
        <v>26411.275548042</v>
      </c>
      <c r="C56" s="1">
        <f t="shared" si="0"/>
        <v>79.106</v>
      </c>
      <c r="D56" s="4">
        <f t="shared" si="2"/>
        <v>0.002995160148782156</v>
      </c>
      <c r="E56" s="1">
        <v>79106</v>
      </c>
    </row>
    <row r="57" spans="1:5" ht="12.75">
      <c r="A57" s="2">
        <f t="shared" si="1"/>
        <v>34486</v>
      </c>
      <c r="B57" s="1">
        <v>25634.90202084</v>
      </c>
      <c r="C57" s="1">
        <f t="shared" si="0"/>
        <v>103.237</v>
      </c>
      <c r="D57" s="4">
        <f t="shared" si="2"/>
        <v>0.004027204781827254</v>
      </c>
      <c r="E57" s="1">
        <v>103237</v>
      </c>
    </row>
    <row r="58" spans="1:5" ht="12.75">
      <c r="A58" s="2">
        <f t="shared" si="1"/>
        <v>34517</v>
      </c>
      <c r="B58" s="1">
        <v>27748.68314379</v>
      </c>
      <c r="C58" s="1">
        <f t="shared" si="0"/>
        <v>22.65</v>
      </c>
      <c r="D58" s="4">
        <f t="shared" si="2"/>
        <v>0.0008162549510054477</v>
      </c>
      <c r="E58" s="1">
        <v>22650</v>
      </c>
    </row>
    <row r="59" spans="1:5" ht="12.75">
      <c r="A59" s="2">
        <f t="shared" si="1"/>
        <v>34548</v>
      </c>
      <c r="B59" s="1">
        <v>27141.234706571995</v>
      </c>
      <c r="C59" s="1">
        <f t="shared" si="0"/>
        <v>69.965</v>
      </c>
      <c r="D59" s="4">
        <f t="shared" si="2"/>
        <v>0.0025778119807887234</v>
      </c>
      <c r="E59" s="1">
        <v>69965</v>
      </c>
    </row>
    <row r="60" spans="1:5" ht="12.75">
      <c r="A60" s="2">
        <f t="shared" si="1"/>
        <v>34579</v>
      </c>
      <c r="B60" s="1">
        <v>26672.447507579996</v>
      </c>
      <c r="C60" s="1">
        <f t="shared" si="0"/>
        <v>76.913</v>
      </c>
      <c r="D60" s="4">
        <f t="shared" si="2"/>
        <v>0.002883612386082763</v>
      </c>
      <c r="E60" s="1">
        <v>76913</v>
      </c>
    </row>
    <row r="61" spans="1:5" ht="12.75">
      <c r="A61" s="2">
        <f t="shared" si="1"/>
        <v>34610</v>
      </c>
      <c r="B61" s="1">
        <v>25479.343595243998</v>
      </c>
      <c r="C61" s="1">
        <f t="shared" si="0"/>
        <v>483.034</v>
      </c>
      <c r="D61" s="4">
        <f t="shared" si="2"/>
        <v>0.018957866720324918</v>
      </c>
      <c r="E61" s="1">
        <v>483034</v>
      </c>
    </row>
    <row r="62" spans="1:5" ht="12.75">
      <c r="A62" s="2">
        <f t="shared" si="1"/>
        <v>34641</v>
      </c>
      <c r="B62" s="1">
        <v>24461.75927916</v>
      </c>
      <c r="C62" s="1">
        <f t="shared" si="0"/>
        <v>225.505</v>
      </c>
      <c r="D62" s="4">
        <f t="shared" si="2"/>
        <v>0.009218674643410344</v>
      </c>
      <c r="E62" s="1">
        <v>225505</v>
      </c>
    </row>
    <row r="63" spans="1:5" ht="12.75">
      <c r="A63" s="2">
        <f t="shared" si="1"/>
        <v>34672</v>
      </c>
      <c r="B63" s="1">
        <v>26223.648862907998</v>
      </c>
      <c r="C63" s="1">
        <f t="shared" si="0"/>
        <v>147.977</v>
      </c>
      <c r="D63" s="4">
        <f t="shared" si="2"/>
        <v>0.005642883672428434</v>
      </c>
      <c r="E63" s="1">
        <v>147977</v>
      </c>
    </row>
    <row r="64" spans="1:5" ht="12.75">
      <c r="A64" s="2">
        <f t="shared" si="1"/>
        <v>34703</v>
      </c>
      <c r="B64" s="1">
        <v>23415.674351706</v>
      </c>
      <c r="C64" s="1">
        <f t="shared" si="0"/>
        <v>71.857</v>
      </c>
      <c r="D64" s="4">
        <f t="shared" si="2"/>
        <v>0.0030687563774888555</v>
      </c>
      <c r="E64" s="1">
        <v>71857</v>
      </c>
    </row>
    <row r="65" spans="1:5" ht="12.75">
      <c r="A65" s="2">
        <f t="shared" si="1"/>
        <v>34734</v>
      </c>
      <c r="B65" s="1">
        <v>22123.41683916</v>
      </c>
      <c r="C65" s="1">
        <f t="shared" si="0"/>
        <v>132.187</v>
      </c>
      <c r="D65" s="4">
        <f t="shared" si="2"/>
        <v>0.005974981213843051</v>
      </c>
      <c r="E65" s="1">
        <v>132187</v>
      </c>
    </row>
    <row r="66" spans="1:5" ht="12.75">
      <c r="A66" s="2">
        <f t="shared" si="1"/>
        <v>34765</v>
      </c>
      <c r="B66" s="1">
        <v>25920.805933596</v>
      </c>
      <c r="C66" s="1">
        <f t="shared" si="0"/>
        <v>25.899</v>
      </c>
      <c r="D66" s="4">
        <f t="shared" si="2"/>
        <v>0.0009991587478548369</v>
      </c>
      <c r="E66" s="1">
        <v>25899</v>
      </c>
    </row>
    <row r="67" spans="1:5" ht="12.75">
      <c r="A67" s="2">
        <f t="shared" si="1"/>
        <v>34796</v>
      </c>
      <c r="B67" s="1">
        <v>23846.100348419997</v>
      </c>
      <c r="C67" s="1">
        <f t="shared" si="0"/>
        <v>745.311</v>
      </c>
      <c r="D67" s="4">
        <f t="shared" si="2"/>
        <v>0.0312550475385961</v>
      </c>
      <c r="E67" s="1">
        <v>745311</v>
      </c>
    </row>
    <row r="68" spans="1:5" ht="12.75">
      <c r="A68" s="2">
        <f t="shared" si="1"/>
        <v>34827</v>
      </c>
      <c r="B68" s="1">
        <v>24958.647252672</v>
      </c>
      <c r="C68" s="1">
        <f t="shared" si="0"/>
        <v>44.693</v>
      </c>
      <c r="D68" s="4">
        <f t="shared" si="2"/>
        <v>0.0017906819847864671</v>
      </c>
      <c r="E68" s="1">
        <v>44693</v>
      </c>
    </row>
    <row r="69" spans="1:5" ht="12.75">
      <c r="A69" s="2">
        <f t="shared" si="1"/>
        <v>34858</v>
      </c>
      <c r="B69" s="1">
        <v>26403.347628000003</v>
      </c>
      <c r="C69" s="1">
        <f aca="true" t="shared" si="3" ref="C69:C123">E69/1000</f>
        <v>891.62</v>
      </c>
      <c r="D69" s="4">
        <f t="shared" si="2"/>
        <v>0.03376920277542618</v>
      </c>
      <c r="E69" s="1">
        <v>891620</v>
      </c>
    </row>
    <row r="70" spans="1:5" ht="12.75">
      <c r="A70" s="2">
        <f t="shared" si="1"/>
        <v>34889</v>
      </c>
      <c r="B70" s="1">
        <v>25409.596296336</v>
      </c>
      <c r="C70" s="1">
        <f t="shared" si="3"/>
        <v>229.042</v>
      </c>
      <c r="D70" s="4">
        <f t="shared" si="2"/>
        <v>0.009013996024526658</v>
      </c>
      <c r="E70" s="1">
        <v>229042</v>
      </c>
    </row>
    <row r="71" spans="1:5" ht="12.75">
      <c r="A71" s="2">
        <f t="shared" si="1"/>
        <v>34920</v>
      </c>
      <c r="B71" s="1">
        <v>25731.972672041997</v>
      </c>
      <c r="C71" s="1">
        <f t="shared" si="3"/>
        <v>94.163</v>
      </c>
      <c r="D71" s="4">
        <f t="shared" si="2"/>
        <v>0.0036593774290110638</v>
      </c>
      <c r="E71" s="1">
        <v>94163</v>
      </c>
    </row>
    <row r="72" spans="1:5" ht="12.75">
      <c r="A72" s="2">
        <f aca="true" t="shared" si="4" ref="A72:A134">A71+31</f>
        <v>34951</v>
      </c>
      <c r="B72" s="1">
        <v>26562.555600839994</v>
      </c>
      <c r="C72" s="1">
        <f t="shared" si="3"/>
        <v>100.51</v>
      </c>
      <c r="D72" s="4">
        <f t="shared" si="2"/>
        <v>0.003783897961867101</v>
      </c>
      <c r="E72" s="1">
        <v>100510</v>
      </c>
    </row>
    <row r="73" spans="1:5" ht="12.75">
      <c r="A73" s="2">
        <f t="shared" si="4"/>
        <v>34982</v>
      </c>
      <c r="B73" s="1">
        <v>24839.813711370003</v>
      </c>
      <c r="C73" s="1">
        <f t="shared" si="3"/>
        <v>231.935</v>
      </c>
      <c r="D73" s="4">
        <f aca="true" t="shared" si="5" ref="D73:D123">C73/B73</f>
        <v>0.009337227834918733</v>
      </c>
      <c r="E73" s="1">
        <v>231935</v>
      </c>
    </row>
    <row r="74" spans="1:5" ht="12.75">
      <c r="A74" s="2">
        <f t="shared" si="4"/>
        <v>35013</v>
      </c>
      <c r="B74" s="1">
        <v>25391.754022319994</v>
      </c>
      <c r="C74" s="1">
        <f t="shared" si="3"/>
        <v>22.219</v>
      </c>
      <c r="D74" s="4">
        <f t="shared" si="5"/>
        <v>0.0008750478592565499</v>
      </c>
      <c r="E74" s="1">
        <v>22219</v>
      </c>
    </row>
    <row r="75" spans="1:5" ht="12.75">
      <c r="A75" s="2">
        <f t="shared" si="4"/>
        <v>35044</v>
      </c>
      <c r="B75" s="1">
        <v>25379.607538656</v>
      </c>
      <c r="C75" s="1">
        <f t="shared" si="3"/>
        <v>48.793</v>
      </c>
      <c r="D75" s="4">
        <f t="shared" si="5"/>
        <v>0.0019225277587796724</v>
      </c>
      <c r="E75" s="1">
        <v>48793</v>
      </c>
    </row>
    <row r="76" spans="1:5" ht="12.75">
      <c r="A76" s="2">
        <f t="shared" si="4"/>
        <v>35075</v>
      </c>
      <c r="B76" s="1">
        <v>27171.280416336005</v>
      </c>
      <c r="C76" s="1">
        <f t="shared" si="3"/>
        <v>869.651</v>
      </c>
      <c r="D76" s="4">
        <f t="shared" si="5"/>
        <v>0.032006257587962085</v>
      </c>
      <c r="E76" s="1">
        <v>869651</v>
      </c>
    </row>
    <row r="77" spans="1:5" ht="12.75">
      <c r="A77" s="2">
        <f t="shared" si="4"/>
        <v>35106</v>
      </c>
      <c r="B77" s="1">
        <v>22990.065336546</v>
      </c>
      <c r="C77" s="1">
        <f t="shared" si="3"/>
        <v>51.76</v>
      </c>
      <c r="D77" s="4">
        <f t="shared" si="5"/>
        <v>0.00225140725971405</v>
      </c>
      <c r="E77" s="1">
        <v>51760</v>
      </c>
    </row>
    <row r="78" spans="1:5" ht="12.75">
      <c r="A78" s="2">
        <f t="shared" si="4"/>
        <v>35137</v>
      </c>
      <c r="B78" s="1">
        <v>25933.349568251997</v>
      </c>
      <c r="C78" s="1">
        <f t="shared" si="3"/>
        <v>235.642</v>
      </c>
      <c r="D78" s="4">
        <f t="shared" si="5"/>
        <v>0.00908644675381527</v>
      </c>
      <c r="E78" s="1">
        <v>235642</v>
      </c>
    </row>
    <row r="79" spans="1:5" ht="12.75">
      <c r="A79" s="2">
        <f t="shared" si="4"/>
        <v>35168</v>
      </c>
      <c r="B79" s="1">
        <v>26219.3211</v>
      </c>
      <c r="C79" s="1">
        <f t="shared" si="3"/>
        <v>69.232</v>
      </c>
      <c r="D79" s="4">
        <f t="shared" si="5"/>
        <v>0.002640495523738027</v>
      </c>
      <c r="E79" s="1">
        <v>69232</v>
      </c>
    </row>
    <row r="80" spans="1:5" ht="12.75">
      <c r="A80" s="2">
        <f t="shared" si="4"/>
        <v>35199</v>
      </c>
      <c r="B80" s="1">
        <v>28377.348047285996</v>
      </c>
      <c r="C80" s="1">
        <f t="shared" si="3"/>
        <v>152.024</v>
      </c>
      <c r="D80" s="4">
        <f t="shared" si="5"/>
        <v>0.005357230694942953</v>
      </c>
      <c r="E80" s="1">
        <v>152024</v>
      </c>
    </row>
    <row r="81" spans="1:5" ht="12.75">
      <c r="A81" s="2">
        <f t="shared" si="4"/>
        <v>35230</v>
      </c>
      <c r="B81" s="1">
        <v>27300.82025916</v>
      </c>
      <c r="C81" s="1">
        <f t="shared" si="3"/>
        <v>981.453</v>
      </c>
      <c r="D81" s="4">
        <f t="shared" si="5"/>
        <v>0.03594957919517828</v>
      </c>
      <c r="E81" s="1">
        <v>981453</v>
      </c>
    </row>
    <row r="82" spans="1:5" ht="12.75">
      <c r="A82" s="2">
        <f t="shared" si="4"/>
        <v>35261</v>
      </c>
      <c r="B82" s="1">
        <v>28032.423720210005</v>
      </c>
      <c r="C82" s="1">
        <f t="shared" si="3"/>
        <v>64.951</v>
      </c>
      <c r="D82" s="4">
        <f t="shared" si="5"/>
        <v>0.0023169955137761957</v>
      </c>
      <c r="E82" s="1">
        <v>64951</v>
      </c>
    </row>
    <row r="83" spans="1:5" ht="12.75">
      <c r="A83" s="2">
        <f t="shared" si="4"/>
        <v>35292</v>
      </c>
      <c r="B83" s="1">
        <v>28337.801100588</v>
      </c>
      <c r="C83" s="1">
        <f t="shared" si="3"/>
        <v>59.767</v>
      </c>
      <c r="D83" s="4">
        <f t="shared" si="5"/>
        <v>0.0021090909554997146</v>
      </c>
      <c r="E83" s="1">
        <v>59767</v>
      </c>
    </row>
    <row r="84" spans="1:5" ht="12.75">
      <c r="A84" s="2">
        <f t="shared" si="4"/>
        <v>35323</v>
      </c>
      <c r="B84" s="1">
        <v>25819.081344000002</v>
      </c>
      <c r="C84" s="1">
        <f t="shared" si="3"/>
        <v>283.894</v>
      </c>
      <c r="D84" s="4">
        <f t="shared" si="5"/>
        <v>0.010995511273911884</v>
      </c>
      <c r="E84" s="1">
        <v>283894</v>
      </c>
    </row>
    <row r="85" spans="1:5" ht="12.75">
      <c r="A85" s="2">
        <f t="shared" si="4"/>
        <v>35354</v>
      </c>
      <c r="B85" s="1">
        <v>28336.275575832</v>
      </c>
      <c r="C85" s="1">
        <f t="shared" si="3"/>
        <v>51.457</v>
      </c>
      <c r="D85" s="4">
        <f t="shared" si="5"/>
        <v>0.001815940837471515</v>
      </c>
      <c r="E85" s="1">
        <v>51457</v>
      </c>
    </row>
    <row r="86" spans="1:5" ht="12.75">
      <c r="A86" s="2">
        <f t="shared" si="4"/>
        <v>35385</v>
      </c>
      <c r="B86" s="1">
        <v>25876.27156968</v>
      </c>
      <c r="C86" s="1">
        <f t="shared" si="3"/>
        <v>257.011</v>
      </c>
      <c r="D86" s="4">
        <f t="shared" si="5"/>
        <v>0.009932304169397707</v>
      </c>
      <c r="E86" s="1">
        <v>257011</v>
      </c>
    </row>
    <row r="87" spans="1:5" ht="12.75">
      <c r="A87" s="2">
        <f t="shared" si="4"/>
        <v>35416</v>
      </c>
      <c r="B87" s="1">
        <v>27160.036681553996</v>
      </c>
      <c r="C87" s="1">
        <f t="shared" si="3"/>
        <v>40.989</v>
      </c>
      <c r="D87" s="4">
        <f t="shared" si="5"/>
        <v>0.0015091658557235335</v>
      </c>
      <c r="E87" s="1">
        <v>40989</v>
      </c>
    </row>
    <row r="88" spans="1:5" ht="12.75">
      <c r="A88" s="2">
        <f t="shared" si="4"/>
        <v>35447</v>
      </c>
      <c r="B88" s="1">
        <v>28126.049867076003</v>
      </c>
      <c r="C88" s="1">
        <f t="shared" si="3"/>
        <v>148.34</v>
      </c>
      <c r="D88" s="4">
        <f t="shared" si="5"/>
        <v>0.005274114235772757</v>
      </c>
      <c r="E88" s="1">
        <v>148340</v>
      </c>
    </row>
    <row r="89" spans="1:5" ht="12.75">
      <c r="A89" s="2">
        <f t="shared" si="4"/>
        <v>35478</v>
      </c>
      <c r="B89" s="1">
        <v>24878.125438320003</v>
      </c>
      <c r="C89" s="1">
        <f t="shared" si="3"/>
        <v>71.428</v>
      </c>
      <c r="D89" s="4">
        <f t="shared" si="5"/>
        <v>0.00287111664329736</v>
      </c>
      <c r="E89" s="1">
        <v>71428</v>
      </c>
    </row>
    <row r="90" spans="1:5" ht="12.75">
      <c r="A90" s="2">
        <f t="shared" si="4"/>
        <v>35509</v>
      </c>
      <c r="B90" s="1">
        <v>28034.318423160003</v>
      </c>
      <c r="C90" s="1">
        <f t="shared" si="3"/>
        <v>36.557</v>
      </c>
      <c r="D90" s="4">
        <f t="shared" si="5"/>
        <v>0.001304008873987789</v>
      </c>
      <c r="E90" s="1">
        <v>36557</v>
      </c>
    </row>
    <row r="91" spans="1:5" ht="12.75">
      <c r="A91" s="2">
        <f t="shared" si="4"/>
        <v>35540</v>
      </c>
      <c r="B91" s="1">
        <v>27848.023645679998</v>
      </c>
      <c r="C91" s="1">
        <f t="shared" si="3"/>
        <v>65.506</v>
      </c>
      <c r="D91" s="4">
        <f t="shared" si="5"/>
        <v>0.0023522674654925394</v>
      </c>
      <c r="E91" s="1">
        <v>65506</v>
      </c>
    </row>
    <row r="92" spans="1:5" ht="12.75">
      <c r="A92" s="2">
        <f t="shared" si="4"/>
        <v>35571</v>
      </c>
      <c r="B92" s="1">
        <v>30452.367120378</v>
      </c>
      <c r="C92" s="1">
        <f t="shared" si="3"/>
        <v>241.868</v>
      </c>
      <c r="D92" s="4">
        <f t="shared" si="5"/>
        <v>0.007942502434831994</v>
      </c>
      <c r="E92" s="1">
        <v>241868</v>
      </c>
    </row>
    <row r="93" spans="1:5" ht="12.75">
      <c r="A93" s="2">
        <f t="shared" si="4"/>
        <v>35602</v>
      </c>
      <c r="B93" s="1">
        <v>29462.17008168</v>
      </c>
      <c r="C93" s="1">
        <f t="shared" si="3"/>
        <v>19.01</v>
      </c>
      <c r="D93" s="4">
        <f t="shared" si="5"/>
        <v>0.000645234208725877</v>
      </c>
      <c r="E93" s="1">
        <v>19010</v>
      </c>
    </row>
    <row r="94" spans="1:5" ht="12.75">
      <c r="A94" s="2">
        <f t="shared" si="4"/>
        <v>35633</v>
      </c>
      <c r="B94" s="1">
        <v>28695.706870236</v>
      </c>
      <c r="C94" s="1">
        <f t="shared" si="3"/>
        <v>26.019</v>
      </c>
      <c r="D94" s="4">
        <f t="shared" si="5"/>
        <v>0.0009067209989863551</v>
      </c>
      <c r="E94" s="1">
        <v>26019</v>
      </c>
    </row>
    <row r="95" spans="1:5" ht="12.75">
      <c r="A95" s="2">
        <f t="shared" si="4"/>
        <v>35664</v>
      </c>
      <c r="B95" s="1">
        <v>30047.387749049994</v>
      </c>
      <c r="C95" s="1">
        <f t="shared" si="3"/>
        <v>74.529</v>
      </c>
      <c r="D95" s="4">
        <f t="shared" si="5"/>
        <v>0.002480382009326464</v>
      </c>
      <c r="E95" s="1">
        <v>74529</v>
      </c>
    </row>
    <row r="96" spans="1:5" ht="12.75">
      <c r="A96" s="2">
        <f t="shared" si="4"/>
        <v>35695</v>
      </c>
      <c r="B96" s="1">
        <v>29065.149203579997</v>
      </c>
      <c r="C96" s="1">
        <f t="shared" si="3"/>
        <v>78.698</v>
      </c>
      <c r="D96" s="4">
        <f t="shared" si="5"/>
        <v>0.002707641355933815</v>
      </c>
      <c r="E96" s="1">
        <v>78698</v>
      </c>
    </row>
    <row r="97" spans="1:5" ht="12.75">
      <c r="A97" s="2">
        <f t="shared" si="4"/>
        <v>35726</v>
      </c>
      <c r="B97" s="1">
        <v>30879.613463663994</v>
      </c>
      <c r="C97" s="1">
        <f t="shared" si="3"/>
        <v>21.884</v>
      </c>
      <c r="D97" s="4">
        <f t="shared" si="5"/>
        <v>0.0007086876273807921</v>
      </c>
      <c r="E97" s="1">
        <v>21884</v>
      </c>
    </row>
    <row r="98" spans="1:5" ht="12.75">
      <c r="A98" s="2">
        <f t="shared" si="4"/>
        <v>35757</v>
      </c>
      <c r="B98" s="1">
        <v>27423.421954739995</v>
      </c>
      <c r="C98" s="1">
        <f t="shared" si="3"/>
        <v>65.378</v>
      </c>
      <c r="D98" s="4">
        <f t="shared" si="5"/>
        <v>0.002384020495615054</v>
      </c>
      <c r="E98" s="1">
        <v>65378</v>
      </c>
    </row>
    <row r="99" spans="1:5" ht="12.75">
      <c r="A99" s="2">
        <f t="shared" si="4"/>
        <v>35788</v>
      </c>
      <c r="B99" s="1">
        <v>27406.828848083995</v>
      </c>
      <c r="C99" s="1">
        <f t="shared" si="3"/>
        <v>93.357</v>
      </c>
      <c r="D99" s="4">
        <f t="shared" si="5"/>
        <v>0.0034063408254007676</v>
      </c>
      <c r="E99" s="1">
        <v>93357</v>
      </c>
    </row>
    <row r="100" spans="1:5" ht="12.75">
      <c r="A100" s="2">
        <f t="shared" si="4"/>
        <v>35819</v>
      </c>
      <c r="B100" s="1">
        <v>29320.048213218008</v>
      </c>
      <c r="C100" s="1">
        <f t="shared" si="3"/>
        <v>276.271</v>
      </c>
      <c r="D100" s="4">
        <f t="shared" si="5"/>
        <v>0.009422597056830625</v>
      </c>
      <c r="E100" s="1">
        <v>276271</v>
      </c>
    </row>
    <row r="101" spans="1:5" ht="12.75">
      <c r="A101" s="2">
        <f t="shared" si="4"/>
        <v>35850</v>
      </c>
      <c r="B101" s="1">
        <v>25856.789867664</v>
      </c>
      <c r="C101" s="1">
        <f t="shared" si="3"/>
        <v>42.167</v>
      </c>
      <c r="D101" s="4">
        <f t="shared" si="5"/>
        <v>0.00163079021857749</v>
      </c>
      <c r="E101" s="1">
        <v>42167</v>
      </c>
    </row>
    <row r="102" spans="1:5" ht="12.75">
      <c r="A102" s="2">
        <f t="shared" si="4"/>
        <v>35881</v>
      </c>
      <c r="B102" s="1">
        <v>28596.543862907998</v>
      </c>
      <c r="C102" s="1">
        <f t="shared" si="3"/>
        <v>16.557</v>
      </c>
      <c r="D102" s="4">
        <f t="shared" si="5"/>
        <v>0.000578986050879937</v>
      </c>
      <c r="E102" s="1">
        <v>16557</v>
      </c>
    </row>
    <row r="103" spans="1:5" ht="12.75">
      <c r="A103" s="2">
        <f t="shared" si="4"/>
        <v>35912</v>
      </c>
      <c r="B103" s="1">
        <v>30624.26606442</v>
      </c>
      <c r="C103" s="1">
        <f t="shared" si="3"/>
        <v>85.851</v>
      </c>
      <c r="D103" s="4">
        <f t="shared" si="5"/>
        <v>0.002803365142511733</v>
      </c>
      <c r="E103" s="1">
        <v>85851</v>
      </c>
    </row>
    <row r="104" spans="1:5" ht="12.75">
      <c r="A104" s="2">
        <f t="shared" si="4"/>
        <v>35943</v>
      </c>
      <c r="B104" s="1">
        <v>31655.298780167996</v>
      </c>
      <c r="C104" s="1">
        <f t="shared" si="3"/>
        <v>24.185</v>
      </c>
      <c r="D104" s="4">
        <f t="shared" si="5"/>
        <v>0.0007640111113135937</v>
      </c>
      <c r="E104" s="1">
        <v>24185</v>
      </c>
    </row>
    <row r="105" spans="1:5" ht="12.75">
      <c r="A105" s="2">
        <f t="shared" si="4"/>
        <v>35974</v>
      </c>
      <c r="B105" s="1">
        <v>30021.589583999994</v>
      </c>
      <c r="C105" s="1">
        <f t="shared" si="3"/>
        <v>191.072</v>
      </c>
      <c r="D105" s="4">
        <f t="shared" si="5"/>
        <v>0.006364486446175116</v>
      </c>
      <c r="E105" s="1">
        <v>191072</v>
      </c>
    </row>
    <row r="106" spans="1:5" ht="12.75">
      <c r="A106" s="2">
        <f t="shared" si="4"/>
        <v>36005</v>
      </c>
      <c r="B106" s="1">
        <v>31871.205185400002</v>
      </c>
      <c r="C106" s="1">
        <f t="shared" si="3"/>
        <v>24.298</v>
      </c>
      <c r="D106" s="4">
        <f t="shared" si="5"/>
        <v>0.0007623809598242227</v>
      </c>
      <c r="E106" s="1">
        <v>24298</v>
      </c>
    </row>
    <row r="107" spans="1:5" ht="12.75">
      <c r="A107" s="2">
        <f t="shared" si="4"/>
        <v>36036</v>
      </c>
      <c r="B107" s="1">
        <v>30759.215004294005</v>
      </c>
      <c r="C107" s="1">
        <f t="shared" si="3"/>
        <v>34.745</v>
      </c>
      <c r="D107" s="4">
        <f t="shared" si="5"/>
        <v>0.001129580192314712</v>
      </c>
      <c r="E107" s="1">
        <v>34745</v>
      </c>
    </row>
    <row r="108" spans="1:5" ht="12.75">
      <c r="A108" s="2">
        <f t="shared" si="4"/>
        <v>36067</v>
      </c>
      <c r="B108" s="1">
        <v>28630.168224840003</v>
      </c>
      <c r="C108" s="1">
        <f t="shared" si="3"/>
        <v>101.752</v>
      </c>
      <c r="D108" s="4">
        <f t="shared" si="5"/>
        <v>0.003554013347072068</v>
      </c>
      <c r="E108" s="1">
        <v>101752</v>
      </c>
    </row>
    <row r="109" spans="1:5" ht="12.75">
      <c r="A109" s="2">
        <f t="shared" si="4"/>
        <v>36098</v>
      </c>
      <c r="B109" s="1">
        <v>30497.681845050003</v>
      </c>
      <c r="C109" s="1">
        <f t="shared" si="3"/>
        <v>38.826</v>
      </c>
      <c r="D109" s="4">
        <f t="shared" si="5"/>
        <v>0.0012730803671329447</v>
      </c>
      <c r="E109" s="1">
        <v>38826</v>
      </c>
    </row>
    <row r="110" spans="1:5" ht="12.75">
      <c r="A110" s="2">
        <f t="shared" si="4"/>
        <v>36129</v>
      </c>
      <c r="B110" s="1">
        <v>29337.95625516</v>
      </c>
      <c r="C110" s="1">
        <f t="shared" si="3"/>
        <v>34.118</v>
      </c>
      <c r="D110" s="4">
        <f t="shared" si="5"/>
        <v>0.0011629303589952447</v>
      </c>
      <c r="E110" s="1">
        <v>34118</v>
      </c>
    </row>
    <row r="111" spans="1:5" ht="12.75">
      <c r="A111" s="2">
        <f t="shared" si="4"/>
        <v>36160</v>
      </c>
      <c r="B111" s="1">
        <v>29035.912417302003</v>
      </c>
      <c r="C111" s="1">
        <f t="shared" si="3"/>
        <v>15.461</v>
      </c>
      <c r="D111" s="4">
        <f t="shared" si="5"/>
        <v>0.0005324785313371815</v>
      </c>
      <c r="E111" s="1">
        <v>15461</v>
      </c>
    </row>
    <row r="112" spans="1:5" ht="12.75">
      <c r="A112" s="2">
        <f t="shared" si="4"/>
        <v>36191</v>
      </c>
      <c r="B112" s="1">
        <v>29476.752395747997</v>
      </c>
      <c r="C112" s="1">
        <f t="shared" si="3"/>
        <v>246.53</v>
      </c>
      <c r="D112" s="4">
        <f t="shared" si="5"/>
        <v>0.008363540076944223</v>
      </c>
      <c r="E112" s="1">
        <v>246530</v>
      </c>
    </row>
    <row r="113" spans="1:5" ht="12.75">
      <c r="A113" s="2">
        <v>36192</v>
      </c>
      <c r="B113" s="1">
        <v>26826.859248168003</v>
      </c>
      <c r="C113" s="1">
        <f t="shared" si="3"/>
        <v>149.384</v>
      </c>
      <c r="D113" s="4">
        <f t="shared" si="5"/>
        <v>0.005568449091192119</v>
      </c>
      <c r="E113" s="1">
        <v>149384</v>
      </c>
    </row>
    <row r="114" spans="1:5" ht="12.75">
      <c r="A114" s="2">
        <f>A112+31</f>
        <v>36222</v>
      </c>
      <c r="B114" s="1">
        <v>29744.023595286006</v>
      </c>
      <c r="C114" s="1">
        <f t="shared" si="3"/>
        <v>38.297</v>
      </c>
      <c r="D114" s="4">
        <f t="shared" si="5"/>
        <v>0.0012875527709731078</v>
      </c>
      <c r="E114" s="1">
        <v>38297</v>
      </c>
    </row>
    <row r="115" spans="1:6" ht="12.75">
      <c r="A115" s="2">
        <f t="shared" si="4"/>
        <v>36253</v>
      </c>
      <c r="B115" s="1">
        <v>32290.849669679996</v>
      </c>
      <c r="C115" s="1">
        <f t="shared" si="3"/>
        <v>45.972</v>
      </c>
      <c r="D115" s="4">
        <f t="shared" si="5"/>
        <v>0.001423685052275541</v>
      </c>
      <c r="E115" s="1">
        <v>45972</v>
      </c>
      <c r="F115" t="s">
        <v>6</v>
      </c>
    </row>
    <row r="116" spans="1:5" ht="12.75">
      <c r="A116" s="2">
        <f t="shared" si="4"/>
        <v>36284</v>
      </c>
      <c r="B116" s="1">
        <v>32355.424583832002</v>
      </c>
      <c r="C116" s="1">
        <f t="shared" si="3"/>
        <v>125.256</v>
      </c>
      <c r="D116" s="4">
        <f t="shared" si="5"/>
        <v>0.003871251934137511</v>
      </c>
      <c r="E116" s="1">
        <v>125256</v>
      </c>
    </row>
    <row r="117" spans="1:6" ht="12.75">
      <c r="A117" s="2">
        <f t="shared" si="4"/>
        <v>36315</v>
      </c>
      <c r="B117" s="1">
        <v>30408.48636084</v>
      </c>
      <c r="C117" s="1">
        <f t="shared" si="3"/>
        <v>59.216</v>
      </c>
      <c r="D117" s="4">
        <f t="shared" si="5"/>
        <v>0.001947351120911374</v>
      </c>
      <c r="E117" s="1">
        <v>59216</v>
      </c>
      <c r="F117" t="s">
        <v>7</v>
      </c>
    </row>
    <row r="118" spans="1:7" ht="12.75">
      <c r="A118" s="2">
        <f t="shared" si="4"/>
        <v>36346</v>
      </c>
      <c r="B118" s="1">
        <v>31789.81292508</v>
      </c>
      <c r="C118" s="1">
        <f t="shared" si="3"/>
        <v>36.285</v>
      </c>
      <c r="D118" s="4">
        <f t="shared" si="5"/>
        <v>0.0011414033824456262</v>
      </c>
      <c r="E118" s="1">
        <v>36285</v>
      </c>
      <c r="G118" t="s">
        <v>8</v>
      </c>
    </row>
    <row r="119" spans="1:7" ht="12.75">
      <c r="A119" s="2">
        <f t="shared" si="4"/>
        <v>36377</v>
      </c>
      <c r="B119" s="1">
        <v>31361.209906445998</v>
      </c>
      <c r="C119" s="1">
        <f t="shared" si="3"/>
        <v>26.401</v>
      </c>
      <c r="D119" s="4">
        <f t="shared" si="5"/>
        <v>0.0008418361433999881</v>
      </c>
      <c r="E119" s="1">
        <v>26401</v>
      </c>
      <c r="G119" t="s">
        <v>9</v>
      </c>
    </row>
    <row r="120" spans="1:5" ht="12.75">
      <c r="A120" s="2">
        <f t="shared" si="4"/>
        <v>36408</v>
      </c>
      <c r="B120" s="1">
        <v>29094.519971160003</v>
      </c>
      <c r="C120" s="1">
        <f t="shared" si="3"/>
        <v>49.953</v>
      </c>
      <c r="D120" s="4">
        <f t="shared" si="5"/>
        <v>0.0017169212638502374</v>
      </c>
      <c r="E120" s="1">
        <v>49953</v>
      </c>
    </row>
    <row r="121" spans="1:6" ht="12.75">
      <c r="A121" s="2">
        <f t="shared" si="4"/>
        <v>36439</v>
      </c>
      <c r="B121" s="1">
        <v>30048.439765050003</v>
      </c>
      <c r="C121" s="1">
        <f t="shared" si="3"/>
        <v>33.969</v>
      </c>
      <c r="D121" s="4">
        <f t="shared" si="5"/>
        <v>0.0011304746690878136</v>
      </c>
      <c r="E121" s="1">
        <v>33969</v>
      </c>
      <c r="F121" s="2" t="s">
        <v>10</v>
      </c>
    </row>
    <row r="122" spans="1:7" ht="12.75">
      <c r="A122" s="2">
        <f t="shared" si="4"/>
        <v>36470</v>
      </c>
      <c r="B122" s="1">
        <v>27677.088767160003</v>
      </c>
      <c r="C122" s="1">
        <f t="shared" si="3"/>
        <v>334.39</v>
      </c>
      <c r="D122" s="4">
        <f t="shared" si="5"/>
        <v>0.012081834285864899</v>
      </c>
      <c r="E122" s="1">
        <v>334390</v>
      </c>
      <c r="F122">
        <v>1995</v>
      </c>
      <c r="G122">
        <v>80.67</v>
      </c>
    </row>
    <row r="123" spans="1:7" ht="12.75">
      <c r="A123" s="2">
        <f t="shared" si="4"/>
        <v>36501</v>
      </c>
      <c r="B123" s="1">
        <v>29410.489836042</v>
      </c>
      <c r="C123" s="1">
        <f t="shared" si="3"/>
        <v>26.796</v>
      </c>
      <c r="D123" s="4">
        <f t="shared" si="5"/>
        <v>0.0009111034923043684</v>
      </c>
      <c r="E123" s="1">
        <v>26796</v>
      </c>
      <c r="F123">
        <v>1996</v>
      </c>
      <c r="G123">
        <v>85.53</v>
      </c>
    </row>
    <row r="124" spans="1:7" ht="12.75">
      <c r="A124" s="2">
        <f t="shared" si="4"/>
        <v>36532</v>
      </c>
      <c r="F124">
        <v>1997</v>
      </c>
      <c r="G124">
        <v>68.46</v>
      </c>
    </row>
    <row r="125" spans="1:7" ht="12.75">
      <c r="A125" s="2">
        <f t="shared" si="4"/>
        <v>36563</v>
      </c>
      <c r="F125">
        <v>1998</v>
      </c>
      <c r="G125">
        <v>77.47</v>
      </c>
    </row>
    <row r="126" spans="1:7" ht="12.75">
      <c r="A126" s="2">
        <f t="shared" si="4"/>
        <v>36594</v>
      </c>
      <c r="F126">
        <v>1999</v>
      </c>
      <c r="G126">
        <v>48.4</v>
      </c>
    </row>
    <row r="127" ht="12.75">
      <c r="A127" s="2">
        <f t="shared" si="4"/>
        <v>36625</v>
      </c>
    </row>
    <row r="128" ht="12.75">
      <c r="A128" s="2">
        <f t="shared" si="4"/>
        <v>36656</v>
      </c>
    </row>
    <row r="129" ht="12.75">
      <c r="A129" s="2">
        <f t="shared" si="4"/>
        <v>36687</v>
      </c>
    </row>
    <row r="130" ht="12.75">
      <c r="A130" s="2">
        <f t="shared" si="4"/>
        <v>36718</v>
      </c>
    </row>
    <row r="131" ht="12.75">
      <c r="A131" s="2">
        <f t="shared" si="4"/>
        <v>36749</v>
      </c>
    </row>
    <row r="132" ht="12.75">
      <c r="A132" s="2">
        <f t="shared" si="4"/>
        <v>36780</v>
      </c>
    </row>
    <row r="133" ht="12.75">
      <c r="A133" s="2">
        <f t="shared" si="4"/>
        <v>36811</v>
      </c>
    </row>
    <row r="134" ht="12.75">
      <c r="A134" s="2">
        <f t="shared" si="4"/>
        <v>36842</v>
      </c>
    </row>
    <row r="135" ht="12.75">
      <c r="A135" s="2">
        <f>A134+31</f>
        <v>36873</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11"/>
  <sheetViews>
    <sheetView tabSelected="1" workbookViewId="0" topLeftCell="A1">
      <selection activeCell="B3" sqref="B3"/>
    </sheetView>
  </sheetViews>
  <sheetFormatPr defaultColWidth="9.140625" defaultRowHeight="12.75"/>
  <cols>
    <col min="1" max="1" width="85.7109375" style="0" customWidth="1"/>
    <col min="2" max="3" width="9.7109375" style="0" customWidth="1"/>
  </cols>
  <sheetData>
    <row r="1" spans="1:4" ht="15.75" customHeight="1">
      <c r="A1" s="13" t="s">
        <v>13</v>
      </c>
      <c r="D1" s="1"/>
    </row>
    <row r="2" ht="15" customHeight="1">
      <c r="A2" s="14" t="s">
        <v>12</v>
      </c>
    </row>
    <row r="3" s="6" customFormat="1" ht="300" customHeight="1"/>
    <row r="4" spans="1:5" ht="12.75" customHeight="1">
      <c r="A4" t="s">
        <v>15</v>
      </c>
      <c r="E4" s="1"/>
    </row>
    <row r="5" ht="12.75">
      <c r="A5" t="s">
        <v>16</v>
      </c>
    </row>
    <row r="6" spans="1:3" s="7" customFormat="1" ht="15" customHeight="1">
      <c r="A6" s="8" t="s">
        <v>0</v>
      </c>
      <c r="B6" s="9">
        <v>36130</v>
      </c>
      <c r="C6" s="9">
        <v>36495</v>
      </c>
    </row>
    <row r="7" spans="1:3" s="7" customFormat="1" ht="15" customHeight="1">
      <c r="A7" s="10" t="s">
        <v>5</v>
      </c>
      <c r="B7" s="11">
        <v>15461</v>
      </c>
      <c r="C7" s="11">
        <v>26796</v>
      </c>
    </row>
    <row r="8" spans="1:3" s="7" customFormat="1" ht="15" customHeight="1">
      <c r="A8" s="10" t="s">
        <v>14</v>
      </c>
      <c r="B8" s="12">
        <f>(B7/data!B18-1)*100</f>
        <v>-21.7717960394045</v>
      </c>
      <c r="C8" s="12">
        <f>(C7/B7-1)*100</f>
        <v>73.31349848004658</v>
      </c>
    </row>
    <row r="9" ht="12.75">
      <c r="A9" t="s">
        <v>17</v>
      </c>
    </row>
    <row r="10" ht="12.75">
      <c r="A10" t="s">
        <v>18</v>
      </c>
    </row>
    <row r="11" ht="12.75">
      <c r="A11" t="s">
        <v>19</v>
      </c>
    </row>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cbeene</dc:creator>
  <cp:keywords/>
  <dc:description/>
  <cp:lastModifiedBy>mkhan</cp:lastModifiedBy>
  <dcterms:created xsi:type="dcterms:W3CDTF">2000-10-26T18:36:49Z</dcterms:created>
  <dcterms:modified xsi:type="dcterms:W3CDTF">2001-06-21T18:39:59Z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