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4"/>
  </bookViews>
  <sheets>
    <sheet name="PST Weights" sheetId="1" r:id="rId1"/>
    <sheet name="HeaterWeightsDims" sheetId="2" r:id="rId2"/>
    <sheet name="EndCResist" sheetId="3" r:id="rId3"/>
    <sheet name="Barrel" sheetId="4" r:id="rId4"/>
    <sheet name="EndAResist" sheetId="5" r:id="rId5"/>
    <sheet name="Sheet2" sheetId="6" r:id="rId6"/>
    <sheet name="Sheet3" sheetId="7" r:id="rId7"/>
  </sheets>
  <definedNames/>
  <calcPr fullCalcOnLoad="1"/>
</workbook>
</file>

<file path=xl/comments3.xml><?xml version="1.0" encoding="utf-8"?>
<comments xmlns="http://schemas.openxmlformats.org/spreadsheetml/2006/main">
  <authors>
    <author>LBNL</author>
  </authors>
  <commentList>
    <comment ref="E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Resistance from end of wire to end of wire, in to common return</t>
        </r>
      </text>
    </comment>
    <comment ref="C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  <comment ref="D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</commentList>
</comments>
</file>

<file path=xl/comments4.xml><?xml version="1.0" encoding="utf-8"?>
<comments xmlns="http://schemas.openxmlformats.org/spreadsheetml/2006/main">
  <authors>
    <author>LBNL</author>
  </authors>
  <commentList>
    <comment ref="E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Resistance from end of wire to end of wire, in to common return</t>
        </r>
      </text>
    </comment>
    <comment ref="C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  <comment ref="D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</commentList>
</comments>
</file>

<file path=xl/comments5.xml><?xml version="1.0" encoding="utf-8"?>
<comments xmlns="http://schemas.openxmlformats.org/spreadsheetml/2006/main">
  <authors>
    <author>LBNL</author>
  </authors>
  <commentList>
    <comment ref="E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Resistance from end of wire to end of wire, in to common return</t>
        </r>
      </text>
    </comment>
    <comment ref="C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  <comment ref="D1" authorId="0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Check connectivity, point-to-point</t>
        </r>
      </text>
    </comment>
  </commentList>
</comments>
</file>

<file path=xl/sharedStrings.xml><?xml version="1.0" encoding="utf-8"?>
<sst xmlns="http://schemas.openxmlformats.org/spreadsheetml/2006/main" count="364" uniqueCount="35">
  <si>
    <t>Cable #</t>
  </si>
  <si>
    <t>Return</t>
  </si>
  <si>
    <t>Y</t>
  </si>
  <si>
    <t>In</t>
  </si>
  <si>
    <t>Resistance</t>
  </si>
  <si>
    <t>No GND</t>
  </si>
  <si>
    <t>Average</t>
  </si>
  <si>
    <t>St Dev</t>
  </si>
  <si>
    <t>Max</t>
  </si>
  <si>
    <t>Min</t>
  </si>
  <si>
    <t>Min from Average</t>
  </si>
  <si>
    <t>Max from Average</t>
  </si>
  <si>
    <t>End C</t>
  </si>
  <si>
    <t>Weight(kg)</t>
  </si>
  <si>
    <t>Without Wire</t>
  </si>
  <si>
    <t>Wire/solder weight</t>
  </si>
  <si>
    <t>Barrel</t>
  </si>
  <si>
    <t>End A</t>
  </si>
  <si>
    <t>Total measured</t>
  </si>
  <si>
    <t>Other panels</t>
  </si>
  <si>
    <t>Total thickness measured with micrometer</t>
  </si>
  <si>
    <t>Aluminum thicknes</t>
  </si>
  <si>
    <t>Barrel is all carbon</t>
  </si>
  <si>
    <t>Copper thickness</t>
  </si>
  <si>
    <t>Kapton thickness(by subtraction)</t>
  </si>
  <si>
    <t>gms</t>
  </si>
  <si>
    <t>microns</t>
  </si>
  <si>
    <t>on bottom(heater traces) and top(pads)</t>
  </si>
  <si>
    <t>Weight of heaters on barrel</t>
  </si>
  <si>
    <t>all of barrel are these</t>
  </si>
  <si>
    <t>"barrel" panels</t>
  </si>
  <si>
    <t>on end sections except at either end of end sections</t>
  </si>
  <si>
    <t>Weight of heaters on End A or End C</t>
  </si>
  <si>
    <t>Forward has 4 plies of carbon and 4 plies of fiberglass ie. half and half by volume</t>
  </si>
  <si>
    <t>Rersistance of wire to pads on heaters is approximately 0.3 ohms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</si>
</sst>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</numFmts>
  <fonts count="5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0" fillId="0" borderId="0" xfId="19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4" sqref="C4"/>
    </sheetView>
  </sheetViews>
  <sheetFormatPr defaultColWidth="9.140625" defaultRowHeight="12.75"/>
  <cols>
    <col min="1" max="1" width="16.421875" style="0" bestFit="1" customWidth="1"/>
    <col min="2" max="2" width="10.00390625" style="0" bestFit="1" customWidth="1"/>
  </cols>
  <sheetData>
    <row r="1" spans="2:4" ht="12.75">
      <c r="B1" s="1" t="s">
        <v>12</v>
      </c>
      <c r="C1" s="1" t="s">
        <v>16</v>
      </c>
      <c r="D1" s="1" t="s">
        <v>17</v>
      </c>
    </row>
    <row r="2" spans="2:4" ht="12.75">
      <c r="B2" t="s">
        <v>13</v>
      </c>
      <c r="C2" t="s">
        <v>13</v>
      </c>
      <c r="D2" t="s">
        <v>13</v>
      </c>
    </row>
    <row r="3" spans="1:4" ht="12.75">
      <c r="A3" t="s">
        <v>18</v>
      </c>
      <c r="B3">
        <v>7.135</v>
      </c>
      <c r="C3">
        <v>5.445</v>
      </c>
      <c r="D3">
        <v>7.095</v>
      </c>
    </row>
    <row r="4" spans="1:4" ht="12.75">
      <c r="A4" t="s">
        <v>14</v>
      </c>
      <c r="B4">
        <v>6.395</v>
      </c>
      <c r="C4" s="4">
        <v>4.95</v>
      </c>
      <c r="D4" s="4">
        <v>6.37</v>
      </c>
    </row>
    <row r="5" spans="1:4" ht="12.75">
      <c r="A5" t="s">
        <v>15</v>
      </c>
      <c r="B5">
        <f>B3-B4</f>
        <v>0.7400000000000002</v>
      </c>
      <c r="C5">
        <f>C3-C4</f>
        <v>0.4950000000000001</v>
      </c>
      <c r="D5">
        <f>D3-D4</f>
        <v>0.7249999999999996</v>
      </c>
    </row>
    <row r="8" ht="12.75">
      <c r="A8" t="s">
        <v>33</v>
      </c>
    </row>
    <row r="10" ht="12.75">
      <c r="A10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G16" sqref="G16"/>
    </sheetView>
  </sheetViews>
  <sheetFormatPr defaultColWidth="9.140625" defaultRowHeight="12.75"/>
  <sheetData>
    <row r="1" spans="1:8" ht="12.75">
      <c r="A1" t="s">
        <v>30</v>
      </c>
      <c r="F1">
        <v>25</v>
      </c>
      <c r="G1" t="s">
        <v>25</v>
      </c>
      <c r="H1" t="s">
        <v>29</v>
      </c>
    </row>
    <row r="3" spans="1:8" ht="12.75">
      <c r="A3" t="s">
        <v>19</v>
      </c>
      <c r="F3">
        <v>27</v>
      </c>
      <c r="G3" t="s">
        <v>25</v>
      </c>
      <c r="H3" t="s">
        <v>31</v>
      </c>
    </row>
    <row r="5" spans="1:7" ht="12.75">
      <c r="A5" t="s">
        <v>20</v>
      </c>
      <c r="F5">
        <v>160</v>
      </c>
      <c r="G5" t="s">
        <v>26</v>
      </c>
    </row>
    <row r="7" spans="1:7" ht="12.75">
      <c r="A7" t="s">
        <v>21</v>
      </c>
      <c r="F7">
        <v>52</v>
      </c>
      <c r="G7" t="s">
        <v>26</v>
      </c>
    </row>
    <row r="9" spans="1:8" ht="12.75">
      <c r="A9" t="s">
        <v>23</v>
      </c>
      <c r="F9">
        <v>8</v>
      </c>
      <c r="G9" t="s">
        <v>26</v>
      </c>
      <c r="H9" t="s">
        <v>27</v>
      </c>
    </row>
    <row r="11" spans="1:7" ht="12.75">
      <c r="A11" t="s">
        <v>24</v>
      </c>
      <c r="F11">
        <f>F5-F7-2*F9</f>
        <v>92</v>
      </c>
      <c r="G11" t="s">
        <v>26</v>
      </c>
    </row>
    <row r="13" spans="1:7" ht="12.75">
      <c r="A13" t="s">
        <v>28</v>
      </c>
      <c r="F13">
        <f>7*4*F1</f>
        <v>700</v>
      </c>
      <c r="G13" t="s">
        <v>25</v>
      </c>
    </row>
    <row r="15" spans="1:7" ht="12.75">
      <c r="A15" t="s">
        <v>32</v>
      </c>
      <c r="F15">
        <f>7*4*F3+2*4*F1</f>
        <v>956</v>
      </c>
      <c r="G15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29">
      <selection activeCell="A46" sqref="A46"/>
    </sheetView>
  </sheetViews>
  <sheetFormatPr defaultColWidth="9.140625" defaultRowHeight="12.75"/>
  <sheetData>
    <row r="1" spans="2:6" ht="12.75">
      <c r="B1" t="s">
        <v>0</v>
      </c>
      <c r="C1" s="1" t="s">
        <v>1</v>
      </c>
      <c r="D1" s="1" t="s">
        <v>3</v>
      </c>
      <c r="E1" t="s">
        <v>4</v>
      </c>
      <c r="F1" s="1" t="s">
        <v>5</v>
      </c>
    </row>
    <row r="2" spans="1:6" ht="12.75">
      <c r="A2">
        <v>100722</v>
      </c>
      <c r="B2">
        <v>10</v>
      </c>
      <c r="C2" s="1" t="s">
        <v>2</v>
      </c>
      <c r="D2" s="1" t="s">
        <v>2</v>
      </c>
      <c r="E2">
        <v>22.5</v>
      </c>
      <c r="F2" s="1" t="s">
        <v>2</v>
      </c>
    </row>
    <row r="3" spans="1:6" ht="12.75">
      <c r="A3">
        <v>100725</v>
      </c>
      <c r="B3">
        <v>10</v>
      </c>
      <c r="C3" s="1" t="s">
        <v>2</v>
      </c>
      <c r="D3" s="1" t="s">
        <v>2</v>
      </c>
      <c r="E3">
        <v>22.8</v>
      </c>
      <c r="F3" s="1" t="s">
        <v>2</v>
      </c>
    </row>
    <row r="4" spans="1:6" ht="12.75">
      <c r="A4">
        <v>100730</v>
      </c>
      <c r="B4">
        <v>10</v>
      </c>
      <c r="C4" s="1" t="s">
        <v>2</v>
      </c>
      <c r="D4" s="1" t="s">
        <v>2</v>
      </c>
      <c r="E4">
        <v>23.1</v>
      </c>
      <c r="F4" s="1" t="s">
        <v>2</v>
      </c>
    </row>
    <row r="5" spans="1:6" ht="12.75">
      <c r="A5">
        <v>100732</v>
      </c>
      <c r="B5">
        <v>10</v>
      </c>
      <c r="C5" s="1" t="s">
        <v>2</v>
      </c>
      <c r="D5" s="1" t="s">
        <v>2</v>
      </c>
      <c r="E5">
        <v>22.3</v>
      </c>
      <c r="F5" s="1" t="s">
        <v>2</v>
      </c>
    </row>
    <row r="6" spans="1:6" ht="12.75">
      <c r="A6">
        <v>100752</v>
      </c>
      <c r="B6">
        <v>10</v>
      </c>
      <c r="C6" s="1" t="s">
        <v>2</v>
      </c>
      <c r="D6" s="1" t="s">
        <v>2</v>
      </c>
      <c r="E6">
        <v>22.3</v>
      </c>
      <c r="F6" s="1" t="s">
        <v>2</v>
      </c>
    </row>
    <row r="7" spans="1:6" ht="12.75">
      <c r="A7">
        <v>100755</v>
      </c>
      <c r="B7">
        <v>10</v>
      </c>
      <c r="C7" s="1" t="s">
        <v>2</v>
      </c>
      <c r="D7" s="1" t="s">
        <v>2</v>
      </c>
      <c r="E7">
        <v>21.6</v>
      </c>
      <c r="F7" s="1" t="s">
        <v>2</v>
      </c>
    </row>
    <row r="8" spans="1:6" ht="12.75">
      <c r="A8">
        <v>100742</v>
      </c>
      <c r="B8">
        <v>12</v>
      </c>
      <c r="C8" s="1" t="s">
        <v>2</v>
      </c>
      <c r="D8" s="1" t="s">
        <v>2</v>
      </c>
      <c r="E8">
        <v>22.7</v>
      </c>
      <c r="F8" s="1" t="s">
        <v>2</v>
      </c>
    </row>
    <row r="9" spans="1:6" ht="12.75">
      <c r="A9">
        <v>100747</v>
      </c>
      <c r="B9">
        <v>12</v>
      </c>
      <c r="C9" s="1" t="s">
        <v>2</v>
      </c>
      <c r="D9" s="1" t="s">
        <v>2</v>
      </c>
      <c r="E9">
        <v>22.5</v>
      </c>
      <c r="F9" s="1" t="s">
        <v>2</v>
      </c>
    </row>
    <row r="10" spans="1:6" ht="12.75">
      <c r="A10">
        <v>100744</v>
      </c>
      <c r="B10">
        <v>12</v>
      </c>
      <c r="C10" s="1" t="s">
        <v>2</v>
      </c>
      <c r="D10" s="1" t="s">
        <v>2</v>
      </c>
      <c r="E10">
        <v>23.1</v>
      </c>
      <c r="F10" s="1" t="s">
        <v>2</v>
      </c>
    </row>
    <row r="11" spans="1:6" ht="12.75">
      <c r="A11">
        <v>100751</v>
      </c>
      <c r="B11">
        <v>12</v>
      </c>
      <c r="C11" s="1" t="s">
        <v>2</v>
      </c>
      <c r="D11" s="1" t="s">
        <v>2</v>
      </c>
      <c r="E11">
        <v>23.2</v>
      </c>
      <c r="F11" s="1" t="s">
        <v>2</v>
      </c>
    </row>
    <row r="12" spans="1:6" ht="12.75">
      <c r="A12">
        <v>100733</v>
      </c>
      <c r="B12">
        <v>12</v>
      </c>
      <c r="C12" s="1" t="s">
        <v>2</v>
      </c>
      <c r="D12" s="1" t="s">
        <v>2</v>
      </c>
      <c r="E12">
        <v>23.7</v>
      </c>
      <c r="F12" s="1" t="s">
        <v>2</v>
      </c>
    </row>
    <row r="13" spans="1:6" ht="12.75">
      <c r="A13">
        <v>100745</v>
      </c>
      <c r="B13">
        <v>12</v>
      </c>
      <c r="C13" s="1" t="s">
        <v>2</v>
      </c>
      <c r="D13" s="1" t="s">
        <v>2</v>
      </c>
      <c r="E13">
        <v>23.5</v>
      </c>
      <c r="F13" s="1" t="s">
        <v>2</v>
      </c>
    </row>
    <row r="14" spans="1:6" ht="12.75">
      <c r="A14">
        <v>100741</v>
      </c>
      <c r="B14">
        <v>12</v>
      </c>
      <c r="C14" s="1" t="s">
        <v>2</v>
      </c>
      <c r="D14" s="1" t="s">
        <v>2</v>
      </c>
      <c r="E14">
        <v>24.5</v>
      </c>
      <c r="F14" s="1" t="s">
        <v>2</v>
      </c>
    </row>
    <row r="15" spans="1:6" ht="12.75">
      <c r="A15">
        <v>100748</v>
      </c>
      <c r="B15">
        <v>12</v>
      </c>
      <c r="C15" s="1" t="s">
        <v>2</v>
      </c>
      <c r="D15" s="1" t="s">
        <v>2</v>
      </c>
      <c r="E15">
        <v>23.2</v>
      </c>
      <c r="F15" s="1" t="s">
        <v>2</v>
      </c>
    </row>
    <row r="16" spans="1:6" ht="12.75">
      <c r="A16">
        <v>100754</v>
      </c>
      <c r="B16">
        <v>13</v>
      </c>
      <c r="C16" s="1" t="s">
        <v>2</v>
      </c>
      <c r="D16" s="1" t="s">
        <v>2</v>
      </c>
      <c r="E16">
        <v>21.7</v>
      </c>
      <c r="F16" s="1" t="s">
        <v>2</v>
      </c>
    </row>
    <row r="17" spans="1:6" ht="12.75">
      <c r="A17">
        <v>100739</v>
      </c>
      <c r="B17">
        <v>13</v>
      </c>
      <c r="C17" s="1" t="s">
        <v>2</v>
      </c>
      <c r="D17" s="1" t="s">
        <v>2</v>
      </c>
      <c r="E17">
        <v>22.4</v>
      </c>
      <c r="F17" s="1" t="s">
        <v>2</v>
      </c>
    </row>
    <row r="18" spans="1:6" ht="12.75">
      <c r="A18">
        <v>100737</v>
      </c>
      <c r="B18">
        <v>13</v>
      </c>
      <c r="C18" s="1" t="s">
        <v>2</v>
      </c>
      <c r="D18" s="1" t="s">
        <v>2</v>
      </c>
      <c r="E18">
        <v>22.1</v>
      </c>
      <c r="F18" s="1" t="s">
        <v>2</v>
      </c>
    </row>
    <row r="19" spans="1:6" ht="12.75">
      <c r="A19">
        <v>100734</v>
      </c>
      <c r="B19">
        <v>13</v>
      </c>
      <c r="C19" s="1" t="s">
        <v>2</v>
      </c>
      <c r="D19" s="1" t="s">
        <v>2</v>
      </c>
      <c r="E19">
        <v>22.3</v>
      </c>
      <c r="F19" s="1" t="s">
        <v>2</v>
      </c>
    </row>
    <row r="20" spans="1:6" ht="12.75">
      <c r="A20">
        <v>100738</v>
      </c>
      <c r="B20">
        <v>13</v>
      </c>
      <c r="C20" s="1" t="s">
        <v>2</v>
      </c>
      <c r="D20" s="1" t="s">
        <v>2</v>
      </c>
      <c r="E20">
        <v>22.9</v>
      </c>
      <c r="F20" s="1" t="s">
        <v>2</v>
      </c>
    </row>
    <row r="21" spans="1:6" ht="12.75">
      <c r="A21">
        <v>100735</v>
      </c>
      <c r="B21">
        <v>13</v>
      </c>
      <c r="C21" s="1" t="s">
        <v>2</v>
      </c>
      <c r="D21" s="1" t="s">
        <v>2</v>
      </c>
      <c r="E21" s="2">
        <v>23</v>
      </c>
      <c r="F21" s="1" t="s">
        <v>2</v>
      </c>
    </row>
    <row r="22" spans="1:6" ht="12.75">
      <c r="A22">
        <v>100726</v>
      </c>
      <c r="B22">
        <v>13</v>
      </c>
      <c r="C22" s="1" t="s">
        <v>2</v>
      </c>
      <c r="D22" s="1" t="s">
        <v>2</v>
      </c>
      <c r="E22">
        <v>22.8</v>
      </c>
      <c r="F22" s="1" t="s">
        <v>2</v>
      </c>
    </row>
    <row r="23" spans="1:6" ht="12.75">
      <c r="A23">
        <v>100729</v>
      </c>
      <c r="B23">
        <v>13</v>
      </c>
      <c r="C23" s="1" t="s">
        <v>2</v>
      </c>
      <c r="D23" s="1" t="s">
        <v>2</v>
      </c>
      <c r="E23">
        <v>23.2</v>
      </c>
      <c r="F23" s="1" t="s">
        <v>2</v>
      </c>
    </row>
    <row r="24" spans="1:6" ht="12.75">
      <c r="A24">
        <v>100723</v>
      </c>
      <c r="B24">
        <v>11</v>
      </c>
      <c r="C24" s="1" t="s">
        <v>2</v>
      </c>
      <c r="D24" s="1" t="s">
        <v>2</v>
      </c>
      <c r="E24">
        <v>23.1</v>
      </c>
      <c r="F24" s="1" t="s">
        <v>2</v>
      </c>
    </row>
    <row r="25" spans="1:6" ht="12.75">
      <c r="A25">
        <v>100724</v>
      </c>
      <c r="B25">
        <v>11</v>
      </c>
      <c r="C25" s="1" t="s">
        <v>2</v>
      </c>
      <c r="D25" s="1" t="s">
        <v>2</v>
      </c>
      <c r="E25">
        <v>23.3</v>
      </c>
      <c r="F25" s="1" t="s">
        <v>2</v>
      </c>
    </row>
    <row r="26" spans="1:6" ht="12.75">
      <c r="A26">
        <v>100731</v>
      </c>
      <c r="B26">
        <v>11</v>
      </c>
      <c r="C26" s="1" t="s">
        <v>2</v>
      </c>
      <c r="D26" s="1" t="s">
        <v>2</v>
      </c>
      <c r="E26" s="2">
        <v>23</v>
      </c>
      <c r="F26" s="1" t="s">
        <v>2</v>
      </c>
    </row>
    <row r="27" spans="1:6" ht="12.75">
      <c r="A27">
        <v>100756</v>
      </c>
      <c r="B27">
        <v>11</v>
      </c>
      <c r="C27" s="1" t="s">
        <v>2</v>
      </c>
      <c r="D27" s="1" t="s">
        <v>2</v>
      </c>
      <c r="E27">
        <v>24.7</v>
      </c>
      <c r="F27" s="1" t="s">
        <v>2</v>
      </c>
    </row>
    <row r="28" spans="1:6" ht="12.75">
      <c r="A28">
        <v>100746</v>
      </c>
      <c r="B28">
        <v>11</v>
      </c>
      <c r="C28" s="1" t="s">
        <v>2</v>
      </c>
      <c r="D28" s="1" t="s">
        <v>2</v>
      </c>
      <c r="E28">
        <v>23.2</v>
      </c>
      <c r="F28" s="1" t="s">
        <v>2</v>
      </c>
    </row>
    <row r="29" spans="1:6" ht="12.75">
      <c r="A29">
        <v>100757</v>
      </c>
      <c r="B29">
        <v>11</v>
      </c>
      <c r="C29" s="1" t="s">
        <v>2</v>
      </c>
      <c r="D29" s="1" t="s">
        <v>2</v>
      </c>
      <c r="E29">
        <v>23.1</v>
      </c>
      <c r="F29" s="1" t="s">
        <v>2</v>
      </c>
    </row>
    <row r="30" spans="1:6" ht="12.75">
      <c r="A30">
        <v>100743</v>
      </c>
      <c r="B30">
        <v>14</v>
      </c>
      <c r="C30" s="1" t="s">
        <v>2</v>
      </c>
      <c r="D30" s="1" t="s">
        <v>2</v>
      </c>
      <c r="E30">
        <v>23.2</v>
      </c>
      <c r="F30" s="1" t="s">
        <v>2</v>
      </c>
    </row>
    <row r="31" spans="1:6" ht="12.75">
      <c r="A31">
        <v>100750</v>
      </c>
      <c r="B31">
        <v>14</v>
      </c>
      <c r="C31" s="1" t="s">
        <v>2</v>
      </c>
      <c r="D31" s="1" t="s">
        <v>2</v>
      </c>
      <c r="E31">
        <v>22.8</v>
      </c>
      <c r="F31" s="1" t="s">
        <v>2</v>
      </c>
    </row>
    <row r="32" spans="1:6" ht="12.75">
      <c r="A32">
        <v>100736</v>
      </c>
      <c r="B32">
        <v>14</v>
      </c>
      <c r="C32" s="1" t="s">
        <v>2</v>
      </c>
      <c r="D32" s="1" t="s">
        <v>2</v>
      </c>
      <c r="E32">
        <v>23.1</v>
      </c>
      <c r="F32" s="1" t="s">
        <v>2</v>
      </c>
    </row>
    <row r="33" spans="1:6" ht="12.75">
      <c r="A33">
        <v>100740</v>
      </c>
      <c r="B33">
        <v>14</v>
      </c>
      <c r="C33" s="1" t="s">
        <v>2</v>
      </c>
      <c r="D33" s="1" t="s">
        <v>2</v>
      </c>
      <c r="E33">
        <v>23.1</v>
      </c>
      <c r="F33" s="1" t="s">
        <v>2</v>
      </c>
    </row>
    <row r="34" spans="1:6" ht="12.75">
      <c r="A34">
        <v>100749</v>
      </c>
      <c r="B34">
        <v>14</v>
      </c>
      <c r="C34" s="1" t="s">
        <v>2</v>
      </c>
      <c r="D34" s="1" t="s">
        <v>2</v>
      </c>
      <c r="E34">
        <v>23.5</v>
      </c>
      <c r="F34" s="1" t="s">
        <v>2</v>
      </c>
    </row>
    <row r="35" spans="1:6" ht="12.75">
      <c r="A35">
        <v>100753</v>
      </c>
      <c r="B35">
        <v>14</v>
      </c>
      <c r="C35" s="1" t="s">
        <v>2</v>
      </c>
      <c r="D35" s="1" t="s">
        <v>2</v>
      </c>
      <c r="E35">
        <v>24.2</v>
      </c>
      <c r="F35" s="1" t="s">
        <v>2</v>
      </c>
    </row>
    <row r="36" spans="1:6" ht="12.75">
      <c r="A36">
        <v>100727</v>
      </c>
      <c r="B36">
        <v>14</v>
      </c>
      <c r="C36" s="1" t="s">
        <v>2</v>
      </c>
      <c r="D36" s="1" t="s">
        <v>2</v>
      </c>
      <c r="E36">
        <v>21.3</v>
      </c>
      <c r="F36" s="1" t="s">
        <v>2</v>
      </c>
    </row>
    <row r="37" spans="1:5" ht="12.75">
      <c r="A37">
        <v>100728</v>
      </c>
      <c r="B37">
        <v>14</v>
      </c>
      <c r="C37" s="1" t="s">
        <v>2</v>
      </c>
      <c r="D37" s="1" t="s">
        <v>2</v>
      </c>
      <c r="E37">
        <v>23.1</v>
      </c>
    </row>
    <row r="39" spans="4:5" ht="12.75">
      <c r="D39" t="s">
        <v>6</v>
      </c>
      <c r="E39" s="2">
        <f>SUM(E2:E37)/36</f>
        <v>22.947222222222223</v>
      </c>
    </row>
    <row r="40" spans="4:5" ht="12.75">
      <c r="D40" t="s">
        <v>7</v>
      </c>
      <c r="E40" s="2">
        <f>STDEV(E2:E37)</f>
        <v>0.7117327392100151</v>
      </c>
    </row>
    <row r="41" spans="4:5" ht="12.75">
      <c r="D41" t="s">
        <v>8</v>
      </c>
      <c r="E41">
        <f>MAX(E2:E37)</f>
        <v>24.7</v>
      </c>
    </row>
    <row r="42" spans="4:5" ht="12.75">
      <c r="D42" t="s">
        <v>9</v>
      </c>
      <c r="E42">
        <f>MIN(E2:E37)</f>
        <v>21.3</v>
      </c>
    </row>
    <row r="43" spans="4:7" ht="12.75">
      <c r="D43" t="s">
        <v>11</v>
      </c>
      <c r="F43" s="2">
        <f>E41-E39</f>
        <v>1.7527777777777764</v>
      </c>
      <c r="G43" s="3">
        <f>F43/E39</f>
        <v>0.0763830044788766</v>
      </c>
    </row>
    <row r="44" spans="4:7" ht="12.75">
      <c r="D44" t="s">
        <v>10</v>
      </c>
      <c r="F44" s="2">
        <f>E39-E42</f>
        <v>1.6472222222222221</v>
      </c>
      <c r="G44" s="3">
        <f>F44/E39</f>
        <v>0.0717830771093088</v>
      </c>
    </row>
    <row r="46" ht="12.75">
      <c r="A46" t="s">
        <v>34</v>
      </c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&amp;CPixel Support Tube</oddHeader>
    <oddFooter>&amp;CEnd C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7">
      <selection activeCell="A38" sqref="A38"/>
    </sheetView>
  </sheetViews>
  <sheetFormatPr defaultColWidth="9.140625" defaultRowHeight="12.75"/>
  <sheetData>
    <row r="1" spans="2:6" ht="12.75">
      <c r="B1" t="s">
        <v>0</v>
      </c>
      <c r="C1" s="1" t="s">
        <v>1</v>
      </c>
      <c r="D1" s="1" t="s">
        <v>3</v>
      </c>
      <c r="E1" t="s">
        <v>4</v>
      </c>
      <c r="F1" s="1" t="s">
        <v>5</v>
      </c>
    </row>
    <row r="2" spans="1:6" ht="12.75">
      <c r="A2">
        <v>100490</v>
      </c>
      <c r="B2">
        <v>6</v>
      </c>
      <c r="C2" s="1" t="s">
        <v>2</v>
      </c>
      <c r="D2" s="1" t="s">
        <v>2</v>
      </c>
      <c r="E2">
        <v>21.3</v>
      </c>
      <c r="F2" s="1" t="s">
        <v>2</v>
      </c>
    </row>
    <row r="3" spans="1:6" ht="12.75">
      <c r="A3">
        <v>100491</v>
      </c>
      <c r="B3">
        <v>6</v>
      </c>
      <c r="C3" s="1" t="s">
        <v>2</v>
      </c>
      <c r="D3" s="1" t="s">
        <v>2</v>
      </c>
      <c r="E3">
        <v>21.4</v>
      </c>
      <c r="F3" s="1" t="s">
        <v>2</v>
      </c>
    </row>
    <row r="4" spans="1:6" ht="12.75">
      <c r="A4">
        <v>100483</v>
      </c>
      <c r="B4">
        <v>6</v>
      </c>
      <c r="C4" s="1" t="s">
        <v>2</v>
      </c>
      <c r="D4" s="1" t="s">
        <v>2</v>
      </c>
      <c r="E4">
        <v>21.3</v>
      </c>
      <c r="F4" s="1" t="s">
        <v>2</v>
      </c>
    </row>
    <row r="5" spans="1:6" ht="12.75">
      <c r="A5">
        <v>100505</v>
      </c>
      <c r="B5">
        <v>6</v>
      </c>
      <c r="C5" s="1" t="s">
        <v>2</v>
      </c>
      <c r="D5" s="1" t="s">
        <v>2</v>
      </c>
      <c r="E5">
        <v>20.7</v>
      </c>
      <c r="F5" s="1" t="s">
        <v>2</v>
      </c>
    </row>
    <row r="6" spans="1:6" ht="12.75">
      <c r="A6">
        <v>100484</v>
      </c>
      <c r="B6">
        <v>6</v>
      </c>
      <c r="C6" s="1" t="s">
        <v>2</v>
      </c>
      <c r="D6" s="1" t="s">
        <v>2</v>
      </c>
      <c r="E6">
        <v>23</v>
      </c>
      <c r="F6" s="1" t="s">
        <v>2</v>
      </c>
    </row>
    <row r="7" spans="1:6" ht="12.75">
      <c r="A7">
        <v>100494</v>
      </c>
      <c r="B7">
        <v>6</v>
      </c>
      <c r="C7" s="1" t="s">
        <v>2</v>
      </c>
      <c r="D7" s="1" t="s">
        <v>2</v>
      </c>
      <c r="E7">
        <v>22.3</v>
      </c>
      <c r="F7" s="1" t="s">
        <v>2</v>
      </c>
    </row>
    <row r="8" spans="1:6" ht="12.75">
      <c r="A8">
        <v>100479</v>
      </c>
      <c r="B8">
        <v>7</v>
      </c>
      <c r="C8" s="1" t="s">
        <v>2</v>
      </c>
      <c r="D8" s="1" t="s">
        <v>2</v>
      </c>
      <c r="E8">
        <v>22.6</v>
      </c>
      <c r="F8" s="1" t="s">
        <v>2</v>
      </c>
    </row>
    <row r="9" spans="1:6" ht="12.75">
      <c r="A9">
        <v>100488</v>
      </c>
      <c r="B9">
        <v>7</v>
      </c>
      <c r="C9" s="1" t="s">
        <v>2</v>
      </c>
      <c r="D9" s="1" t="s">
        <v>2</v>
      </c>
      <c r="E9">
        <v>20.9</v>
      </c>
      <c r="F9" s="1" t="s">
        <v>2</v>
      </c>
    </row>
    <row r="10" spans="1:6" ht="12.75">
      <c r="A10">
        <v>100489</v>
      </c>
      <c r="B10">
        <v>7</v>
      </c>
      <c r="C10" s="1" t="s">
        <v>2</v>
      </c>
      <c r="D10" s="1" t="s">
        <v>2</v>
      </c>
      <c r="E10">
        <v>22.4</v>
      </c>
      <c r="F10" s="1" t="s">
        <v>2</v>
      </c>
    </row>
    <row r="11" spans="1:6" ht="12.75">
      <c r="A11">
        <v>100507</v>
      </c>
      <c r="B11">
        <v>7</v>
      </c>
      <c r="C11" s="1" t="s">
        <v>2</v>
      </c>
      <c r="D11" s="1" t="s">
        <v>2</v>
      </c>
      <c r="E11">
        <v>22.7</v>
      </c>
      <c r="F11" s="1" t="s">
        <v>2</v>
      </c>
    </row>
    <row r="12" spans="1:6" ht="12.75">
      <c r="A12">
        <v>100485</v>
      </c>
      <c r="B12">
        <v>7</v>
      </c>
      <c r="C12" s="1" t="s">
        <v>2</v>
      </c>
      <c r="D12" s="1" t="s">
        <v>2</v>
      </c>
      <c r="E12">
        <v>21.9</v>
      </c>
      <c r="F12" s="1" t="s">
        <v>2</v>
      </c>
    </row>
    <row r="13" spans="1:6" ht="12.75">
      <c r="A13">
        <v>100506</v>
      </c>
      <c r="B13">
        <v>7</v>
      </c>
      <c r="C13" s="1" t="s">
        <v>2</v>
      </c>
      <c r="D13" s="1" t="s">
        <v>2</v>
      </c>
      <c r="E13">
        <v>22.1</v>
      </c>
      <c r="F13" s="1" t="s">
        <v>2</v>
      </c>
    </row>
    <row r="14" spans="1:6" ht="12.75">
      <c r="A14">
        <v>100486</v>
      </c>
      <c r="B14">
        <v>8</v>
      </c>
      <c r="C14" s="1" t="s">
        <v>2</v>
      </c>
      <c r="D14" s="1" t="s">
        <v>2</v>
      </c>
      <c r="E14">
        <v>21.4</v>
      </c>
      <c r="F14" s="1" t="s">
        <v>2</v>
      </c>
    </row>
    <row r="15" spans="1:6" ht="12.75">
      <c r="A15">
        <v>100503</v>
      </c>
      <c r="B15">
        <v>8</v>
      </c>
      <c r="C15" s="1" t="s">
        <v>2</v>
      </c>
      <c r="D15" s="1" t="s">
        <v>2</v>
      </c>
      <c r="E15">
        <v>21</v>
      </c>
      <c r="F15" s="1" t="s">
        <v>2</v>
      </c>
    </row>
    <row r="16" spans="1:6" ht="12.75">
      <c r="A16">
        <v>100500</v>
      </c>
      <c r="B16">
        <v>8</v>
      </c>
      <c r="C16" s="1" t="s">
        <v>2</v>
      </c>
      <c r="D16" s="1" t="s">
        <v>2</v>
      </c>
      <c r="E16">
        <v>21.4</v>
      </c>
      <c r="F16" s="1" t="s">
        <v>2</v>
      </c>
    </row>
    <row r="17" spans="1:6" ht="12.75">
      <c r="A17">
        <v>100498</v>
      </c>
      <c r="B17">
        <v>8</v>
      </c>
      <c r="C17" s="1" t="s">
        <v>2</v>
      </c>
      <c r="D17" s="1" t="s">
        <v>2</v>
      </c>
      <c r="E17">
        <v>21.6</v>
      </c>
      <c r="F17" s="1" t="s">
        <v>2</v>
      </c>
    </row>
    <row r="18" spans="1:6" ht="12.75">
      <c r="A18">
        <v>100516</v>
      </c>
      <c r="B18">
        <v>8</v>
      </c>
      <c r="C18" s="1" t="s">
        <v>2</v>
      </c>
      <c r="D18" s="1" t="s">
        <v>2</v>
      </c>
      <c r="E18">
        <v>22.3</v>
      </c>
      <c r="F18" s="1" t="s">
        <v>2</v>
      </c>
    </row>
    <row r="19" spans="1:6" ht="12.75">
      <c r="A19">
        <v>100492</v>
      </c>
      <c r="B19">
        <v>8</v>
      </c>
      <c r="C19" s="1" t="s">
        <v>2</v>
      </c>
      <c r="D19" s="1" t="s">
        <v>2</v>
      </c>
      <c r="E19">
        <v>21.3</v>
      </c>
      <c r="F19" s="1" t="s">
        <v>2</v>
      </c>
    </row>
    <row r="20" spans="1:6" ht="12.75">
      <c r="A20">
        <v>100504</v>
      </c>
      <c r="B20">
        <v>8</v>
      </c>
      <c r="C20" s="1" t="s">
        <v>2</v>
      </c>
      <c r="D20" s="1" t="s">
        <v>2</v>
      </c>
      <c r="E20">
        <v>20.9</v>
      </c>
      <c r="F20" s="1" t="s">
        <v>2</v>
      </c>
    </row>
    <row r="21" spans="1:6" ht="12.75">
      <c r="A21">
        <v>100481</v>
      </c>
      <c r="B21">
        <v>8</v>
      </c>
      <c r="C21" s="1" t="s">
        <v>2</v>
      </c>
      <c r="D21" s="1" t="s">
        <v>2</v>
      </c>
      <c r="E21" s="2">
        <v>21.6</v>
      </c>
      <c r="F21" s="1" t="s">
        <v>2</v>
      </c>
    </row>
    <row r="22" spans="1:6" ht="12.75">
      <c r="A22">
        <v>100499</v>
      </c>
      <c r="B22">
        <v>9</v>
      </c>
      <c r="C22" s="1" t="s">
        <v>2</v>
      </c>
      <c r="D22" s="1" t="s">
        <v>2</v>
      </c>
      <c r="E22">
        <v>22.7</v>
      </c>
      <c r="F22" s="1" t="s">
        <v>2</v>
      </c>
    </row>
    <row r="23" spans="1:6" ht="12.75">
      <c r="A23">
        <v>100502</v>
      </c>
      <c r="B23">
        <v>9</v>
      </c>
      <c r="C23" s="1" t="s">
        <v>2</v>
      </c>
      <c r="D23" s="1" t="s">
        <v>2</v>
      </c>
      <c r="E23">
        <v>22.8</v>
      </c>
      <c r="F23" s="1" t="s">
        <v>2</v>
      </c>
    </row>
    <row r="24" spans="1:6" ht="12.75">
      <c r="A24">
        <v>100501</v>
      </c>
      <c r="B24">
        <v>9</v>
      </c>
      <c r="C24" s="1" t="s">
        <v>2</v>
      </c>
      <c r="D24" s="1" t="s">
        <v>2</v>
      </c>
      <c r="E24">
        <v>21.4</v>
      </c>
      <c r="F24" s="1" t="s">
        <v>2</v>
      </c>
    </row>
    <row r="25" spans="1:6" ht="12.75">
      <c r="A25">
        <v>100496</v>
      </c>
      <c r="B25">
        <v>9</v>
      </c>
      <c r="C25" s="1" t="s">
        <v>2</v>
      </c>
      <c r="D25" s="1" t="s">
        <v>2</v>
      </c>
      <c r="E25">
        <v>23</v>
      </c>
      <c r="F25" s="1" t="s">
        <v>2</v>
      </c>
    </row>
    <row r="26" spans="1:6" ht="12.75">
      <c r="A26">
        <v>100493</v>
      </c>
      <c r="B26">
        <v>9</v>
      </c>
      <c r="C26" s="1" t="s">
        <v>2</v>
      </c>
      <c r="D26" s="1" t="s">
        <v>2</v>
      </c>
      <c r="E26" s="2">
        <v>22.8</v>
      </c>
      <c r="F26" s="1" t="s">
        <v>2</v>
      </c>
    </row>
    <row r="27" spans="1:6" ht="12.75">
      <c r="A27">
        <v>100482</v>
      </c>
      <c r="B27">
        <v>9</v>
      </c>
      <c r="C27" s="1" t="s">
        <v>2</v>
      </c>
      <c r="D27" s="1" t="s">
        <v>2</v>
      </c>
      <c r="E27">
        <v>22.8</v>
      </c>
      <c r="F27" s="1" t="s">
        <v>2</v>
      </c>
    </row>
    <row r="28" spans="1:6" ht="12.75">
      <c r="A28">
        <v>100497</v>
      </c>
      <c r="B28">
        <v>9</v>
      </c>
      <c r="C28" s="1" t="s">
        <v>2</v>
      </c>
      <c r="D28" s="1" t="s">
        <v>2</v>
      </c>
      <c r="E28">
        <v>24.2</v>
      </c>
      <c r="F28" s="1" t="s">
        <v>2</v>
      </c>
    </row>
    <row r="29" spans="1:6" ht="12.75">
      <c r="A29">
        <v>100487</v>
      </c>
      <c r="B29">
        <v>9</v>
      </c>
      <c r="C29" s="1" t="s">
        <v>2</v>
      </c>
      <c r="D29" s="1" t="s">
        <v>2</v>
      </c>
      <c r="E29">
        <v>21.6</v>
      </c>
      <c r="F29" s="1" t="s">
        <v>2</v>
      </c>
    </row>
    <row r="31" spans="4:5" ht="12.75">
      <c r="D31" t="s">
        <v>6</v>
      </c>
      <c r="E31" s="2">
        <f>SUM(E2:E29)/28</f>
        <v>21.978571428571428</v>
      </c>
    </row>
    <row r="32" spans="4:5" ht="12.75">
      <c r="D32" t="s">
        <v>7</v>
      </c>
      <c r="E32" s="2">
        <f>STDEV(E2:E29)</f>
        <v>0.837702830212428</v>
      </c>
    </row>
    <row r="33" spans="4:5" ht="12.75">
      <c r="D33" t="s">
        <v>8</v>
      </c>
      <c r="E33">
        <f>MAX(E2:E29)</f>
        <v>24.2</v>
      </c>
    </row>
    <row r="34" spans="4:5" ht="12.75">
      <c r="D34" t="s">
        <v>9</v>
      </c>
      <c r="E34">
        <f>MIN(E2:E29)</f>
        <v>20.7</v>
      </c>
    </row>
    <row r="35" spans="4:7" ht="12.75">
      <c r="D35" t="s">
        <v>11</v>
      </c>
      <c r="F35" s="2">
        <f>E33-E31</f>
        <v>2.2214285714285715</v>
      </c>
      <c r="G35" s="5">
        <f>F35/E31</f>
        <v>0.10107247318817031</v>
      </c>
    </row>
    <row r="36" spans="4:7" ht="12.75">
      <c r="D36" t="s">
        <v>10</v>
      </c>
      <c r="F36" s="2">
        <f>E31-E34</f>
        <v>1.2785714285714285</v>
      </c>
      <c r="G36" s="5">
        <f>F36/E31</f>
        <v>0.05817354566135846</v>
      </c>
    </row>
    <row r="38" ht="12.75">
      <c r="A38" t="s">
        <v>34</v>
      </c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&amp;CPixel Support Tube</oddHeader>
    <oddFooter>&amp;CEnd C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21">
      <selection activeCell="A46" sqref="A46"/>
    </sheetView>
  </sheetViews>
  <sheetFormatPr defaultColWidth="9.140625" defaultRowHeight="12.75"/>
  <sheetData>
    <row r="1" spans="2:6" ht="12.75">
      <c r="B1" t="s">
        <v>0</v>
      </c>
      <c r="C1" s="1" t="s">
        <v>1</v>
      </c>
      <c r="D1" s="1" t="s">
        <v>3</v>
      </c>
      <c r="E1" t="s">
        <v>4</v>
      </c>
      <c r="F1" s="1" t="s">
        <v>5</v>
      </c>
    </row>
    <row r="2" spans="1:6" ht="12.75">
      <c r="A2">
        <v>100561</v>
      </c>
      <c r="B2">
        <v>1</v>
      </c>
      <c r="C2" s="1" t="s">
        <v>2</v>
      </c>
      <c r="D2" s="1" t="s">
        <v>2</v>
      </c>
      <c r="E2">
        <v>21.1</v>
      </c>
      <c r="F2" s="1" t="s">
        <v>2</v>
      </c>
    </row>
    <row r="3" spans="1:6" ht="12.75">
      <c r="A3">
        <v>100562</v>
      </c>
      <c r="B3">
        <v>1</v>
      </c>
      <c r="C3" s="1" t="s">
        <v>2</v>
      </c>
      <c r="D3" s="1" t="s">
        <v>2</v>
      </c>
      <c r="E3">
        <v>20.1</v>
      </c>
      <c r="F3" s="1" t="s">
        <v>2</v>
      </c>
    </row>
    <row r="4" spans="1:6" ht="12.75">
      <c r="A4">
        <v>100540</v>
      </c>
      <c r="B4">
        <v>1</v>
      </c>
      <c r="C4" s="1" t="s">
        <v>2</v>
      </c>
      <c r="D4" s="1" t="s">
        <v>2</v>
      </c>
      <c r="E4">
        <v>22</v>
      </c>
      <c r="F4" s="1" t="s">
        <v>2</v>
      </c>
    </row>
    <row r="5" spans="1:6" ht="12.75">
      <c r="A5">
        <v>100538</v>
      </c>
      <c r="B5">
        <v>1</v>
      </c>
      <c r="C5" s="1" t="s">
        <v>2</v>
      </c>
      <c r="D5" s="1" t="s">
        <v>2</v>
      </c>
      <c r="E5">
        <v>22.6</v>
      </c>
      <c r="F5" s="1" t="s">
        <v>2</v>
      </c>
    </row>
    <row r="6" spans="1:6" ht="12.75">
      <c r="A6">
        <v>100539</v>
      </c>
      <c r="B6">
        <v>1</v>
      </c>
      <c r="C6" s="1" t="s">
        <v>2</v>
      </c>
      <c r="D6" s="1" t="s">
        <v>2</v>
      </c>
      <c r="E6">
        <v>22</v>
      </c>
      <c r="F6" s="1" t="s">
        <v>2</v>
      </c>
    </row>
    <row r="7" spans="1:6" ht="12.75">
      <c r="A7">
        <v>100547</v>
      </c>
      <c r="B7">
        <v>1</v>
      </c>
      <c r="C7" s="1" t="s">
        <v>2</v>
      </c>
      <c r="D7" s="1" t="s">
        <v>2</v>
      </c>
      <c r="E7">
        <v>22.3</v>
      </c>
      <c r="F7" s="1" t="s">
        <v>2</v>
      </c>
    </row>
    <row r="8" spans="1:6" ht="12.75">
      <c r="A8">
        <v>100543</v>
      </c>
      <c r="B8">
        <v>1</v>
      </c>
      <c r="C8" s="1" t="s">
        <v>2</v>
      </c>
      <c r="D8" s="1" t="s">
        <v>2</v>
      </c>
      <c r="E8">
        <v>23</v>
      </c>
      <c r="F8" s="1" t="s">
        <v>2</v>
      </c>
    </row>
    <row r="9" spans="1:6" ht="12.75">
      <c r="A9">
        <v>100536</v>
      </c>
      <c r="B9">
        <v>1</v>
      </c>
      <c r="C9" s="1" t="s">
        <v>2</v>
      </c>
      <c r="D9" s="1" t="s">
        <v>2</v>
      </c>
      <c r="E9">
        <v>23.1</v>
      </c>
      <c r="F9" s="1" t="s">
        <v>2</v>
      </c>
    </row>
    <row r="10" spans="1:6" ht="12.75">
      <c r="A10">
        <v>100559</v>
      </c>
      <c r="B10">
        <v>2</v>
      </c>
      <c r="C10" s="1" t="s">
        <v>2</v>
      </c>
      <c r="D10" s="1" t="s">
        <v>2</v>
      </c>
      <c r="E10">
        <v>22.5</v>
      </c>
      <c r="F10" s="1" t="s">
        <v>2</v>
      </c>
    </row>
    <row r="11" spans="1:6" ht="12.75">
      <c r="A11">
        <v>100560</v>
      </c>
      <c r="B11">
        <v>2</v>
      </c>
      <c r="C11" s="1" t="s">
        <v>2</v>
      </c>
      <c r="D11" s="1" t="s">
        <v>2</v>
      </c>
      <c r="E11">
        <v>21.6</v>
      </c>
      <c r="F11" s="1" t="s">
        <v>2</v>
      </c>
    </row>
    <row r="12" spans="1:6" ht="12.75">
      <c r="A12">
        <v>100541</v>
      </c>
      <c r="B12">
        <v>2</v>
      </c>
      <c r="C12" s="1" t="s">
        <v>2</v>
      </c>
      <c r="D12" s="1" t="s">
        <v>2</v>
      </c>
      <c r="E12">
        <v>23.4</v>
      </c>
      <c r="F12" s="1" t="s">
        <v>2</v>
      </c>
    </row>
    <row r="13" spans="1:6" ht="12.75">
      <c r="A13">
        <v>100535</v>
      </c>
      <c r="B13">
        <v>2</v>
      </c>
      <c r="C13" s="1" t="s">
        <v>2</v>
      </c>
      <c r="D13" s="1" t="s">
        <v>2</v>
      </c>
      <c r="E13">
        <v>23.8</v>
      </c>
      <c r="F13" s="1" t="s">
        <v>2</v>
      </c>
    </row>
    <row r="14" spans="1:6" ht="12.75">
      <c r="A14">
        <v>100542</v>
      </c>
      <c r="B14">
        <v>2</v>
      </c>
      <c r="C14" s="1" t="s">
        <v>2</v>
      </c>
      <c r="D14" s="1" t="s">
        <v>2</v>
      </c>
      <c r="E14">
        <v>22.8</v>
      </c>
      <c r="F14" s="1" t="s">
        <v>2</v>
      </c>
    </row>
    <row r="15" spans="1:6" ht="12.75">
      <c r="A15">
        <v>100537</v>
      </c>
      <c r="B15">
        <v>2</v>
      </c>
      <c r="C15" s="1" t="s">
        <v>2</v>
      </c>
      <c r="D15" s="1" t="s">
        <v>2</v>
      </c>
      <c r="E15">
        <v>22.9</v>
      </c>
      <c r="F15" s="1" t="s">
        <v>2</v>
      </c>
    </row>
    <row r="16" spans="1:6" ht="12.75">
      <c r="A16">
        <v>100544</v>
      </c>
      <c r="B16">
        <v>2</v>
      </c>
      <c r="C16" s="1" t="s">
        <v>2</v>
      </c>
      <c r="D16" s="1" t="s">
        <v>2</v>
      </c>
      <c r="E16">
        <v>22.4</v>
      </c>
      <c r="F16" s="1" t="s">
        <v>2</v>
      </c>
    </row>
    <row r="17" spans="1:6" ht="12.75">
      <c r="A17">
        <v>100550</v>
      </c>
      <c r="B17">
        <v>2</v>
      </c>
      <c r="C17" s="1" t="s">
        <v>2</v>
      </c>
      <c r="D17" s="1" t="s">
        <v>2</v>
      </c>
      <c r="E17">
        <v>22.6</v>
      </c>
      <c r="F17" s="1" t="s">
        <v>2</v>
      </c>
    </row>
    <row r="18" spans="1:6" ht="12.75">
      <c r="A18">
        <v>100546</v>
      </c>
      <c r="B18">
        <v>3</v>
      </c>
      <c r="C18" s="1" t="s">
        <v>2</v>
      </c>
      <c r="D18" s="1" t="s">
        <v>2</v>
      </c>
      <c r="E18">
        <v>22.5</v>
      </c>
      <c r="F18" s="1" t="s">
        <v>2</v>
      </c>
    </row>
    <row r="19" spans="1:6" ht="12.75">
      <c r="A19">
        <v>100548</v>
      </c>
      <c r="B19">
        <v>3</v>
      </c>
      <c r="C19" s="1" t="s">
        <v>2</v>
      </c>
      <c r="D19" s="1" t="s">
        <v>2</v>
      </c>
      <c r="E19">
        <v>23.1</v>
      </c>
      <c r="F19" s="1" t="s">
        <v>2</v>
      </c>
    </row>
    <row r="20" spans="1:6" ht="12.75">
      <c r="A20">
        <v>100554</v>
      </c>
      <c r="B20">
        <v>3</v>
      </c>
      <c r="C20" s="1" t="s">
        <v>2</v>
      </c>
      <c r="D20" s="1" t="s">
        <v>2</v>
      </c>
      <c r="E20">
        <v>23</v>
      </c>
      <c r="F20" s="1" t="s">
        <v>2</v>
      </c>
    </row>
    <row r="21" spans="1:6" ht="12.75">
      <c r="A21">
        <v>100567</v>
      </c>
      <c r="B21">
        <v>3</v>
      </c>
      <c r="C21" s="1" t="s">
        <v>2</v>
      </c>
      <c r="D21" s="1" t="s">
        <v>2</v>
      </c>
      <c r="E21" s="2">
        <v>21.9</v>
      </c>
      <c r="F21" s="1" t="s">
        <v>2</v>
      </c>
    </row>
    <row r="22" spans="1:6" ht="12.75">
      <c r="A22">
        <v>100545</v>
      </c>
      <c r="B22">
        <v>3</v>
      </c>
      <c r="C22" s="1" t="s">
        <v>2</v>
      </c>
      <c r="D22" s="1" t="s">
        <v>2</v>
      </c>
      <c r="E22">
        <v>22.9</v>
      </c>
      <c r="F22" s="1" t="s">
        <v>2</v>
      </c>
    </row>
    <row r="23" spans="1:6" ht="12.75">
      <c r="A23">
        <v>100599</v>
      </c>
      <c r="B23">
        <v>3</v>
      </c>
      <c r="C23" s="1" t="s">
        <v>2</v>
      </c>
      <c r="D23" s="1" t="s">
        <v>2</v>
      </c>
      <c r="E23">
        <v>23</v>
      </c>
      <c r="F23" s="1" t="s">
        <v>2</v>
      </c>
    </row>
    <row r="24" spans="1:6" ht="12.75">
      <c r="A24">
        <v>100551</v>
      </c>
      <c r="B24">
        <v>3</v>
      </c>
      <c r="C24" s="1" t="s">
        <v>2</v>
      </c>
      <c r="D24" s="1" t="s">
        <v>2</v>
      </c>
      <c r="E24">
        <v>22.9</v>
      </c>
      <c r="F24" s="1" t="s">
        <v>2</v>
      </c>
    </row>
    <row r="25" spans="1:6" ht="12.75">
      <c r="A25">
        <v>100569</v>
      </c>
      <c r="B25">
        <v>3</v>
      </c>
      <c r="C25" s="1" t="s">
        <v>2</v>
      </c>
      <c r="D25" s="1" t="s">
        <v>2</v>
      </c>
      <c r="E25">
        <v>23.1</v>
      </c>
      <c r="F25" s="1" t="s">
        <v>2</v>
      </c>
    </row>
    <row r="26" spans="1:6" ht="12.75">
      <c r="A26">
        <v>100552</v>
      </c>
      <c r="B26">
        <v>4</v>
      </c>
      <c r="C26" s="1" t="s">
        <v>2</v>
      </c>
      <c r="D26" s="1" t="s">
        <v>2</v>
      </c>
      <c r="E26" s="2">
        <v>22.2</v>
      </c>
      <c r="F26" s="1" t="s">
        <v>2</v>
      </c>
    </row>
    <row r="27" spans="1:6" ht="12.75">
      <c r="A27">
        <v>100570</v>
      </c>
      <c r="B27">
        <v>4</v>
      </c>
      <c r="C27" s="1" t="s">
        <v>2</v>
      </c>
      <c r="D27" s="1" t="s">
        <v>2</v>
      </c>
      <c r="E27">
        <v>22.8</v>
      </c>
      <c r="F27" s="1" t="s">
        <v>2</v>
      </c>
    </row>
    <row r="28" spans="1:6" ht="12.75">
      <c r="A28">
        <v>100563</v>
      </c>
      <c r="B28">
        <v>4</v>
      </c>
      <c r="C28" s="1" t="s">
        <v>2</v>
      </c>
      <c r="D28" s="1" t="s">
        <v>2</v>
      </c>
      <c r="E28">
        <v>21.8</v>
      </c>
      <c r="F28" s="1" t="s">
        <v>2</v>
      </c>
    </row>
    <row r="29" spans="1:6" ht="12.75">
      <c r="A29">
        <v>100565</v>
      </c>
      <c r="B29">
        <v>4</v>
      </c>
      <c r="C29" s="1" t="s">
        <v>2</v>
      </c>
      <c r="D29" s="1" t="s">
        <v>2</v>
      </c>
      <c r="E29">
        <v>22.5</v>
      </c>
      <c r="F29" s="1" t="s">
        <v>2</v>
      </c>
    </row>
    <row r="30" spans="1:6" ht="12.75">
      <c r="A30">
        <v>100557</v>
      </c>
      <c r="B30">
        <v>4</v>
      </c>
      <c r="C30" s="1" t="s">
        <v>2</v>
      </c>
      <c r="D30" s="1" t="s">
        <v>2</v>
      </c>
      <c r="E30">
        <v>21.1</v>
      </c>
      <c r="F30" s="1" t="s">
        <v>2</v>
      </c>
    </row>
    <row r="31" spans="1:6" ht="12.75">
      <c r="A31">
        <v>100558</v>
      </c>
      <c r="B31">
        <v>4</v>
      </c>
      <c r="C31" s="1" t="s">
        <v>2</v>
      </c>
      <c r="D31" s="1" t="s">
        <v>2</v>
      </c>
      <c r="E31">
        <v>21.2</v>
      </c>
      <c r="F31" s="1" t="s">
        <v>2</v>
      </c>
    </row>
    <row r="32" spans="1:6" ht="12.75">
      <c r="A32">
        <v>100553</v>
      </c>
      <c r="B32">
        <v>5</v>
      </c>
      <c r="C32" s="1" t="s">
        <v>2</v>
      </c>
      <c r="D32" s="1" t="s">
        <v>2</v>
      </c>
      <c r="E32">
        <v>22.9</v>
      </c>
      <c r="F32" s="1" t="s">
        <v>2</v>
      </c>
    </row>
    <row r="33" spans="1:6" ht="12.75">
      <c r="A33">
        <v>100568</v>
      </c>
      <c r="B33">
        <v>5</v>
      </c>
      <c r="C33" s="1" t="s">
        <v>2</v>
      </c>
      <c r="D33" s="1" t="s">
        <v>2</v>
      </c>
      <c r="E33">
        <v>22.9</v>
      </c>
      <c r="F33" s="1" t="s">
        <v>2</v>
      </c>
    </row>
    <row r="34" spans="1:6" ht="12.75">
      <c r="A34">
        <v>100564</v>
      </c>
      <c r="B34">
        <v>5</v>
      </c>
      <c r="C34" s="1" t="s">
        <v>2</v>
      </c>
      <c r="D34" s="1" t="s">
        <v>2</v>
      </c>
      <c r="E34">
        <v>23</v>
      </c>
      <c r="F34" s="1" t="s">
        <v>2</v>
      </c>
    </row>
    <row r="35" spans="1:6" ht="12.75">
      <c r="A35">
        <v>100566</v>
      </c>
      <c r="B35">
        <v>5</v>
      </c>
      <c r="C35" s="1" t="s">
        <v>2</v>
      </c>
      <c r="D35" s="1" t="s">
        <v>2</v>
      </c>
      <c r="E35">
        <v>22.8</v>
      </c>
      <c r="F35" s="1" t="s">
        <v>2</v>
      </c>
    </row>
    <row r="36" spans="1:6" ht="12.75">
      <c r="A36">
        <v>100555</v>
      </c>
      <c r="B36">
        <v>5</v>
      </c>
      <c r="C36" s="1" t="s">
        <v>2</v>
      </c>
      <c r="D36" s="1" t="s">
        <v>2</v>
      </c>
      <c r="E36">
        <v>22.1</v>
      </c>
      <c r="F36" s="1" t="s">
        <v>2</v>
      </c>
    </row>
    <row r="37" spans="1:5" ht="12.75">
      <c r="A37">
        <v>100556</v>
      </c>
      <c r="B37">
        <v>5</v>
      </c>
      <c r="C37" s="1" t="s">
        <v>2</v>
      </c>
      <c r="D37" s="1" t="s">
        <v>2</v>
      </c>
      <c r="E37">
        <v>21.2</v>
      </c>
    </row>
    <row r="39" spans="4:5" ht="12.75">
      <c r="D39" t="s">
        <v>6</v>
      </c>
      <c r="E39" s="2">
        <f>SUM(E2:E37)/36</f>
        <v>22.419444444444444</v>
      </c>
    </row>
    <row r="40" spans="4:5" ht="12.75">
      <c r="D40" t="s">
        <v>7</v>
      </c>
      <c r="E40" s="2">
        <f>STDEV(E2:E37)</f>
        <v>0.7737919411921654</v>
      </c>
    </row>
    <row r="41" spans="4:5" ht="12.75">
      <c r="D41" t="s">
        <v>8</v>
      </c>
      <c r="E41">
        <f>MAX(E2:E37)</f>
        <v>23.8</v>
      </c>
    </row>
    <row r="42" spans="4:5" ht="12.75">
      <c r="D42" t="s">
        <v>9</v>
      </c>
      <c r="E42">
        <f>MIN(E2:E37)</f>
        <v>20.1</v>
      </c>
    </row>
    <row r="43" spans="4:7" ht="12.75">
      <c r="D43" t="s">
        <v>11</v>
      </c>
      <c r="F43" s="2">
        <f>E41-E39</f>
        <v>1.3805555555555564</v>
      </c>
      <c r="G43" s="5">
        <f>F43/E39</f>
        <v>0.061578490893321805</v>
      </c>
    </row>
    <row r="44" spans="4:7" ht="12.75">
      <c r="D44" t="s">
        <v>10</v>
      </c>
      <c r="F44" s="2">
        <f>E39-E42</f>
        <v>2.319444444444443</v>
      </c>
      <c r="G44" s="5">
        <f>F44/E39</f>
        <v>0.10345682071614415</v>
      </c>
    </row>
    <row r="46" ht="12.75">
      <c r="A46" t="s">
        <v>34</v>
      </c>
    </row>
  </sheetData>
  <printOptions gridLines="1"/>
  <pageMargins left="0.75" right="0.75" top="1" bottom="1" header="0.5" footer="0.5"/>
  <pageSetup horizontalDpi="600" verticalDpi="600" orientation="portrait" r:id="rId3"/>
  <headerFooter alignWithMargins="0">
    <oddHeader>&amp;CPixel Support Tube</oddHeader>
    <oddFooter>&amp;CEnd C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2005-07-18T16:34:07Z</cp:lastPrinted>
  <dcterms:created xsi:type="dcterms:W3CDTF">2005-07-14T18:06:40Z</dcterms:created>
  <dcterms:modified xsi:type="dcterms:W3CDTF">2005-08-08T22:30:19Z</dcterms:modified>
  <cp:category/>
  <cp:version/>
  <cp:contentType/>
  <cp:contentStatus/>
</cp:coreProperties>
</file>