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<sst xmlns="http://schemas.openxmlformats.org/spreadsheetml/2006/main" count="64" uniqueCount="47">
  <si>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Eemax Engineering</t>
  </si>
  <si>
    <t>E. Fabrizio  5/15/07</t>
  </si>
  <si>
    <t>gallons</t>
  </si>
  <si>
    <t>kwh</t>
  </si>
  <si>
    <t>kwh/gal</t>
  </si>
  <si>
    <t>kwh cost</t>
  </si>
  <si>
    <t>conventional</t>
  </si>
  <si>
    <t>instantaneous</t>
  </si>
  <si>
    <t>standard</t>
  </si>
  <si>
    <t>high-perfoming</t>
  </si>
  <si>
    <t>energy factor</t>
  </si>
  <si>
    <t>kWh/yr</t>
  </si>
  <si>
    <t>annual savings</t>
  </si>
  <si>
    <t>annual cost or operation</t>
  </si>
  <si>
    <t>$/yr</t>
  </si>
  <si>
    <t>annual consumption</t>
  </si>
  <si>
    <t>kwh cost value</t>
  </si>
  <si>
    <t>$/Kwh</t>
  </si>
  <si>
    <t>4390 kwH consumption at 100% eff</t>
  </si>
  <si>
    <t>58 inlet - 135 outlet 64.3 gallons per day, 365 days per year</t>
  </si>
  <si>
    <t>64.3 gallons per day x 365 days/yr = 23,469 gallons per year</t>
  </si>
  <si>
    <t>gal/yr</t>
  </si>
  <si>
    <t>kWh/gal</t>
  </si>
  <si>
    <t>2007 DOE criteria</t>
  </si>
  <si>
    <t>standby loss</t>
  </si>
  <si>
    <t>other notes</t>
  </si>
  <si>
    <t>1 kW is a quantity of energy</t>
  </si>
  <si>
    <t>1 kW = 3414 BTU/hr</t>
  </si>
  <si>
    <t>1 Therm = 100,000 BTU</t>
  </si>
  <si>
    <t>29.29 kW x 3414 BTU/hr = 100,000 BTU/hr = 1 Therm/hr</t>
  </si>
  <si>
    <t>Rocky Hill, CT.</t>
  </si>
  <si>
    <t xml:space="preserve">Lake Hope </t>
  </si>
  <si>
    <t>Cabins</t>
  </si>
  <si>
    <t>using 14% given, and</t>
  </si>
  <si>
    <t>standard volume and rate</t>
  </si>
  <si>
    <t>study 2 (everyday usage)</t>
  </si>
  <si>
    <t>study 1 (intermittant usage)</t>
  </si>
  <si>
    <t>&lt; - enter value for kWh rate</t>
  </si>
  <si>
    <t>------------   electric heater type    ---------------</t>
  </si>
  <si>
    <t>using average electrical data/rates</t>
  </si>
  <si>
    <t xml:space="preserve">DOE report </t>
  </si>
  <si>
    <t>annual $</t>
  </si>
  <si>
    <t>tank</t>
  </si>
  <si>
    <t>tankless</t>
  </si>
  <si>
    <t>revised date 5/25/07</t>
  </si>
  <si>
    <t>cost = $207/150 therm = $1.38/therm at 100%eff</t>
  </si>
  <si>
    <t>file: energy star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</si>
</sst>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0.0000"/>
    <numFmt numFmtId="167" formatCode="0.00_);[Red]\(0.00\)"/>
    <numFmt numFmtId="168" formatCode="0_);[Red]\(0\)"/>
    <numFmt numFmtId="169" formatCode="&quot;$&quot;#,##0.000"/>
    <numFmt numFmtId="170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75" zoomScaleNormal="75" workbookViewId="0" topLeftCell="A1">
      <selection activeCell="D2" sqref="D2"/>
    </sheetView>
  </sheetViews>
  <sheetFormatPr defaultColWidth="9.140625" defaultRowHeight="12.75"/>
  <cols>
    <col min="1" max="1" width="22.57421875" style="0" customWidth="1"/>
    <col min="2" max="2" width="18.57421875" style="0" customWidth="1"/>
    <col min="3" max="3" width="7.8515625" style="0" customWidth="1"/>
    <col min="4" max="4" width="12.8515625" style="0" customWidth="1"/>
    <col min="5" max="5" width="12.7109375" style="0" customWidth="1"/>
    <col min="6" max="6" width="5.28125" style="0" customWidth="1"/>
    <col min="7" max="10" width="7.8515625" style="0" customWidth="1"/>
  </cols>
  <sheetData>
    <row r="1" spans="1:4" ht="12.75">
      <c r="A1" t="s">
        <v>1</v>
      </c>
      <c r="B1" t="s">
        <v>44</v>
      </c>
      <c r="D1" s="5" t="s">
        <v>46</v>
      </c>
    </row>
    <row r="2" ht="12.75">
      <c r="A2" t="s">
        <v>0</v>
      </c>
    </row>
    <row r="4" ht="12.75">
      <c r="C4" t="s">
        <v>18</v>
      </c>
    </row>
    <row r="5" spans="1:4" ht="12.75">
      <c r="A5" t="s">
        <v>16</v>
      </c>
      <c r="B5" t="s">
        <v>17</v>
      </c>
      <c r="C5" s="9">
        <v>0.104</v>
      </c>
      <c r="D5" t="s">
        <v>37</v>
      </c>
    </row>
    <row r="6" ht="12.75">
      <c r="C6" t="s">
        <v>19</v>
      </c>
    </row>
    <row r="8" ht="12.75">
      <c r="C8" t="s">
        <v>20</v>
      </c>
    </row>
    <row r="12" spans="3:7" ht="12.75">
      <c r="C12" s="6" t="s">
        <v>38</v>
      </c>
      <c r="G12" t="s">
        <v>39</v>
      </c>
    </row>
    <row r="13" spans="3:7" ht="12.75">
      <c r="C13" s="7" t="s">
        <v>8</v>
      </c>
      <c r="D13" s="7" t="s">
        <v>9</v>
      </c>
      <c r="E13" s="7" t="s">
        <v>7</v>
      </c>
      <c r="G13" t="s">
        <v>40</v>
      </c>
    </row>
    <row r="14" spans="3:5" ht="12.75">
      <c r="C14" s="7" t="s">
        <v>42</v>
      </c>
      <c r="D14" s="7" t="s">
        <v>42</v>
      </c>
      <c r="E14" s="7" t="s">
        <v>43</v>
      </c>
    </row>
    <row r="15" spans="1:10" ht="12.75">
      <c r="A15" t="s">
        <v>10</v>
      </c>
      <c r="C15" s="7">
        <v>0.904</v>
      </c>
      <c r="D15" s="7">
        <v>0.95</v>
      </c>
      <c r="E15" s="7">
        <v>0.99</v>
      </c>
      <c r="G15" s="11">
        <v>0.7</v>
      </c>
      <c r="H15" s="11">
        <v>0.75</v>
      </c>
      <c r="I15" s="11">
        <v>0.8</v>
      </c>
      <c r="J15" s="11">
        <v>0.85</v>
      </c>
    </row>
    <row r="16" spans="1:10" ht="12.75">
      <c r="A16" t="s">
        <v>15</v>
      </c>
      <c r="B16" t="s">
        <v>11</v>
      </c>
      <c r="C16" s="7">
        <v>4857</v>
      </c>
      <c r="D16" s="7">
        <v>4622</v>
      </c>
      <c r="E16" s="7">
        <v>4434</v>
      </c>
      <c r="G16" s="12">
        <f>4390/G15</f>
        <v>6271.428571428572</v>
      </c>
      <c r="H16" s="12">
        <f>4390/H15</f>
        <v>5853.333333333333</v>
      </c>
      <c r="I16" s="12">
        <f>4390/I15</f>
        <v>5487.5</v>
      </c>
      <c r="J16" s="12">
        <f>4390/J15</f>
        <v>5164.705882352941</v>
      </c>
    </row>
    <row r="17" spans="1:10" ht="12.75">
      <c r="A17" t="s">
        <v>12</v>
      </c>
      <c r="B17" t="s">
        <v>11</v>
      </c>
      <c r="C17" s="15">
        <v>0</v>
      </c>
      <c r="D17" s="15">
        <f>+C16-D16</f>
        <v>235</v>
      </c>
      <c r="E17" s="15">
        <f>C16-E16</f>
        <v>423</v>
      </c>
      <c r="F17" s="3"/>
      <c r="G17" s="12">
        <f>+C16-G16</f>
        <v>-1414.4285714285716</v>
      </c>
      <c r="H17" s="12">
        <f>+C16-H16</f>
        <v>-996.333333333333</v>
      </c>
      <c r="I17" s="12">
        <f>+C16-I16</f>
        <v>-630.5</v>
      </c>
      <c r="J17" s="12">
        <f>+C16-J16</f>
        <v>-307.70588235294144</v>
      </c>
    </row>
    <row r="18" spans="1:10" ht="12.75">
      <c r="A18" t="s">
        <v>13</v>
      </c>
      <c r="B18" t="s">
        <v>14</v>
      </c>
      <c r="C18" s="8">
        <f>+C16*C5</f>
        <v>505.128</v>
      </c>
      <c r="D18" s="8">
        <f>+D16*C5</f>
        <v>480.688</v>
      </c>
      <c r="E18" s="8">
        <f>+E16*C5</f>
        <v>461.13599999999997</v>
      </c>
      <c r="F18" s="3"/>
      <c r="G18" s="13">
        <f>+G16*C5</f>
        <v>652.2285714285714</v>
      </c>
      <c r="H18" s="13">
        <f>+H16*C5</f>
        <v>608.7466666666666</v>
      </c>
      <c r="I18" s="13">
        <f>+I16*C5</f>
        <v>570.6999999999999</v>
      </c>
      <c r="J18" s="13">
        <f>+J16*C5</f>
        <v>537.1294117647059</v>
      </c>
    </row>
    <row r="19" spans="1:10" ht="12.75">
      <c r="A19" t="s">
        <v>12</v>
      </c>
      <c r="B19" t="s">
        <v>14</v>
      </c>
      <c r="C19" s="8">
        <v>0</v>
      </c>
      <c r="D19" s="8">
        <f>+C18-D18</f>
        <v>24.439999999999998</v>
      </c>
      <c r="E19" s="8">
        <f>+C18-E18</f>
        <v>43.99200000000002</v>
      </c>
      <c r="F19" s="3"/>
      <c r="G19" s="13">
        <f>+C18-G18</f>
        <v>-147.1005714285714</v>
      </c>
      <c r="H19" s="13">
        <f>+C18-H18</f>
        <v>-103.61866666666657</v>
      </c>
      <c r="I19" s="13">
        <f>+C18-I18</f>
        <v>-65.57199999999995</v>
      </c>
      <c r="J19" s="13">
        <f>+C18-J18</f>
        <v>-32.00141176470589</v>
      </c>
    </row>
    <row r="20" spans="3:10" ht="12.75">
      <c r="C20" s="7"/>
      <c r="D20" s="7"/>
      <c r="E20" s="7"/>
      <c r="G20" s="7"/>
      <c r="H20" s="7"/>
      <c r="I20" s="7"/>
      <c r="J20" s="7"/>
    </row>
    <row r="21" spans="2:10" ht="12.75">
      <c r="B21" t="s">
        <v>22</v>
      </c>
      <c r="C21" s="14">
        <f>+C16/23469</f>
        <v>0.20695385402019686</v>
      </c>
      <c r="D21" s="14">
        <f>+D16/23469</f>
        <v>0.19694064510631046</v>
      </c>
      <c r="E21" s="14">
        <f>+E16/23469</f>
        <v>0.18893007797520134</v>
      </c>
      <c r="F21" s="10"/>
      <c r="G21" s="14">
        <f>+G16/23469</f>
        <v>0.26722180627332104</v>
      </c>
      <c r="H21" s="14">
        <f>+H16/23469</f>
        <v>0.24940701918843294</v>
      </c>
      <c r="I21" s="14">
        <f>+I16/23469</f>
        <v>0.2338190804891559</v>
      </c>
      <c r="J21" s="14">
        <f>+J16/23469</f>
        <v>0.22006501693097028</v>
      </c>
    </row>
    <row r="26" spans="1:7" ht="12.75">
      <c r="A26" t="s">
        <v>36</v>
      </c>
      <c r="G26" t="s">
        <v>23</v>
      </c>
    </row>
    <row r="27" spans="1:9" ht="12.75">
      <c r="A27" t="s">
        <v>31</v>
      </c>
      <c r="B27" s="1"/>
      <c r="C27" s="1" t="s">
        <v>2</v>
      </c>
      <c r="D27" s="1" t="s">
        <v>3</v>
      </c>
      <c r="E27" t="s">
        <v>4</v>
      </c>
      <c r="G27" s="7" t="s">
        <v>5</v>
      </c>
      <c r="H27" s="7" t="s">
        <v>21</v>
      </c>
      <c r="I27" s="7" t="s">
        <v>41</v>
      </c>
    </row>
    <row r="28" spans="1:9" ht="12.75">
      <c r="A28" t="s">
        <v>32</v>
      </c>
      <c r="B28" t="s">
        <v>6</v>
      </c>
      <c r="C28">
        <v>2370</v>
      </c>
      <c r="D28">
        <v>688</v>
      </c>
      <c r="E28" s="2">
        <f>+D28/C28</f>
        <v>0.290295358649789</v>
      </c>
      <c r="F28" s="2"/>
      <c r="G28" s="7">
        <f>+C5</f>
        <v>0.104</v>
      </c>
      <c r="H28" s="7">
        <v>23469</v>
      </c>
      <c r="I28" s="8">
        <f>+H28*G28*E28</f>
        <v>708.5459443037973</v>
      </c>
    </row>
    <row r="29" spans="2:9" ht="12.75">
      <c r="B29" t="s">
        <v>7</v>
      </c>
      <c r="C29">
        <v>2470</v>
      </c>
      <c r="D29">
        <v>408</v>
      </c>
      <c r="E29" s="2">
        <f>+D29/C29</f>
        <v>0.1651821862348178</v>
      </c>
      <c r="F29" s="2"/>
      <c r="G29" s="7">
        <f>+C5</f>
        <v>0.104</v>
      </c>
      <c r="H29" s="7">
        <v>23469</v>
      </c>
      <c r="I29" s="8">
        <f>+H29*G29*E29</f>
        <v>403.17271578947367</v>
      </c>
    </row>
    <row r="30" spans="7:9" ht="12.75">
      <c r="G30" s="7"/>
      <c r="H30" s="7"/>
      <c r="I30" s="7"/>
    </row>
    <row r="31" spans="2:10" ht="12.75">
      <c r="B31" t="s">
        <v>24</v>
      </c>
      <c r="E31" s="4">
        <f>1-E29/E28</f>
        <v>0.4309857828829676</v>
      </c>
      <c r="G31" s="7"/>
      <c r="H31" s="7"/>
      <c r="I31" s="8">
        <f>+I28-I29</f>
        <v>305.37322851432367</v>
      </c>
      <c r="J31" t="s">
        <v>12</v>
      </c>
    </row>
    <row r="33" spans="1:7" ht="12.75">
      <c r="A33" t="s">
        <v>35</v>
      </c>
      <c r="G33" t="s">
        <v>23</v>
      </c>
    </row>
    <row r="34" spans="1:9" ht="12.75">
      <c r="A34" t="s">
        <v>30</v>
      </c>
      <c r="B34" s="1"/>
      <c r="C34" s="1" t="s">
        <v>2</v>
      </c>
      <c r="D34" s="1" t="s">
        <v>3</v>
      </c>
      <c r="E34" t="s">
        <v>4</v>
      </c>
      <c r="G34" s="7" t="s">
        <v>5</v>
      </c>
      <c r="H34" s="7" t="s">
        <v>21</v>
      </c>
      <c r="I34" s="7" t="s">
        <v>41</v>
      </c>
    </row>
    <row r="35" spans="1:9" ht="12.75">
      <c r="A35" t="s">
        <v>33</v>
      </c>
      <c r="B35" t="s">
        <v>6</v>
      </c>
      <c r="C35">
        <v>23470</v>
      </c>
      <c r="D35">
        <v>4857</v>
      </c>
      <c r="E35" s="2">
        <f>+D35/C35</f>
        <v>0.20694503621644653</v>
      </c>
      <c r="F35" s="2"/>
      <c r="G35" s="7">
        <f>+C5</f>
        <v>0.104</v>
      </c>
      <c r="H35" s="7">
        <v>23469</v>
      </c>
      <c r="I35" s="8">
        <f>+H35*G35*E35</f>
        <v>505.1064777162334</v>
      </c>
    </row>
    <row r="36" spans="1:9" ht="12.75">
      <c r="A36" t="s">
        <v>34</v>
      </c>
      <c r="B36" t="s">
        <v>7</v>
      </c>
      <c r="C36">
        <v>23470</v>
      </c>
      <c r="D36">
        <v>4177</v>
      </c>
      <c r="E36" s="2">
        <f>+D36/C36</f>
        <v>0.177971878994461</v>
      </c>
      <c r="F36" s="2"/>
      <c r="G36" s="7">
        <f>+C5</f>
        <v>0.104</v>
      </c>
      <c r="H36" s="7">
        <v>23469</v>
      </c>
      <c r="I36" s="8">
        <f>+H36*G36*E36</f>
        <v>434.38949092458455</v>
      </c>
    </row>
    <row r="38" spans="2:10" ht="12.75">
      <c r="B38" t="s">
        <v>24</v>
      </c>
      <c r="E38" s="4">
        <f>1-E36/E35</f>
        <v>0.14000411776816968</v>
      </c>
      <c r="I38" s="8">
        <f>+I35-I36</f>
        <v>70.71698679164888</v>
      </c>
      <c r="J38" t="s">
        <v>12</v>
      </c>
    </row>
    <row r="39" ht="6" customHeight="1"/>
    <row r="44" ht="12.75">
      <c r="A44" t="s">
        <v>25</v>
      </c>
    </row>
    <row r="45" ht="12.75">
      <c r="A45" t="s">
        <v>26</v>
      </c>
    </row>
    <row r="46" ht="12.75">
      <c r="A46" t="s">
        <v>27</v>
      </c>
    </row>
    <row r="47" ht="12.75">
      <c r="A47" t="s">
        <v>28</v>
      </c>
    </row>
    <row r="48" ht="12.75">
      <c r="A48" t="s">
        <v>29</v>
      </c>
    </row>
    <row r="50" ht="12.75">
      <c r="A50" t="s">
        <v>45</v>
      </c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Fabrizio</dc:creator>
  <cp:keywords/>
  <dc:description/>
  <cp:lastModifiedBy>jbutzbaugh</cp:lastModifiedBy>
  <cp:lastPrinted>2007-05-25T17:44:13Z</cp:lastPrinted>
  <dcterms:created xsi:type="dcterms:W3CDTF">2002-04-15T13:01:04Z</dcterms:created>
  <dcterms:modified xsi:type="dcterms:W3CDTF">2007-05-29T23:40:55Z</dcterms:modified>
  <cp:category/>
  <cp:version/>
  <cp:contentType/>
  <cp:contentStatus/>
</cp:coreProperties>
</file>