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Table 58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<sst xmlns="http://schemas.openxmlformats.org/spreadsheetml/2006/main" count="40" uniqueCount="32">
  <si>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------------------------------------------------------------------------------- Entries by month --------------------------------------------------------------------------</t>
  </si>
  <si>
    <t>Entries as</t>
  </si>
  <si>
    <t>Metric tons raw value</t>
  </si>
  <si>
    <t xml:space="preserve"> percent</t>
  </si>
  <si>
    <t>http://www.fas.usda.gov/smi_arc.asp</t>
  </si>
  <si>
    <t>1/  This amount is also included in Table 60, U.S. Imports of Sugar from Mexico.</t>
  </si>
  <si>
    <t xml:space="preserve">Source:  United States Customs and Border Protection, Weekly Commodity Status Report. </t>
  </si>
  <si>
    <t>Oct.</t>
  </si>
  <si>
    <t>Nov.</t>
  </si>
  <si>
    <t>Dec.</t>
  </si>
  <si>
    <t>Jan.</t>
  </si>
  <si>
    <t>Feb</t>
  </si>
  <si>
    <t>Mar</t>
  </si>
  <si>
    <t>Apr.</t>
  </si>
  <si>
    <t>May</t>
  </si>
  <si>
    <t>June</t>
  </si>
  <si>
    <t>July</t>
  </si>
  <si>
    <t>Aug.</t>
  </si>
  <si>
    <t>Sept.</t>
  </si>
  <si>
    <t>Entries</t>
  </si>
  <si>
    <t xml:space="preserve"> TRQ allocation</t>
  </si>
  <si>
    <t xml:space="preserve"> Global</t>
  </si>
  <si>
    <t xml:space="preserve"> Canada</t>
  </si>
  <si>
    <t xml:space="preserve"> Mexico  1/</t>
  </si>
  <si>
    <t xml:space="preserve"> Total</t>
  </si>
  <si>
    <t>FY 2009</t>
  </si>
  <si>
    <t>Table 58 -- U.S. refined sugar tariff-rate quota (TRQ) WTO allocations and entries by month, fiscal years (FYs) 2008 and 2009.</t>
  </si>
  <si>
    <t>FY 2008 (entering during FY 2008)</t>
  </si>
  <si>
    <t>FY 2008 (entering during FY 2009)</t>
  </si>
  <si>
    <t xml:space="preserve"> Global reassigned from Mexico</t>
  </si>
  <si>
    <t xml:space="preserve"> Specialty  </t>
  </si>
  <si>
    <t>Updated: 2/11/2009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</si>
</sst>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#,##0.0"/>
    <numFmt numFmtId="175" formatCode="#,##0.000"/>
    <numFmt numFmtId="176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7.7109375" style="0" customWidth="1"/>
    <col min="2" max="13" width="9.00390625" style="0" customWidth="1"/>
    <col min="14" max="14" width="11.28125" style="0" customWidth="1"/>
    <col min="15" max="15" width="13.140625" style="0" customWidth="1"/>
    <col min="16" max="16" width="11.28125" style="0" customWidth="1"/>
  </cols>
  <sheetData>
    <row r="1" s="2" customFormat="1" ht="12.75">
      <c r="A1" s="1" t="s">
        <v>26</v>
      </c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5"/>
      <c r="B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4"/>
    </row>
    <row r="4" spans="1:17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 customHeight="1">
      <c r="A5" s="5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0" t="s">
        <v>20</v>
      </c>
      <c r="P5" s="9" t="s">
        <v>1</v>
      </c>
      <c r="Q5" s="11"/>
    </row>
    <row r="6" spans="2:16" s="2" customFormat="1" ht="12.7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</row>
    <row r="7" spans="1:17" ht="12.75" customHeight="1">
      <c r="A7" s="4"/>
      <c r="B7" s="15"/>
      <c r="C7" s="15"/>
      <c r="D7" s="15"/>
      <c r="E7" s="15"/>
      <c r="F7" s="16"/>
      <c r="G7" s="4"/>
      <c r="H7" s="4"/>
      <c r="I7" s="4"/>
      <c r="J7" s="4"/>
      <c r="K7" s="4"/>
      <c r="L7" s="4"/>
      <c r="M7" s="4"/>
      <c r="N7" s="17"/>
      <c r="O7" s="17"/>
      <c r="P7" s="3"/>
      <c r="Q7" s="4"/>
    </row>
    <row r="8" spans="6:17" ht="12.75" customHeight="1">
      <c r="F8" s="18" t="s">
        <v>2</v>
      </c>
      <c r="N8" s="19"/>
      <c r="O8" s="19"/>
      <c r="P8" s="19" t="s">
        <v>3</v>
      </c>
      <c r="Q8" s="4"/>
    </row>
    <row r="9" spans="1:17" ht="12.75" customHeight="1">
      <c r="A9" t="s">
        <v>27</v>
      </c>
      <c r="F9" s="18"/>
      <c r="N9" s="4"/>
      <c r="O9" s="4"/>
      <c r="P9" s="4"/>
      <c r="Q9" s="4"/>
    </row>
    <row r="10" spans="1:17" ht="12.75" customHeight="1">
      <c r="A10" t="s">
        <v>21</v>
      </c>
      <c r="B10" s="20">
        <v>7090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28394</v>
      </c>
      <c r="M10" s="20">
        <v>66538</v>
      </c>
      <c r="N10" s="21">
        <f>SUM(B10:M10)</f>
        <v>102022</v>
      </c>
      <c r="O10" s="21">
        <v>170967</v>
      </c>
      <c r="P10" s="22">
        <f>100*N10/O10</f>
        <v>59.67350424350898</v>
      </c>
      <c r="Q10" s="4"/>
    </row>
    <row r="11" spans="1:17" ht="12.75" customHeight="1">
      <c r="A11" t="s">
        <v>22</v>
      </c>
      <c r="B11" s="20">
        <v>4167.444</v>
      </c>
      <c r="C11" s="20">
        <v>821.866</v>
      </c>
      <c r="D11" s="20">
        <v>1882.155</v>
      </c>
      <c r="E11" s="20">
        <v>1526.1859999999997</v>
      </c>
      <c r="F11" s="20">
        <v>1235.68</v>
      </c>
      <c r="G11" s="20">
        <v>338</v>
      </c>
      <c r="H11" s="20">
        <v>57</v>
      </c>
      <c r="I11" s="20">
        <v>38</v>
      </c>
      <c r="J11" s="20">
        <v>58</v>
      </c>
      <c r="K11" s="20">
        <v>38</v>
      </c>
      <c r="L11" s="20">
        <v>310</v>
      </c>
      <c r="M11" s="20">
        <v>8837</v>
      </c>
      <c r="N11" s="21">
        <f>SUM(B11:M11)</f>
        <v>19309.331</v>
      </c>
      <c r="O11" s="21">
        <v>50300</v>
      </c>
      <c r="P11" s="22">
        <f>100*N11/O11</f>
        <v>38.388332007952286</v>
      </c>
      <c r="Q11" s="4"/>
    </row>
    <row r="12" spans="1:17" ht="12.75" customHeight="1">
      <c r="A12" t="s">
        <v>23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>SUM(B12:M12)</f>
        <v>0</v>
      </c>
      <c r="O12" s="21">
        <v>68278</v>
      </c>
      <c r="P12" s="22">
        <f>100*N12/O12</f>
        <v>0</v>
      </c>
      <c r="Q12" s="4"/>
    </row>
    <row r="13" spans="1:17" ht="12.75" customHeight="1">
      <c r="A13" t="s">
        <v>30</v>
      </c>
      <c r="B13" s="20">
        <v>1656</v>
      </c>
      <c r="C13" s="20">
        <v>22544</v>
      </c>
      <c r="D13" s="20">
        <v>0</v>
      </c>
      <c r="E13" s="20">
        <v>0</v>
      </c>
      <c r="F13" s="20">
        <v>13653</v>
      </c>
      <c r="G13" s="20">
        <v>0</v>
      </c>
      <c r="H13" s="20">
        <v>0</v>
      </c>
      <c r="I13" s="20">
        <v>13653</v>
      </c>
      <c r="J13" s="20">
        <v>0</v>
      </c>
      <c r="K13" s="20">
        <v>0</v>
      </c>
      <c r="L13" s="20">
        <v>6961</v>
      </c>
      <c r="M13" s="20">
        <v>3572</v>
      </c>
      <c r="N13" s="21">
        <f>SUM(B13:M13)</f>
        <v>62039</v>
      </c>
      <c r="O13" s="23">
        <v>65159</v>
      </c>
      <c r="P13" s="22">
        <f>100*N13/O13</f>
        <v>95.2117128869381</v>
      </c>
      <c r="Q13" s="4"/>
    </row>
    <row r="14" spans="2:17" ht="12.75" customHeight="1">
      <c r="B14" s="20"/>
      <c r="C14" s="20"/>
      <c r="D14" s="20"/>
      <c r="E14" s="20"/>
      <c r="F14" s="20"/>
      <c r="N14" s="24"/>
      <c r="O14" s="24"/>
      <c r="P14" s="22"/>
      <c r="Q14" s="4"/>
    </row>
    <row r="15" spans="1:16" s="4" customFormat="1" ht="12.75" customHeight="1">
      <c r="A15" s="4" t="s">
        <v>24</v>
      </c>
      <c r="B15" s="21">
        <f>SUM(B10:B13)</f>
        <v>12913.444</v>
      </c>
      <c r="C15" s="21">
        <f>SUM(C10:C13)</f>
        <v>23365.866</v>
      </c>
      <c r="D15" s="21">
        <f>SUM(D10:D13)</f>
        <v>1882.155</v>
      </c>
      <c r="E15" s="21">
        <f aca="true" t="shared" si="0" ref="E15:K15">SUM(E10:E13)</f>
        <v>1526.1859999999997</v>
      </c>
      <c r="F15" s="21">
        <f t="shared" si="0"/>
        <v>14888.68</v>
      </c>
      <c r="G15" s="21">
        <f t="shared" si="0"/>
        <v>338</v>
      </c>
      <c r="H15" s="21">
        <f t="shared" si="0"/>
        <v>57</v>
      </c>
      <c r="I15" s="21">
        <f t="shared" si="0"/>
        <v>13691</v>
      </c>
      <c r="J15" s="21">
        <f t="shared" si="0"/>
        <v>58</v>
      </c>
      <c r="K15" s="21">
        <f t="shared" si="0"/>
        <v>38</v>
      </c>
      <c r="L15" s="21">
        <f>SUM(L10:L13)</f>
        <v>35665</v>
      </c>
      <c r="M15" s="21">
        <f>SUM(M10:M13)</f>
        <v>78947</v>
      </c>
      <c r="N15" s="21">
        <f>SUM(B15:M15)</f>
        <v>183370.331</v>
      </c>
      <c r="O15" s="21">
        <f>SUM(O10:O13)</f>
        <v>354704</v>
      </c>
      <c r="P15" s="22">
        <f>100*N15/O15</f>
        <v>51.696719236320995</v>
      </c>
    </row>
    <row r="16" spans="2:16" s="4" customFormat="1" ht="12.7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1:16" s="4" customFormat="1" ht="12.75" customHeight="1">
      <c r="A17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s="4" customFormat="1" ht="12.75" customHeight="1">
      <c r="A18" t="s">
        <v>21</v>
      </c>
      <c r="B18" s="21">
        <v>68945</v>
      </c>
      <c r="C18" s="21">
        <v>0</v>
      </c>
      <c r="D18" s="21"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>
        <f>SUM(B18:M18)+N10</f>
        <v>170967</v>
      </c>
      <c r="O18" s="21">
        <v>170967</v>
      </c>
      <c r="P18" s="22">
        <f>100*N18/O18</f>
        <v>100</v>
      </c>
    </row>
    <row r="19" spans="1:16" s="4" customFormat="1" ht="12.75" customHeight="1">
      <c r="A19" t="s">
        <v>22</v>
      </c>
      <c r="B19" s="21">
        <v>3881</v>
      </c>
      <c r="C19" s="21">
        <v>4467</v>
      </c>
      <c r="D19" s="21">
        <v>7246</v>
      </c>
      <c r="E19" s="21"/>
      <c r="F19" s="21"/>
      <c r="G19" s="21"/>
      <c r="H19" s="21"/>
      <c r="I19" s="21"/>
      <c r="J19" s="21"/>
      <c r="K19" s="21"/>
      <c r="L19" s="21"/>
      <c r="M19" s="21"/>
      <c r="N19" s="21">
        <f>SUM(B19:M19)+N11</f>
        <v>34903.331</v>
      </c>
      <c r="O19" s="21">
        <v>50300</v>
      </c>
      <c r="P19" s="22">
        <f>100*N19/O19</f>
        <v>69.39032007952285</v>
      </c>
    </row>
    <row r="20" spans="1:16" s="4" customFormat="1" ht="12.75" customHeight="1">
      <c r="A20" t="s">
        <v>29</v>
      </c>
      <c r="B20" s="21">
        <v>28278</v>
      </c>
      <c r="C20" s="21">
        <v>20000</v>
      </c>
      <c r="D20" s="21">
        <v>20000</v>
      </c>
      <c r="E20" s="21"/>
      <c r="F20" s="21"/>
      <c r="G20" s="21"/>
      <c r="H20" s="21"/>
      <c r="I20" s="21"/>
      <c r="J20" s="21"/>
      <c r="K20" s="21"/>
      <c r="L20" s="21"/>
      <c r="M20" s="21"/>
      <c r="N20" s="21">
        <f>SUM(B20:M20)+N12</f>
        <v>68278</v>
      </c>
      <c r="O20" s="21">
        <v>68278</v>
      </c>
      <c r="P20" s="22">
        <f>100*N20/O20</f>
        <v>100</v>
      </c>
    </row>
    <row r="21" spans="1:16" s="4" customFormat="1" ht="12.75" customHeight="1">
      <c r="A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4"/>
      <c r="O21" s="24"/>
      <c r="P21" s="22"/>
    </row>
    <row r="22" spans="1:16" s="4" customFormat="1" ht="12.75" customHeight="1">
      <c r="A22" s="4" t="s">
        <v>24</v>
      </c>
      <c r="B22" s="21">
        <f>SUM(B18:B20)</f>
        <v>101104</v>
      </c>
      <c r="C22" s="21">
        <f>SUM(C18:C20)</f>
        <v>24467</v>
      </c>
      <c r="D22" s="21">
        <f>SUM(D18:D20)</f>
        <v>27246</v>
      </c>
      <c r="E22" s="21"/>
      <c r="F22" s="21"/>
      <c r="G22" s="21"/>
      <c r="H22" s="21"/>
      <c r="I22" s="21"/>
      <c r="J22" s="21"/>
      <c r="K22" s="21"/>
      <c r="L22" s="21"/>
      <c r="M22" s="21"/>
      <c r="N22" s="21">
        <f>SUM(N18:N20)</f>
        <v>274148.331</v>
      </c>
      <c r="O22" s="21">
        <f>SUM(O18:O20)</f>
        <v>289545</v>
      </c>
      <c r="P22" s="22">
        <f>100*N22/O22</f>
        <v>94.68246075739523</v>
      </c>
    </row>
    <row r="23" spans="2:16" s="4" customFormat="1" ht="12.7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1:15" ht="12.75" customHeight="1">
      <c r="A24" t="s">
        <v>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6" ht="12.75" customHeight="1">
      <c r="A25" t="s">
        <v>21</v>
      </c>
      <c r="B25" s="20">
        <v>7090</v>
      </c>
      <c r="C25" s="20">
        <v>0</v>
      </c>
      <c r="D25" s="20">
        <v>0</v>
      </c>
      <c r="E25" s="20">
        <v>0</v>
      </c>
      <c r="F25" s="20"/>
      <c r="G25" s="20"/>
      <c r="H25" s="20"/>
      <c r="I25" s="20"/>
      <c r="J25" s="20"/>
      <c r="K25" s="20"/>
      <c r="L25" s="20"/>
      <c r="M25" s="20"/>
      <c r="N25" s="21">
        <f>SUM(B25:M25)</f>
        <v>7090</v>
      </c>
      <c r="O25" s="20">
        <v>7090</v>
      </c>
      <c r="P25" s="22">
        <f>100*N25/O25</f>
        <v>100</v>
      </c>
    </row>
    <row r="26" spans="1:16" ht="12.75" customHeight="1">
      <c r="A26" t="s">
        <v>22</v>
      </c>
      <c r="B26" s="20">
        <v>0</v>
      </c>
      <c r="C26" s="20">
        <v>0</v>
      </c>
      <c r="D26" s="20">
        <v>0</v>
      </c>
      <c r="E26" s="20">
        <v>18</v>
      </c>
      <c r="F26" s="20"/>
      <c r="G26" s="20"/>
      <c r="H26" s="20"/>
      <c r="I26" s="20"/>
      <c r="J26" s="20"/>
      <c r="K26" s="20"/>
      <c r="L26" s="20"/>
      <c r="M26" s="20"/>
      <c r="N26" s="21">
        <f>SUM(B26:M26)</f>
        <v>18</v>
      </c>
      <c r="O26" s="20">
        <v>10300</v>
      </c>
      <c r="P26" s="22">
        <f>100*N26/O26</f>
        <v>0.17475728155339806</v>
      </c>
    </row>
    <row r="27" spans="1:16" ht="12.75" customHeight="1">
      <c r="A27" t="s">
        <v>23</v>
      </c>
      <c r="B27" s="20">
        <v>0</v>
      </c>
      <c r="C27" s="20">
        <v>0</v>
      </c>
      <c r="D27" s="20">
        <v>0</v>
      </c>
      <c r="E27" s="20">
        <v>0</v>
      </c>
      <c r="F27" s="20"/>
      <c r="G27" s="20"/>
      <c r="H27" s="20"/>
      <c r="I27" s="20"/>
      <c r="J27" s="20"/>
      <c r="K27" s="20"/>
      <c r="L27" s="20"/>
      <c r="M27" s="20"/>
      <c r="N27" s="21">
        <f>SUM(B27:M27)</f>
        <v>0</v>
      </c>
      <c r="O27" s="20">
        <v>2954</v>
      </c>
      <c r="P27" s="22">
        <f>100*N27/O27</f>
        <v>0</v>
      </c>
    </row>
    <row r="28" spans="1:16" ht="12.75" customHeight="1">
      <c r="A28" t="s">
        <v>30</v>
      </c>
      <c r="B28" s="20">
        <v>1656</v>
      </c>
      <c r="C28" s="20">
        <v>24844</v>
      </c>
      <c r="D28" s="20">
        <v>838</v>
      </c>
      <c r="E28" s="20">
        <v>20244</v>
      </c>
      <c r="F28" s="20"/>
      <c r="G28" s="20"/>
      <c r="H28" s="20"/>
      <c r="I28" s="20"/>
      <c r="J28" s="20"/>
      <c r="K28" s="20"/>
      <c r="L28" s="20"/>
      <c r="M28" s="20"/>
      <c r="N28" s="21">
        <f>SUM(B28:M28)</f>
        <v>47582</v>
      </c>
      <c r="O28" s="20">
        <v>74231</v>
      </c>
      <c r="P28" s="22">
        <f>100*N28/O28</f>
        <v>64.09990435262895</v>
      </c>
    </row>
    <row r="29" spans="2:16" ht="12.7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4"/>
      <c r="O29" s="20"/>
      <c r="P29" s="22"/>
    </row>
    <row r="30" spans="1:16" s="2" customFormat="1" ht="12.75" customHeight="1">
      <c r="A30" s="2" t="s">
        <v>24</v>
      </c>
      <c r="B30" s="25">
        <f>SUM(B25:B28)</f>
        <v>8746</v>
      </c>
      <c r="C30" s="25">
        <f>SUM(C25:C28)</f>
        <v>24844</v>
      </c>
      <c r="D30" s="25">
        <f>SUM(D25:D28)</f>
        <v>838</v>
      </c>
      <c r="E30" s="25">
        <f>SUM(E25:E28)</f>
        <v>20262</v>
      </c>
      <c r="F30" s="25"/>
      <c r="G30" s="25"/>
      <c r="H30" s="25"/>
      <c r="I30" s="25"/>
      <c r="J30" s="25"/>
      <c r="K30" s="25"/>
      <c r="L30" s="25"/>
      <c r="M30" s="25"/>
      <c r="N30" s="25">
        <f>SUM(B30:M30)</f>
        <v>54690</v>
      </c>
      <c r="O30" s="25">
        <f>SUM(O25:O28)</f>
        <v>94575</v>
      </c>
      <c r="P30" s="26">
        <f>100*N30/O30</f>
        <v>57.82712133227597</v>
      </c>
    </row>
    <row r="31" ht="12.75" customHeight="1">
      <c r="A31" s="10" t="s">
        <v>5</v>
      </c>
    </row>
    <row r="32" ht="12.75">
      <c r="A32" t="s">
        <v>6</v>
      </c>
    </row>
    <row r="33" ht="12.75">
      <c r="A33" t="s">
        <v>4</v>
      </c>
    </row>
    <row r="34" ht="12.75">
      <c r="A34" t="s">
        <v>31</v>
      </c>
    </row>
    <row r="37" spans="2:5" ht="12.75">
      <c r="B37" s="20"/>
      <c r="C37" s="20"/>
      <c r="D37" s="20"/>
      <c r="E37" s="20"/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dcterms:created xsi:type="dcterms:W3CDTF">2008-05-29T19:20:01Z</dcterms:created>
  <dcterms:modified xsi:type="dcterms:W3CDTF">2009-02-12T11:59:29Z</dcterms:modified>
  <cp:category/>
  <cp:version/>
  <cp:contentType/>
  <cp:contentStatus/>
</cp:coreProperties>
</file>