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BNL" sheetId="1" r:id="rId1"/>
  </sheets>
  <definedNames/>
  <calcPr fullCalcOnLoad="1"/>
</workbook>
</file>

<file path=xl/sharedStrings.xml><?xml version="1.0" encoding="utf-8"?>
<sst xmlns="http://schemas.openxmlformats.org/spreadsheetml/2006/main" count="83" uniqueCount="62">
  <si>
    <t>Funds Authorized thru this FY</t>
  </si>
  <si>
    <t xml:space="preserve">        Committed to Date</t>
  </si>
  <si>
    <t>WBS</t>
  </si>
  <si>
    <t>Description</t>
  </si>
  <si>
    <t>Total($)</t>
  </si>
  <si>
    <t>M&amp;S($)</t>
  </si>
  <si>
    <t>Labor($)</t>
  </si>
  <si>
    <t>Travel($)</t>
  </si>
  <si>
    <t>Silicon Subsystem</t>
  </si>
  <si>
    <t>1.1.1</t>
  </si>
  <si>
    <t>Pixels</t>
  </si>
  <si>
    <t>1.1.1.1</t>
  </si>
  <si>
    <t xml:space="preserve">Mechanics and Final </t>
  </si>
  <si>
    <t>1.1.1.1.1</t>
  </si>
  <si>
    <t>Design</t>
  </si>
  <si>
    <t>1.1.1.1.2</t>
  </si>
  <si>
    <t xml:space="preserve">Development and </t>
  </si>
  <si>
    <t>1.1.1.1.3</t>
  </si>
  <si>
    <t>Disk Production</t>
  </si>
  <si>
    <t>1.1.1.3</t>
  </si>
  <si>
    <t>Electronics</t>
  </si>
  <si>
    <t>1.1.1.3.1</t>
  </si>
  <si>
    <t>Design/Engineering</t>
  </si>
  <si>
    <t>1.1.1.3.2</t>
  </si>
  <si>
    <t>1.1.1.3.3</t>
  </si>
  <si>
    <t>Production</t>
  </si>
  <si>
    <t>1.1.1.4</t>
  </si>
  <si>
    <t>Flex hybrids Optical Hybrids</t>
  </si>
  <si>
    <t>1.1.1.4.1</t>
  </si>
  <si>
    <t>1.1.1.4.2</t>
  </si>
  <si>
    <t>Development Prototypes</t>
  </si>
  <si>
    <t>1.1.1.4.3</t>
  </si>
  <si>
    <t>1.1.1.5</t>
  </si>
  <si>
    <t>Module Assembly/Test</t>
  </si>
  <si>
    <t>1.1.1.5.1</t>
  </si>
  <si>
    <t>1.1.1.5.2</t>
  </si>
  <si>
    <t>1.1.1.5.3</t>
  </si>
  <si>
    <t>1.1.1.6</t>
  </si>
  <si>
    <t>Pixel Common Items</t>
  </si>
  <si>
    <t>1.1.1.6.2</t>
  </si>
  <si>
    <t>Conventional cables</t>
  </si>
  <si>
    <t>1.1.1.6.4</t>
  </si>
  <si>
    <t>ROD and DCS crates</t>
  </si>
  <si>
    <t xml:space="preserve"> </t>
  </si>
  <si>
    <t>1.1.2</t>
  </si>
  <si>
    <t>Silicon Strip System</t>
  </si>
  <si>
    <t>1.1.2.1</t>
  </si>
  <si>
    <t>IC Electronics</t>
  </si>
  <si>
    <t>1.1.2.1.1</t>
  </si>
  <si>
    <t>1.1.2.1.2</t>
  </si>
  <si>
    <t>1.1.2.1.3</t>
  </si>
  <si>
    <t>1.1.2.2</t>
  </si>
  <si>
    <t>Hybrids/Cables/Fanouts</t>
  </si>
  <si>
    <t>1.1.2.2.2</t>
  </si>
  <si>
    <t>1.1.2.2.3</t>
  </si>
  <si>
    <t>1.1.2.3</t>
  </si>
  <si>
    <t>Module Assembly and Test</t>
  </si>
  <si>
    <t>1.1.2.3.1</t>
  </si>
  <si>
    <t xml:space="preserve">Design of assembly and </t>
  </si>
  <si>
    <t>1.1.2.3.2</t>
  </si>
  <si>
    <t>1.1.2.3.3</t>
  </si>
  <si>
    <t xml:space="preserve">       Paid to Date (apr 01)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</si>
</sst>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10"/>
      <name val="Geneva"/>
      <family val="0"/>
    </font>
    <font>
      <u val="single"/>
      <sz val="10"/>
      <name val="Geneva"/>
      <family val="0"/>
    </font>
    <font>
      <b/>
      <sz val="10"/>
      <name val="Geneva"/>
      <family val="0"/>
    </font>
    <font>
      <sz val="10"/>
      <color indexed="10"/>
      <name val="Geneva"/>
      <family val="0"/>
    </font>
    <font>
      <b/>
      <sz val="10"/>
      <color indexed="48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19" applyFont="1" applyBorder="1">
      <alignment/>
      <protection/>
    </xf>
    <xf numFmtId="0" fontId="1" fillId="0" borderId="2" xfId="19" applyFont="1" applyBorder="1">
      <alignment/>
      <protection/>
    </xf>
    <xf numFmtId="0" fontId="1" fillId="0" borderId="1" xfId="19" applyFont="1" applyBorder="1" applyAlignment="1">
      <alignment horizontal="right"/>
      <protection/>
    </xf>
    <xf numFmtId="0" fontId="1" fillId="0" borderId="3" xfId="19" applyFont="1" applyBorder="1" applyAlignment="1">
      <alignment horizontal="left"/>
      <protection/>
    </xf>
    <xf numFmtId="0" fontId="1" fillId="0" borderId="3" xfId="19" applyFont="1" applyBorder="1" applyAlignment="1">
      <alignment horizontal="right"/>
      <protection/>
    </xf>
    <xf numFmtId="0" fontId="1" fillId="0" borderId="2" xfId="19" applyFont="1" applyBorder="1" applyAlignment="1">
      <alignment horizontal="right"/>
      <protection/>
    </xf>
    <xf numFmtId="0" fontId="1" fillId="0" borderId="0" xfId="19">
      <alignment/>
      <protection/>
    </xf>
    <xf numFmtId="0" fontId="2" fillId="0" borderId="4" xfId="19" applyFont="1" applyBorder="1" applyAlignment="1">
      <alignment horizontal="center"/>
      <protection/>
    </xf>
    <xf numFmtId="0" fontId="2" fillId="0" borderId="5" xfId="19" applyFont="1" applyBorder="1" applyAlignment="1">
      <alignment horizontal="center"/>
      <protection/>
    </xf>
    <xf numFmtId="0" fontId="2" fillId="0" borderId="0" xfId="19" applyFont="1" applyBorder="1" applyAlignment="1">
      <alignment horizontal="center"/>
      <protection/>
    </xf>
    <xf numFmtId="0" fontId="1" fillId="2" borderId="0" xfId="19" applyFill="1">
      <alignment/>
      <protection/>
    </xf>
    <xf numFmtId="0" fontId="1" fillId="0" borderId="0" xfId="19" applyFont="1" applyFill="1">
      <alignment/>
      <protection/>
    </xf>
    <xf numFmtId="0" fontId="1" fillId="0" borderId="0" xfId="19" applyFill="1">
      <alignment/>
      <protection/>
    </xf>
    <xf numFmtId="0" fontId="3" fillId="0" borderId="0" xfId="19" applyFont="1">
      <alignment/>
      <protection/>
    </xf>
    <xf numFmtId="0" fontId="3" fillId="2" borderId="0" xfId="19" applyFont="1" applyFill="1">
      <alignment/>
      <protection/>
    </xf>
    <xf numFmtId="0" fontId="3" fillId="0" borderId="0" xfId="19" applyFont="1" applyFill="1">
      <alignment/>
      <protection/>
    </xf>
    <xf numFmtId="0" fontId="3" fillId="3" borderId="0" xfId="19" applyFont="1" applyFill="1">
      <alignment/>
      <protection/>
    </xf>
    <xf numFmtId="0" fontId="4" fillId="0" borderId="0" xfId="19" applyFont="1">
      <alignment/>
      <protection/>
    </xf>
    <xf numFmtId="0" fontId="4" fillId="0" borderId="3" xfId="19" applyFont="1" applyBorder="1" applyAlignment="1">
      <alignment horizontal="right"/>
      <protection/>
    </xf>
    <xf numFmtId="0" fontId="4" fillId="0" borderId="2" xfId="19" applyFont="1" applyBorder="1" applyAlignment="1">
      <alignment horizontal="right"/>
      <protection/>
    </xf>
    <xf numFmtId="0" fontId="5" fillId="0" borderId="3" xfId="19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UCBerkele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9.140625" style="7" customWidth="1"/>
    <col min="2" max="2" width="32.00390625" style="7" customWidth="1"/>
    <col min="3" max="16384" width="9.140625" style="7" customWidth="1"/>
  </cols>
  <sheetData>
    <row r="1" spans="1:14" ht="12.75">
      <c r="A1" s="1"/>
      <c r="B1" s="2"/>
      <c r="C1" s="21" t="s">
        <v>0</v>
      </c>
      <c r="E1" s="19"/>
      <c r="F1" s="20"/>
      <c r="G1" s="3"/>
      <c r="H1" s="21" t="s">
        <v>61</v>
      </c>
      <c r="I1" s="5"/>
      <c r="J1" s="6"/>
      <c r="K1" s="3"/>
      <c r="L1" s="4" t="s">
        <v>1</v>
      </c>
      <c r="M1" s="5"/>
      <c r="N1" s="6"/>
    </row>
    <row r="2" spans="1:14" ht="12.75">
      <c r="A2" s="8" t="s">
        <v>2</v>
      </c>
      <c r="B2" s="9" t="s">
        <v>3</v>
      </c>
      <c r="C2" s="8" t="s">
        <v>4</v>
      </c>
      <c r="D2" s="10" t="s">
        <v>5</v>
      </c>
      <c r="E2" s="10" t="s">
        <v>6</v>
      </c>
      <c r="F2" s="9" t="s">
        <v>7</v>
      </c>
      <c r="G2" s="8" t="s">
        <v>4</v>
      </c>
      <c r="H2" s="10" t="s">
        <v>5</v>
      </c>
      <c r="I2" s="10" t="s">
        <v>6</v>
      </c>
      <c r="J2" s="9" t="s">
        <v>7</v>
      </c>
      <c r="K2" s="8" t="s">
        <v>4</v>
      </c>
      <c r="L2" s="10" t="s">
        <v>5</v>
      </c>
      <c r="M2" s="10" t="s">
        <v>6</v>
      </c>
      <c r="N2" s="9" t="s">
        <v>7</v>
      </c>
    </row>
    <row r="4" spans="1:14" ht="12.75">
      <c r="A4" s="14">
        <v>1.1</v>
      </c>
      <c r="B4" s="14" t="s">
        <v>8</v>
      </c>
      <c r="C4" s="17">
        <f>SUM(C5,C26)</f>
        <v>2458.3</v>
      </c>
      <c r="D4" s="17">
        <f aca="true" t="shared" si="0" ref="D4:N4">SUM(D5,D26)</f>
        <v>1015.6999999999999</v>
      </c>
      <c r="E4" s="17">
        <f t="shared" si="0"/>
        <v>1371.8</v>
      </c>
      <c r="F4" s="17">
        <f t="shared" si="0"/>
        <v>70.8</v>
      </c>
      <c r="G4" s="17">
        <f t="shared" si="0"/>
        <v>861.45</v>
      </c>
      <c r="H4" s="17">
        <f t="shared" si="0"/>
        <v>209.06</v>
      </c>
      <c r="I4" s="17">
        <f>SUM(I5,I26)</f>
        <v>625.09</v>
      </c>
      <c r="J4" s="17">
        <f t="shared" si="0"/>
        <v>27.3</v>
      </c>
      <c r="K4" s="17">
        <f t="shared" si="0"/>
        <v>90.33999999999999</v>
      </c>
      <c r="L4" s="17">
        <f t="shared" si="0"/>
        <v>74.14</v>
      </c>
      <c r="M4" s="17">
        <f t="shared" si="0"/>
        <v>0</v>
      </c>
      <c r="N4" s="17">
        <f t="shared" si="0"/>
        <v>16.2</v>
      </c>
    </row>
    <row r="5" spans="1:14" ht="12.75">
      <c r="A5" s="14" t="s">
        <v>9</v>
      </c>
      <c r="B5" s="16" t="s">
        <v>10</v>
      </c>
      <c r="C5" s="15">
        <f aca="true" t="shared" si="1" ref="C5:N5">SUM(C6,C10,C18,C22,C14)</f>
        <v>1665.3</v>
      </c>
      <c r="D5" s="15">
        <f t="shared" si="1"/>
        <v>868.1999999999999</v>
      </c>
      <c r="E5" s="15">
        <f t="shared" si="1"/>
        <v>726.3</v>
      </c>
      <c r="F5" s="15">
        <f t="shared" si="1"/>
        <v>70.8</v>
      </c>
      <c r="G5" s="15">
        <f t="shared" si="1"/>
        <v>704.6</v>
      </c>
      <c r="H5" s="15">
        <f t="shared" si="1"/>
        <v>160.1</v>
      </c>
      <c r="I5" s="15">
        <f t="shared" si="1"/>
        <v>517.2</v>
      </c>
      <c r="J5" s="15">
        <f t="shared" si="1"/>
        <v>27.3</v>
      </c>
      <c r="K5" s="15">
        <f t="shared" si="1"/>
        <v>86.03999999999999</v>
      </c>
      <c r="L5" s="15">
        <f t="shared" si="1"/>
        <v>69.84</v>
      </c>
      <c r="M5" s="15">
        <f t="shared" si="1"/>
        <v>0</v>
      </c>
      <c r="N5" s="15">
        <f t="shared" si="1"/>
        <v>16.2</v>
      </c>
    </row>
    <row r="6" spans="1:14" ht="12.75">
      <c r="A6" s="7" t="s">
        <v>11</v>
      </c>
      <c r="B6" s="13" t="s">
        <v>12</v>
      </c>
      <c r="C6" s="11">
        <f aca="true" t="shared" si="2" ref="C6:N6">SUM(C7:C9)</f>
        <v>901.1000000000001</v>
      </c>
      <c r="D6" s="11">
        <f t="shared" si="2"/>
        <v>558.1</v>
      </c>
      <c r="E6" s="11">
        <f t="shared" si="2"/>
        <v>303</v>
      </c>
      <c r="F6" s="11">
        <f t="shared" si="2"/>
        <v>40</v>
      </c>
      <c r="G6" s="11">
        <f t="shared" si="2"/>
        <v>330.5</v>
      </c>
      <c r="H6" s="11">
        <f t="shared" si="2"/>
        <v>116.6</v>
      </c>
      <c r="I6" s="11">
        <f t="shared" si="2"/>
        <v>193.1</v>
      </c>
      <c r="J6" s="11">
        <f t="shared" si="2"/>
        <v>20.8</v>
      </c>
      <c r="K6" s="11">
        <f t="shared" si="2"/>
        <v>66.57</v>
      </c>
      <c r="L6" s="11">
        <f t="shared" si="2"/>
        <v>61.27</v>
      </c>
      <c r="M6" s="11">
        <f t="shared" si="2"/>
        <v>0</v>
      </c>
      <c r="N6" s="11">
        <f t="shared" si="2"/>
        <v>5.3</v>
      </c>
    </row>
    <row r="7" spans="1:14" ht="12.75">
      <c r="A7" s="7" t="s">
        <v>13</v>
      </c>
      <c r="B7" s="7" t="s">
        <v>14</v>
      </c>
      <c r="C7" s="7">
        <f>SUM(D7:F7)</f>
        <v>540.7</v>
      </c>
      <c r="D7" s="7">
        <v>318.8</v>
      </c>
      <c r="E7" s="7">
        <v>181.9</v>
      </c>
      <c r="F7" s="7">
        <v>40</v>
      </c>
      <c r="G7" s="7">
        <f>SUM(H7:J7)</f>
        <v>183.9</v>
      </c>
      <c r="H7" s="7">
        <v>52.9</v>
      </c>
      <c r="I7" s="7">
        <v>110.2</v>
      </c>
      <c r="J7" s="7">
        <v>20.8</v>
      </c>
      <c r="K7" s="7">
        <f>SUM(L7:N7)</f>
        <v>5.3</v>
      </c>
      <c r="N7" s="7">
        <v>5.3</v>
      </c>
    </row>
    <row r="8" spans="1:12" ht="12.75">
      <c r="A8" s="7" t="s">
        <v>15</v>
      </c>
      <c r="B8" s="7" t="s">
        <v>16</v>
      </c>
      <c r="C8" s="7">
        <f>SUM(D8:F8)</f>
        <v>156.10000000000002</v>
      </c>
      <c r="D8" s="7">
        <v>90.4</v>
      </c>
      <c r="E8" s="7">
        <v>65.7</v>
      </c>
      <c r="F8" s="7">
        <v>0</v>
      </c>
      <c r="G8" s="7">
        <f>SUM(H8:J8)</f>
        <v>127.5</v>
      </c>
      <c r="H8" s="7">
        <v>53.2</v>
      </c>
      <c r="I8" s="7">
        <v>74.3</v>
      </c>
      <c r="J8" s="7">
        <v>0</v>
      </c>
      <c r="K8" s="7">
        <f>SUM(L8:N8)</f>
        <v>0.77</v>
      </c>
      <c r="L8" s="7">
        <v>0.77</v>
      </c>
    </row>
    <row r="9" spans="1:12" ht="12.75">
      <c r="A9" s="7" t="s">
        <v>17</v>
      </c>
      <c r="B9" s="7" t="s">
        <v>18</v>
      </c>
      <c r="C9" s="7">
        <f>SUM(D9:F9)</f>
        <v>204.3</v>
      </c>
      <c r="D9" s="7">
        <v>148.9</v>
      </c>
      <c r="E9" s="7">
        <v>55.4</v>
      </c>
      <c r="G9" s="7">
        <f>SUM(H9:J9)</f>
        <v>19.1</v>
      </c>
      <c r="H9" s="7">
        <v>10.5</v>
      </c>
      <c r="I9" s="7">
        <v>8.6</v>
      </c>
      <c r="K9" s="7">
        <f>SUM(L9:N9)</f>
        <v>60.5</v>
      </c>
      <c r="L9" s="7">
        <v>60.5</v>
      </c>
    </row>
    <row r="10" spans="1:14" ht="12.75">
      <c r="A10" s="7" t="s">
        <v>19</v>
      </c>
      <c r="B10" s="7" t="s">
        <v>20</v>
      </c>
      <c r="C10" s="11">
        <f aca="true" t="shared" si="3" ref="C10:N10">SUM(C11:C13)</f>
        <v>556.4</v>
      </c>
      <c r="D10" s="11">
        <f t="shared" si="3"/>
        <v>195.4</v>
      </c>
      <c r="E10" s="11">
        <f t="shared" si="3"/>
        <v>332.7</v>
      </c>
      <c r="F10" s="11">
        <f t="shared" si="3"/>
        <v>28.3</v>
      </c>
      <c r="G10" s="11">
        <f t="shared" si="3"/>
        <v>278.2</v>
      </c>
      <c r="H10" s="11">
        <f t="shared" si="3"/>
        <v>11.1</v>
      </c>
      <c r="I10" s="11">
        <f t="shared" si="3"/>
        <v>260.6</v>
      </c>
      <c r="J10" s="11">
        <f t="shared" si="3"/>
        <v>6.5</v>
      </c>
      <c r="K10" s="11">
        <f t="shared" si="3"/>
        <v>15.370000000000001</v>
      </c>
      <c r="L10" s="11">
        <f t="shared" si="3"/>
        <v>4.470000000000001</v>
      </c>
      <c r="M10" s="11">
        <f t="shared" si="3"/>
        <v>0</v>
      </c>
      <c r="N10" s="11">
        <f t="shared" si="3"/>
        <v>10.9</v>
      </c>
    </row>
    <row r="11" spans="1:14" ht="12.75">
      <c r="A11" s="18" t="s">
        <v>21</v>
      </c>
      <c r="B11" s="18" t="s">
        <v>22</v>
      </c>
      <c r="C11" s="18">
        <f>SUM(D11:F11)</f>
        <v>361</v>
      </c>
      <c r="D11" s="18">
        <v>0</v>
      </c>
      <c r="E11" s="18">
        <v>332.7</v>
      </c>
      <c r="F11" s="18">
        <v>28.3</v>
      </c>
      <c r="G11" s="18">
        <f>SUM(H11:J11)</f>
        <v>265.4</v>
      </c>
      <c r="H11" s="18">
        <v>4.5</v>
      </c>
      <c r="I11" s="18">
        <v>254.4</v>
      </c>
      <c r="J11" s="7">
        <v>6.5</v>
      </c>
      <c r="K11" s="7">
        <f>SUM(L11:N11)</f>
        <v>10.97</v>
      </c>
      <c r="L11" s="7">
        <v>0.07</v>
      </c>
      <c r="N11" s="7">
        <v>10.9</v>
      </c>
    </row>
    <row r="12" spans="1:12" ht="12.75">
      <c r="A12" s="7" t="s">
        <v>23</v>
      </c>
      <c r="B12" s="7" t="s">
        <v>16</v>
      </c>
      <c r="C12" s="7">
        <f>SUM(D12:F12)</f>
        <v>195.4</v>
      </c>
      <c r="D12" s="7">
        <v>195.4</v>
      </c>
      <c r="E12" s="7">
        <v>0</v>
      </c>
      <c r="G12" s="7">
        <f>SUM(H12:J12)</f>
        <v>12.8</v>
      </c>
      <c r="H12" s="7">
        <v>6.6</v>
      </c>
      <c r="I12" s="7">
        <v>6.2</v>
      </c>
      <c r="J12" s="7">
        <v>0</v>
      </c>
      <c r="K12" s="7">
        <f>SUM(L12:N12)</f>
        <v>4.4</v>
      </c>
      <c r="L12" s="7">
        <v>4.4</v>
      </c>
    </row>
    <row r="13" spans="1:11" ht="12.75">
      <c r="A13" s="7" t="s">
        <v>24</v>
      </c>
      <c r="B13" s="7" t="s">
        <v>25</v>
      </c>
      <c r="C13" s="7">
        <f>SUM(D13:F13)</f>
        <v>0</v>
      </c>
      <c r="G13" s="7">
        <f>SUM(H13:J13)</f>
        <v>0</v>
      </c>
      <c r="K13" s="7">
        <f>SUM(L13:N13)</f>
        <v>0</v>
      </c>
    </row>
    <row r="14" spans="1:14" ht="12.75">
      <c r="A14" s="12" t="s">
        <v>26</v>
      </c>
      <c r="B14" s="12" t="s">
        <v>27</v>
      </c>
      <c r="C14" s="11">
        <f aca="true" t="shared" si="4" ref="C14:N14">SUM(C15:C17)</f>
        <v>16.1</v>
      </c>
      <c r="D14" s="11">
        <f t="shared" si="4"/>
        <v>12.8</v>
      </c>
      <c r="E14" s="11">
        <f t="shared" si="4"/>
        <v>3.3</v>
      </c>
      <c r="F14" s="11">
        <f t="shared" si="4"/>
        <v>0</v>
      </c>
      <c r="G14" s="11">
        <f t="shared" si="4"/>
        <v>0</v>
      </c>
      <c r="H14" s="11">
        <f t="shared" si="4"/>
        <v>0</v>
      </c>
      <c r="I14" s="11">
        <f t="shared" si="4"/>
        <v>0</v>
      </c>
      <c r="J14" s="11">
        <f t="shared" si="4"/>
        <v>0</v>
      </c>
      <c r="K14" s="11">
        <f t="shared" si="4"/>
        <v>0</v>
      </c>
      <c r="L14" s="11">
        <f t="shared" si="4"/>
        <v>0</v>
      </c>
      <c r="M14" s="11">
        <f t="shared" si="4"/>
        <v>0</v>
      </c>
      <c r="N14" s="11">
        <f t="shared" si="4"/>
        <v>0</v>
      </c>
    </row>
    <row r="15" spans="1:11" ht="12.75">
      <c r="A15" s="12" t="s">
        <v>28</v>
      </c>
      <c r="B15" s="12" t="s">
        <v>14</v>
      </c>
      <c r="C15" s="7">
        <f>SUM(D15:F15)</f>
        <v>0</v>
      </c>
      <c r="G15" s="7">
        <f>SUM(H15:J15)</f>
        <v>0</v>
      </c>
      <c r="K15" s="7">
        <f>SUM(L15:N15)</f>
        <v>0</v>
      </c>
    </row>
    <row r="16" spans="1:11" ht="12.75">
      <c r="A16" s="12" t="s">
        <v>29</v>
      </c>
      <c r="B16" s="12" t="s">
        <v>30</v>
      </c>
      <c r="C16" s="7">
        <f>SUM(D16:F16)</f>
        <v>16.1</v>
      </c>
      <c r="D16" s="7">
        <v>12.8</v>
      </c>
      <c r="E16" s="7">
        <v>3.3</v>
      </c>
      <c r="G16" s="7">
        <f>SUM(H16:J16)</f>
        <v>0</v>
      </c>
      <c r="K16" s="7">
        <f>SUM(L16:N16)</f>
        <v>0</v>
      </c>
    </row>
    <row r="17" spans="1:11" ht="12.75">
      <c r="A17" s="12" t="s">
        <v>31</v>
      </c>
      <c r="B17" s="12" t="s">
        <v>25</v>
      </c>
      <c r="C17" s="7">
        <f>SUM(D17:F17)</f>
        <v>0</v>
      </c>
      <c r="G17" s="7">
        <f>SUM(H17:J17)</f>
        <v>0</v>
      </c>
      <c r="K17" s="7">
        <f>SUM(L17:N17)</f>
        <v>0</v>
      </c>
    </row>
    <row r="18" spans="1:14" ht="12.75">
      <c r="A18" s="7" t="s">
        <v>32</v>
      </c>
      <c r="B18" s="7" t="s">
        <v>33</v>
      </c>
      <c r="C18" s="11">
        <f aca="true" t="shared" si="5" ref="C18:N18">SUM(C19:C21)</f>
        <v>163.2</v>
      </c>
      <c r="D18" s="11">
        <f t="shared" si="5"/>
        <v>73.4</v>
      </c>
      <c r="E18" s="11">
        <f t="shared" si="5"/>
        <v>87.3</v>
      </c>
      <c r="F18" s="11">
        <f t="shared" si="5"/>
        <v>2.5</v>
      </c>
      <c r="G18" s="11">
        <f t="shared" si="5"/>
        <v>95.9</v>
      </c>
      <c r="H18" s="11">
        <f t="shared" si="5"/>
        <v>32.4</v>
      </c>
      <c r="I18" s="11">
        <f t="shared" si="5"/>
        <v>63.5</v>
      </c>
      <c r="J18" s="11">
        <f t="shared" si="5"/>
        <v>0</v>
      </c>
      <c r="K18" s="11">
        <f t="shared" si="5"/>
        <v>4.1</v>
      </c>
      <c r="L18" s="11">
        <f t="shared" si="5"/>
        <v>4.1</v>
      </c>
      <c r="M18" s="11">
        <f t="shared" si="5"/>
        <v>0</v>
      </c>
      <c r="N18" s="11">
        <f t="shared" si="5"/>
        <v>0</v>
      </c>
    </row>
    <row r="19" spans="1:11" ht="12.75">
      <c r="A19" s="7" t="s">
        <v>34</v>
      </c>
      <c r="B19" s="7" t="s">
        <v>22</v>
      </c>
      <c r="C19" s="7">
        <f>SUM(D19:F19)</f>
        <v>80.7</v>
      </c>
      <c r="D19" s="7">
        <v>0</v>
      </c>
      <c r="E19" s="7">
        <v>78.2</v>
      </c>
      <c r="F19" s="7">
        <v>2.5</v>
      </c>
      <c r="G19" s="7">
        <f>SUM(H19:J19)</f>
        <v>42.2</v>
      </c>
      <c r="H19" s="7">
        <v>7.6</v>
      </c>
      <c r="I19" s="7">
        <v>34.6</v>
      </c>
      <c r="K19" s="7">
        <f>SUM(L19:N19)</f>
        <v>0</v>
      </c>
    </row>
    <row r="20" spans="1:12" ht="12.75">
      <c r="A20" s="7" t="s">
        <v>35</v>
      </c>
      <c r="B20" s="7" t="s">
        <v>16</v>
      </c>
      <c r="C20" s="7">
        <f>SUM(D20:F20)</f>
        <v>82.5</v>
      </c>
      <c r="D20" s="7">
        <v>73.4</v>
      </c>
      <c r="E20" s="7">
        <v>9.1</v>
      </c>
      <c r="G20" s="7">
        <f>SUM(H20:J20)</f>
        <v>53.7</v>
      </c>
      <c r="H20" s="7">
        <v>24.8</v>
      </c>
      <c r="I20" s="7">
        <v>28.9</v>
      </c>
      <c r="K20" s="7">
        <f>SUM(L20:N20)</f>
        <v>4.1</v>
      </c>
      <c r="L20" s="7">
        <v>4.1</v>
      </c>
    </row>
    <row r="21" spans="1:11" ht="12.75">
      <c r="A21" s="7" t="s">
        <v>36</v>
      </c>
      <c r="B21" s="7" t="s">
        <v>25</v>
      </c>
      <c r="C21" s="7">
        <f>SUM(D21:F21)</f>
        <v>0</v>
      </c>
      <c r="G21" s="7">
        <f>SUM(H21:J21)</f>
        <v>0</v>
      </c>
      <c r="K21" s="7">
        <f>SUM(L21:N21)</f>
        <v>0</v>
      </c>
    </row>
    <row r="22" spans="1:14" ht="12.75">
      <c r="A22" s="7" t="s">
        <v>37</v>
      </c>
      <c r="B22" s="7" t="s">
        <v>38</v>
      </c>
      <c r="C22" s="11">
        <f aca="true" t="shared" si="6" ref="C22:N22">SUM(C23:C24)</f>
        <v>28.5</v>
      </c>
      <c r="D22" s="11">
        <f t="shared" si="6"/>
        <v>28.5</v>
      </c>
      <c r="E22" s="11">
        <f t="shared" si="6"/>
        <v>0</v>
      </c>
      <c r="F22" s="11">
        <f t="shared" si="6"/>
        <v>0</v>
      </c>
      <c r="G22" s="11">
        <f t="shared" si="6"/>
        <v>0</v>
      </c>
      <c r="H22" s="11">
        <f t="shared" si="6"/>
        <v>0</v>
      </c>
      <c r="I22" s="11">
        <f t="shared" si="6"/>
        <v>0</v>
      </c>
      <c r="J22" s="11">
        <f t="shared" si="6"/>
        <v>0</v>
      </c>
      <c r="K22" s="11">
        <f t="shared" si="6"/>
        <v>0</v>
      </c>
      <c r="L22" s="11">
        <f t="shared" si="6"/>
        <v>0</v>
      </c>
      <c r="M22" s="11">
        <f t="shared" si="6"/>
        <v>0</v>
      </c>
      <c r="N22" s="11">
        <f t="shared" si="6"/>
        <v>0</v>
      </c>
    </row>
    <row r="23" spans="1:11" ht="12.75">
      <c r="A23" s="7" t="s">
        <v>39</v>
      </c>
      <c r="B23" s="7" t="s">
        <v>40</v>
      </c>
      <c r="C23" s="7">
        <f>SUM(D23:F23)</f>
        <v>28.5</v>
      </c>
      <c r="D23" s="7">
        <v>28.5</v>
      </c>
      <c r="E23" s="7">
        <v>0</v>
      </c>
      <c r="G23" s="7">
        <f>SUM(H23:J23)</f>
        <v>0</v>
      </c>
      <c r="K23" s="7">
        <f>SUM(L23:N23)</f>
        <v>0</v>
      </c>
    </row>
    <row r="24" spans="1:12" ht="12.75">
      <c r="A24" s="7" t="s">
        <v>41</v>
      </c>
      <c r="B24" s="7" t="s">
        <v>42</v>
      </c>
      <c r="C24" s="7">
        <f>SUM(D24:F24)</f>
        <v>0</v>
      </c>
      <c r="G24" s="7">
        <f>SUM(H24:J24)</f>
        <v>0</v>
      </c>
      <c r="K24" s="7">
        <f>SUM(L24:N24)</f>
        <v>0</v>
      </c>
      <c r="L24" s="7">
        <v>0</v>
      </c>
    </row>
    <row r="25" ht="12.75">
      <c r="K25" s="7" t="s">
        <v>43</v>
      </c>
    </row>
    <row r="26" spans="1:14" ht="12.75">
      <c r="A26" s="14" t="s">
        <v>44</v>
      </c>
      <c r="B26" s="14" t="s">
        <v>45</v>
      </c>
      <c r="C26" s="15">
        <f aca="true" t="shared" si="7" ref="C26:N26">SUM(C27,C31,C34)</f>
        <v>793</v>
      </c>
      <c r="D26" s="15">
        <f t="shared" si="7"/>
        <v>147.5</v>
      </c>
      <c r="E26" s="15">
        <f t="shared" si="7"/>
        <v>645.5</v>
      </c>
      <c r="F26" s="15">
        <f t="shared" si="7"/>
        <v>0</v>
      </c>
      <c r="G26" s="15">
        <f t="shared" si="7"/>
        <v>156.85000000000002</v>
      </c>
      <c r="H26" s="15">
        <f t="shared" si="7"/>
        <v>48.96</v>
      </c>
      <c r="I26" s="15">
        <f t="shared" si="7"/>
        <v>107.89000000000001</v>
      </c>
      <c r="J26" s="15">
        <f t="shared" si="7"/>
        <v>0</v>
      </c>
      <c r="K26" s="15">
        <f t="shared" si="7"/>
        <v>4.3</v>
      </c>
      <c r="L26" s="15">
        <f t="shared" si="7"/>
        <v>4.3</v>
      </c>
      <c r="M26" s="15">
        <f t="shared" si="7"/>
        <v>0</v>
      </c>
      <c r="N26" s="15">
        <f t="shared" si="7"/>
        <v>0</v>
      </c>
    </row>
    <row r="27" spans="1:14" ht="12.75">
      <c r="A27" s="7" t="s">
        <v>46</v>
      </c>
      <c r="B27" s="7" t="s">
        <v>47</v>
      </c>
      <c r="C27" s="11">
        <f aca="true" t="shared" si="8" ref="C27:N27">SUM(C28:C30)</f>
        <v>314.90000000000003</v>
      </c>
      <c r="D27" s="11">
        <f t="shared" si="8"/>
        <v>39.3</v>
      </c>
      <c r="E27" s="11">
        <f t="shared" si="8"/>
        <v>275.6</v>
      </c>
      <c r="F27" s="11">
        <f t="shared" si="8"/>
        <v>0</v>
      </c>
      <c r="G27" s="11">
        <f t="shared" si="8"/>
        <v>119.80000000000001</v>
      </c>
      <c r="H27" s="11">
        <f t="shared" si="8"/>
        <v>33.800000000000004</v>
      </c>
      <c r="I27" s="11">
        <f t="shared" si="8"/>
        <v>86</v>
      </c>
      <c r="J27" s="11">
        <f t="shared" si="8"/>
        <v>0</v>
      </c>
      <c r="K27" s="11">
        <f t="shared" si="8"/>
        <v>2</v>
      </c>
      <c r="L27" s="11">
        <f t="shared" si="8"/>
        <v>2</v>
      </c>
      <c r="M27" s="11">
        <f t="shared" si="8"/>
        <v>0</v>
      </c>
      <c r="N27" s="11">
        <f t="shared" si="8"/>
        <v>0</v>
      </c>
    </row>
    <row r="28" spans="1:12" ht="12.75">
      <c r="A28" s="7" t="s">
        <v>48</v>
      </c>
      <c r="B28" s="7" t="s">
        <v>14</v>
      </c>
      <c r="C28" s="7">
        <f>SUM(D28:F28)</f>
        <v>275.6</v>
      </c>
      <c r="D28" s="7">
        <v>0</v>
      </c>
      <c r="E28" s="7">
        <v>275.6</v>
      </c>
      <c r="G28" s="7">
        <f>SUM(H28:J28)</f>
        <v>110.80000000000001</v>
      </c>
      <c r="H28" s="7">
        <v>29.4</v>
      </c>
      <c r="I28" s="7">
        <v>81.4</v>
      </c>
      <c r="K28" s="7">
        <f>SUM(L28:N28)</f>
        <v>2</v>
      </c>
      <c r="L28" s="7">
        <v>2</v>
      </c>
    </row>
    <row r="29" spans="1:12" ht="12.75">
      <c r="A29" s="7" t="s">
        <v>49</v>
      </c>
      <c r="B29" s="7" t="s">
        <v>16</v>
      </c>
      <c r="C29" s="7">
        <f>SUM(D29:F29)</f>
        <v>39.3</v>
      </c>
      <c r="D29" s="7">
        <v>39.3</v>
      </c>
      <c r="E29" s="7">
        <v>0</v>
      </c>
      <c r="G29" s="7">
        <f>SUM(H29:J29)</f>
        <v>8.3</v>
      </c>
      <c r="H29" s="7">
        <v>3.7</v>
      </c>
      <c r="I29" s="7">
        <v>4.6</v>
      </c>
      <c r="K29" s="7">
        <f>SUM(L29:N29)</f>
        <v>0</v>
      </c>
      <c r="L29" s="7">
        <v>0</v>
      </c>
    </row>
    <row r="30" spans="1:12" ht="12.75">
      <c r="A30" s="7" t="s">
        <v>50</v>
      </c>
      <c r="B30" s="7" t="s">
        <v>25</v>
      </c>
      <c r="C30" s="7">
        <f>SUM(D30:F30)</f>
        <v>0</v>
      </c>
      <c r="G30" s="7">
        <f>SUM(H30:J30)</f>
        <v>0.7</v>
      </c>
      <c r="H30" s="7">
        <v>0.7</v>
      </c>
      <c r="K30" s="7">
        <f>SUM(L30:N30)</f>
        <v>0</v>
      </c>
      <c r="L30" s="7">
        <v>0</v>
      </c>
    </row>
    <row r="31" spans="1:14" ht="12.75">
      <c r="A31" s="7" t="s">
        <v>51</v>
      </c>
      <c r="B31" s="7" t="s">
        <v>52</v>
      </c>
      <c r="C31" s="11">
        <f aca="true" t="shared" si="9" ref="C31:N31">SUM(C32:C33)</f>
        <v>153.8</v>
      </c>
      <c r="D31" s="11">
        <f t="shared" si="9"/>
        <v>1.5</v>
      </c>
      <c r="E31" s="11">
        <f t="shared" si="9"/>
        <v>152.3</v>
      </c>
      <c r="F31" s="11">
        <f t="shared" si="9"/>
        <v>0</v>
      </c>
      <c r="G31" s="11">
        <f t="shared" si="9"/>
        <v>0.13</v>
      </c>
      <c r="H31" s="11">
        <f t="shared" si="9"/>
        <v>0.01</v>
      </c>
      <c r="I31" s="11">
        <f t="shared" si="9"/>
        <v>0.12</v>
      </c>
      <c r="J31" s="11">
        <f t="shared" si="9"/>
        <v>0</v>
      </c>
      <c r="K31" s="11">
        <f t="shared" si="9"/>
        <v>0</v>
      </c>
      <c r="L31" s="11">
        <f t="shared" si="9"/>
        <v>0</v>
      </c>
      <c r="M31" s="11">
        <f t="shared" si="9"/>
        <v>0</v>
      </c>
      <c r="N31" s="11">
        <f t="shared" si="9"/>
        <v>0</v>
      </c>
    </row>
    <row r="32" spans="1:12" ht="12.75">
      <c r="A32" s="7" t="s">
        <v>53</v>
      </c>
      <c r="B32" s="7" t="s">
        <v>16</v>
      </c>
      <c r="C32" s="7">
        <f>SUM(D32:F32)</f>
        <v>0</v>
      </c>
      <c r="E32" s="7">
        <v>0</v>
      </c>
      <c r="G32" s="7">
        <f>SUM(H32:J32)</f>
        <v>0.13</v>
      </c>
      <c r="H32" s="7">
        <v>0.01</v>
      </c>
      <c r="I32" s="7">
        <v>0.12</v>
      </c>
      <c r="K32" s="7">
        <f>SUM(L32:N32)</f>
        <v>0</v>
      </c>
      <c r="L32" s="7">
        <v>0</v>
      </c>
    </row>
    <row r="33" spans="1:12" ht="12.75">
      <c r="A33" s="7" t="s">
        <v>54</v>
      </c>
      <c r="B33" s="7" t="s">
        <v>25</v>
      </c>
      <c r="C33" s="7">
        <f>SUM(D33:F33)</f>
        <v>153.8</v>
      </c>
      <c r="D33" s="7">
        <v>1.5</v>
      </c>
      <c r="E33" s="7">
        <v>152.3</v>
      </c>
      <c r="G33" s="7">
        <f>SUM(H33:J33)</f>
        <v>0</v>
      </c>
      <c r="K33" s="7">
        <f>SUM(L33:N33)</f>
        <v>0</v>
      </c>
      <c r="L33" s="7">
        <v>0</v>
      </c>
    </row>
    <row r="34" spans="1:14" ht="12.75">
      <c r="A34" s="7" t="s">
        <v>55</v>
      </c>
      <c r="B34" s="7" t="s">
        <v>56</v>
      </c>
      <c r="C34" s="11">
        <f aca="true" t="shared" si="10" ref="C34:N34">SUM(C35:C37)</f>
        <v>324.29999999999995</v>
      </c>
      <c r="D34" s="11">
        <f t="shared" si="10"/>
        <v>106.69999999999999</v>
      </c>
      <c r="E34" s="11">
        <f t="shared" si="10"/>
        <v>217.6</v>
      </c>
      <c r="F34" s="11">
        <f t="shared" si="10"/>
        <v>0</v>
      </c>
      <c r="G34" s="11">
        <f t="shared" si="10"/>
        <v>36.92</v>
      </c>
      <c r="H34" s="11">
        <f t="shared" si="10"/>
        <v>15.15</v>
      </c>
      <c r="I34" s="11">
        <f t="shared" si="10"/>
        <v>21.770000000000003</v>
      </c>
      <c r="J34" s="11">
        <f t="shared" si="10"/>
        <v>0</v>
      </c>
      <c r="K34" s="11">
        <f t="shared" si="10"/>
        <v>2.3</v>
      </c>
      <c r="L34" s="11">
        <f t="shared" si="10"/>
        <v>2.3</v>
      </c>
      <c r="M34" s="11">
        <f t="shared" si="10"/>
        <v>0</v>
      </c>
      <c r="N34" s="11">
        <f t="shared" si="10"/>
        <v>0</v>
      </c>
    </row>
    <row r="35" spans="1:11" ht="12.75">
      <c r="A35" s="7" t="s">
        <v>57</v>
      </c>
      <c r="B35" s="7" t="s">
        <v>58</v>
      </c>
      <c r="C35" s="7">
        <f>SUM(D35:F35)</f>
        <v>103.5</v>
      </c>
      <c r="E35" s="7">
        <v>103.5</v>
      </c>
      <c r="G35" s="7">
        <f>SUM(H35:J35)</f>
        <v>18.720000000000002</v>
      </c>
      <c r="H35" s="7">
        <v>0.12</v>
      </c>
      <c r="I35" s="7">
        <v>18.6</v>
      </c>
      <c r="J35" s="7">
        <v>0</v>
      </c>
      <c r="K35" s="7">
        <f>SUM(L35:N35)</f>
        <v>0</v>
      </c>
    </row>
    <row r="36" spans="1:12" ht="12.75">
      <c r="A36" s="7" t="s">
        <v>59</v>
      </c>
      <c r="B36" s="7" t="s">
        <v>16</v>
      </c>
      <c r="C36" s="7">
        <f>SUM(D36:F36)</f>
        <v>2.6</v>
      </c>
      <c r="D36" s="7">
        <v>2.6</v>
      </c>
      <c r="G36" s="7">
        <f>SUM(H36:J36)</f>
        <v>3.13</v>
      </c>
      <c r="H36" s="7">
        <v>0.03</v>
      </c>
      <c r="I36" s="7">
        <v>3.1</v>
      </c>
      <c r="K36" s="7">
        <f>SUM(L36:N36)</f>
        <v>2.3</v>
      </c>
      <c r="L36" s="7">
        <v>2.3</v>
      </c>
    </row>
    <row r="37" spans="1:13" ht="12.75">
      <c r="A37" s="7" t="s">
        <v>60</v>
      </c>
      <c r="B37" s="7" t="s">
        <v>25</v>
      </c>
      <c r="C37" s="7">
        <f>SUM(D37:F37)</f>
        <v>218.2</v>
      </c>
      <c r="D37" s="7">
        <v>104.1</v>
      </c>
      <c r="E37" s="7">
        <v>114.1</v>
      </c>
      <c r="G37" s="7">
        <f>SUM(H37:J37)</f>
        <v>15.07</v>
      </c>
      <c r="H37" s="7">
        <v>15</v>
      </c>
      <c r="I37" s="7">
        <v>0.07</v>
      </c>
      <c r="K37" s="7">
        <f>SUM(L37:N37)</f>
        <v>0</v>
      </c>
      <c r="L37" s="7">
        <v>0</v>
      </c>
      <c r="M37" s="7">
        <v>0</v>
      </c>
    </row>
    <row r="39" ht="12.75"/>
    <row r="40" ht="12.75"/>
    <row r="41" ht="12.75"/>
  </sheetData>
  <printOptions/>
  <pageMargins left="0.75" right="0.75" top="1" bottom="1" header="0.5" footer="0.5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rernst</dc:creator>
  <cp:keywords/>
  <dc:description/>
  <cp:lastModifiedBy>Murdock Gilchriese</cp:lastModifiedBy>
  <cp:lastPrinted>2001-06-07T18:40:37Z</cp:lastPrinted>
  <dcterms:created xsi:type="dcterms:W3CDTF">2001-06-05T16:23:53Z</dcterms:created>
  <dcterms:modified xsi:type="dcterms:W3CDTF">2001-06-05T16:48:16Z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