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<sst xmlns="http://schemas.openxmlformats.org/spreadsheetml/2006/main" count="727" uniqueCount="84">
  <si>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</si>
  <si>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</si>
  <si>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</si>
  <si>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</si>
  <si>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</si>
  <si>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</si>
  <si>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</si>
  <si>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</si>
  <si>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</si>
  <si>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</si>
  <si>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</si>
  <si>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</si>
  <si>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</si>
  <si>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</si>
  <si>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</si>
  <si>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</si>
  <si>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</si>
  <si>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</si>
  <si>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</si>
  <si>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</si>
  <si>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</si>
  <si>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</si>
  <si>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</si>
  <si>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</si>
  <si>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</si>
  <si>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</si>
  <si>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</si>
  <si>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</si>
  <si>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</si>
  <si>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</si>
  <si>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</si>
  <si>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</si>
  <si>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</si>
  <si>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</si>
  <si>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</si>
  <si>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</si>
  <si>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</si>
  <si>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</si>
  <si>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</si>
  <si>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</si>
  <si>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</si>
  <si>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</si>
  <si>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</si>
  <si>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</si>
  <si>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</si>
  <si>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</si>
  <si>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</si>
  <si>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</si>
  <si>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</si>
  <si>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</si>
  <si>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</si>
  <si>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</si>
  <si>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</si>
  <si>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</si>
  <si>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</si>
  <si>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</si>
  <si>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</si>
  <si>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</si>
  <si>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</si>
  <si>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</si>
  <si>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</si>
  <si>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</si>
  <si>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</si>
  <si>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</si>
  <si>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</si>
  <si>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</si>
  <si>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</si>
  <si>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</si>
  <si>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</si>
  <si>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</si>
  <si>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Branch BERYDALE (42507)  TO  TALBOT S (42501) CKT 1 [230.00 - 230.00 kV]</t>
  </si>
  <si>
    <t>3TM: Monroe-Echo LK-SnoK 500kV</t>
  </si>
  <si>
    <t>Branch MURRAY (40767)  TO  SEDRO NT (42103) CKT 1 [230.00 - 230.00 kV]</t>
  </si>
  <si>
    <t>BFR: Horse Ranch 230kV Bus</t>
  </si>
  <si>
    <t>Branch CUST MON2 (95010)  TO  MONROE2 (95013) CKT 2 [500.00 - 500.00 kV]</t>
  </si>
  <si>
    <t>BFR: 4268 Mon-Cust #1 500kV &amp; Cust 500/230kV Bk#1</t>
  </si>
  <si>
    <t>CTG_FAIL_IN_FULL</t>
  </si>
  <si>
    <t>Branch CUST BNK1 (95008)  TO  CUST ING2 (95009) CKT 1 [500.00 - 500.00 kV]</t>
  </si>
  <si>
    <t>BFR: 4276 Cust-Ing #1 500kV &amp; Cust 500/230kV Bk#2</t>
  </si>
  <si>
    <t>BFR: 4526 Monroe-EchoLK-SnoK 500 kV #1 &amp; Mon-Cust #2 500kV</t>
  </si>
  <si>
    <t>BFR: Bellingham 230kV Bus</t>
  </si>
  <si>
    <t>022WINTER09v1SNL</t>
  </si>
  <si>
    <t>JGO7470</t>
  </si>
  <si>
    <t xml:space="preserve">Echo Lake-Maple Valley #1&amp;2 500kV Line ***Includes Maple Valley 500/230kV Transformer Bank #2  (COV-CRES BYP @ COV)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</si>
</sst>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8383906"/>
        <c:axId val="32801971"/>
      </c:scatterChart>
      <c:valAx>
        <c:axId val="4838390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801971"/>
        <c:crossesAt val="0"/>
        <c:crossBetween val="midCat"/>
        <c:dispUnits/>
        <c:majorUnit val="100"/>
        <c:minorUnit val="50"/>
      </c:valAx>
      <c:valAx>
        <c:axId val="3280197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838390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6782284"/>
        <c:axId val="39713965"/>
      </c:scatterChart>
      <c:valAx>
        <c:axId val="2678228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713965"/>
        <c:crossesAt val="0"/>
        <c:crossBetween val="midCat"/>
        <c:dispUnits/>
        <c:majorUnit val="100"/>
        <c:minorUnit val="50"/>
      </c:valAx>
      <c:valAx>
        <c:axId val="3971396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78228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1881366"/>
        <c:axId val="62714567"/>
      </c:scatterChart>
      <c:valAx>
        <c:axId val="2188136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714567"/>
        <c:crossesAt val="0"/>
        <c:crossBetween val="midCat"/>
        <c:dispUnits/>
        <c:majorUnit val="100"/>
        <c:minorUnit val="50"/>
      </c:valAx>
      <c:valAx>
        <c:axId val="6271456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88136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7560192"/>
        <c:axId val="46715137"/>
      </c:scatterChart>
      <c:valAx>
        <c:axId val="2756019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715137"/>
        <c:crossesAt val="0"/>
        <c:crossBetween val="midCat"/>
        <c:dispUnits/>
        <c:majorUnit val="100"/>
        <c:minorUnit val="50"/>
      </c:valAx>
      <c:valAx>
        <c:axId val="4671513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756019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7783050"/>
        <c:axId val="25829723"/>
      </c:scatterChart>
      <c:valAx>
        <c:axId val="1778305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829723"/>
        <c:crossesAt val="0"/>
        <c:crossBetween val="midCat"/>
        <c:dispUnits/>
        <c:majorUnit val="100"/>
        <c:minorUnit val="50"/>
      </c:valAx>
      <c:valAx>
        <c:axId val="2582972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78305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Echo Lake-Maple Valley #1&amp;2 500kV Line ***Includes Maple Valley 500/230kV Transformer Bank #2  (COV-CRES BYP @ COV)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3331.9713333333334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2458.48</v>
      </c>
      <c r="E21" s="76" t="str">
        <f>'Excel Sheet'!D3</f>
        <v>3TM: Monroe-Echo LK-SnoK 500kV</v>
      </c>
      <c r="F21" s="84" t="str">
        <f>'Excel Sheet'!C3</f>
        <v>Branch BERYDALE (42507)  TO  TALBOT S (42501)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3233.16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2801.42</v>
      </c>
      <c r="E22" s="57" t="str">
        <f>'Excel Sheet'!D4</f>
        <v>3TM: Monroe-Echo LK-SnoK 500kV</v>
      </c>
      <c r="F22" s="58" t="str">
        <f>'Excel Sheet'!C4</f>
        <v>Branch BERYDALE (42507)  TO  TALBOT S (42501)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3531.35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3233.16</v>
      </c>
      <c r="E23" s="76" t="str">
        <f>'Excel Sheet'!D5</f>
        <v>BFR: Horse Ranch 230kV Bus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3641.53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2599.83</v>
      </c>
      <c r="E24" s="57" t="str">
        <f>'Excel Sheet'!D6</f>
        <v>3TM: Monroe-Echo LK-SnoK 500kV</v>
      </c>
      <c r="F24" s="84" t="str">
        <f>'Excel Sheet'!C6</f>
        <v>Branch BERYDALE (42507)  TO  TALBOT S (42501)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3042.05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2986.04</v>
      </c>
      <c r="E25" s="76" t="str">
        <f>'Excel Sheet'!D7</f>
        <v>3TM: Monroe-Echo LK-SnoK 500kV</v>
      </c>
      <c r="F25" s="58" t="str">
        <f>'Excel Sheet'!C7</f>
        <v>Branch BERYDALE (42507)  TO  TALBOT S (42501)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948.81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3531.35</v>
      </c>
      <c r="E26" s="57" t="str">
        <f>'Excel Sheet'!D8</f>
        <v>BFR: 4268 Mon-Cust #1 500kV &amp; Cust 500/230kV Bk#1</v>
      </c>
      <c r="F26" s="84" t="str">
        <f>'Excel Sheet'!C8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2801.42</v>
      </c>
      <c r="V26" s="112" t="str">
        <f>E22</f>
        <v>3TM: Monroe-Echo LK-SnoK 500kV</v>
      </c>
      <c r="W26" s="111" t="str">
        <f>F22</f>
        <v>Branch BERYDALE (42507)  TO  TALBOT S (42501)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2890.65</v>
      </c>
      <c r="E27" s="76" t="str">
        <f>'Excel Sheet'!D9</f>
        <v>3TM: Monroe-Echo LK-SnoK 500kV</v>
      </c>
      <c r="F27" s="135" t="str">
        <f>'Excel Sheet'!C9</f>
        <v>Branch BERYDALE (42507)  TO  TALBOT S (42501)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2986.04</v>
      </c>
      <c r="V27" s="115" t="str">
        <f>E25</f>
        <v>3TM: Monroe-Echo LK-SnoK 500kV</v>
      </c>
      <c r="W27" s="109" t="str">
        <f>F25</f>
        <v>Branch BERYDALE (42507)  TO  TALBOT S (42501)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3248.93</v>
      </c>
      <c r="E28" s="57" t="str">
        <f>'Excel Sheet'!D10</f>
        <v>3TM: Monroe-Echo LK-SnoK 500kV</v>
      </c>
      <c r="F28" s="58" t="str">
        <f>'Excel Sheet'!C10</f>
        <v>Branch BERYDALE (42507)  TO  TALBOT S (42501)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3248.93</v>
      </c>
      <c r="V28" s="108" t="str">
        <f>E28</f>
        <v>3TM: Monroe-Echo LK-SnoK 500kV</v>
      </c>
      <c r="W28" s="109" t="str">
        <f>F28</f>
        <v>Branch BERYDALE (42507)  TO  TALBOT S (42501)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3641.53</v>
      </c>
      <c r="E29" s="76" t="str">
        <f>'Excel Sheet'!D11</f>
        <v>BFR: 4276 Cust-Ing #1 500kV &amp; Cust 500/230kV Bk#2</v>
      </c>
      <c r="F29" s="84" t="str">
        <f>'Excel Sheet'!C11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3134.21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3239.36</v>
      </c>
      <c r="E30" s="57" t="str">
        <f>'Excel Sheet'!D12</f>
        <v>N-2: Murr - Cust #1 &amp; Belling - Cust #1 230kV</v>
      </c>
      <c r="F30" s="135" t="str">
        <f>'Excel Sheet'!C12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1049.5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3134.21</v>
      </c>
      <c r="E31" s="76" t="str">
        <f>'Excel Sheet'!D13</f>
        <v>N-2: Murr - Cust #1 &amp; Belling - Cust #1 230kV</v>
      </c>
      <c r="F31" s="135" t="str">
        <f>'Excel Sheet'!C13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2458.48</v>
      </c>
      <c r="V31" s="108" t="str">
        <f>E21</f>
        <v>3TM: Monroe-Echo LK-SnoK 500kV</v>
      </c>
      <c r="W31" s="109" t="str">
        <f>F21</f>
        <v>Branch BERYDALE (42507)  TO  TALBOT S (42501)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3042.05</v>
      </c>
      <c r="E32" s="57" t="str">
        <f>'Excel Sheet'!D14</f>
        <v>N-2: Murr - Cust #1 &amp; Belling - Cust #1 230kV</v>
      </c>
      <c r="F32" s="135" t="str">
        <f>'Excel Sheet'!C14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2599.83</v>
      </c>
      <c r="V32" s="108" t="str">
        <f>E24</f>
        <v>3TM: Monroe-Echo LK-SnoK 500kV</v>
      </c>
      <c r="W32" s="111" t="str">
        <f>F24</f>
        <v>Branch BERYDALE (42507)  TO  TALBOT S (42501)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1165.91</v>
      </c>
      <c r="E33" s="76" t="str">
        <f>'Excel Sheet'!D15</f>
        <v>N-2: Murr - Cust #1 &amp; Belling - Cust #1 230kV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2890.65</v>
      </c>
      <c r="V33" s="112" t="str">
        <f>E27</f>
        <v>3TM: Monroe-Echo LK-SnoK 500kV</v>
      </c>
      <c r="W33" s="109" t="str">
        <f>F27</f>
        <v>Branch BERYDALE (42507)  TO  TALBOT S (42501)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1049.5</v>
      </c>
      <c r="E34" s="57" t="str">
        <f>'Excel Sheet'!D16</f>
        <v>N-2: Murr - Cust #1 &amp; Belling - Cust #1 230kV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3239.36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948.81</v>
      </c>
      <c r="E35" s="81" t="str">
        <f>'Excel Sheet'!D17</f>
        <v>N-2: Murr - Cust #1 &amp; Belling - Cust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1165.91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E58" sqref="E58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Echo Lake-Maple Valley #1&amp;2 500kV Line ***Includes Maple Valley 500/230kV Transformer Bank #2  (COV-CRES BYP @ COV)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2655.4393333333333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3283.17</v>
      </c>
      <c r="E21" s="55" t="str">
        <f>'Excel Sheet'!D20</f>
        <v>BFR: 4526 Monroe-EchoLK-SnoK 500 kV #1 &amp; Mon-Cust #2 500kV</v>
      </c>
      <c r="F21" s="56" t="str">
        <f>'Excel Sheet'!C20</f>
        <v>Branch BERYDALE (42507)  TO  TALBOT S (42501)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3216.66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3364.06</v>
      </c>
      <c r="E22" s="57" t="str">
        <f>'Excel Sheet'!D21</f>
        <v>BFR: Horse Ranch 230kV Bus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3500.97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3216.66</v>
      </c>
      <c r="E23" s="57" t="str">
        <f>'Excel Sheet'!D22</f>
        <v>BFR: Horse Ranch 230kV Bus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3590.72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3448.08</v>
      </c>
      <c r="E24" s="57" t="str">
        <f>'Excel Sheet'!D23</f>
        <v>BFR: 4526 Monroe-EchoLK-SnoK 500 kV #1 &amp; Mon-Cust #2 500kV</v>
      </c>
      <c r="F24" s="58" t="str">
        <f>'Excel Sheet'!C23</f>
        <v>Branch BERYDALE (42507)  TO  TALBOT S (42501)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2281.94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3471</v>
      </c>
      <c r="E25" s="57" t="str">
        <f>'Excel Sheet'!D24</f>
        <v>BFR: 4268 Mon-Cust #1 500kV &amp; Cust 500/230kV Bk#1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235.61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3500.97</v>
      </c>
      <c r="E26" s="57" t="str">
        <f>'Excel Sheet'!D25</f>
        <v>BFR: 4268 Mon-Cust #1 500kV &amp; Cust 500/230kV Bk#1</v>
      </c>
      <c r="F26" s="58" t="str">
        <f>'Excel Sheet'!C25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3364.06</v>
      </c>
      <c r="V26" s="112" t="str">
        <f>E22</f>
        <v>BFR: Horse Ranch 230kV Bus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3569.9</v>
      </c>
      <c r="E27" s="57" t="str">
        <f>'Excel Sheet'!D26</f>
        <v>BFR: 4276 Cust-Ing #1 500kV &amp; Cust 500/230kV Bk#2</v>
      </c>
      <c r="F27" s="58" t="str">
        <f>'Excel Sheet'!C26</f>
        <v>Branch CUST BNK1 (95008)  TO  CUST ING2 (95009) CKT 1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3471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3579.02</v>
      </c>
      <c r="E28" s="57" t="str">
        <f>'Excel Sheet'!D27</f>
        <v>BFR: 4276 Cust-Ing #1 500kV &amp; Cust 500/230kV Bk#2</v>
      </c>
      <c r="F28" s="58" t="str">
        <f>'Excel Sheet'!C27</f>
        <v>Branch CUST BNK1 (95008)  TO  CUST ING2 (95009) CKT 1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3579.02</v>
      </c>
      <c r="V28" s="108" t="str">
        <f>E28</f>
        <v>BFR: 4276 Cust-Ing #1 500kV &amp; Cust 500/230kV Bk#2</v>
      </c>
      <c r="W28" s="109" t="str">
        <f>F28</f>
        <v>Branch CUST BNK1 (95008)  TO  CUST ING2 (95009) CKT 1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3590.72</v>
      </c>
      <c r="E29" s="57" t="str">
        <f>'Excel Sheet'!D28</f>
        <v>BFR: 4276 Cust-Ing #1 500kV &amp; Cust 500/230kV Bk#2</v>
      </c>
      <c r="F29" s="58" t="str">
        <f>'Excel Sheet'!C28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2384.83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2494.73</v>
      </c>
      <c r="E30" s="57" t="str">
        <f>'Excel Sheet'!D29</f>
        <v>N-2: Murr - Cust #1 &amp; Belling - Cust #1 230kV</v>
      </c>
      <c r="F30" s="58" t="str">
        <f>'Excel Sheet'!C29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321.82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2384.83</v>
      </c>
      <c r="E31" s="76" t="str">
        <f>'Excel Sheet'!D30</f>
        <v>N-2: Murr - Cust #1 &amp; Belling - Cust #1 230kV</v>
      </c>
      <c r="F31" s="58" t="str">
        <f>'Excel Sheet'!C30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3283.17</v>
      </c>
      <c r="V31" s="108" t="str">
        <f>E21</f>
        <v>BFR: 4526 Monroe-EchoLK-SnoK 500 kV #1 &amp; Mon-Cust #2 500kV</v>
      </c>
      <c r="W31" s="109" t="str">
        <f>F21</f>
        <v>Branch BERYDALE (42507)  TO  TALBOT S (42501)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2281.94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3448.08</v>
      </c>
      <c r="V32" s="108" t="str">
        <f>E24</f>
        <v>BFR: 4526 Monroe-EchoLK-SnoK 500 kV #1 &amp; Mon-Cust #2 500kV</v>
      </c>
      <c r="W32" s="111" t="str">
        <f>F24</f>
        <v>Branch BERYDALE (42507)  TO  TALBOT S (42501)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425.71</v>
      </c>
      <c r="E33" s="57" t="str">
        <f>'Excel Sheet'!D32</f>
        <v>N-2: Murr - Cust #1 &amp; Belling - Cust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3569.9</v>
      </c>
      <c r="V33" s="112" t="str">
        <f>E27</f>
        <v>BFR: 4276 Cust-Ing #1 500kV &amp; Cust 500/230kV Bk#2</v>
      </c>
      <c r="W33" s="109" t="str">
        <f>F27</f>
        <v>Branch CUST BNK1 (95008)  TO  CUST ING2 (95009) CKT 1 [500.00 - 500.00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321.82</v>
      </c>
      <c r="E34" s="76" t="str">
        <f>'Excel Sheet'!D33</f>
        <v>N-2: Murr - Cust #1 &amp; Belling - Cust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2494.73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235.61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425.71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Echo Lake-Maple Valley #1&amp;2 500kV Line ***Includes Maple Valley 500/230kV Transformer Bank #2  (COV-CRES BYP @ COV)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2409.204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3278.69</v>
      </c>
      <c r="E21" s="55" t="str">
        <f>'Excel Sheet'!D37</f>
        <v>BFR: 4268 Mon-Cust #1 500kV &amp; Cust 500/230kV Bk#1</v>
      </c>
      <c r="F21" s="106" t="str">
        <f>'Excel Sheet'!C37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3231.41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3313.07</v>
      </c>
      <c r="E22" s="57" t="str">
        <f>'Excel Sheet'!D38</f>
        <v>BFR: 4268 Mon-Cust #1 500kV &amp; Cust 500/230kV Bk#1</v>
      </c>
      <c r="F22" s="58" t="str">
        <f>'Excel Sheet'!C38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3157.52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3231.41</v>
      </c>
      <c r="E23" s="57" t="str">
        <f>'Excel Sheet'!D39</f>
        <v>BFR: Horse Ranch 230kV Bus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3468.05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3121.44</v>
      </c>
      <c r="E24" s="57" t="str">
        <f>'Excel Sheet'!D40</f>
        <v>BFR: 4268 Mon-Cust #1 500kV &amp; Cust 500/230kV Bk#1</v>
      </c>
      <c r="F24" s="58" t="str">
        <f>'Excel Sheet'!C40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1355.98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3126.19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-999.6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3157.52</v>
      </c>
      <c r="E26" s="57" t="str">
        <f>'Excel Sheet'!D42</f>
        <v>BFR: 4268 Mon-Cust #1 500kV &amp; Cust 500/230kV Bk#1</v>
      </c>
      <c r="F26" s="58" t="str">
        <f>'Excel Sheet'!C42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3313.07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3296.32</v>
      </c>
      <c r="E27" s="57" t="str">
        <f>'Excel Sheet'!D43</f>
        <v>BFR: 4268 Mon-Cust #1 500kV &amp; Cust 500/230kV Bk#1</v>
      </c>
      <c r="F27" s="58" t="str">
        <f>'Excel Sheet'!C43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3126.19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3469.4</v>
      </c>
      <c r="E28" s="57" t="str">
        <f>'Excel Sheet'!D44</f>
        <v>BFR: 4276 Cust-Ing #1 500kV &amp; Cust 500/230kV Bk#2</v>
      </c>
      <c r="F28" s="58" t="str">
        <f>'Excel Sheet'!C44</f>
        <v>Branch CUST BNK1 (95008)  TO  CUST ING2 (95009) CKT 1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3469.4</v>
      </c>
      <c r="V28" s="108" t="str">
        <f>E28</f>
        <v>BFR: 4276 Cust-Ing #1 500kV &amp; Cust 500/230kV Bk#2</v>
      </c>
      <c r="W28" s="109" t="str">
        <f>F28</f>
        <v>Branch CUST BNK1 (95008)  TO  CUST ING2 (95009) CKT 1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3468.05</v>
      </c>
      <c r="E29" s="57" t="str">
        <f>'Excel Sheet'!D45</f>
        <v>BFR: 4276 Cust-Ing #1 500kV &amp; Cust 500/230kV Bk#2</v>
      </c>
      <c r="F29" s="58" t="str">
        <f>'Excel Sheet'!C45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1458.51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1570.94</v>
      </c>
      <c r="E30" s="57" t="str">
        <f>'Excel Sheet'!D46</f>
        <v>N-2: Murr - Cust #1 &amp; Belling - Cust #1 230kV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-917.71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1458.51</v>
      </c>
      <c r="E31" s="57" t="str">
        <f>'Excel Sheet'!D47</f>
        <v>N-2: Murr - Cust #1 &amp; Belling - Cust #1 230kV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3278.69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1355.98</v>
      </c>
      <c r="E32" s="57" t="str">
        <f>'Excel Sheet'!D48</f>
        <v>N-2: Murr - Cust #1 &amp; Belling - Cust #1 230kV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3121.44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-860.89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3296.32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-917.71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1570.94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-999.6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-860.89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Echo Lake-Maple Valley #1&amp;2 500kV Line ***Includes Maple Valley 500/230kV Transformer Bank #2  (COV-CRES BYP @ COV)
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2924.034666666667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2252.99</v>
      </c>
      <c r="E21" s="168" t="str">
        <f>'Excel Sheet'!$D54</f>
        <v>BFR: 4526 Monroe-EchoLK-SnoK 500 kV #1 &amp; Mon-Cust #2 500kV</v>
      </c>
      <c r="F21" s="169" t="str">
        <f>'Excel Sheet'!$C54</f>
        <v>Branch BERYDALE (42507)  TO  TALBOT S (42501)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2808.45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2749.28</v>
      </c>
      <c r="E22" s="172" t="str">
        <f>'Excel Sheet'!$D55</f>
        <v>3TM: Monroe-Echo LK-SnoK 500kV</v>
      </c>
      <c r="F22" s="173" t="str">
        <f>'Excel Sheet'!$C55</f>
        <v>Branch BERYDALE (42507)  TO  TALBOT S (42501)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2915.48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2808.45</v>
      </c>
      <c r="E23" s="172" t="str">
        <f>'Excel Sheet'!$D56</f>
        <v>BFR: 4268 Mon-Cust #1 500kV &amp; Cust 500/230kV Bk#1</v>
      </c>
      <c r="F23" s="173" t="str">
        <f>'Excel Sheet'!$C56</f>
        <v>Branch CUST MON2 (95010)  TO  MONROE2 (95013) CKT 2 [500.00 - 500.00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3116.62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2369.16</v>
      </c>
      <c r="E24" s="172" t="str">
        <f>'Excel Sheet'!$D57</f>
        <v>BFR: 4526 Monroe-EchoLK-SnoK 500 kV #1 &amp; Mon-Cust #2 500kV</v>
      </c>
      <c r="F24" s="173" t="str">
        <f>'Excel Sheet'!$C57</f>
        <v>Branch BERYDALE (42507)  TO  TALBOT S (42501)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1774.19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2920.02</v>
      </c>
      <c r="E25" s="172" t="str">
        <f>'Excel Sheet'!$D58</f>
        <v>3TM: Monroe-Echo LK-SnoK 500kV</v>
      </c>
      <c r="F25" s="173" t="str">
        <f>'Excel Sheet'!$C58</f>
        <v>Branch BERYDALE (42507)  TO  TALBOT S (42501)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-464.62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2915.48</v>
      </c>
      <c r="E26" s="172" t="str">
        <f>'Excel Sheet'!$D59</f>
        <v>BFR: 4268 Mon-Cust #1 500kV &amp; Cust 500/230kV Bk#1</v>
      </c>
      <c r="F26" s="173" t="str">
        <f>'Excel Sheet'!$C59</f>
        <v>Branch CUST MON2 (95010)  TO  MONROE2 (95013) CKT 2 [500.00 - 500.00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2749.28</v>
      </c>
      <c r="V26" s="112" t="str">
        <f>E22</f>
        <v>3TM: Monroe-Echo LK-SnoK 500kV</v>
      </c>
      <c r="W26" s="111" t="str">
        <f>F22</f>
        <v>Branch BERYDALE (42507)  TO  TALBOT S (42501)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2687.71</v>
      </c>
      <c r="E27" s="172" t="str">
        <f>'Excel Sheet'!$D60</f>
        <v>BFR: 4526 Monroe-EchoLK-SnoK 500 kV #1 &amp; Mon-Cust #2 500kV</v>
      </c>
      <c r="F27" s="173" t="str">
        <f>'Excel Sheet'!$C60</f>
        <v>Branch BERYDALE (42507)  TO  TALBOT S (42501)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2920.02</v>
      </c>
      <c r="V27" s="115" t="str">
        <f>E25</f>
        <v>3TM: Monroe-Echo LK-SnoK 500kV</v>
      </c>
      <c r="W27" s="109" t="str">
        <f>F25</f>
        <v>Branch BERYDALE (42507)  TO  TALBOT S (42501)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3086.22</v>
      </c>
      <c r="E28" s="172" t="str">
        <f>'Excel Sheet'!$D61</f>
        <v>BFR: 4268 Mon-Cust #1 500kV &amp; Cust 500/230kV Bk#1</v>
      </c>
      <c r="F28" s="173" t="str">
        <f>'Excel Sheet'!$C61</f>
        <v>Branch CUST MON2 (95010)  TO  MONROE2 (95013) CKT 2 [500.00 - 500.00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3086.22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3116.62</v>
      </c>
      <c r="E29" s="172" t="str">
        <f>'Excel Sheet'!$D62</f>
        <v>BFR: 4268 Mon-Cust #1 500kV &amp; Cust 500/230kV Bk#1</v>
      </c>
      <c r="F29" s="173" t="str">
        <f>'Excel Sheet'!$C62</f>
        <v>Branch CUST MON2 (95010)  TO  MONROE2 (95013) CKT 2 [500.00 - 500.00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1869.85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1989.1</v>
      </c>
      <c r="E30" s="172" t="str">
        <f>'Excel Sheet'!$D63</f>
        <v>N-2: Murr - Cust #1 &amp; Belling - Cust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-405.27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1869.85</v>
      </c>
      <c r="E31" s="172" t="str">
        <f>'Excel Sheet'!$D64</f>
        <v>N-2: Murr - Cust #1 &amp; Belling - Cust #1 230kV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2252.99</v>
      </c>
      <c r="V31" s="108" t="str">
        <f>E21</f>
        <v>BFR: 4526 Monroe-EchoLK-SnoK 500 kV #1 &amp; Mon-Cust #2 500kV</v>
      </c>
      <c r="W31" s="109" t="str">
        <f>F21</f>
        <v>Branch BERYDALE (42507)  TO  TALBOT S (42501)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1774.19</v>
      </c>
      <c r="E32" s="172" t="str">
        <f>'Excel Sheet'!$D65</f>
        <v>N-2: Murr - Cust #1 &amp; Belling - Cust #1 230kV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2369.16</v>
      </c>
      <c r="V32" s="108" t="str">
        <f>E24</f>
        <v>BFR: 4526 Monroe-EchoLK-SnoK 500 kV #1 &amp; Mon-Cust #2 500kV</v>
      </c>
      <c r="W32" s="111" t="str">
        <f>F24</f>
        <v>Branch BERYDALE (42507)  TO  TALBOT S (42501)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-298.69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2687.71</v>
      </c>
      <c r="V33" s="112" t="str">
        <f>E27</f>
        <v>BFR: 4526 Monroe-EchoLK-SnoK 500 kV #1 &amp; Mon-Cust #2 500kV</v>
      </c>
      <c r="W33" s="109" t="str">
        <f>F27</f>
        <v>Branch BERYDALE (42507)  TO  TALBOT S (42501)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-405.27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1989.1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-464.62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-298.69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Echo Lake-Maple Valley #1&amp;2 500kV Line ***Includes Maple Valley 500/230kV Transformer Bank #2  (COV-CRES BYP @ COV)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3268.412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1687.56</v>
      </c>
      <c r="E21" s="55" t="str">
        <f>'Excel Sheet'!D71</f>
        <v>BFR: 4526 Monroe-EchoLK-SnoK 500 kV #1 &amp; Mon-Cust #2 500kV</v>
      </c>
      <c r="F21" s="56" t="str">
        <f>'Excel Sheet'!C71</f>
        <v>Branch BERYDALE (42507)  TO  TALBOT S (42501)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2459.35</v>
      </c>
      <c r="V21" s="114" t="str">
        <f>E23</f>
        <v>BFR: 4526 Monroe-EchoLK-SnoK 500 kV #1 &amp; Mon-Cust #2 500kV</v>
      </c>
      <c r="W21" s="110" t="str">
        <f>F23</f>
        <v>Branch BERYDALE (42507)  TO  TALBOT S (42501)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2072.99</v>
      </c>
      <c r="E22" s="57" t="str">
        <f>'Excel Sheet'!D72</f>
        <v>BFR: 4526 Monroe-EchoLK-SnoK 500 kV #1 &amp; Mon-Cust #2 500kV</v>
      </c>
      <c r="F22" s="58" t="str">
        <f>'Excel Sheet'!C72</f>
        <v>Branch BERYDALE (42507)  TO  TALBOT S (42501)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2594.72</v>
      </c>
      <c r="V22" s="108" t="str">
        <f>E26</f>
        <v>BFR: 4526 Monroe-EchoLK-SnoK 500 kV #1 &amp; Mon-Cust #2 500kV</v>
      </c>
      <c r="W22" s="109" t="str">
        <f>F26</f>
        <v>Branch BERYDALE (42507)  TO  TALBOT S (42501)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2459.35</v>
      </c>
      <c r="E23" s="57" t="str">
        <f>'Excel Sheet'!D73</f>
        <v>BFR: 4526 Monroe-EchoLK-SnoK 500 kV #1 &amp; Mon-Cust #2 500kV</v>
      </c>
      <c r="F23" s="58" t="str">
        <f>'Excel Sheet'!C73</f>
        <v>Branch BERYDALE (42507)  TO  TALBOT S (42501)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2826.92</v>
      </c>
      <c r="V23" s="112" t="str">
        <f>E29</f>
        <v>BFR: 4526 Monroe-EchoLK-SnoK 500 kV #1 &amp; Mon-Cust #2 500kV</v>
      </c>
      <c r="W23" s="111" t="str">
        <f>F29</f>
        <v>Branch BERYDALE (42507)  TO  TALBOT S (42501)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1888.99</v>
      </c>
      <c r="E24" s="57" t="str">
        <f>'Excel Sheet'!D74</f>
        <v>BFR: 4526 Monroe-EchoLK-SnoK 500 kV #1 &amp; Mon-Cust #2 500kV</v>
      </c>
      <c r="F24" s="58" t="str">
        <f>'Excel Sheet'!C74</f>
        <v>Branch BERYDALE (42507)  TO  TALBOT S (42501)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1884.2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2255.31</v>
      </c>
      <c r="E25" s="57" t="str">
        <f>'Excel Sheet'!D75</f>
        <v>BFR: 4526 Monroe-EchoLK-SnoK 500 kV #1 &amp; Mon-Cust #2 500kV</v>
      </c>
      <c r="F25" s="58" t="str">
        <f>'Excel Sheet'!C75</f>
        <v>Branch BERYDALE (42507)  TO  TALBOT S (42501)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-317.69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2594.72</v>
      </c>
      <c r="E26" s="57" t="str">
        <f>'Excel Sheet'!D76</f>
        <v>BFR: 4526 Monroe-EchoLK-SnoK 500 kV #1 &amp; Mon-Cust #2 500kV</v>
      </c>
      <c r="F26" s="58" t="str">
        <f>'Excel Sheet'!C76</f>
        <v>Branch BERYDALE (42507)  TO  TALBOT S (42501)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2072.99</v>
      </c>
      <c r="V26" s="112" t="str">
        <f>E22</f>
        <v>BFR: 4526 Monroe-EchoLK-SnoK 500 kV #1 &amp; Mon-Cust #2 500kV</v>
      </c>
      <c r="W26" s="111" t="str">
        <f>F22</f>
        <v>Branch BERYDALE (42507)  TO  TALBOT S (42501)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2185.79</v>
      </c>
      <c r="E27" s="57" t="str">
        <f>'Excel Sheet'!D77</f>
        <v>BFR: 4526 Monroe-EchoLK-SnoK 500 kV #1 &amp; Mon-Cust #2 500kV</v>
      </c>
      <c r="F27" s="58" t="str">
        <f>'Excel Sheet'!C77</f>
        <v>Branch BERYDALE (42507)  TO  TALBOT S (42501)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2255.31</v>
      </c>
      <c r="V27" s="115" t="str">
        <f>E25</f>
        <v>BFR: 4526 Monroe-EchoLK-SnoK 500 kV #1 &amp; Mon-Cust #2 500kV</v>
      </c>
      <c r="W27" s="109" t="str">
        <f>F25</f>
        <v>Branch BERYDALE (42507)  TO  TALBOT S (42501)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2519.92</v>
      </c>
      <c r="E28" s="57" t="str">
        <f>'Excel Sheet'!D78</f>
        <v>BFR: 4526 Monroe-EchoLK-SnoK 500 kV #1 &amp; Mon-Cust #2 500kV</v>
      </c>
      <c r="F28" s="58" t="str">
        <f>'Excel Sheet'!C78</f>
        <v>Branch BERYDALE (42507)  TO  TALBOT S (42501)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2519.92</v>
      </c>
      <c r="V28" s="108" t="str">
        <f>E28</f>
        <v>BFR: 4526 Monroe-EchoLK-SnoK 500 kV #1 &amp; Mon-Cust #2 500kV</v>
      </c>
      <c r="W28" s="109" t="str">
        <f>F28</f>
        <v>Branch BERYDALE (42507)  TO  TALBOT S (42501)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2826.92</v>
      </c>
      <c r="E29" s="57" t="str">
        <f>'Excel Sheet'!D79</f>
        <v>BFR: 4526 Monroe-EchoLK-SnoK 500 kV #1 &amp; Mon-Cust #2 500kV</v>
      </c>
      <c r="F29" s="58" t="str">
        <f>'Excel Sheet'!C79</f>
        <v>Branch BERYDALE (42507)  TO  TALBOT S (42501)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1989.58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2086.14</v>
      </c>
      <c r="E30" s="57" t="str">
        <f>'Excel Sheet'!D80</f>
        <v>N-2: Murr - Cust #1 &amp; Belling - Cust #1 230kV</v>
      </c>
      <c r="F30" s="58" t="str">
        <f>'Excel Sheet'!C80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-271.53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1989.58</v>
      </c>
      <c r="E31" s="57" t="str">
        <f>'Excel Sheet'!D81</f>
        <v>N-2: Murr - Cust #1 &amp; Belling - Cust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1687.56</v>
      </c>
      <c r="V31" s="108" t="str">
        <f>E21</f>
        <v>BFR: 4526 Monroe-EchoLK-SnoK 500 kV #1 &amp; Mon-Cust #2 500kV</v>
      </c>
      <c r="W31" s="109" t="str">
        <f>F21</f>
        <v>Branch BERYDALE (42507)  TO  TALBOT S (42501)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1884.2</v>
      </c>
      <c r="E32" s="57" t="str">
        <f>'Excel Sheet'!D82</f>
        <v>N-2: Murr - Cust #1 &amp; Belling - Cust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1888.99</v>
      </c>
      <c r="V32" s="108" t="str">
        <f>E24</f>
        <v>BFR: 4526 Monroe-EchoLK-SnoK 500 kV #1 &amp; Mon-Cust #2 500kV</v>
      </c>
      <c r="W32" s="111" t="str">
        <f>F24</f>
        <v>Branch BERYDALE (42507)  TO  TALBOT S (42501)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-198.61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2185.79</v>
      </c>
      <c r="V33" s="112" t="str">
        <f>E27</f>
        <v>BFR: 4526 Monroe-EchoLK-SnoK 500 kV #1 &amp; Mon-Cust #2 500kV</v>
      </c>
      <c r="W33" s="109" t="str">
        <f>F27</f>
        <v>Branch BERYDALE (42507)  TO  TALBOT S (42501)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-271.53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2086.14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-317.69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-198.61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3" t="s">
        <v>16</v>
      </c>
      <c r="K2" s="264"/>
      <c r="L2" s="257" t="s">
        <v>83</v>
      </c>
      <c r="M2" s="25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2458.48</v>
      </c>
      <c r="D3" s="204">
        <f>'Excel Sheet'!I20</f>
        <v>3283.17</v>
      </c>
      <c r="E3" s="205">
        <f>'Excel Sheet'!I37</f>
        <v>3278.69</v>
      </c>
      <c r="F3" s="205">
        <f>'Excel Sheet'!I54</f>
        <v>2252.99</v>
      </c>
      <c r="G3" s="206">
        <f>'Excel Sheet'!I71</f>
        <v>1687.56</v>
      </c>
      <c r="H3" s="122"/>
      <c r="I3" s="190"/>
      <c r="J3" s="191"/>
      <c r="K3" s="192"/>
      <c r="L3" s="259"/>
      <c r="M3" s="26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2801.42</v>
      </c>
      <c r="D4" s="208">
        <f>'Excel Sheet'!I21</f>
        <v>3364.06</v>
      </c>
      <c r="E4" s="208">
        <f>'Excel Sheet'!I38</f>
        <v>3313.07</v>
      </c>
      <c r="F4" s="208">
        <f>'Excel Sheet'!I55</f>
        <v>2749.28</v>
      </c>
      <c r="G4" s="209">
        <f>'Excel Sheet'!I72</f>
        <v>2072.99</v>
      </c>
      <c r="H4" s="122"/>
      <c r="I4" s="190"/>
      <c r="J4" s="251" t="s">
        <v>26</v>
      </c>
      <c r="K4" s="252"/>
      <c r="L4" s="199" t="s">
        <v>69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3233.16</v>
      </c>
      <c r="D5" s="208">
        <f>'Excel Sheet'!I22</f>
        <v>3216.66</v>
      </c>
      <c r="E5" s="208">
        <f>'Excel Sheet'!I39</f>
        <v>3231.41</v>
      </c>
      <c r="F5" s="208">
        <f>'Excel Sheet'!I56</f>
        <v>2808.45</v>
      </c>
      <c r="G5" s="209">
        <f>'Excel Sheet'!I73</f>
        <v>2459.35</v>
      </c>
      <c r="H5" s="122"/>
      <c r="I5" s="190"/>
      <c r="J5" s="261" t="s">
        <v>27</v>
      </c>
      <c r="K5" s="262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2599.83</v>
      </c>
      <c r="D6" s="208">
        <f>'Excel Sheet'!I23</f>
        <v>3448.08</v>
      </c>
      <c r="E6" s="208">
        <f>'Excel Sheet'!I40</f>
        <v>3121.44</v>
      </c>
      <c r="F6" s="208">
        <f>'Excel Sheet'!I57</f>
        <v>2369.16</v>
      </c>
      <c r="G6" s="209">
        <f>'Excel Sheet'!I74</f>
        <v>1888.99</v>
      </c>
      <c r="H6" s="122"/>
      <c r="I6" s="190"/>
      <c r="J6" s="261" t="s">
        <v>35</v>
      </c>
      <c r="K6" s="262"/>
      <c r="L6" s="199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2986.04</v>
      </c>
      <c r="D7" s="208">
        <f>'Excel Sheet'!I24</f>
        <v>3471</v>
      </c>
      <c r="E7" s="208">
        <f>'Excel Sheet'!I41</f>
        <v>3126.19</v>
      </c>
      <c r="F7" s="208">
        <f>'Excel Sheet'!I58</f>
        <v>2920.02</v>
      </c>
      <c r="G7" s="209">
        <f>'Excel Sheet'!I75</f>
        <v>2255.31</v>
      </c>
      <c r="H7" s="122"/>
      <c r="I7" s="190"/>
      <c r="J7" s="261" t="s">
        <v>30</v>
      </c>
      <c r="K7" s="262"/>
      <c r="L7" s="199" t="str">
        <f>IF(MID(L11,4,1)="R",MID(L11,1,5),MID(L11,1,3))</f>
        <v>022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3531.35</v>
      </c>
      <c r="D8" s="208">
        <f>'Excel Sheet'!I25</f>
        <v>3500.97</v>
      </c>
      <c r="E8" s="208">
        <f>'Excel Sheet'!I42</f>
        <v>3157.52</v>
      </c>
      <c r="F8" s="208">
        <f>'Excel Sheet'!I59</f>
        <v>2915.48</v>
      </c>
      <c r="G8" s="209">
        <f>'Excel Sheet'!I76</f>
        <v>2594.72</v>
      </c>
      <c r="H8" s="122"/>
      <c r="I8" s="190"/>
      <c r="J8" s="251" t="s">
        <v>31</v>
      </c>
      <c r="K8" s="252"/>
      <c r="L8" s="200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2890.65</v>
      </c>
      <c r="D9" s="208">
        <f>'Excel Sheet'!I26</f>
        <v>3569.9</v>
      </c>
      <c r="E9" s="208">
        <f>'Excel Sheet'!I43</f>
        <v>3296.32</v>
      </c>
      <c r="F9" s="208">
        <f>'Excel Sheet'!I60</f>
        <v>2687.71</v>
      </c>
      <c r="G9" s="209">
        <f>'Excel Sheet'!I77</f>
        <v>2185.79</v>
      </c>
      <c r="H9" s="122"/>
      <c r="I9" s="190"/>
      <c r="J9" s="251" t="s">
        <v>28</v>
      </c>
      <c r="K9" s="252"/>
      <c r="L9" s="199" t="s">
        <v>68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3248.93</v>
      </c>
      <c r="D10" s="211">
        <f>'Excel Sheet'!I27</f>
        <v>3579.02</v>
      </c>
      <c r="E10" s="211">
        <f>'Excel Sheet'!I44</f>
        <v>3469.4</v>
      </c>
      <c r="F10" s="211">
        <f>'Excel Sheet'!I61</f>
        <v>3086.22</v>
      </c>
      <c r="G10" s="212">
        <f>'Excel Sheet'!I78</f>
        <v>2519.92</v>
      </c>
      <c r="H10" s="122"/>
      <c r="I10" s="190"/>
      <c r="J10" s="251" t="s">
        <v>37</v>
      </c>
      <c r="K10" s="252"/>
      <c r="L10" s="201" t="s">
        <v>82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3641.53</v>
      </c>
      <c r="D11" s="208">
        <f>'Excel Sheet'!I28</f>
        <v>3590.72</v>
      </c>
      <c r="E11" s="208">
        <f>'Excel Sheet'!I45</f>
        <v>3468.05</v>
      </c>
      <c r="F11" s="208">
        <f>'Excel Sheet'!I62</f>
        <v>3116.62</v>
      </c>
      <c r="G11" s="209">
        <f>'Excel Sheet'!I79</f>
        <v>2826.92</v>
      </c>
      <c r="H11" s="122"/>
      <c r="I11" s="190"/>
      <c r="J11" s="249" t="s">
        <v>62</v>
      </c>
      <c r="K11" s="250"/>
      <c r="L11" s="234" t="str">
        <f>'Excel Sheet'!A87</f>
        <v>022WINTER09v1SNL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3239.36</v>
      </c>
      <c r="D12" s="208">
        <f>'Excel Sheet'!I29</f>
        <v>2494.73</v>
      </c>
      <c r="E12" s="208">
        <f>'Excel Sheet'!I46</f>
        <v>1570.94</v>
      </c>
      <c r="F12" s="208">
        <f>'Excel Sheet'!I63</f>
        <v>1989.1</v>
      </c>
      <c r="G12" s="209">
        <f>'Excel Sheet'!I80</f>
        <v>2086.14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3134.21</v>
      </c>
      <c r="D13" s="208">
        <f>'Excel Sheet'!I30</f>
        <v>2384.83</v>
      </c>
      <c r="E13" s="208">
        <f>'Excel Sheet'!I47</f>
        <v>1458.51</v>
      </c>
      <c r="F13" s="208">
        <f>'Excel Sheet'!I64</f>
        <v>1869.85</v>
      </c>
      <c r="G13" s="209">
        <f>'Excel Sheet'!I81</f>
        <v>1989.58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3042.05</v>
      </c>
      <c r="D14" s="208">
        <f>'Excel Sheet'!I31</f>
        <v>2281.94</v>
      </c>
      <c r="E14" s="208">
        <f>'Excel Sheet'!I48</f>
        <v>1355.98</v>
      </c>
      <c r="F14" s="208">
        <f>'Excel Sheet'!I65</f>
        <v>1774.19</v>
      </c>
      <c r="G14" s="209">
        <f>'Excel Sheet'!I82</f>
        <v>1884.2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1165.91</v>
      </c>
      <c r="D15" s="208">
        <f>'Excel Sheet'!I32</f>
        <v>425.71</v>
      </c>
      <c r="E15" s="208">
        <f>'Excel Sheet'!I49</f>
        <v>-860.89</v>
      </c>
      <c r="F15" s="208">
        <f>'Excel Sheet'!I66</f>
        <v>-298.69</v>
      </c>
      <c r="G15" s="214">
        <f>'Excel Sheet'!I83</f>
        <v>-198.61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1049.5</v>
      </c>
      <c r="D16" s="208">
        <f>'Excel Sheet'!I33</f>
        <v>321.82</v>
      </c>
      <c r="E16" s="208">
        <f>'Excel Sheet'!I50</f>
        <v>-917.71</v>
      </c>
      <c r="F16" s="208">
        <f>'Excel Sheet'!I67</f>
        <v>-405.27</v>
      </c>
      <c r="G16" s="214">
        <f>'Excel Sheet'!I84</f>
        <v>-271.53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948.81</v>
      </c>
      <c r="D17" s="216">
        <f>'Excel Sheet'!I34</f>
        <v>235.61</v>
      </c>
      <c r="E17" s="216">
        <f>'Excel Sheet'!I51</f>
        <v>-999.6</v>
      </c>
      <c r="F17" s="216">
        <f>'Excel Sheet'!I68</f>
        <v>-464.62</v>
      </c>
      <c r="G17" s="214">
        <f>'Excel Sheet'!I85</f>
        <v>-317.69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FULL</v>
      </c>
      <c r="D23" s="217" t="str">
        <f>'Excel Sheet'!K20</f>
        <v>CTG_FAIL_IN_FULL</v>
      </c>
      <c r="E23" s="217" t="str">
        <f>'Excel Sheet'!K37</f>
        <v>CTG_FAIL_IN_FULL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FULL</v>
      </c>
      <c r="D24" s="217" t="str">
        <f>'Excel Sheet'!K21</f>
        <v>FULL</v>
      </c>
      <c r="E24" s="217" t="str">
        <f>'Excel Sheet'!K38</f>
        <v>CTG_FAIL_IN_FULL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FULL</v>
      </c>
      <c r="D26" s="217" t="str">
        <f>'Excel Sheet'!K23</f>
        <v>CTG_FAIL_IN_FULL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FULL</v>
      </c>
      <c r="D27" s="217" t="str">
        <f>'Excel Sheet'!K24</f>
        <v>CTG_FAIL_IN_FULL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CTG_FAIL_IN_FULL</v>
      </c>
      <c r="D28" s="217" t="str">
        <f>'Excel Sheet'!K25</f>
        <v>CTG_FAIL_IN_FULL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FULL</v>
      </c>
      <c r="D29" s="217" t="str">
        <f>'Excel Sheet'!K26</f>
        <v>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56"/>
      <c r="N67" s="254"/>
      <c r="O67" s="254"/>
      <c r="P67" s="254"/>
      <c r="Q67" s="254"/>
      <c r="R67" s="254"/>
      <c r="S67" s="254"/>
    </row>
    <row r="68" spans="12:19" ht="12.75">
      <c r="L68" s="196"/>
      <c r="M68" s="254"/>
      <c r="N68" s="254"/>
      <c r="O68" s="254"/>
      <c r="P68" s="254"/>
      <c r="Q68" s="254"/>
      <c r="R68" s="254"/>
      <c r="S68" s="254"/>
    </row>
    <row r="69" spans="12:19" ht="12.75">
      <c r="L69" s="196"/>
      <c r="M69" s="253"/>
      <c r="N69" s="254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3"/>
      <c r="N71" s="254"/>
      <c r="P71" s="213"/>
      <c r="Q71" s="213"/>
      <c r="R71" s="213"/>
      <c r="S71" s="213"/>
    </row>
    <row r="72" spans="12:19" ht="12.75">
      <c r="L72" s="196"/>
      <c r="M72" s="253"/>
      <c r="N72" s="254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5"/>
      <c r="N75" s="254"/>
      <c r="O75" s="197"/>
      <c r="P75" s="213"/>
      <c r="Q75" s="213"/>
      <c r="R75" s="213"/>
      <c r="S75" s="213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I56" sqref="I56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022</v>
      </c>
      <c r="J1" s="273" t="str">
        <f>Results!L2</f>
        <v>Echo Lake-Maple Valley #1&amp;2 500kV Line ***Includes Maple Valley 500/230kV Transformer Bank #2  (COV-CRES BYP @ COV)
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61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3331.9713333333334</v>
      </c>
      <c r="D5" s="222">
        <f>'Excel Sheet'!I3</f>
        <v>2458.48</v>
      </c>
      <c r="E5" s="222">
        <f>'Excel Sheet'!I4</f>
        <v>2801.42</v>
      </c>
      <c r="F5" s="222">
        <f>'Excel Sheet'!I5</f>
        <v>3233.16</v>
      </c>
      <c r="G5" s="222">
        <f>'Excel Sheet'!I6</f>
        <v>2599.83</v>
      </c>
      <c r="H5" s="222">
        <f>'Excel Sheet'!I7</f>
        <v>2986.04</v>
      </c>
      <c r="I5" s="232">
        <f>'Excel Sheet'!I8</f>
        <v>3531.35</v>
      </c>
      <c r="J5" s="222">
        <f>'Excel Sheet'!I9</f>
        <v>2890.65</v>
      </c>
      <c r="K5" s="232">
        <f>'Excel Sheet'!I10</f>
        <v>3248.93</v>
      </c>
      <c r="L5" s="222">
        <f>'Excel Sheet'!I11</f>
        <v>3641.53</v>
      </c>
      <c r="M5" s="222">
        <f>'Excel Sheet'!I12</f>
        <v>3239.36</v>
      </c>
      <c r="N5" s="222">
        <f>'Excel Sheet'!I13</f>
        <v>3134.21</v>
      </c>
      <c r="O5" s="222">
        <f>'Excel Sheet'!I14</f>
        <v>3042.05</v>
      </c>
      <c r="P5" s="226">
        <f>'Excel Sheet'!I15</f>
        <v>1165.91</v>
      </c>
      <c r="Q5" s="226">
        <f>'Excel Sheet'!I16</f>
        <v>1049.5</v>
      </c>
      <c r="R5" s="226">
        <f>'Excel Sheet'!I17</f>
        <v>948.81</v>
      </c>
    </row>
    <row r="6" spans="2:18" s="54" customFormat="1" ht="14.25">
      <c r="B6" s="221" t="str">
        <f>'Excel Sheet'!A19</f>
        <v>35F</v>
      </c>
      <c r="C6" s="222">
        <f>AVERAGE('Excel Sheet'!H20:H34)</f>
        <v>2655.4393333333333</v>
      </c>
      <c r="D6" s="222">
        <f>'Excel Sheet'!I20</f>
        <v>3283.17</v>
      </c>
      <c r="E6" s="222">
        <f>'Excel Sheet'!I21</f>
        <v>3364.06</v>
      </c>
      <c r="F6" s="222">
        <f>'Excel Sheet'!I22</f>
        <v>3216.66</v>
      </c>
      <c r="G6" s="222">
        <f>'Excel Sheet'!I23</f>
        <v>3448.08</v>
      </c>
      <c r="H6" s="222">
        <f>'Excel Sheet'!I24</f>
        <v>3471</v>
      </c>
      <c r="I6" s="222">
        <f>'Excel Sheet'!I25</f>
        <v>3500.97</v>
      </c>
      <c r="J6" s="222">
        <f>'Excel Sheet'!I26</f>
        <v>3569.9</v>
      </c>
      <c r="K6" s="222">
        <f>'Excel Sheet'!I27</f>
        <v>3579.02</v>
      </c>
      <c r="L6" s="222">
        <f>'Excel Sheet'!I28</f>
        <v>3590.72</v>
      </c>
      <c r="M6" s="222">
        <f>'Excel Sheet'!I29</f>
        <v>2494.73</v>
      </c>
      <c r="N6" s="222">
        <f>'Excel Sheet'!I30</f>
        <v>2384.83</v>
      </c>
      <c r="O6" s="222">
        <f>'Excel Sheet'!I31</f>
        <v>2281.94</v>
      </c>
      <c r="P6" s="222">
        <f>'Excel Sheet'!I32</f>
        <v>425.71</v>
      </c>
      <c r="Q6" s="222">
        <f>'Excel Sheet'!I33</f>
        <v>321.82</v>
      </c>
      <c r="R6" s="222">
        <f>'Excel Sheet'!I34</f>
        <v>235.61</v>
      </c>
    </row>
    <row r="7" spans="2:18" s="54" customFormat="1" ht="14.25">
      <c r="B7" s="221" t="str">
        <f>'Excel Sheet'!A36</f>
        <v>45F</v>
      </c>
      <c r="C7" s="222">
        <f>AVERAGE('Excel Sheet'!H37:H51)</f>
        <v>2409.204</v>
      </c>
      <c r="D7" s="222">
        <f>'Excel Sheet'!I37</f>
        <v>3278.69</v>
      </c>
      <c r="E7" s="222">
        <f>'Excel Sheet'!I38</f>
        <v>3313.07</v>
      </c>
      <c r="F7" s="222">
        <f>'Excel Sheet'!I39</f>
        <v>3231.41</v>
      </c>
      <c r="G7" s="222">
        <f>'Excel Sheet'!I40</f>
        <v>3121.44</v>
      </c>
      <c r="H7" s="222">
        <f>'Excel Sheet'!I41</f>
        <v>3126.19</v>
      </c>
      <c r="I7" s="222">
        <f>'Excel Sheet'!I42</f>
        <v>3157.52</v>
      </c>
      <c r="J7" s="222">
        <f>'Excel Sheet'!I43</f>
        <v>3296.32</v>
      </c>
      <c r="K7" s="222">
        <f>'Excel Sheet'!I44</f>
        <v>3469.4</v>
      </c>
      <c r="L7" s="222">
        <f>'Excel Sheet'!I45</f>
        <v>3468.05</v>
      </c>
      <c r="M7" s="222">
        <f>'Excel Sheet'!I46</f>
        <v>1570.94</v>
      </c>
      <c r="N7" s="222">
        <f>'Excel Sheet'!I47</f>
        <v>1458.51</v>
      </c>
      <c r="O7" s="222">
        <f>'Excel Sheet'!I48</f>
        <v>1355.98</v>
      </c>
      <c r="P7" s="222">
        <f>'Excel Sheet'!I49</f>
        <v>-860.89</v>
      </c>
      <c r="Q7" s="222">
        <f>'Excel Sheet'!I50</f>
        <v>-917.71</v>
      </c>
      <c r="R7" s="222">
        <f>'Excel Sheet'!I51</f>
        <v>-999.6</v>
      </c>
    </row>
    <row r="8" spans="2:18" s="54" customFormat="1" ht="14.25">
      <c r="B8" s="221" t="str">
        <f>'Excel Sheet'!A53</f>
        <v>60F</v>
      </c>
      <c r="C8" s="222">
        <f>AVERAGE('Excel Sheet'!H54:H68)</f>
        <v>2924.034666666667</v>
      </c>
      <c r="D8" s="222">
        <f>'Excel Sheet'!I54</f>
        <v>2252.99</v>
      </c>
      <c r="E8" s="222">
        <f>'Excel Sheet'!I55</f>
        <v>2749.28</v>
      </c>
      <c r="F8" s="222">
        <f>'Excel Sheet'!I56</f>
        <v>2808.45</v>
      </c>
      <c r="G8" s="222">
        <f>'Excel Sheet'!I57</f>
        <v>2369.16</v>
      </c>
      <c r="H8" s="222">
        <f>'Excel Sheet'!I58</f>
        <v>2920.02</v>
      </c>
      <c r="I8" s="222">
        <f>'Excel Sheet'!I59</f>
        <v>2915.48</v>
      </c>
      <c r="J8" s="222">
        <f>'Excel Sheet'!I60</f>
        <v>2687.71</v>
      </c>
      <c r="K8" s="222">
        <f>'Excel Sheet'!I61</f>
        <v>3086.22</v>
      </c>
      <c r="L8" s="222">
        <f>'Excel Sheet'!I62</f>
        <v>3116.62</v>
      </c>
      <c r="M8" s="222">
        <f>'Excel Sheet'!I63</f>
        <v>1989.1</v>
      </c>
      <c r="N8" s="222">
        <f>'Excel Sheet'!I64</f>
        <v>1869.85</v>
      </c>
      <c r="O8" s="222">
        <f>'Excel Sheet'!I65</f>
        <v>1774.19</v>
      </c>
      <c r="P8" s="222">
        <f>'Excel Sheet'!I66</f>
        <v>-298.69</v>
      </c>
      <c r="Q8" s="222">
        <f>'Excel Sheet'!I67</f>
        <v>-405.27</v>
      </c>
      <c r="R8" s="222">
        <f>'Excel Sheet'!I68</f>
        <v>-464.62</v>
      </c>
    </row>
    <row r="9" spans="2:18" s="54" customFormat="1" ht="14.25">
      <c r="B9" s="221" t="str">
        <f>'Excel Sheet'!A70</f>
        <v>70F</v>
      </c>
      <c r="C9" s="222">
        <f>AVERAGE('Excel Sheet'!H71:H85)</f>
        <v>3268.412</v>
      </c>
      <c r="D9" s="222">
        <f>'Excel Sheet'!I71</f>
        <v>1687.56</v>
      </c>
      <c r="E9" s="222">
        <f>'Excel Sheet'!I72</f>
        <v>2072.99</v>
      </c>
      <c r="F9" s="222">
        <f>'Excel Sheet'!I73</f>
        <v>2459.35</v>
      </c>
      <c r="G9" s="222">
        <f>'Excel Sheet'!I74</f>
        <v>1888.99</v>
      </c>
      <c r="H9" s="222">
        <f>'Excel Sheet'!I75</f>
        <v>2255.31</v>
      </c>
      <c r="I9" s="222">
        <f>'Excel Sheet'!I76</f>
        <v>2594.72</v>
      </c>
      <c r="J9" s="222">
        <f>'Excel Sheet'!I77</f>
        <v>2185.79</v>
      </c>
      <c r="K9" s="222">
        <f>'Excel Sheet'!I78</f>
        <v>2519.92</v>
      </c>
      <c r="L9" s="222">
        <f>'Excel Sheet'!I79</f>
        <v>2826.92</v>
      </c>
      <c r="M9" s="222">
        <f>'Excel Sheet'!I80</f>
        <v>2086.14</v>
      </c>
      <c r="N9" s="222">
        <f>'Excel Sheet'!I81</f>
        <v>1989.58</v>
      </c>
      <c r="O9" s="222">
        <f>'Excel Sheet'!I82</f>
        <v>1884.2</v>
      </c>
      <c r="P9" s="222">
        <f>'Excel Sheet'!I83</f>
        <v>-198.61</v>
      </c>
      <c r="Q9" s="222">
        <f>'Excel Sheet'!I84</f>
        <v>-271.53</v>
      </c>
      <c r="R9" s="222">
        <f>'Excel Sheet'!I85</f>
        <v>-317.69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65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64</v>
      </c>
      <c r="J2" t="s">
        <v>66</v>
      </c>
      <c r="K2" t="s">
        <v>56</v>
      </c>
    </row>
    <row r="3" spans="1:11" ht="12.75">
      <c r="A3" t="s">
        <v>51</v>
      </c>
      <c r="B3">
        <v>2460.19</v>
      </c>
      <c r="C3" t="s">
        <v>70</v>
      </c>
      <c r="D3" t="s">
        <v>71</v>
      </c>
      <c r="E3">
        <v>13.43</v>
      </c>
      <c r="F3">
        <v>744.6</v>
      </c>
      <c r="G3">
        <v>744.62</v>
      </c>
      <c r="H3">
        <v>3369.23</v>
      </c>
      <c r="I3">
        <v>2458.48</v>
      </c>
      <c r="J3">
        <v>-1657.21</v>
      </c>
      <c r="K3" t="s">
        <v>57</v>
      </c>
    </row>
    <row r="4" spans="1:11" ht="12.75">
      <c r="A4" t="s">
        <v>6</v>
      </c>
      <c r="B4">
        <v>2800.61</v>
      </c>
      <c r="C4" t="s">
        <v>70</v>
      </c>
      <c r="D4" t="s">
        <v>71</v>
      </c>
      <c r="E4">
        <v>13.43</v>
      </c>
      <c r="F4">
        <v>740.37</v>
      </c>
      <c r="G4">
        <v>740.74</v>
      </c>
      <c r="H4">
        <v>3317.02</v>
      </c>
      <c r="I4">
        <v>2801.42</v>
      </c>
      <c r="J4">
        <v>-1828.45</v>
      </c>
      <c r="K4" t="s">
        <v>57</v>
      </c>
    </row>
    <row r="5" spans="1:11" ht="12.75">
      <c r="A5" t="s">
        <v>3</v>
      </c>
      <c r="B5">
        <v>3234.01</v>
      </c>
      <c r="C5" t="s">
        <v>72</v>
      </c>
      <c r="D5" t="s">
        <v>73</v>
      </c>
      <c r="E5">
        <v>12.35</v>
      </c>
      <c r="F5">
        <v>531.35</v>
      </c>
      <c r="G5">
        <v>531.53</v>
      </c>
      <c r="H5">
        <v>3347.32</v>
      </c>
      <c r="I5">
        <v>3233.16</v>
      </c>
      <c r="J5">
        <v>-2035.32</v>
      </c>
      <c r="K5" t="s">
        <v>57</v>
      </c>
    </row>
    <row r="6" spans="1:11" ht="12.75">
      <c r="A6" t="s">
        <v>0</v>
      </c>
      <c r="B6">
        <v>2600.74</v>
      </c>
      <c r="C6" t="s">
        <v>70</v>
      </c>
      <c r="D6" t="s">
        <v>71</v>
      </c>
      <c r="E6">
        <v>13.43</v>
      </c>
      <c r="F6">
        <v>740.21</v>
      </c>
      <c r="G6">
        <v>740.41</v>
      </c>
      <c r="H6">
        <v>3370.74</v>
      </c>
      <c r="I6">
        <v>2599.83</v>
      </c>
      <c r="J6">
        <v>-1671.35</v>
      </c>
      <c r="K6" t="s">
        <v>57</v>
      </c>
    </row>
    <row r="7" spans="1:11" ht="12.75">
      <c r="A7" t="s">
        <v>7</v>
      </c>
      <c r="B7">
        <v>2986.2</v>
      </c>
      <c r="C7" t="s">
        <v>70</v>
      </c>
      <c r="D7" t="s">
        <v>71</v>
      </c>
      <c r="E7">
        <v>13.43</v>
      </c>
      <c r="F7">
        <v>742.63</v>
      </c>
      <c r="G7">
        <v>742.3</v>
      </c>
      <c r="H7">
        <v>3319.97</v>
      </c>
      <c r="I7">
        <v>2986.04</v>
      </c>
      <c r="J7">
        <v>-1868.93</v>
      </c>
      <c r="K7" t="s">
        <v>57</v>
      </c>
    </row>
    <row r="8" spans="1:11" ht="12.75">
      <c r="A8" t="s">
        <v>4</v>
      </c>
      <c r="B8">
        <v>3530.43</v>
      </c>
      <c r="C8" t="s">
        <v>74</v>
      </c>
      <c r="D8" t="s">
        <v>75</v>
      </c>
      <c r="E8">
        <v>-65</v>
      </c>
      <c r="F8">
        <v>-2690.81</v>
      </c>
      <c r="G8">
        <v>-2689.76</v>
      </c>
      <c r="H8">
        <v>3358.72</v>
      </c>
      <c r="I8">
        <v>3531.35</v>
      </c>
      <c r="J8">
        <v>-2148.84</v>
      </c>
      <c r="K8" t="s">
        <v>76</v>
      </c>
    </row>
    <row r="9" spans="1:11" ht="12.75">
      <c r="A9" t="s">
        <v>1</v>
      </c>
      <c r="B9">
        <v>2890.59</v>
      </c>
      <c r="C9" t="s">
        <v>70</v>
      </c>
      <c r="D9" t="s">
        <v>71</v>
      </c>
      <c r="E9">
        <v>13.43</v>
      </c>
      <c r="F9">
        <v>745</v>
      </c>
      <c r="G9">
        <v>745.21</v>
      </c>
      <c r="H9">
        <v>3374.14</v>
      </c>
      <c r="I9">
        <v>2890.65</v>
      </c>
      <c r="J9">
        <v>-1728.07</v>
      </c>
      <c r="K9" t="s">
        <v>57</v>
      </c>
    </row>
    <row r="10" spans="1:11" ht="12.75">
      <c r="A10" t="s">
        <v>8</v>
      </c>
      <c r="B10">
        <v>3248.28</v>
      </c>
      <c r="C10" t="s">
        <v>70</v>
      </c>
      <c r="D10" t="s">
        <v>71</v>
      </c>
      <c r="E10">
        <v>13.43</v>
      </c>
      <c r="F10">
        <v>741.99</v>
      </c>
      <c r="G10">
        <v>742.34</v>
      </c>
      <c r="H10">
        <v>3324.31</v>
      </c>
      <c r="I10">
        <v>3248.93</v>
      </c>
      <c r="J10">
        <v>-1905.94</v>
      </c>
      <c r="K10" t="s">
        <v>57</v>
      </c>
    </row>
    <row r="11" spans="1:11" ht="12.75">
      <c r="A11" t="s">
        <v>5</v>
      </c>
      <c r="B11">
        <v>3641.22</v>
      </c>
      <c r="C11" t="s">
        <v>77</v>
      </c>
      <c r="D11" t="s">
        <v>78</v>
      </c>
      <c r="E11">
        <v>100</v>
      </c>
      <c r="F11">
        <v>3602.34</v>
      </c>
      <c r="G11">
        <v>3604.01</v>
      </c>
      <c r="H11">
        <v>3353.39</v>
      </c>
      <c r="I11">
        <v>3641.53</v>
      </c>
      <c r="J11">
        <v>-2095.85</v>
      </c>
      <c r="K11" t="s">
        <v>57</v>
      </c>
    </row>
    <row r="12" spans="1:11" ht="12.75">
      <c r="A12" t="s">
        <v>2</v>
      </c>
      <c r="B12">
        <v>3238.93</v>
      </c>
      <c r="C12" t="s">
        <v>59</v>
      </c>
      <c r="D12" t="s">
        <v>60</v>
      </c>
      <c r="E12">
        <v>-8.6</v>
      </c>
      <c r="F12">
        <v>-475.19</v>
      </c>
      <c r="G12">
        <v>-475.14</v>
      </c>
      <c r="H12">
        <v>3375.7</v>
      </c>
      <c r="I12">
        <v>3239.36</v>
      </c>
      <c r="J12">
        <v>-1717.35</v>
      </c>
      <c r="K12" t="s">
        <v>57</v>
      </c>
    </row>
    <row r="13" spans="1:11" ht="12.75">
      <c r="A13" t="s">
        <v>9</v>
      </c>
      <c r="B13">
        <v>3134.48</v>
      </c>
      <c r="C13" t="s">
        <v>59</v>
      </c>
      <c r="D13" t="s">
        <v>60</v>
      </c>
      <c r="E13">
        <v>-8.6</v>
      </c>
      <c r="F13">
        <v>-472.43</v>
      </c>
      <c r="G13">
        <v>-472.35</v>
      </c>
      <c r="H13">
        <v>3300.7</v>
      </c>
      <c r="I13">
        <v>3134.21</v>
      </c>
      <c r="J13">
        <v>-1626.88</v>
      </c>
      <c r="K13" t="s">
        <v>57</v>
      </c>
    </row>
    <row r="14" spans="1:11" ht="12.75">
      <c r="A14" t="s">
        <v>10</v>
      </c>
      <c r="B14">
        <v>3042.27</v>
      </c>
      <c r="C14" t="s">
        <v>59</v>
      </c>
      <c r="D14" t="s">
        <v>60</v>
      </c>
      <c r="E14">
        <v>-8.6</v>
      </c>
      <c r="F14">
        <v>-471.14</v>
      </c>
      <c r="G14">
        <v>-471.09</v>
      </c>
      <c r="H14">
        <v>3310.47</v>
      </c>
      <c r="I14">
        <v>3042.05</v>
      </c>
      <c r="J14">
        <v>-1545.11</v>
      </c>
      <c r="K14" t="s">
        <v>57</v>
      </c>
    </row>
    <row r="15" spans="1:11" ht="12.75">
      <c r="A15" t="s">
        <v>11</v>
      </c>
      <c r="B15">
        <v>1166.48</v>
      </c>
      <c r="C15" t="s">
        <v>59</v>
      </c>
      <c r="D15" t="s">
        <v>60</v>
      </c>
      <c r="E15">
        <v>-8.6</v>
      </c>
      <c r="F15">
        <v>-452.72</v>
      </c>
      <c r="G15">
        <v>-452.65</v>
      </c>
      <c r="H15">
        <v>3325.64</v>
      </c>
      <c r="I15">
        <v>1165.91</v>
      </c>
      <c r="J15">
        <v>-389.1</v>
      </c>
      <c r="K15" t="s">
        <v>57</v>
      </c>
    </row>
    <row r="16" spans="1:11" ht="12.75">
      <c r="A16" t="s">
        <v>13</v>
      </c>
      <c r="B16">
        <v>1049.88</v>
      </c>
      <c r="C16" t="s">
        <v>59</v>
      </c>
      <c r="D16" t="s">
        <v>60</v>
      </c>
      <c r="E16">
        <v>-8.6</v>
      </c>
      <c r="F16">
        <v>-452.14</v>
      </c>
      <c r="G16">
        <v>-452.1</v>
      </c>
      <c r="H16">
        <v>3258.28</v>
      </c>
      <c r="I16">
        <v>1049.5</v>
      </c>
      <c r="J16">
        <v>-292.14</v>
      </c>
      <c r="K16" t="s">
        <v>57</v>
      </c>
    </row>
    <row r="17" spans="1:11" ht="12.75">
      <c r="A17" t="s">
        <v>14</v>
      </c>
      <c r="B17">
        <v>950.02</v>
      </c>
      <c r="C17" t="s">
        <v>59</v>
      </c>
      <c r="D17" t="s">
        <v>60</v>
      </c>
      <c r="E17">
        <v>-8.6</v>
      </c>
      <c r="F17">
        <v>-452.29</v>
      </c>
      <c r="G17">
        <v>-452.26</v>
      </c>
      <c r="H17">
        <v>3273.94</v>
      </c>
      <c r="I17">
        <v>948.81</v>
      </c>
      <c r="J17">
        <v>-204.79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64</v>
      </c>
      <c r="J19" t="s">
        <v>66</v>
      </c>
      <c r="K19" t="s">
        <v>56</v>
      </c>
    </row>
    <row r="20" spans="1:11" ht="12.75">
      <c r="A20" t="s">
        <v>51</v>
      </c>
      <c r="B20">
        <v>3285.02</v>
      </c>
      <c r="C20" t="s">
        <v>70</v>
      </c>
      <c r="D20" t="s">
        <v>79</v>
      </c>
      <c r="E20">
        <v>13</v>
      </c>
      <c r="F20">
        <v>748.69</v>
      </c>
      <c r="G20">
        <v>748.61</v>
      </c>
      <c r="H20">
        <v>2722</v>
      </c>
      <c r="I20">
        <v>3283.17</v>
      </c>
      <c r="J20">
        <v>-2067.27</v>
      </c>
      <c r="K20" t="s">
        <v>76</v>
      </c>
    </row>
    <row r="21" spans="1:11" ht="12.75">
      <c r="A21" t="s">
        <v>6</v>
      </c>
      <c r="B21">
        <v>3365.1</v>
      </c>
      <c r="C21" t="s">
        <v>72</v>
      </c>
      <c r="D21" t="s">
        <v>73</v>
      </c>
      <c r="E21">
        <v>12.35</v>
      </c>
      <c r="F21">
        <v>517.55</v>
      </c>
      <c r="G21">
        <v>517.71</v>
      </c>
      <c r="H21">
        <v>2656.93</v>
      </c>
      <c r="I21">
        <v>3364.06</v>
      </c>
      <c r="J21">
        <v>-2086.29</v>
      </c>
      <c r="K21" t="s">
        <v>57</v>
      </c>
    </row>
    <row r="22" spans="1:11" ht="12.75">
      <c r="A22" t="s">
        <v>3</v>
      </c>
      <c r="B22">
        <v>3216.32</v>
      </c>
      <c r="C22" t="s">
        <v>72</v>
      </c>
      <c r="D22" t="s">
        <v>73</v>
      </c>
      <c r="E22">
        <v>12.35</v>
      </c>
      <c r="F22">
        <v>511.17</v>
      </c>
      <c r="G22">
        <v>511.28</v>
      </c>
      <c r="H22">
        <v>2660.18</v>
      </c>
      <c r="I22">
        <v>3216.66</v>
      </c>
      <c r="J22">
        <v>-1972.78</v>
      </c>
      <c r="K22" t="s">
        <v>57</v>
      </c>
    </row>
    <row r="23" spans="1:11" ht="12.75">
      <c r="A23" t="s">
        <v>0</v>
      </c>
      <c r="B23">
        <v>3449.39</v>
      </c>
      <c r="C23" t="s">
        <v>70</v>
      </c>
      <c r="D23" t="s">
        <v>79</v>
      </c>
      <c r="E23">
        <v>13</v>
      </c>
      <c r="F23">
        <v>746.97</v>
      </c>
      <c r="G23">
        <v>747.23</v>
      </c>
      <c r="H23">
        <v>2724.55</v>
      </c>
      <c r="I23">
        <v>3448.08</v>
      </c>
      <c r="J23">
        <v>-2102.89</v>
      </c>
      <c r="K23" t="s">
        <v>76</v>
      </c>
    </row>
    <row r="24" spans="1:11" ht="12.75">
      <c r="A24" t="s">
        <v>7</v>
      </c>
      <c r="B24">
        <v>3472</v>
      </c>
      <c r="C24" t="s">
        <v>74</v>
      </c>
      <c r="D24" t="s">
        <v>75</v>
      </c>
      <c r="E24">
        <v>-65</v>
      </c>
      <c r="F24">
        <v>-2612.87</v>
      </c>
      <c r="G24">
        <v>-2613.14</v>
      </c>
      <c r="H24">
        <v>2657.21</v>
      </c>
      <c r="I24">
        <v>3471</v>
      </c>
      <c r="J24">
        <v>-2082.51</v>
      </c>
      <c r="K24" t="s">
        <v>76</v>
      </c>
    </row>
    <row r="25" spans="1:11" ht="12.75">
      <c r="A25" t="s">
        <v>4</v>
      </c>
      <c r="B25">
        <v>3499.27</v>
      </c>
      <c r="C25" t="s">
        <v>74</v>
      </c>
      <c r="D25" t="s">
        <v>75</v>
      </c>
      <c r="E25">
        <v>-65</v>
      </c>
      <c r="F25">
        <v>-2621.51</v>
      </c>
      <c r="G25">
        <v>-2621.93</v>
      </c>
      <c r="H25">
        <v>2669.87</v>
      </c>
      <c r="I25">
        <v>3500.97</v>
      </c>
      <c r="J25">
        <v>-2073.73</v>
      </c>
      <c r="K25" t="s">
        <v>76</v>
      </c>
    </row>
    <row r="26" spans="1:11" ht="12.75">
      <c r="A26" t="s">
        <v>1</v>
      </c>
      <c r="B26">
        <v>3570.1</v>
      </c>
      <c r="C26" t="s">
        <v>77</v>
      </c>
      <c r="D26" t="s">
        <v>78</v>
      </c>
      <c r="E26">
        <v>100</v>
      </c>
      <c r="F26">
        <v>3532.55</v>
      </c>
      <c r="G26">
        <v>3535.21</v>
      </c>
      <c r="H26">
        <v>2721.7</v>
      </c>
      <c r="I26">
        <v>3569.9</v>
      </c>
      <c r="J26">
        <v>-2055.42</v>
      </c>
      <c r="K26" t="s">
        <v>57</v>
      </c>
    </row>
    <row r="27" spans="1:11" ht="12.75">
      <c r="A27" t="s">
        <v>8</v>
      </c>
      <c r="B27">
        <v>3578.4</v>
      </c>
      <c r="C27" t="s">
        <v>77</v>
      </c>
      <c r="D27" t="s">
        <v>78</v>
      </c>
      <c r="E27">
        <v>100</v>
      </c>
      <c r="F27">
        <v>3540.38</v>
      </c>
      <c r="G27">
        <v>3541.3</v>
      </c>
      <c r="H27">
        <v>2652.69</v>
      </c>
      <c r="I27">
        <v>3579.02</v>
      </c>
      <c r="J27">
        <v>-2029.64</v>
      </c>
      <c r="K27" t="s">
        <v>57</v>
      </c>
    </row>
    <row r="28" spans="1:11" ht="12.75">
      <c r="A28" t="s">
        <v>5</v>
      </c>
      <c r="B28">
        <v>3590.9</v>
      </c>
      <c r="C28" t="s">
        <v>77</v>
      </c>
      <c r="D28" t="s">
        <v>78</v>
      </c>
      <c r="E28">
        <v>100</v>
      </c>
      <c r="F28">
        <v>3553.28</v>
      </c>
      <c r="G28">
        <v>3551.82</v>
      </c>
      <c r="H28">
        <v>2665.5</v>
      </c>
      <c r="I28">
        <v>3590.72</v>
      </c>
      <c r="J28">
        <v>-2005.91</v>
      </c>
      <c r="K28" t="s">
        <v>57</v>
      </c>
    </row>
    <row r="29" spans="1:11" ht="12.75">
      <c r="A29" t="s">
        <v>2</v>
      </c>
      <c r="B29">
        <v>2496.45</v>
      </c>
      <c r="C29" t="s">
        <v>59</v>
      </c>
      <c r="D29" t="s">
        <v>60</v>
      </c>
      <c r="E29">
        <v>-8.6</v>
      </c>
      <c r="F29">
        <v>-454.39</v>
      </c>
      <c r="G29">
        <v>-454.3</v>
      </c>
      <c r="H29">
        <v>2664.53</v>
      </c>
      <c r="I29">
        <v>2494.73</v>
      </c>
      <c r="J29">
        <v>-1228.88</v>
      </c>
      <c r="K29" t="s">
        <v>57</v>
      </c>
    </row>
    <row r="30" spans="1:11" ht="12.75">
      <c r="A30" t="s">
        <v>9</v>
      </c>
      <c r="B30">
        <v>2386.27</v>
      </c>
      <c r="C30" t="s">
        <v>59</v>
      </c>
      <c r="D30" t="s">
        <v>60</v>
      </c>
      <c r="E30">
        <v>-8.6</v>
      </c>
      <c r="F30">
        <v>-454.92</v>
      </c>
      <c r="G30">
        <v>-454.82</v>
      </c>
      <c r="H30">
        <v>2594.45</v>
      </c>
      <c r="I30">
        <v>2384.83</v>
      </c>
      <c r="J30">
        <v>-1136.71</v>
      </c>
      <c r="K30" t="s">
        <v>57</v>
      </c>
    </row>
    <row r="31" spans="1:11" ht="12.75">
      <c r="A31" t="s">
        <v>10</v>
      </c>
      <c r="B31">
        <v>2282.22</v>
      </c>
      <c r="C31" t="s">
        <v>59</v>
      </c>
      <c r="D31" t="s">
        <v>60</v>
      </c>
      <c r="E31">
        <v>-8.6</v>
      </c>
      <c r="F31">
        <v>-453.91</v>
      </c>
      <c r="G31">
        <v>-453.8</v>
      </c>
      <c r="H31">
        <v>2606.43</v>
      </c>
      <c r="I31">
        <v>2281.94</v>
      </c>
      <c r="J31">
        <v>-1048.42</v>
      </c>
      <c r="K31" t="s">
        <v>57</v>
      </c>
    </row>
    <row r="32" spans="1:11" ht="12.75">
      <c r="A32" t="s">
        <v>11</v>
      </c>
      <c r="B32">
        <v>425.11</v>
      </c>
      <c r="C32" t="s">
        <v>59</v>
      </c>
      <c r="D32" t="s">
        <v>60</v>
      </c>
      <c r="E32">
        <v>-8.6</v>
      </c>
      <c r="F32">
        <v>-443.78</v>
      </c>
      <c r="G32">
        <v>-444.03</v>
      </c>
      <c r="H32">
        <v>2648.98</v>
      </c>
      <c r="I32">
        <v>425.71</v>
      </c>
      <c r="J32">
        <v>86.47</v>
      </c>
      <c r="K32" t="s">
        <v>57</v>
      </c>
    </row>
    <row r="33" spans="1:11" ht="12.75">
      <c r="A33" t="s">
        <v>13</v>
      </c>
      <c r="B33">
        <v>322.66</v>
      </c>
      <c r="C33" t="s">
        <v>59</v>
      </c>
      <c r="D33" t="s">
        <v>60</v>
      </c>
      <c r="E33">
        <v>-8.6</v>
      </c>
      <c r="F33">
        <v>-444.54</v>
      </c>
      <c r="G33">
        <v>-444.7</v>
      </c>
      <c r="H33">
        <v>2584.35</v>
      </c>
      <c r="I33">
        <v>321.82</v>
      </c>
      <c r="J33">
        <v>175.86</v>
      </c>
      <c r="K33" t="s">
        <v>57</v>
      </c>
    </row>
    <row r="34" spans="1:11" ht="12.75">
      <c r="A34" t="s">
        <v>14</v>
      </c>
      <c r="B34">
        <v>235.66</v>
      </c>
      <c r="C34" t="s">
        <v>59</v>
      </c>
      <c r="D34" t="s">
        <v>60</v>
      </c>
      <c r="E34">
        <v>-8.6</v>
      </c>
      <c r="F34">
        <v>-445.84</v>
      </c>
      <c r="G34">
        <v>-445.76</v>
      </c>
      <c r="H34">
        <v>2602.22</v>
      </c>
      <c r="I34">
        <v>235.61</v>
      </c>
      <c r="J34">
        <v>254.27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64</v>
      </c>
      <c r="J36" t="s">
        <v>66</v>
      </c>
      <c r="K36" t="s">
        <v>56</v>
      </c>
    </row>
    <row r="37" spans="1:11" ht="12.75">
      <c r="A37" t="s">
        <v>51</v>
      </c>
      <c r="B37">
        <v>3279.16</v>
      </c>
      <c r="C37" t="s">
        <v>74</v>
      </c>
      <c r="D37" t="s">
        <v>75</v>
      </c>
      <c r="E37">
        <v>-65</v>
      </c>
      <c r="F37">
        <v>-2534.17</v>
      </c>
      <c r="G37">
        <v>-2534.37</v>
      </c>
      <c r="H37">
        <v>2477.54</v>
      </c>
      <c r="I37">
        <v>3278.69</v>
      </c>
      <c r="J37">
        <v>-2029.39</v>
      </c>
      <c r="K37" t="s">
        <v>76</v>
      </c>
    </row>
    <row r="38" spans="1:11" ht="12.75">
      <c r="A38" t="s">
        <v>6</v>
      </c>
      <c r="B38">
        <v>3313.18</v>
      </c>
      <c r="C38" t="s">
        <v>74</v>
      </c>
      <c r="D38" t="s">
        <v>75</v>
      </c>
      <c r="E38">
        <v>-65</v>
      </c>
      <c r="F38">
        <v>-2542.21</v>
      </c>
      <c r="G38">
        <v>-2542.15</v>
      </c>
      <c r="H38">
        <v>2408.09</v>
      </c>
      <c r="I38">
        <v>3313.07</v>
      </c>
      <c r="J38">
        <v>-2019.56</v>
      </c>
      <c r="K38" t="s">
        <v>76</v>
      </c>
    </row>
    <row r="39" spans="1:11" ht="12.75">
      <c r="A39" t="s">
        <v>3</v>
      </c>
      <c r="B39">
        <v>3232.66</v>
      </c>
      <c r="C39" t="s">
        <v>72</v>
      </c>
      <c r="D39" t="s">
        <v>73</v>
      </c>
      <c r="E39">
        <v>12.35</v>
      </c>
      <c r="F39">
        <v>495.25</v>
      </c>
      <c r="G39">
        <v>494.97</v>
      </c>
      <c r="H39">
        <v>2416.12</v>
      </c>
      <c r="I39">
        <v>3231.41</v>
      </c>
      <c r="J39">
        <v>-1943.71</v>
      </c>
      <c r="K39" t="s">
        <v>57</v>
      </c>
    </row>
    <row r="40" spans="1:11" ht="12.75">
      <c r="A40" t="s">
        <v>0</v>
      </c>
      <c r="B40">
        <v>3120.35</v>
      </c>
      <c r="C40" t="s">
        <v>74</v>
      </c>
      <c r="D40" t="s">
        <v>75</v>
      </c>
      <c r="E40">
        <v>-68.41</v>
      </c>
      <c r="F40">
        <v>-2400.13</v>
      </c>
      <c r="G40">
        <v>-2398.87</v>
      </c>
      <c r="H40">
        <v>2469.69</v>
      </c>
      <c r="I40">
        <v>3121.44</v>
      </c>
      <c r="J40">
        <v>-1870.48</v>
      </c>
      <c r="K40" t="s">
        <v>57</v>
      </c>
    </row>
    <row r="41" spans="1:11" ht="12.75">
      <c r="A41" t="s">
        <v>7</v>
      </c>
      <c r="B41">
        <v>3127.33</v>
      </c>
      <c r="C41" t="s">
        <v>74</v>
      </c>
      <c r="D41" t="s">
        <v>75</v>
      </c>
      <c r="E41">
        <v>-68.41</v>
      </c>
      <c r="F41">
        <v>-2327.61</v>
      </c>
      <c r="G41">
        <v>-2326.49</v>
      </c>
      <c r="H41">
        <v>2400.06</v>
      </c>
      <c r="I41">
        <v>3126.19</v>
      </c>
      <c r="J41">
        <v>-1851.83</v>
      </c>
      <c r="K41" t="s">
        <v>57</v>
      </c>
    </row>
    <row r="42" spans="1:11" ht="12.75">
      <c r="A42" t="s">
        <v>4</v>
      </c>
      <c r="B42">
        <v>3156.19</v>
      </c>
      <c r="C42" t="s">
        <v>74</v>
      </c>
      <c r="D42" t="s">
        <v>75</v>
      </c>
      <c r="E42">
        <v>-68.41</v>
      </c>
      <c r="F42">
        <v>-2332.19</v>
      </c>
      <c r="G42">
        <v>-2333.73</v>
      </c>
      <c r="H42">
        <v>2414.44</v>
      </c>
      <c r="I42">
        <v>3157.52</v>
      </c>
      <c r="J42">
        <v>-1839.51</v>
      </c>
      <c r="K42" t="s">
        <v>57</v>
      </c>
    </row>
    <row r="43" spans="1:11" ht="12.75">
      <c r="A43" t="s">
        <v>1</v>
      </c>
      <c r="B43">
        <v>3295.85</v>
      </c>
      <c r="C43" t="s">
        <v>74</v>
      </c>
      <c r="D43" t="s">
        <v>75</v>
      </c>
      <c r="E43">
        <v>-68.41</v>
      </c>
      <c r="F43">
        <v>-2328.41</v>
      </c>
      <c r="G43">
        <v>-2326.6</v>
      </c>
      <c r="H43">
        <v>2468.37</v>
      </c>
      <c r="I43">
        <v>3296.32</v>
      </c>
      <c r="J43">
        <v>-1860.87</v>
      </c>
      <c r="K43" t="s">
        <v>57</v>
      </c>
    </row>
    <row r="44" spans="1:11" ht="12.75">
      <c r="A44" t="s">
        <v>8</v>
      </c>
      <c r="B44">
        <v>3469.9</v>
      </c>
      <c r="C44" t="s">
        <v>77</v>
      </c>
      <c r="D44" t="s">
        <v>78</v>
      </c>
      <c r="E44">
        <v>100</v>
      </c>
      <c r="F44">
        <v>3433.63</v>
      </c>
      <c r="G44">
        <v>3435.08</v>
      </c>
      <c r="H44">
        <v>2403.07</v>
      </c>
      <c r="I44">
        <v>3469.4</v>
      </c>
      <c r="J44">
        <v>-1921.34</v>
      </c>
      <c r="K44" t="s">
        <v>57</v>
      </c>
    </row>
    <row r="45" spans="1:11" ht="12.75">
      <c r="A45" t="s">
        <v>5</v>
      </c>
      <c r="B45">
        <v>3466.73</v>
      </c>
      <c r="C45" t="s">
        <v>77</v>
      </c>
      <c r="D45" t="s">
        <v>78</v>
      </c>
      <c r="E45">
        <v>100</v>
      </c>
      <c r="F45">
        <v>3430.57</v>
      </c>
      <c r="G45">
        <v>3431.49</v>
      </c>
      <c r="H45">
        <v>2415.76</v>
      </c>
      <c r="I45">
        <v>3468.05</v>
      </c>
      <c r="J45">
        <v>-1893.49</v>
      </c>
      <c r="K45" t="s">
        <v>57</v>
      </c>
    </row>
    <row r="46" spans="1:11" ht="12.75">
      <c r="A46" t="s">
        <v>2</v>
      </c>
      <c r="B46">
        <v>1571.69</v>
      </c>
      <c r="C46" t="s">
        <v>59</v>
      </c>
      <c r="D46" t="s">
        <v>60</v>
      </c>
      <c r="E46">
        <v>-8.6</v>
      </c>
      <c r="F46">
        <v>-412.63</v>
      </c>
      <c r="G46">
        <v>-412.56</v>
      </c>
      <c r="H46">
        <v>2405.54</v>
      </c>
      <c r="I46">
        <v>1570.94</v>
      </c>
      <c r="J46">
        <v>-668.55</v>
      </c>
      <c r="K46" t="s">
        <v>57</v>
      </c>
    </row>
    <row r="47" spans="1:11" ht="12.75">
      <c r="A47" t="s">
        <v>9</v>
      </c>
      <c r="B47">
        <v>1459.05</v>
      </c>
      <c r="C47" t="s">
        <v>59</v>
      </c>
      <c r="D47" t="s">
        <v>60</v>
      </c>
      <c r="E47">
        <v>-8.6</v>
      </c>
      <c r="F47">
        <v>-411.61</v>
      </c>
      <c r="G47">
        <v>-411.55</v>
      </c>
      <c r="H47">
        <v>2337.19</v>
      </c>
      <c r="I47">
        <v>1458.51</v>
      </c>
      <c r="J47">
        <v>-573.89</v>
      </c>
      <c r="K47" t="s">
        <v>57</v>
      </c>
    </row>
    <row r="48" spans="1:11" ht="12.75">
      <c r="A48" t="s">
        <v>10</v>
      </c>
      <c r="B48">
        <v>1355.91</v>
      </c>
      <c r="C48" t="s">
        <v>59</v>
      </c>
      <c r="D48" t="s">
        <v>60</v>
      </c>
      <c r="E48">
        <v>-8.6</v>
      </c>
      <c r="F48">
        <v>-411.32</v>
      </c>
      <c r="G48">
        <v>-411.27</v>
      </c>
      <c r="H48">
        <v>2351.95</v>
      </c>
      <c r="I48">
        <v>1355.98</v>
      </c>
      <c r="J48">
        <v>-485.69</v>
      </c>
      <c r="K48" t="s">
        <v>57</v>
      </c>
    </row>
    <row r="49" spans="1:11" ht="12.75">
      <c r="A49" t="s">
        <v>11</v>
      </c>
      <c r="B49">
        <v>-862.22</v>
      </c>
      <c r="C49" t="s">
        <v>59</v>
      </c>
      <c r="D49" t="s">
        <v>80</v>
      </c>
      <c r="E49">
        <v>-4.04</v>
      </c>
      <c r="F49">
        <v>-421.76</v>
      </c>
      <c r="G49">
        <v>-421.67</v>
      </c>
      <c r="H49">
        <v>2425.08</v>
      </c>
      <c r="I49">
        <v>-860.89</v>
      </c>
      <c r="J49">
        <v>828.17</v>
      </c>
      <c r="K49" t="s">
        <v>57</v>
      </c>
    </row>
    <row r="50" spans="1:11" ht="12.75">
      <c r="A50" t="s">
        <v>13</v>
      </c>
      <c r="B50">
        <v>-919.04</v>
      </c>
      <c r="C50" t="s">
        <v>59</v>
      </c>
      <c r="D50" t="s">
        <v>80</v>
      </c>
      <c r="E50">
        <v>-4.04</v>
      </c>
      <c r="F50">
        <v>-423.45</v>
      </c>
      <c r="G50">
        <v>-423.41</v>
      </c>
      <c r="H50">
        <v>2362.68</v>
      </c>
      <c r="I50">
        <v>-917.71</v>
      </c>
      <c r="J50">
        <v>890.96</v>
      </c>
      <c r="K50" t="s">
        <v>57</v>
      </c>
    </row>
    <row r="51" spans="1:11" ht="12.75">
      <c r="A51" t="s">
        <v>14</v>
      </c>
      <c r="B51">
        <v>-1000.78</v>
      </c>
      <c r="C51" t="s">
        <v>59</v>
      </c>
      <c r="D51" t="s">
        <v>80</v>
      </c>
      <c r="E51">
        <v>-4.04</v>
      </c>
      <c r="F51">
        <v>-424.24</v>
      </c>
      <c r="G51">
        <v>-424.19</v>
      </c>
      <c r="H51">
        <v>2382.48</v>
      </c>
      <c r="I51">
        <v>-999.6</v>
      </c>
      <c r="J51">
        <v>967.13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64</v>
      </c>
      <c r="J53" t="s">
        <v>66</v>
      </c>
      <c r="K53" t="s">
        <v>56</v>
      </c>
    </row>
    <row r="54" spans="1:11" ht="12.75">
      <c r="A54" t="s">
        <v>51</v>
      </c>
      <c r="B54">
        <v>2254.39</v>
      </c>
      <c r="C54" t="s">
        <v>70</v>
      </c>
      <c r="D54" t="s">
        <v>79</v>
      </c>
      <c r="E54">
        <v>13.88</v>
      </c>
      <c r="F54">
        <v>667.72</v>
      </c>
      <c r="G54">
        <v>668.01</v>
      </c>
      <c r="H54">
        <v>2964.32</v>
      </c>
      <c r="I54">
        <v>2252.99</v>
      </c>
      <c r="J54">
        <v>-1488.51</v>
      </c>
      <c r="K54" t="s">
        <v>57</v>
      </c>
    </row>
    <row r="55" spans="1:11" ht="12.75">
      <c r="A55" t="s">
        <v>6</v>
      </c>
      <c r="B55">
        <v>2750.16</v>
      </c>
      <c r="C55" t="s">
        <v>70</v>
      </c>
      <c r="D55" t="s">
        <v>71</v>
      </c>
      <c r="E55">
        <v>13.43</v>
      </c>
      <c r="F55">
        <v>676.01</v>
      </c>
      <c r="G55">
        <v>676.31</v>
      </c>
      <c r="H55">
        <v>2915.22</v>
      </c>
      <c r="I55">
        <v>2749.28</v>
      </c>
      <c r="J55">
        <v>-1738.09</v>
      </c>
      <c r="K55" t="s">
        <v>57</v>
      </c>
    </row>
    <row r="56" spans="1:11" ht="12.75">
      <c r="A56" t="s">
        <v>3</v>
      </c>
      <c r="B56">
        <v>2808.6</v>
      </c>
      <c r="C56" t="s">
        <v>74</v>
      </c>
      <c r="D56" t="s">
        <v>75</v>
      </c>
      <c r="E56">
        <v>-68.41</v>
      </c>
      <c r="F56">
        <v>-2201.6</v>
      </c>
      <c r="G56">
        <v>-2200.03</v>
      </c>
      <c r="H56">
        <v>2933.32</v>
      </c>
      <c r="I56">
        <v>2808.45</v>
      </c>
      <c r="J56">
        <v>-1742.46</v>
      </c>
      <c r="K56" t="s">
        <v>57</v>
      </c>
    </row>
    <row r="57" spans="1:11" ht="12.75">
      <c r="A57" t="s">
        <v>0</v>
      </c>
      <c r="B57">
        <v>2370.03</v>
      </c>
      <c r="C57" t="s">
        <v>70</v>
      </c>
      <c r="D57" t="s">
        <v>79</v>
      </c>
      <c r="E57">
        <v>13.88</v>
      </c>
      <c r="F57">
        <v>663.34</v>
      </c>
      <c r="G57">
        <v>663.54</v>
      </c>
      <c r="H57">
        <v>2966.33</v>
      </c>
      <c r="I57">
        <v>2369.16</v>
      </c>
      <c r="J57">
        <v>-1488.21</v>
      </c>
      <c r="K57" t="s">
        <v>57</v>
      </c>
    </row>
    <row r="58" spans="1:11" ht="12.75">
      <c r="A58" t="s">
        <v>7</v>
      </c>
      <c r="B58">
        <v>2918.64</v>
      </c>
      <c r="C58" t="s">
        <v>70</v>
      </c>
      <c r="D58" t="s">
        <v>71</v>
      </c>
      <c r="E58">
        <v>13.43</v>
      </c>
      <c r="F58">
        <v>675.84</v>
      </c>
      <c r="G58">
        <v>676.11</v>
      </c>
      <c r="H58">
        <v>2917.97</v>
      </c>
      <c r="I58">
        <v>2920.02</v>
      </c>
      <c r="J58">
        <v>-1770.76</v>
      </c>
      <c r="K58" t="s">
        <v>57</v>
      </c>
    </row>
    <row r="59" spans="1:11" ht="12.75">
      <c r="A59" t="s">
        <v>4</v>
      </c>
      <c r="B59">
        <v>2915.69</v>
      </c>
      <c r="C59" t="s">
        <v>74</v>
      </c>
      <c r="D59" t="s">
        <v>75</v>
      </c>
      <c r="E59">
        <v>-68.41</v>
      </c>
      <c r="F59">
        <v>-2212.16</v>
      </c>
      <c r="G59">
        <v>-2213.81</v>
      </c>
      <c r="H59">
        <v>2932.3</v>
      </c>
      <c r="I59">
        <v>2915.48</v>
      </c>
      <c r="J59">
        <v>-1741.41</v>
      </c>
      <c r="K59" t="s">
        <v>57</v>
      </c>
    </row>
    <row r="60" spans="1:11" ht="12.75">
      <c r="A60" t="s">
        <v>1</v>
      </c>
      <c r="B60">
        <v>2687.88</v>
      </c>
      <c r="C60" t="s">
        <v>70</v>
      </c>
      <c r="D60" t="s">
        <v>79</v>
      </c>
      <c r="E60">
        <v>13.88</v>
      </c>
      <c r="F60">
        <v>671.2</v>
      </c>
      <c r="G60">
        <v>673.94</v>
      </c>
      <c r="H60">
        <v>2971.08</v>
      </c>
      <c r="I60">
        <v>2687.71</v>
      </c>
      <c r="J60">
        <v>-1553.92</v>
      </c>
      <c r="K60" t="s">
        <v>57</v>
      </c>
    </row>
    <row r="61" spans="1:11" ht="12.75">
      <c r="A61" t="s">
        <v>8</v>
      </c>
      <c r="B61">
        <v>3086.71</v>
      </c>
      <c r="C61" t="s">
        <v>74</v>
      </c>
      <c r="D61" t="s">
        <v>75</v>
      </c>
      <c r="E61">
        <v>-68.41</v>
      </c>
      <c r="F61">
        <v>-2272.79</v>
      </c>
      <c r="G61">
        <v>-2273.96</v>
      </c>
      <c r="H61">
        <v>2919.93</v>
      </c>
      <c r="I61">
        <v>3086.22</v>
      </c>
      <c r="J61">
        <v>-1747.96</v>
      </c>
      <c r="K61" t="s">
        <v>57</v>
      </c>
    </row>
    <row r="62" spans="1:11" ht="12.75">
      <c r="A62" t="s">
        <v>5</v>
      </c>
      <c r="B62">
        <v>3116.96</v>
      </c>
      <c r="C62" t="s">
        <v>74</v>
      </c>
      <c r="D62" t="s">
        <v>75</v>
      </c>
      <c r="E62">
        <v>-68.41</v>
      </c>
      <c r="F62">
        <v>-2225.19</v>
      </c>
      <c r="G62">
        <v>-2226.33</v>
      </c>
      <c r="H62">
        <v>2932.65</v>
      </c>
      <c r="I62">
        <v>3116.62</v>
      </c>
      <c r="J62">
        <v>-1742.06</v>
      </c>
      <c r="K62" t="s">
        <v>57</v>
      </c>
    </row>
    <row r="63" spans="1:11" ht="12.75">
      <c r="A63" t="s">
        <v>2</v>
      </c>
      <c r="B63">
        <v>1988.81</v>
      </c>
      <c r="C63" t="s">
        <v>59</v>
      </c>
      <c r="D63" t="s">
        <v>60</v>
      </c>
      <c r="E63">
        <v>-8.6</v>
      </c>
      <c r="F63">
        <v>-417.17</v>
      </c>
      <c r="G63">
        <v>-417.09</v>
      </c>
      <c r="H63">
        <v>2941.11</v>
      </c>
      <c r="I63">
        <v>1989.1</v>
      </c>
      <c r="J63">
        <v>-950.75</v>
      </c>
      <c r="K63" t="s">
        <v>57</v>
      </c>
    </row>
    <row r="64" spans="1:11" ht="12.75">
      <c r="A64" t="s">
        <v>9</v>
      </c>
      <c r="B64">
        <v>1869.74</v>
      </c>
      <c r="C64" t="s">
        <v>59</v>
      </c>
      <c r="D64" t="s">
        <v>60</v>
      </c>
      <c r="E64">
        <v>-8.6</v>
      </c>
      <c r="F64">
        <v>-415.18</v>
      </c>
      <c r="G64">
        <v>-415.1</v>
      </c>
      <c r="H64">
        <v>2870.8</v>
      </c>
      <c r="I64">
        <v>1869.85</v>
      </c>
      <c r="J64">
        <v>-852.2</v>
      </c>
      <c r="K64" t="s">
        <v>57</v>
      </c>
    </row>
    <row r="65" spans="1:11" ht="12.75">
      <c r="A65" t="s">
        <v>10</v>
      </c>
      <c r="B65">
        <v>1775.71</v>
      </c>
      <c r="C65" t="s">
        <v>59</v>
      </c>
      <c r="D65" t="s">
        <v>60</v>
      </c>
      <c r="E65">
        <v>-8.6</v>
      </c>
      <c r="F65">
        <v>-416.03</v>
      </c>
      <c r="G65">
        <v>-415.96</v>
      </c>
      <c r="H65">
        <v>2883.28</v>
      </c>
      <c r="I65">
        <v>1774.19</v>
      </c>
      <c r="J65">
        <v>-771.77</v>
      </c>
      <c r="K65" t="s">
        <v>57</v>
      </c>
    </row>
    <row r="66" spans="1:11" ht="12.75">
      <c r="A66" t="s">
        <v>11</v>
      </c>
      <c r="B66">
        <v>-298.34</v>
      </c>
      <c r="C66" t="s">
        <v>59</v>
      </c>
      <c r="D66" t="s">
        <v>80</v>
      </c>
      <c r="E66">
        <v>-4.04</v>
      </c>
      <c r="F66">
        <v>-416.46</v>
      </c>
      <c r="G66">
        <v>-416.42</v>
      </c>
      <c r="H66">
        <v>2941.58</v>
      </c>
      <c r="I66">
        <v>-298.69</v>
      </c>
      <c r="J66">
        <v>473.29</v>
      </c>
      <c r="K66" t="s">
        <v>57</v>
      </c>
    </row>
    <row r="67" spans="1:11" ht="12.75">
      <c r="A67" t="s">
        <v>13</v>
      </c>
      <c r="B67">
        <v>-404.94</v>
      </c>
      <c r="C67" t="s">
        <v>59</v>
      </c>
      <c r="D67" t="s">
        <v>80</v>
      </c>
      <c r="E67">
        <v>-4.04</v>
      </c>
      <c r="F67">
        <v>-416.72</v>
      </c>
      <c r="G67">
        <v>-416.66</v>
      </c>
      <c r="H67">
        <v>2876.72</v>
      </c>
      <c r="I67">
        <v>-405.27</v>
      </c>
      <c r="J67">
        <v>562.35</v>
      </c>
      <c r="K67" t="s">
        <v>57</v>
      </c>
    </row>
    <row r="68" spans="1:11" ht="12.75">
      <c r="A68" t="s">
        <v>14</v>
      </c>
      <c r="B68">
        <v>-464.67</v>
      </c>
      <c r="C68" t="s">
        <v>59</v>
      </c>
      <c r="D68" t="s">
        <v>80</v>
      </c>
      <c r="E68">
        <v>-4.04</v>
      </c>
      <c r="F68">
        <v>-418.22</v>
      </c>
      <c r="G68">
        <v>-418.12</v>
      </c>
      <c r="H68">
        <v>2893.91</v>
      </c>
      <c r="I68">
        <v>-464.62</v>
      </c>
      <c r="J68">
        <v>627.6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64</v>
      </c>
      <c r="J70" t="s">
        <v>66</v>
      </c>
      <c r="K70" t="s">
        <v>56</v>
      </c>
    </row>
    <row r="71" spans="1:11" ht="12.75">
      <c r="A71" t="s">
        <v>51</v>
      </c>
      <c r="B71">
        <v>1687.4</v>
      </c>
      <c r="C71" t="s">
        <v>70</v>
      </c>
      <c r="D71" t="s">
        <v>79</v>
      </c>
      <c r="E71">
        <v>13.88</v>
      </c>
      <c r="F71">
        <v>647.28</v>
      </c>
      <c r="G71">
        <v>647.15</v>
      </c>
      <c r="H71">
        <v>3301.09</v>
      </c>
      <c r="I71">
        <v>1687.56</v>
      </c>
      <c r="J71">
        <v>-1178.12</v>
      </c>
      <c r="K71" t="s">
        <v>57</v>
      </c>
    </row>
    <row r="72" spans="1:11" ht="12.75">
      <c r="A72" t="s">
        <v>6</v>
      </c>
      <c r="B72">
        <v>2074.57</v>
      </c>
      <c r="C72" t="s">
        <v>70</v>
      </c>
      <c r="D72" t="s">
        <v>79</v>
      </c>
      <c r="E72">
        <v>13.88</v>
      </c>
      <c r="F72">
        <v>643.94</v>
      </c>
      <c r="G72">
        <v>644.3</v>
      </c>
      <c r="H72">
        <v>3244.43</v>
      </c>
      <c r="I72">
        <v>2072.99</v>
      </c>
      <c r="J72">
        <v>-1368.94</v>
      </c>
      <c r="K72" t="s">
        <v>57</v>
      </c>
    </row>
    <row r="73" spans="1:11" ht="12.75">
      <c r="A73" t="s">
        <v>3</v>
      </c>
      <c r="B73">
        <v>2459.38</v>
      </c>
      <c r="C73" t="s">
        <v>70</v>
      </c>
      <c r="D73" t="s">
        <v>79</v>
      </c>
      <c r="E73">
        <v>13.88</v>
      </c>
      <c r="F73">
        <v>643.57</v>
      </c>
      <c r="G73">
        <v>642.53</v>
      </c>
      <c r="H73">
        <v>3272.44</v>
      </c>
      <c r="I73">
        <v>2459.35</v>
      </c>
      <c r="J73">
        <v>-1555.47</v>
      </c>
      <c r="K73" t="s">
        <v>57</v>
      </c>
    </row>
    <row r="74" spans="1:11" ht="12.75">
      <c r="A74" t="s">
        <v>0</v>
      </c>
      <c r="B74">
        <v>1889.81</v>
      </c>
      <c r="C74" t="s">
        <v>70</v>
      </c>
      <c r="D74" t="s">
        <v>79</v>
      </c>
      <c r="E74">
        <v>13.88</v>
      </c>
      <c r="F74">
        <v>651.87</v>
      </c>
      <c r="G74">
        <v>652.24</v>
      </c>
      <c r="H74">
        <v>3303.27</v>
      </c>
      <c r="I74">
        <v>1888.99</v>
      </c>
      <c r="J74">
        <v>-1228.34</v>
      </c>
      <c r="K74" t="s">
        <v>57</v>
      </c>
    </row>
    <row r="75" spans="1:11" ht="12.75">
      <c r="A75" t="s">
        <v>7</v>
      </c>
      <c r="B75">
        <v>2256.67</v>
      </c>
      <c r="C75" t="s">
        <v>70</v>
      </c>
      <c r="D75" t="s">
        <v>79</v>
      </c>
      <c r="E75">
        <v>13.88</v>
      </c>
      <c r="F75">
        <v>645.19</v>
      </c>
      <c r="G75">
        <v>645.37</v>
      </c>
      <c r="H75">
        <v>3248.18</v>
      </c>
      <c r="I75">
        <v>2255.31</v>
      </c>
      <c r="J75">
        <v>-1399.07</v>
      </c>
      <c r="K75" t="s">
        <v>57</v>
      </c>
    </row>
    <row r="76" spans="1:11" ht="12.75">
      <c r="A76" t="s">
        <v>4</v>
      </c>
      <c r="B76">
        <v>2594.91</v>
      </c>
      <c r="C76" t="s">
        <v>70</v>
      </c>
      <c r="D76" t="s">
        <v>79</v>
      </c>
      <c r="E76">
        <v>13.88</v>
      </c>
      <c r="F76">
        <v>637.91</v>
      </c>
      <c r="G76">
        <v>638.17</v>
      </c>
      <c r="H76">
        <v>3274.63</v>
      </c>
      <c r="I76">
        <v>2594.72</v>
      </c>
      <c r="J76">
        <v>-1569.64</v>
      </c>
      <c r="K76" t="s">
        <v>57</v>
      </c>
    </row>
    <row r="77" spans="1:11" ht="12.75">
      <c r="A77" t="s">
        <v>1</v>
      </c>
      <c r="B77">
        <v>2186.03</v>
      </c>
      <c r="C77" t="s">
        <v>70</v>
      </c>
      <c r="D77" t="s">
        <v>79</v>
      </c>
      <c r="E77">
        <v>13.88</v>
      </c>
      <c r="F77">
        <v>654.4</v>
      </c>
      <c r="G77">
        <v>654.39</v>
      </c>
      <c r="H77">
        <v>3307.22</v>
      </c>
      <c r="I77">
        <v>2185.79</v>
      </c>
      <c r="J77">
        <v>-1282.66</v>
      </c>
      <c r="K77" t="s">
        <v>57</v>
      </c>
    </row>
    <row r="78" spans="1:11" ht="12.75">
      <c r="A78" t="s">
        <v>8</v>
      </c>
      <c r="B78">
        <v>2520.17</v>
      </c>
      <c r="C78" t="s">
        <v>70</v>
      </c>
      <c r="D78" t="s">
        <v>79</v>
      </c>
      <c r="E78">
        <v>13.88</v>
      </c>
      <c r="F78">
        <v>641.99</v>
      </c>
      <c r="G78">
        <v>641.58</v>
      </c>
      <c r="H78">
        <v>3250.91</v>
      </c>
      <c r="I78">
        <v>2519.92</v>
      </c>
      <c r="J78">
        <v>-1437.1</v>
      </c>
      <c r="K78" t="s">
        <v>57</v>
      </c>
    </row>
    <row r="79" spans="1:11" ht="12.75">
      <c r="A79" t="s">
        <v>5</v>
      </c>
      <c r="B79">
        <v>2827.84</v>
      </c>
      <c r="C79" t="s">
        <v>70</v>
      </c>
      <c r="D79" t="s">
        <v>79</v>
      </c>
      <c r="E79">
        <v>13.88</v>
      </c>
      <c r="F79">
        <v>632.56</v>
      </c>
      <c r="G79">
        <v>632.61</v>
      </c>
      <c r="H79">
        <v>3278.14</v>
      </c>
      <c r="I79">
        <v>2826.92</v>
      </c>
      <c r="J79">
        <v>-1583.17</v>
      </c>
      <c r="K79" t="s">
        <v>57</v>
      </c>
    </row>
    <row r="80" spans="1:11" ht="12.75">
      <c r="A80" t="s">
        <v>2</v>
      </c>
      <c r="B80">
        <v>2087.28</v>
      </c>
      <c r="C80" t="s">
        <v>59</v>
      </c>
      <c r="D80" t="s">
        <v>60</v>
      </c>
      <c r="E80">
        <v>-8.6</v>
      </c>
      <c r="F80">
        <v>-418.62</v>
      </c>
      <c r="G80">
        <v>-418.54</v>
      </c>
      <c r="H80">
        <v>3299.94</v>
      </c>
      <c r="I80">
        <v>2086.14</v>
      </c>
      <c r="J80">
        <v>-1019.7</v>
      </c>
      <c r="K80" t="s">
        <v>57</v>
      </c>
    </row>
    <row r="81" spans="1:11" ht="12.75">
      <c r="A81" t="s">
        <v>9</v>
      </c>
      <c r="B81">
        <v>1989.33</v>
      </c>
      <c r="C81" t="s">
        <v>59</v>
      </c>
      <c r="D81" t="s">
        <v>60</v>
      </c>
      <c r="E81">
        <v>-8.6</v>
      </c>
      <c r="F81">
        <v>-419.43</v>
      </c>
      <c r="G81">
        <v>-419.37</v>
      </c>
      <c r="H81">
        <v>3229.28</v>
      </c>
      <c r="I81">
        <v>1989.58</v>
      </c>
      <c r="J81">
        <v>-936.65</v>
      </c>
      <c r="K81" t="s">
        <v>57</v>
      </c>
    </row>
    <row r="82" spans="1:11" ht="12.75">
      <c r="A82" t="s">
        <v>10</v>
      </c>
      <c r="B82">
        <v>1886.13</v>
      </c>
      <c r="C82" t="s">
        <v>59</v>
      </c>
      <c r="D82" t="s">
        <v>60</v>
      </c>
      <c r="E82">
        <v>-8.6</v>
      </c>
      <c r="F82">
        <v>-418.69</v>
      </c>
      <c r="G82">
        <v>-418.69</v>
      </c>
      <c r="H82">
        <v>3241.9</v>
      </c>
      <c r="I82">
        <v>1884.2</v>
      </c>
      <c r="J82">
        <v>-846.63</v>
      </c>
      <c r="K82" t="s">
        <v>57</v>
      </c>
    </row>
    <row r="83" spans="1:11" ht="12.75">
      <c r="A83" t="s">
        <v>11</v>
      </c>
      <c r="B83">
        <v>-198.19</v>
      </c>
      <c r="C83" t="s">
        <v>59</v>
      </c>
      <c r="D83" t="s">
        <v>80</v>
      </c>
      <c r="E83">
        <v>-4.04</v>
      </c>
      <c r="F83">
        <v>-415.35</v>
      </c>
      <c r="G83">
        <v>-415.33</v>
      </c>
      <c r="H83">
        <v>3296.33</v>
      </c>
      <c r="I83">
        <v>-198.61</v>
      </c>
      <c r="J83">
        <v>408.13</v>
      </c>
      <c r="K83" t="s">
        <v>57</v>
      </c>
    </row>
    <row r="84" spans="1:11" ht="12.75">
      <c r="A84" t="s">
        <v>13</v>
      </c>
      <c r="B84">
        <v>-271.13</v>
      </c>
      <c r="C84" t="s">
        <v>59</v>
      </c>
      <c r="D84" t="s">
        <v>80</v>
      </c>
      <c r="E84">
        <v>-4.04</v>
      </c>
      <c r="F84">
        <v>-416.65</v>
      </c>
      <c r="G84">
        <v>-416.6</v>
      </c>
      <c r="H84">
        <v>3230.77</v>
      </c>
      <c r="I84">
        <v>-271.53</v>
      </c>
      <c r="J84">
        <v>479.17</v>
      </c>
      <c r="K84" t="s">
        <v>57</v>
      </c>
    </row>
    <row r="85" spans="1:11" ht="12.75">
      <c r="A85" t="s">
        <v>14</v>
      </c>
      <c r="B85">
        <v>-317.32</v>
      </c>
      <c r="C85" t="s">
        <v>59</v>
      </c>
      <c r="D85" t="s">
        <v>80</v>
      </c>
      <c r="E85">
        <v>-4.04</v>
      </c>
      <c r="F85">
        <v>-418.57</v>
      </c>
      <c r="G85">
        <v>-418.51</v>
      </c>
      <c r="H85">
        <v>3247.65</v>
      </c>
      <c r="I85">
        <v>-317.69</v>
      </c>
      <c r="J85">
        <v>534.24</v>
      </c>
      <c r="K85" t="s">
        <v>57</v>
      </c>
    </row>
    <row r="87" ht="12.75">
      <c r="A87" t="s">
        <v>81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2008-10-29T19:55:50Z</dcterms:modified>
  <cp:category/>
  <cp:version/>
  <cp:contentType/>
  <cp:contentStatus/>
</cp:coreProperties>
</file>