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6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<sst xmlns="http://schemas.openxmlformats.org/spreadsheetml/2006/main" count="727" uniqueCount="74">
  <si>
    <t>BFR: 4519 Cust-Mon #1 500kV &amp; Mon Caps</t>
  </si>
  <si>
    <t>005R1WINTER09v4NSL</t>
  </si>
  <si>
    <t>JGO7470</t>
  </si>
  <si>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</si>
  <si>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</si>
  <si>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</si>
  <si>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</si>
  <si>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</si>
  <si>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</si>
  <si>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</si>
  <si>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</si>
  <si>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</si>
  <si>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</si>
  <si>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</si>
  <si>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</si>
  <si>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</si>
  <si>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</si>
  <si>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</si>
  <si>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</si>
  <si>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</si>
  <si>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</si>
  <si>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</si>
  <si>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</si>
  <si>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</si>
  <si>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</si>
  <si>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</si>
  <si>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</si>
  <si>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</si>
  <si>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</si>
  <si>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</si>
  <si>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</si>
  <si>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</si>
  <si>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</si>
  <si>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</si>
  <si>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</si>
  <si>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</si>
  <si>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</si>
  <si>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</si>
  <si>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</si>
  <si>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</si>
  <si>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</si>
  <si>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</si>
  <si>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</si>
  <si>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</si>
  <si>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</si>
  <si>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</si>
  <si>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</si>
  <si>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</si>
  <si>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</si>
  <si>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</si>
  <si>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</si>
  <si>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</si>
  <si>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</si>
  <si>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</si>
  <si>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</si>
  <si>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</si>
  <si>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</si>
  <si>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</si>
  <si>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</si>
  <si>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</si>
  <si>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</si>
  <si>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</si>
  <si>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</si>
  <si>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</si>
  <si>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</si>
  <si>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</si>
  <si>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</si>
  <si>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</si>
  <si>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</si>
  <si>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</si>
  <si>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</si>
  <si>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Branch MURRAY (40767)  TO  SEDRO NT (42103) CKT 1 [230.00 - 230.00 kV]</t>
  </si>
  <si>
    <t>N-2: Monroe - Custer #1&amp;2 500kV</t>
  </si>
  <si>
    <t>Bothell-Sno-King #1 &amp; #2 230kV Lines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</si>
</sst>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13105583"/>
        <c:axId val="50841384"/>
      </c:scatterChart>
      <c:valAx>
        <c:axId val="1310558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841384"/>
        <c:crossesAt val="0"/>
        <c:crossBetween val="midCat"/>
        <c:dispUnits/>
        <c:majorUnit val="100"/>
        <c:minorUnit val="50"/>
      </c:valAx>
      <c:valAx>
        <c:axId val="5084138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310558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54919273"/>
        <c:axId val="24511410"/>
      </c:scatterChart>
      <c:valAx>
        <c:axId val="5491927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511410"/>
        <c:crossesAt val="0"/>
        <c:crossBetween val="midCat"/>
        <c:dispUnits/>
        <c:majorUnit val="100"/>
        <c:minorUnit val="50"/>
      </c:valAx>
      <c:valAx>
        <c:axId val="2451141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491927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19276099"/>
        <c:axId val="39267164"/>
      </c:scatterChart>
      <c:valAx>
        <c:axId val="1927609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267164"/>
        <c:crossesAt val="0"/>
        <c:crossBetween val="midCat"/>
        <c:dispUnits/>
        <c:majorUnit val="100"/>
        <c:minorUnit val="50"/>
      </c:valAx>
      <c:valAx>
        <c:axId val="3926716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927609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7860157"/>
        <c:axId val="26523686"/>
      </c:scatterChart>
      <c:valAx>
        <c:axId val="1786015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523686"/>
        <c:crossesAt val="0"/>
        <c:crossBetween val="midCat"/>
        <c:dispUnits/>
        <c:majorUnit val="100"/>
        <c:minorUnit val="50"/>
      </c:valAx>
      <c:valAx>
        <c:axId val="2652368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786015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37386583"/>
        <c:axId val="934928"/>
      </c:scatterChart>
      <c:valAx>
        <c:axId val="3738658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34928"/>
        <c:crossesAt val="0"/>
        <c:crossBetween val="midCat"/>
        <c:dispUnits/>
        <c:majorUnit val="100"/>
        <c:minorUnit val="50"/>
      </c:valAx>
      <c:valAx>
        <c:axId val="93492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738658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Bothell-Sno-King #1 &amp; #2 230kV Lines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33</v>
      </c>
      <c r="C9" s="89"/>
      <c r="D9" s="89" t="str">
        <f>Results!L7</f>
        <v>005R1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44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39</v>
      </c>
      <c r="F17" s="119">
        <f>'Pink Table'!C5</f>
        <v>3338.4033333333336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41</v>
      </c>
      <c r="C18" s="237"/>
      <c r="D18" s="77" t="s">
        <v>32</v>
      </c>
      <c r="E18" s="8" t="s">
        <v>35</v>
      </c>
      <c r="F18" s="5" t="s">
        <v>21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27</v>
      </c>
      <c r="S18" s="31" t="s">
        <v>26</v>
      </c>
      <c r="T18" s="37" t="s">
        <v>25</v>
      </c>
      <c r="U18" s="8" t="s">
        <v>20</v>
      </c>
      <c r="V18" s="4" t="s">
        <v>35</v>
      </c>
      <c r="W18" s="5" t="s">
        <v>21</v>
      </c>
    </row>
    <row r="19" spans="1:23" ht="13.5" customHeight="1">
      <c r="A19" s="16"/>
      <c r="B19" s="69" t="s">
        <v>26</v>
      </c>
      <c r="C19" s="79" t="s">
        <v>42</v>
      </c>
      <c r="D19" s="86" t="s">
        <v>22</v>
      </c>
      <c r="E19" s="63" t="s">
        <v>23</v>
      </c>
      <c r="F19" s="65" t="s">
        <v>24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43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28</v>
      </c>
      <c r="S20" s="33" t="s">
        <v>27</v>
      </c>
      <c r="T20" s="38" t="s">
        <v>27</v>
      </c>
      <c r="U20" s="36" t="s">
        <v>22</v>
      </c>
      <c r="V20" s="64" t="s">
        <v>23</v>
      </c>
      <c r="W20" s="65" t="s">
        <v>24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3415.75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15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3</v>
      </c>
      <c r="S21" s="25">
        <v>100</v>
      </c>
      <c r="T21" s="39">
        <v>775</v>
      </c>
      <c r="U21" s="42">
        <f>D23</f>
        <v>3448.6</v>
      </c>
      <c r="V21" s="114" t="str">
        <f>E23</f>
        <v>BFR: 4519 Cust-Mon #1 500kV &amp; Mon Caps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3429.92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15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4</v>
      </c>
      <c r="S22" s="27">
        <v>260</v>
      </c>
      <c r="T22" s="40">
        <v>775</v>
      </c>
      <c r="U22" s="43">
        <f>D26</f>
        <v>3295.23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3448.6</v>
      </c>
      <c r="E23" s="76" t="str">
        <f>'Excel Sheet'!D5</f>
        <v>BFR: 4519 Cust-Mon #1 500kV &amp; Mon Caps</v>
      </c>
      <c r="F23" s="58" t="str">
        <f>'Excel Sheet'!C5</f>
        <v>Branch MURRAY (40767)  TO  SEDRO NT (42103) CKT 1 [230.00 - 230.00 kV]</v>
      </c>
      <c r="G23" s="12" t="s">
        <v>15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5</v>
      </c>
      <c r="S23" s="27">
        <v>525</v>
      </c>
      <c r="T23" s="40">
        <v>775</v>
      </c>
      <c r="U23" s="43">
        <f>D29</f>
        <v>3012.9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3273.6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15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14</v>
      </c>
      <c r="S24" s="27">
        <v>1000</v>
      </c>
      <c r="T24" s="40">
        <v>775</v>
      </c>
      <c r="U24" s="43">
        <f>D32</f>
        <v>2595.52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3272.56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15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18</v>
      </c>
      <c r="S25" s="27">
        <v>1400</v>
      </c>
      <c r="T25" s="40">
        <v>775</v>
      </c>
      <c r="U25" s="43">
        <f>D35</f>
        <v>2444.58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3295.23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15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6</v>
      </c>
      <c r="S26" s="27">
        <v>100</v>
      </c>
      <c r="T26" s="40">
        <v>465</v>
      </c>
      <c r="U26" s="43">
        <f>D22</f>
        <v>3429.92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2998.76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15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7</v>
      </c>
      <c r="S27" s="27">
        <v>260</v>
      </c>
      <c r="T27" s="40">
        <v>460</v>
      </c>
      <c r="U27" s="43">
        <f>D25</f>
        <v>3272.56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3008.13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15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8</v>
      </c>
      <c r="S28" s="27">
        <v>525</v>
      </c>
      <c r="T28" s="40">
        <v>460</v>
      </c>
      <c r="U28" s="43">
        <f>D28</f>
        <v>3008.13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3012.9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15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13</v>
      </c>
      <c r="S29" s="27">
        <v>1000</v>
      </c>
      <c r="T29" s="40">
        <v>460</v>
      </c>
      <c r="U29" s="43">
        <f>D31</f>
        <v>2580.34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2572.58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15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17</v>
      </c>
      <c r="S30" s="27">
        <v>1400</v>
      </c>
      <c r="T30" s="40">
        <v>460</v>
      </c>
      <c r="U30" s="43">
        <f>D34</f>
        <v>2430.69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2580.34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15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9</v>
      </c>
      <c r="S31" s="27">
        <v>100</v>
      </c>
      <c r="T31" s="40">
        <v>140</v>
      </c>
      <c r="U31" s="43">
        <f>D21</f>
        <v>3415.75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2595.52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15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10</v>
      </c>
      <c r="S32" s="27">
        <v>260</v>
      </c>
      <c r="T32" s="40">
        <v>140</v>
      </c>
      <c r="U32" s="43">
        <f>D24</f>
        <v>3273.6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2425.88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15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11</v>
      </c>
      <c r="S33" s="27">
        <v>525</v>
      </c>
      <c r="T33" s="40">
        <v>140</v>
      </c>
      <c r="U33" s="43">
        <f>D27</f>
        <v>2998.76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2430.69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15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12</v>
      </c>
      <c r="S34" s="27">
        <v>1000</v>
      </c>
      <c r="T34" s="40">
        <v>140</v>
      </c>
      <c r="U34" s="43">
        <f>D30</f>
        <v>2572.58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2444.58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15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16</v>
      </c>
      <c r="S35" s="29">
        <v>1400</v>
      </c>
      <c r="T35" s="41">
        <v>140</v>
      </c>
      <c r="U35" s="61">
        <f>D33</f>
        <v>2425.88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15</v>
      </c>
    </row>
    <row r="41" ht="12.75">
      <c r="G41" s="11" t="s">
        <v>15</v>
      </c>
    </row>
    <row r="42" ht="12.75">
      <c r="G42" s="11" t="s">
        <v>15</v>
      </c>
    </row>
    <row r="43" ht="12.75">
      <c r="G43" s="11" t="s">
        <v>15</v>
      </c>
    </row>
    <row r="44" ht="12.75">
      <c r="G44" s="11" t="s">
        <v>15</v>
      </c>
    </row>
    <row r="45" ht="12.75">
      <c r="G45" s="11" t="s">
        <v>15</v>
      </c>
    </row>
    <row r="46" ht="12.75">
      <c r="G46" s="11" t="s">
        <v>15</v>
      </c>
    </row>
    <row r="47" ht="12.75">
      <c r="G47" s="11" t="s">
        <v>15</v>
      </c>
    </row>
    <row r="48" ht="12.75">
      <c r="G48" s="11" t="s">
        <v>15</v>
      </c>
    </row>
    <row r="49" ht="12.75">
      <c r="G49" s="11" t="s">
        <v>15</v>
      </c>
    </row>
    <row r="50" ht="12.75">
      <c r="G50" s="11" t="s">
        <v>15</v>
      </c>
    </row>
    <row r="51" ht="12.75">
      <c r="G51" s="11" t="s">
        <v>15</v>
      </c>
    </row>
    <row r="52" ht="12.75">
      <c r="G52" s="11" t="s">
        <v>15</v>
      </c>
    </row>
    <row r="53" ht="12.75">
      <c r="G53" s="11" t="s">
        <v>15</v>
      </c>
    </row>
    <row r="54" ht="12.75">
      <c r="G54" s="11" t="s">
        <v>15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Bothell-Sno-King #1 &amp; #2 230kV Lines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33</v>
      </c>
      <c r="C9" s="89"/>
      <c r="D9" s="89" t="str">
        <f>Results!L7</f>
        <v>005R1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44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39</v>
      </c>
      <c r="F17" s="53">
        <f>'Pink Table'!C6</f>
        <v>2661.54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41</v>
      </c>
      <c r="C18" s="241"/>
      <c r="D18" s="70" t="s">
        <v>32</v>
      </c>
      <c r="E18" s="4" t="s">
        <v>35</v>
      </c>
      <c r="F18" s="5" t="s">
        <v>21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27</v>
      </c>
      <c r="S18" s="31" t="s">
        <v>26</v>
      </c>
      <c r="T18" s="37" t="s">
        <v>25</v>
      </c>
      <c r="U18" s="8" t="s">
        <v>20</v>
      </c>
      <c r="V18" s="4" t="s">
        <v>35</v>
      </c>
      <c r="W18" s="5" t="s">
        <v>21</v>
      </c>
    </row>
    <row r="19" spans="1:23" ht="13.5" customHeight="1">
      <c r="A19" s="16"/>
      <c r="B19" s="69" t="s">
        <v>26</v>
      </c>
      <c r="C19" s="69" t="s">
        <v>42</v>
      </c>
      <c r="D19" s="63" t="s">
        <v>22</v>
      </c>
      <c r="E19" s="63" t="s">
        <v>23</v>
      </c>
      <c r="F19" s="65" t="s">
        <v>24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43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28</v>
      </c>
      <c r="S20" s="33" t="s">
        <v>27</v>
      </c>
      <c r="T20" s="38" t="s">
        <v>27</v>
      </c>
      <c r="U20" s="36" t="s">
        <v>22</v>
      </c>
      <c r="V20" s="34" t="s">
        <v>23</v>
      </c>
      <c r="W20" s="35" t="s">
        <v>24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3300.7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15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3</v>
      </c>
      <c r="S21" s="25">
        <v>100</v>
      </c>
      <c r="T21" s="39">
        <v>775</v>
      </c>
      <c r="U21" s="42">
        <f>D23</f>
        <v>3327.38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3317.66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15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4</v>
      </c>
      <c r="S22" s="27">
        <v>260</v>
      </c>
      <c r="T22" s="40">
        <v>775</v>
      </c>
      <c r="U22" s="43">
        <f>D26</f>
        <v>3146.25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3327.38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15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5</v>
      </c>
      <c r="S23" s="27">
        <v>525</v>
      </c>
      <c r="T23" s="40">
        <v>775</v>
      </c>
      <c r="U23" s="43">
        <f>D29</f>
        <v>2873.47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3145.19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15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14</v>
      </c>
      <c r="S24" s="27">
        <v>1000</v>
      </c>
      <c r="T24" s="40">
        <v>775</v>
      </c>
      <c r="U24" s="43">
        <f>D32</f>
        <v>2461.76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3152.23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15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18</v>
      </c>
      <c r="S25" s="27">
        <v>1400</v>
      </c>
      <c r="T25" s="40">
        <v>775</v>
      </c>
      <c r="U25" s="43">
        <f>D35</f>
        <v>2318.49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3146.25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15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6</v>
      </c>
      <c r="S26" s="27">
        <v>100</v>
      </c>
      <c r="T26" s="40">
        <v>465</v>
      </c>
      <c r="U26" s="43">
        <f>D22</f>
        <v>3317.66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2854.09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15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7</v>
      </c>
      <c r="S27" s="27">
        <v>260</v>
      </c>
      <c r="T27" s="40">
        <v>460</v>
      </c>
      <c r="U27" s="43">
        <f>D25</f>
        <v>3152.23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2863.21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15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8</v>
      </c>
      <c r="S28" s="27">
        <v>525</v>
      </c>
      <c r="T28" s="40">
        <v>460</v>
      </c>
      <c r="U28" s="43">
        <f>D28</f>
        <v>2863.21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2873.47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15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13</v>
      </c>
      <c r="S29" s="27">
        <v>1000</v>
      </c>
      <c r="T29" s="40">
        <v>460</v>
      </c>
      <c r="U29" s="43">
        <f>D31</f>
        <v>2460.14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2449.11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15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17</v>
      </c>
      <c r="S30" s="27">
        <v>1400</v>
      </c>
      <c r="T30" s="40">
        <v>460</v>
      </c>
      <c r="U30" s="43">
        <f>D34</f>
        <v>2304.1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2460.14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15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9</v>
      </c>
      <c r="S31" s="27">
        <v>100</v>
      </c>
      <c r="T31" s="40">
        <v>140</v>
      </c>
      <c r="U31" s="43">
        <f>D21</f>
        <v>3300.7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2461.76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15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10</v>
      </c>
      <c r="S32" s="27">
        <v>260</v>
      </c>
      <c r="T32" s="40">
        <v>140</v>
      </c>
      <c r="U32" s="43">
        <f>D24</f>
        <v>3145.19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2301.22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15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11</v>
      </c>
      <c r="S33" s="27">
        <v>525</v>
      </c>
      <c r="T33" s="40">
        <v>140</v>
      </c>
      <c r="U33" s="43">
        <f>D27</f>
        <v>2854.09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2304.1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15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12</v>
      </c>
      <c r="S34" s="27">
        <v>1000</v>
      </c>
      <c r="T34" s="40">
        <v>140</v>
      </c>
      <c r="U34" s="43">
        <f>D30</f>
        <v>2449.11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2318.49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15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16</v>
      </c>
      <c r="S35" s="29">
        <v>1400</v>
      </c>
      <c r="T35" s="41">
        <v>140</v>
      </c>
      <c r="U35" s="61">
        <f>D33</f>
        <v>2301.22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15</v>
      </c>
    </row>
    <row r="41" ht="12.75">
      <c r="G41" s="11" t="s">
        <v>15</v>
      </c>
    </row>
    <row r="42" ht="12.75">
      <c r="G42" s="11" t="s">
        <v>15</v>
      </c>
    </row>
    <row r="43" ht="12.75">
      <c r="G43" s="11" t="s">
        <v>15</v>
      </c>
    </row>
    <row r="44" ht="12.75">
      <c r="G44" s="11" t="s">
        <v>15</v>
      </c>
    </row>
    <row r="45" ht="12.75">
      <c r="G45" s="11" t="s">
        <v>15</v>
      </c>
    </row>
    <row r="46" ht="12.75">
      <c r="G46" s="11" t="s">
        <v>15</v>
      </c>
    </row>
    <row r="47" ht="12.75">
      <c r="G47" s="11" t="s">
        <v>15</v>
      </c>
    </row>
    <row r="48" ht="12.75">
      <c r="G48" s="11" t="s">
        <v>15</v>
      </c>
    </row>
    <row r="49" ht="12.75">
      <c r="G49" s="11" t="s">
        <v>15</v>
      </c>
    </row>
    <row r="50" ht="12.75">
      <c r="G50" s="11" t="s">
        <v>15</v>
      </c>
    </row>
    <row r="51" ht="12.75">
      <c r="G51" s="11" t="s">
        <v>15</v>
      </c>
    </row>
    <row r="52" ht="12.75">
      <c r="G52" s="11" t="s">
        <v>15</v>
      </c>
    </row>
    <row r="53" ht="12.75">
      <c r="G53" s="11" t="s">
        <v>15</v>
      </c>
    </row>
    <row r="54" ht="12.75">
      <c r="G54" s="11" t="s">
        <v>15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Bothell-Sno-King #1 &amp; #2 230kV Lines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33</v>
      </c>
      <c r="C9" s="89"/>
      <c r="D9" s="89" t="str">
        <f>Results!L7</f>
        <v>005R1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44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39</v>
      </c>
      <c r="F17" s="53">
        <f>'Pink Table'!C7</f>
        <v>2421.272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41</v>
      </c>
      <c r="C18" s="241"/>
      <c r="D18" s="70" t="s">
        <v>32</v>
      </c>
      <c r="E18" s="4" t="s">
        <v>35</v>
      </c>
      <c r="F18" s="5" t="s">
        <v>21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27</v>
      </c>
      <c r="S18" s="31" t="s">
        <v>26</v>
      </c>
      <c r="T18" s="37" t="s">
        <v>25</v>
      </c>
      <c r="U18" s="8" t="s">
        <v>20</v>
      </c>
      <c r="V18" s="4" t="s">
        <v>35</v>
      </c>
      <c r="W18" s="5" t="s">
        <v>21</v>
      </c>
    </row>
    <row r="19" spans="1:23" ht="13.5" customHeight="1">
      <c r="A19" s="16"/>
      <c r="B19" s="69" t="s">
        <v>26</v>
      </c>
      <c r="C19" s="69" t="s">
        <v>42</v>
      </c>
      <c r="D19" s="63" t="s">
        <v>22</v>
      </c>
      <c r="E19" s="63" t="s">
        <v>23</v>
      </c>
      <c r="F19" s="65" t="s">
        <v>24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43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28</v>
      </c>
      <c r="S20" s="33" t="s">
        <v>27</v>
      </c>
      <c r="T20" s="38" t="s">
        <v>27</v>
      </c>
      <c r="U20" s="36" t="s">
        <v>22</v>
      </c>
      <c r="V20" s="34" t="s">
        <v>23</v>
      </c>
      <c r="W20" s="35" t="s">
        <v>24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3196.95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15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3</v>
      </c>
      <c r="S21" s="25">
        <v>100</v>
      </c>
      <c r="T21" s="39">
        <v>775</v>
      </c>
      <c r="U21" s="42">
        <f>D23</f>
        <v>3212.2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3206.75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15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4</v>
      </c>
      <c r="S22" s="27">
        <v>260</v>
      </c>
      <c r="T22" s="40">
        <v>775</v>
      </c>
      <c r="U22" s="43">
        <f>D26</f>
        <v>3058.07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3212.2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15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5</v>
      </c>
      <c r="S23" s="27">
        <v>525</v>
      </c>
      <c r="T23" s="40">
        <v>775</v>
      </c>
      <c r="U23" s="43">
        <f>D29</f>
        <v>2780.15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3038.13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15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14</v>
      </c>
      <c r="S24" s="27">
        <v>1000</v>
      </c>
      <c r="T24" s="40">
        <v>775</v>
      </c>
      <c r="U24" s="43">
        <f>D32</f>
        <v>2358.43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3042.73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15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18</v>
      </c>
      <c r="S25" s="27">
        <v>1400</v>
      </c>
      <c r="T25" s="40">
        <v>775</v>
      </c>
      <c r="U25" s="43">
        <f>D35</f>
        <v>2210.45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3058.07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15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6</v>
      </c>
      <c r="S26" s="27">
        <v>100</v>
      </c>
      <c r="T26" s="40">
        <v>465</v>
      </c>
      <c r="U26" s="43">
        <f>D22</f>
        <v>3206.75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2756.35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15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7</v>
      </c>
      <c r="S27" s="27">
        <v>260</v>
      </c>
      <c r="T27" s="40">
        <v>460</v>
      </c>
      <c r="U27" s="43">
        <f>D25</f>
        <v>3042.73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2763.66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15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8</v>
      </c>
      <c r="S28" s="27">
        <v>525</v>
      </c>
      <c r="T28" s="40">
        <v>460</v>
      </c>
      <c r="U28" s="43">
        <f>D28</f>
        <v>2763.66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2780.15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15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13</v>
      </c>
      <c r="S29" s="27">
        <v>1000</v>
      </c>
      <c r="T29" s="40">
        <v>460</v>
      </c>
      <c r="U29" s="43">
        <f>D31</f>
        <v>2346.69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2333.4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15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17</v>
      </c>
      <c r="S30" s="27">
        <v>1400</v>
      </c>
      <c r="T30" s="40">
        <v>460</v>
      </c>
      <c r="U30" s="43">
        <f>D34</f>
        <v>2194.84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2346.69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15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9</v>
      </c>
      <c r="S31" s="27">
        <v>100</v>
      </c>
      <c r="T31" s="40">
        <v>140</v>
      </c>
      <c r="U31" s="43">
        <f>D21</f>
        <v>3196.95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2358.43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15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10</v>
      </c>
      <c r="S32" s="27">
        <v>260</v>
      </c>
      <c r="T32" s="40">
        <v>140</v>
      </c>
      <c r="U32" s="43">
        <f>D24</f>
        <v>3038.13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2185.59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15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11</v>
      </c>
      <c r="S33" s="27">
        <v>525</v>
      </c>
      <c r="T33" s="40">
        <v>140</v>
      </c>
      <c r="U33" s="43">
        <f>D27</f>
        <v>2756.35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2194.84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15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12</v>
      </c>
      <c r="S34" s="27">
        <v>1000</v>
      </c>
      <c r="T34" s="40">
        <v>140</v>
      </c>
      <c r="U34" s="43">
        <f>D30</f>
        <v>2333.4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2210.45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15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16</v>
      </c>
      <c r="S35" s="29">
        <v>1400</v>
      </c>
      <c r="T35" s="41">
        <v>140</v>
      </c>
      <c r="U35" s="61">
        <f>D33</f>
        <v>2185.59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15</v>
      </c>
    </row>
    <row r="41" ht="12.75">
      <c r="G41" s="11" t="s">
        <v>15</v>
      </c>
    </row>
    <row r="42" ht="12.75">
      <c r="G42" s="11" t="s">
        <v>15</v>
      </c>
    </row>
    <row r="43" ht="12.75">
      <c r="G43" s="11" t="s">
        <v>15</v>
      </c>
    </row>
    <row r="44" ht="12.75">
      <c r="G44" s="11" t="s">
        <v>15</v>
      </c>
    </row>
    <row r="45" ht="12.75">
      <c r="G45" s="11" t="s">
        <v>15</v>
      </c>
    </row>
    <row r="46" ht="12.75">
      <c r="G46" s="11" t="s">
        <v>15</v>
      </c>
    </row>
    <row r="47" ht="12.75">
      <c r="G47" s="11" t="s">
        <v>15</v>
      </c>
    </row>
    <row r="48" ht="12.75">
      <c r="G48" s="11" t="s">
        <v>15</v>
      </c>
    </row>
    <row r="49" ht="12.75">
      <c r="G49" s="11" t="s">
        <v>15</v>
      </c>
    </row>
    <row r="50" ht="12.75">
      <c r="G50" s="11" t="s">
        <v>15</v>
      </c>
    </row>
    <row r="51" ht="12.75">
      <c r="G51" s="11" t="s">
        <v>15</v>
      </c>
    </row>
    <row r="52" ht="12.75">
      <c r="G52" s="11" t="s">
        <v>15</v>
      </c>
    </row>
    <row r="53" ht="12.75">
      <c r="G53" s="11" t="s">
        <v>15</v>
      </c>
    </row>
    <row r="54" ht="12.75">
      <c r="G54" s="11" t="s">
        <v>15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Bothell-Sno-King #1 &amp; #2 230kV Lines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33</v>
      </c>
      <c r="C9" s="138"/>
      <c r="D9" s="138" t="str">
        <f>Results!L7</f>
        <v>005R1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44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39</v>
      </c>
      <c r="F17" s="155">
        <f>'Pink Table'!C8</f>
        <v>2941.0873333333334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41</v>
      </c>
      <c r="C18" s="243"/>
      <c r="D18" s="156" t="s">
        <v>32</v>
      </c>
      <c r="E18" s="157" t="s">
        <v>35</v>
      </c>
      <c r="F18" s="158" t="s">
        <v>21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27</v>
      </c>
      <c r="S18" s="31" t="s">
        <v>26</v>
      </c>
      <c r="T18" s="37" t="s">
        <v>25</v>
      </c>
      <c r="U18" s="8" t="s">
        <v>20</v>
      </c>
      <c r="V18" s="4" t="s">
        <v>35</v>
      </c>
      <c r="W18" s="5" t="s">
        <v>21</v>
      </c>
    </row>
    <row r="19" spans="1:23" ht="13.5" customHeight="1">
      <c r="A19" s="182"/>
      <c r="B19" s="159" t="s">
        <v>26</v>
      </c>
      <c r="C19" s="159" t="s">
        <v>42</v>
      </c>
      <c r="D19" s="160" t="s">
        <v>22</v>
      </c>
      <c r="E19" s="160" t="s">
        <v>23</v>
      </c>
      <c r="F19" s="161" t="s">
        <v>24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43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28</v>
      </c>
      <c r="S20" s="33" t="s">
        <v>27</v>
      </c>
      <c r="T20" s="38" t="s">
        <v>27</v>
      </c>
      <c r="U20" s="36" t="s">
        <v>22</v>
      </c>
      <c r="V20" s="34" t="s">
        <v>23</v>
      </c>
      <c r="W20" s="35" t="s">
        <v>24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3152.88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15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3</v>
      </c>
      <c r="S21" s="25">
        <v>100</v>
      </c>
      <c r="T21" s="39">
        <v>775</v>
      </c>
      <c r="U21" s="42">
        <f>D23</f>
        <v>3169.84</v>
      </c>
      <c r="V21" s="114" t="str">
        <f>E23</f>
        <v>BFR: 4519 Cust-Mon #1 500kV &amp; Mon Caps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3161.63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15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4</v>
      </c>
      <c r="S22" s="27">
        <v>260</v>
      </c>
      <c r="T22" s="40">
        <v>775</v>
      </c>
      <c r="U22" s="43">
        <f>D26</f>
        <v>3020.35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3169.84</v>
      </c>
      <c r="E23" s="172" t="str">
        <f>'Excel Sheet'!$D56</f>
        <v>BFR: 4519 Cust-Mon #1 500kV &amp; Mon Caps</v>
      </c>
      <c r="F23" s="173" t="str">
        <f>'Excel Sheet'!$C56</f>
        <v>Branch MURRAY (40767)  TO  SEDRO NT (42103) CKT 1 [230.00 - 230.00 kV]</v>
      </c>
      <c r="G23" s="184" t="s">
        <v>15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5</v>
      </c>
      <c r="S23" s="27">
        <v>525</v>
      </c>
      <c r="T23" s="40">
        <v>775</v>
      </c>
      <c r="U23" s="43">
        <f>D29</f>
        <v>2741.05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2999.63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15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14</v>
      </c>
      <c r="S24" s="27">
        <v>1000</v>
      </c>
      <c r="T24" s="40">
        <v>775</v>
      </c>
      <c r="U24" s="43">
        <f>D32</f>
        <v>2318.84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3013.56</v>
      </c>
      <c r="E25" s="172" t="str">
        <f>'Excel Sheet'!$D58</f>
        <v>BFR: 4519 Cust-Mon #1 500kV &amp; Mon Caps</v>
      </c>
      <c r="F25" s="173" t="str">
        <f>'Excel Sheet'!$C58</f>
        <v>Branch MURRAY (40767)  TO  SEDRO NT (42103) CKT 1 [230.00 - 230.00 kV]</v>
      </c>
      <c r="G25" s="184" t="s">
        <v>15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18</v>
      </c>
      <c r="S25" s="27">
        <v>1400</v>
      </c>
      <c r="T25" s="40">
        <v>775</v>
      </c>
      <c r="U25" s="43">
        <f>D35</f>
        <v>2172.52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3020.35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15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6</v>
      </c>
      <c r="S26" s="27">
        <v>100</v>
      </c>
      <c r="T26" s="40">
        <v>460</v>
      </c>
      <c r="U26" s="43">
        <f>D22</f>
        <v>3161.63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2720.21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15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7</v>
      </c>
      <c r="S27" s="27">
        <v>260</v>
      </c>
      <c r="T27" s="40">
        <v>460</v>
      </c>
      <c r="U27" s="43">
        <f>D25</f>
        <v>3013.56</v>
      </c>
      <c r="V27" s="115" t="str">
        <f>E25</f>
        <v>BFR: 4519 Cust-Mon #1 500kV &amp; Mon Caps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2729.45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15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8</v>
      </c>
      <c r="S28" s="27">
        <v>525</v>
      </c>
      <c r="T28" s="40">
        <v>460</v>
      </c>
      <c r="U28" s="43">
        <f>D28</f>
        <v>2729.45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2741.05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15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13</v>
      </c>
      <c r="S29" s="27">
        <v>1000</v>
      </c>
      <c r="T29" s="40">
        <v>460</v>
      </c>
      <c r="U29" s="43">
        <f>D31</f>
        <v>2309.56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2297.17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15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17</v>
      </c>
      <c r="S30" s="27">
        <v>1400</v>
      </c>
      <c r="T30" s="40">
        <v>460</v>
      </c>
      <c r="U30" s="43">
        <f>D34</f>
        <v>2155.18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2309.56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15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9</v>
      </c>
      <c r="S31" s="27">
        <v>100</v>
      </c>
      <c r="T31" s="40">
        <v>140</v>
      </c>
      <c r="U31" s="43">
        <f>D21</f>
        <v>3152.88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2318.84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15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10</v>
      </c>
      <c r="S32" s="27">
        <v>260</v>
      </c>
      <c r="T32" s="40">
        <v>140</v>
      </c>
      <c r="U32" s="43">
        <f>D24</f>
        <v>2999.63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2144.83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15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11</v>
      </c>
      <c r="S33" s="27">
        <v>525</v>
      </c>
      <c r="T33" s="40">
        <v>140</v>
      </c>
      <c r="U33" s="43">
        <f>D27</f>
        <v>2720.21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2155.18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15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12</v>
      </c>
      <c r="S34" s="27">
        <v>1000</v>
      </c>
      <c r="T34" s="40">
        <v>140</v>
      </c>
      <c r="U34" s="43">
        <f>D30</f>
        <v>2297.17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2172.52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15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16</v>
      </c>
      <c r="S35" s="29">
        <v>1400</v>
      </c>
      <c r="T35" s="41">
        <v>140</v>
      </c>
      <c r="U35" s="61">
        <f>D33</f>
        <v>2144.83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15</v>
      </c>
    </row>
    <row r="41" ht="12.75">
      <c r="G41" s="11" t="s">
        <v>15</v>
      </c>
    </row>
    <row r="42" ht="12.75">
      <c r="G42" s="11" t="s">
        <v>15</v>
      </c>
    </row>
    <row r="43" ht="12.75">
      <c r="G43" s="11" t="s">
        <v>15</v>
      </c>
    </row>
    <row r="44" ht="12.75">
      <c r="G44" s="11" t="s">
        <v>15</v>
      </c>
    </row>
    <row r="45" ht="12.75">
      <c r="G45" s="11" t="s">
        <v>15</v>
      </c>
    </row>
    <row r="46" ht="12.75">
      <c r="G46" s="11" t="s">
        <v>15</v>
      </c>
    </row>
    <row r="47" ht="12.75">
      <c r="G47" s="11" t="s">
        <v>15</v>
      </c>
    </row>
    <row r="48" ht="12.75">
      <c r="G48" s="11" t="s">
        <v>15</v>
      </c>
    </row>
    <row r="49" ht="12.75">
      <c r="G49" s="11" t="s">
        <v>15</v>
      </c>
    </row>
    <row r="50" ht="12.75">
      <c r="G50" s="11" t="s">
        <v>15</v>
      </c>
    </row>
    <row r="51" ht="12.75">
      <c r="G51" s="11" t="s">
        <v>15</v>
      </c>
    </row>
    <row r="52" ht="12.75">
      <c r="G52" s="11" t="s">
        <v>15</v>
      </c>
    </row>
    <row r="53" ht="12.75">
      <c r="G53" s="11" t="s">
        <v>15</v>
      </c>
    </row>
    <row r="54" ht="12.75">
      <c r="G54" s="11" t="s">
        <v>15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Bothell-Sno-King #1 &amp; #2 230kV Lines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33</v>
      </c>
      <c r="C9" s="89"/>
      <c r="D9" s="89" t="str">
        <f>Results!L7</f>
        <v>005R1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44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39</v>
      </c>
      <c r="F17" s="53">
        <f>'Pink Table'!C9</f>
        <v>3292.4293333333335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41</v>
      </c>
      <c r="C18" s="241"/>
      <c r="D18" s="70" t="s">
        <v>32</v>
      </c>
      <c r="E18" s="4" t="s">
        <v>35</v>
      </c>
      <c r="F18" s="5" t="s">
        <v>21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27</v>
      </c>
      <c r="S18" s="31" t="s">
        <v>26</v>
      </c>
      <c r="T18" s="37" t="s">
        <v>25</v>
      </c>
      <c r="U18" s="8" t="s">
        <v>20</v>
      </c>
      <c r="V18" s="4" t="s">
        <v>35</v>
      </c>
      <c r="W18" s="5" t="s">
        <v>21</v>
      </c>
    </row>
    <row r="19" spans="1:23" ht="13.5" customHeight="1">
      <c r="A19" s="16"/>
      <c r="B19" s="69" t="s">
        <v>26</v>
      </c>
      <c r="C19" s="69" t="s">
        <v>42</v>
      </c>
      <c r="D19" s="63" t="s">
        <v>22</v>
      </c>
      <c r="E19" s="63" t="s">
        <v>23</v>
      </c>
      <c r="F19" s="65" t="s">
        <v>24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43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28</v>
      </c>
      <c r="S20" s="33" t="s">
        <v>27</v>
      </c>
      <c r="T20" s="38" t="s">
        <v>27</v>
      </c>
      <c r="U20" s="36" t="s">
        <v>22</v>
      </c>
      <c r="V20" s="34" t="s">
        <v>23</v>
      </c>
      <c r="W20" s="35" t="s">
        <v>24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3102.59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15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3</v>
      </c>
      <c r="S21" s="25">
        <v>100</v>
      </c>
      <c r="T21" s="39">
        <v>775</v>
      </c>
      <c r="U21" s="42">
        <f>D23</f>
        <v>3120.78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3111.89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15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4</v>
      </c>
      <c r="S22" s="27">
        <v>260</v>
      </c>
      <c r="T22" s="40">
        <v>775</v>
      </c>
      <c r="U22" s="43">
        <f>D26</f>
        <v>2958.88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3120.78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15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5</v>
      </c>
      <c r="S23" s="27">
        <v>525</v>
      </c>
      <c r="T23" s="40">
        <v>775</v>
      </c>
      <c r="U23" s="43">
        <f>D29</f>
        <v>2676.35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2940.85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15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14</v>
      </c>
      <c r="S24" s="27">
        <v>1000</v>
      </c>
      <c r="T24" s="40">
        <v>775</v>
      </c>
      <c r="U24" s="43">
        <f>D32</f>
        <v>2260.66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2950.84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15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18</v>
      </c>
      <c r="S25" s="27">
        <v>1400</v>
      </c>
      <c r="T25" s="40">
        <v>775</v>
      </c>
      <c r="U25" s="43">
        <f>D35</f>
        <v>2111.28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2958.88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15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6</v>
      </c>
      <c r="S26" s="27">
        <v>100</v>
      </c>
      <c r="T26" s="40">
        <v>465</v>
      </c>
      <c r="U26" s="43">
        <f>D22</f>
        <v>3111.89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2652.99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15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7</v>
      </c>
      <c r="S27" s="27">
        <v>260</v>
      </c>
      <c r="T27" s="40">
        <v>460</v>
      </c>
      <c r="U27" s="43">
        <f>D25</f>
        <v>2950.84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2667.14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15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8</v>
      </c>
      <c r="S28" s="27">
        <v>525</v>
      </c>
      <c r="T28" s="40">
        <v>460</v>
      </c>
      <c r="U28" s="43">
        <f>D28</f>
        <v>2667.14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2676.35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15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13</v>
      </c>
      <c r="S29" s="27">
        <v>1000</v>
      </c>
      <c r="T29" s="40">
        <v>460</v>
      </c>
      <c r="U29" s="43">
        <f>D31</f>
        <v>2240.86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2230.07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15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17</v>
      </c>
      <c r="S30" s="27">
        <v>1400</v>
      </c>
      <c r="T30" s="40">
        <v>460</v>
      </c>
      <c r="U30" s="43">
        <f>D34</f>
        <v>2089.94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2240.86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15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9</v>
      </c>
      <c r="S31" s="27">
        <v>100</v>
      </c>
      <c r="T31" s="40">
        <v>140</v>
      </c>
      <c r="U31" s="43">
        <f>D21</f>
        <v>3102.59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2260.66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15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10</v>
      </c>
      <c r="S32" s="27">
        <v>260</v>
      </c>
      <c r="T32" s="40">
        <v>140</v>
      </c>
      <c r="U32" s="43">
        <f>D24</f>
        <v>2940.85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2084.3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15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11</v>
      </c>
      <c r="S33" s="27">
        <v>525</v>
      </c>
      <c r="T33" s="40">
        <v>140</v>
      </c>
      <c r="U33" s="43">
        <f>D27</f>
        <v>2652.99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2089.94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15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12</v>
      </c>
      <c r="S34" s="27">
        <v>1000</v>
      </c>
      <c r="T34" s="40">
        <v>140</v>
      </c>
      <c r="U34" s="43">
        <f>D30</f>
        <v>2230.07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2111.28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15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16</v>
      </c>
      <c r="S35" s="29">
        <v>1400</v>
      </c>
      <c r="T35" s="41">
        <v>140</v>
      </c>
      <c r="U35" s="61">
        <f>D33</f>
        <v>2084.3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15</v>
      </c>
    </row>
    <row r="41" ht="12.75">
      <c r="G41" s="11" t="s">
        <v>15</v>
      </c>
    </row>
    <row r="42" ht="12.75">
      <c r="G42" s="11" t="s">
        <v>15</v>
      </c>
    </row>
    <row r="43" ht="12.75">
      <c r="G43" s="11" t="s">
        <v>15</v>
      </c>
    </row>
    <row r="44" ht="12.75">
      <c r="G44" s="11" t="s">
        <v>15</v>
      </c>
    </row>
    <row r="45" ht="12.75">
      <c r="G45" s="11" t="s">
        <v>15</v>
      </c>
    </row>
    <row r="46" ht="12.75">
      <c r="G46" s="11" t="s">
        <v>15</v>
      </c>
    </row>
    <row r="47" ht="12.75">
      <c r="G47" s="11" t="s">
        <v>15</v>
      </c>
    </row>
    <row r="48" ht="12.75">
      <c r="G48" s="11" t="s">
        <v>15</v>
      </c>
    </row>
    <row r="49" ht="12.75">
      <c r="G49" s="11" t="s">
        <v>15</v>
      </c>
    </row>
    <row r="50" ht="12.75">
      <c r="G50" s="11" t="s">
        <v>15</v>
      </c>
    </row>
    <row r="51" ht="12.75">
      <c r="G51" s="11" t="s">
        <v>15</v>
      </c>
    </row>
    <row r="52" ht="12.75">
      <c r="G52" s="11" t="s">
        <v>15</v>
      </c>
    </row>
    <row r="53" ht="12.75">
      <c r="G53" s="11" t="s">
        <v>15</v>
      </c>
    </row>
    <row r="54" ht="12.75">
      <c r="G54" s="11" t="s">
        <v>15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1" t="s">
        <v>19</v>
      </c>
      <c r="K2" s="262"/>
      <c r="L2" s="255" t="s">
        <v>73</v>
      </c>
      <c r="M2" s="256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3415.75</v>
      </c>
      <c r="D3" s="205">
        <f>'Excel Sheet'!I20</f>
        <v>3300.7</v>
      </c>
      <c r="E3" s="206">
        <f>'Excel Sheet'!I37</f>
        <v>3196.95</v>
      </c>
      <c r="F3" s="206">
        <f>'Excel Sheet'!I54</f>
        <v>3152.88</v>
      </c>
      <c r="G3" s="207">
        <f>'Excel Sheet'!I71</f>
        <v>3102.59</v>
      </c>
      <c r="H3" s="122"/>
      <c r="I3" s="190"/>
      <c r="J3" s="191"/>
      <c r="K3" s="192"/>
      <c r="L3" s="257"/>
      <c r="M3" s="258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3429.92</v>
      </c>
      <c r="D4" s="209">
        <f>'Excel Sheet'!I21</f>
        <v>3317.66</v>
      </c>
      <c r="E4" s="209">
        <f>'Excel Sheet'!I38</f>
        <v>3206.75</v>
      </c>
      <c r="F4" s="209">
        <f>'Excel Sheet'!I55</f>
        <v>3161.63</v>
      </c>
      <c r="G4" s="210">
        <f>'Excel Sheet'!I72</f>
        <v>3111.89</v>
      </c>
      <c r="H4" s="122"/>
      <c r="I4" s="190"/>
      <c r="J4" s="249" t="s">
        <v>29</v>
      </c>
      <c r="K4" s="250"/>
      <c r="L4" s="200" t="s">
        <v>70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3448.6</v>
      </c>
      <c r="D5" s="209">
        <f>'Excel Sheet'!I22</f>
        <v>3327.38</v>
      </c>
      <c r="E5" s="209">
        <f>'Excel Sheet'!I39</f>
        <v>3212.2</v>
      </c>
      <c r="F5" s="209">
        <f>'Excel Sheet'!I56</f>
        <v>3169.84</v>
      </c>
      <c r="G5" s="210">
        <f>'Excel Sheet'!I73</f>
        <v>3120.78</v>
      </c>
      <c r="H5" s="122"/>
      <c r="I5" s="190"/>
      <c r="J5" s="259" t="s">
        <v>30</v>
      </c>
      <c r="K5" s="260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3273.6</v>
      </c>
      <c r="D6" s="209">
        <f>'Excel Sheet'!I23</f>
        <v>3145.19</v>
      </c>
      <c r="E6" s="209">
        <f>'Excel Sheet'!I40</f>
        <v>3038.13</v>
      </c>
      <c r="F6" s="209">
        <f>'Excel Sheet'!I57</f>
        <v>2999.63</v>
      </c>
      <c r="G6" s="210">
        <f>'Excel Sheet'!I74</f>
        <v>2940.85</v>
      </c>
      <c r="H6" s="122"/>
      <c r="I6" s="190"/>
      <c r="J6" s="259" t="s">
        <v>38</v>
      </c>
      <c r="K6" s="260"/>
      <c r="L6" s="200" t="s">
        <v>66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3272.56</v>
      </c>
      <c r="D7" s="209">
        <f>'Excel Sheet'!I24</f>
        <v>3152.23</v>
      </c>
      <c r="E7" s="209">
        <f>'Excel Sheet'!I41</f>
        <v>3042.73</v>
      </c>
      <c r="F7" s="209">
        <f>'Excel Sheet'!I58</f>
        <v>3013.56</v>
      </c>
      <c r="G7" s="210">
        <f>'Excel Sheet'!I75</f>
        <v>2950.84</v>
      </c>
      <c r="H7" s="122"/>
      <c r="I7" s="190"/>
      <c r="J7" s="259" t="s">
        <v>33</v>
      </c>
      <c r="K7" s="260"/>
      <c r="L7" s="200" t="str">
        <f>IF(MID(L11,4,1)="R",MID(L11,1,5),MID(L11,1,3))</f>
        <v>005R1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3295.23</v>
      </c>
      <c r="D8" s="209">
        <f>'Excel Sheet'!I25</f>
        <v>3146.25</v>
      </c>
      <c r="E8" s="209">
        <f>'Excel Sheet'!I42</f>
        <v>3058.07</v>
      </c>
      <c r="F8" s="209">
        <f>'Excel Sheet'!I59</f>
        <v>3020.35</v>
      </c>
      <c r="G8" s="210">
        <f>'Excel Sheet'!I76</f>
        <v>2958.88</v>
      </c>
      <c r="H8" s="122"/>
      <c r="I8" s="190"/>
      <c r="J8" s="249" t="s">
        <v>34</v>
      </c>
      <c r="K8" s="250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2998.76</v>
      </c>
      <c r="D9" s="209">
        <f>'Excel Sheet'!I26</f>
        <v>2854.09</v>
      </c>
      <c r="E9" s="209">
        <f>'Excel Sheet'!I43</f>
        <v>2756.35</v>
      </c>
      <c r="F9" s="209">
        <f>'Excel Sheet'!I60</f>
        <v>2720.21</v>
      </c>
      <c r="G9" s="210">
        <f>'Excel Sheet'!I77</f>
        <v>2652.99</v>
      </c>
      <c r="H9" s="122"/>
      <c r="I9" s="190"/>
      <c r="J9" s="249" t="s">
        <v>31</v>
      </c>
      <c r="K9" s="250"/>
      <c r="L9" s="200" t="s">
        <v>69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3008.13</v>
      </c>
      <c r="D10" s="212">
        <f>'Excel Sheet'!I27</f>
        <v>2863.21</v>
      </c>
      <c r="E10" s="212">
        <f>'Excel Sheet'!I44</f>
        <v>2763.66</v>
      </c>
      <c r="F10" s="212">
        <f>'Excel Sheet'!I61</f>
        <v>2729.45</v>
      </c>
      <c r="G10" s="213">
        <f>'Excel Sheet'!I78</f>
        <v>2667.14</v>
      </c>
      <c r="H10" s="122"/>
      <c r="I10" s="190"/>
      <c r="J10" s="249" t="s">
        <v>40</v>
      </c>
      <c r="K10" s="250"/>
      <c r="L10" s="202" t="s">
        <v>2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3012.9</v>
      </c>
      <c r="D11" s="209">
        <f>'Excel Sheet'!I28</f>
        <v>2873.47</v>
      </c>
      <c r="E11" s="209">
        <f>'Excel Sheet'!I45</f>
        <v>2780.15</v>
      </c>
      <c r="F11" s="209">
        <f>'Excel Sheet'!I62</f>
        <v>2741.05</v>
      </c>
      <c r="G11" s="210">
        <f>'Excel Sheet'!I79</f>
        <v>2676.35</v>
      </c>
      <c r="H11" s="122"/>
      <c r="I11" s="190"/>
      <c r="J11" s="247" t="s">
        <v>64</v>
      </c>
      <c r="K11" s="248"/>
      <c r="L11" s="235" t="str">
        <f>'Excel Sheet'!A87</f>
        <v>005R1WINTER09v4NSL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2572.58</v>
      </c>
      <c r="D12" s="209">
        <f>'Excel Sheet'!I29</f>
        <v>2449.11</v>
      </c>
      <c r="E12" s="209">
        <f>'Excel Sheet'!I46</f>
        <v>2333.4</v>
      </c>
      <c r="F12" s="209">
        <f>'Excel Sheet'!I63</f>
        <v>2297.17</v>
      </c>
      <c r="G12" s="210">
        <f>'Excel Sheet'!I80</f>
        <v>2230.07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2580.34</v>
      </c>
      <c r="D13" s="209">
        <f>'Excel Sheet'!I30</f>
        <v>2460.14</v>
      </c>
      <c r="E13" s="209">
        <f>'Excel Sheet'!I47</f>
        <v>2346.69</v>
      </c>
      <c r="F13" s="209">
        <f>'Excel Sheet'!I64</f>
        <v>2309.56</v>
      </c>
      <c r="G13" s="210">
        <f>'Excel Sheet'!I81</f>
        <v>2240.86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2595.52</v>
      </c>
      <c r="D14" s="209">
        <f>'Excel Sheet'!I31</f>
        <v>2461.76</v>
      </c>
      <c r="E14" s="209">
        <f>'Excel Sheet'!I48</f>
        <v>2358.43</v>
      </c>
      <c r="F14" s="209">
        <f>'Excel Sheet'!I65</f>
        <v>2318.84</v>
      </c>
      <c r="G14" s="210">
        <f>'Excel Sheet'!I82</f>
        <v>2260.66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2425.88</v>
      </c>
      <c r="D15" s="209">
        <f>'Excel Sheet'!I32</f>
        <v>2301.22</v>
      </c>
      <c r="E15" s="209">
        <f>'Excel Sheet'!I49</f>
        <v>2185.59</v>
      </c>
      <c r="F15" s="209">
        <f>'Excel Sheet'!I66</f>
        <v>2144.83</v>
      </c>
      <c r="G15" s="215">
        <f>'Excel Sheet'!I83</f>
        <v>2084.3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2430.69</v>
      </c>
      <c r="D16" s="209">
        <f>'Excel Sheet'!I33</f>
        <v>2304.1</v>
      </c>
      <c r="E16" s="209">
        <f>'Excel Sheet'!I50</f>
        <v>2194.84</v>
      </c>
      <c r="F16" s="209">
        <f>'Excel Sheet'!I67</f>
        <v>2155.18</v>
      </c>
      <c r="G16" s="215">
        <f>'Excel Sheet'!I84</f>
        <v>2089.94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2444.58</v>
      </c>
      <c r="D17" s="217">
        <f>'Excel Sheet'!I34</f>
        <v>2318.49</v>
      </c>
      <c r="E17" s="217">
        <f>'Excel Sheet'!I51</f>
        <v>2210.45</v>
      </c>
      <c r="F17" s="217">
        <f>'Excel Sheet'!I68</f>
        <v>2172.52</v>
      </c>
      <c r="G17" s="215">
        <f>'Excel Sheet'!I85</f>
        <v>2111.28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60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4"/>
      <c r="N67" s="252"/>
      <c r="O67" s="252"/>
      <c r="P67" s="252"/>
      <c r="Q67" s="252"/>
      <c r="R67" s="252"/>
      <c r="S67" s="252"/>
    </row>
    <row r="68" spans="12:19" ht="12.75">
      <c r="L68" s="197"/>
      <c r="M68" s="252"/>
      <c r="N68" s="252"/>
      <c r="O68" s="252"/>
      <c r="P68" s="252"/>
      <c r="Q68" s="252"/>
      <c r="R68" s="252"/>
      <c r="S68" s="252"/>
    </row>
    <row r="69" spans="12:19" ht="12.75">
      <c r="L69" s="197"/>
      <c r="M69" s="251"/>
      <c r="N69" s="252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1"/>
      <c r="N71" s="252"/>
      <c r="P71" s="214"/>
      <c r="Q71" s="214"/>
      <c r="R71" s="214"/>
      <c r="S71" s="214"/>
    </row>
    <row r="72" spans="12:19" ht="12.75">
      <c r="L72" s="197"/>
      <c r="M72" s="251"/>
      <c r="N72" s="252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3"/>
      <c r="N75" s="252"/>
      <c r="O75" s="198"/>
      <c r="P75" s="214"/>
      <c r="Q75" s="214"/>
      <c r="R75" s="214"/>
      <c r="S75" s="214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005R1</v>
      </c>
      <c r="J1" s="271" t="str">
        <f>Results!L2</f>
        <v>Bothell-Sno-King #1 &amp; #2 230kV Lines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36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37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3338.4033333333336</v>
      </c>
      <c r="D5" s="223">
        <f>'Excel Sheet'!I3</f>
        <v>3415.75</v>
      </c>
      <c r="E5" s="223">
        <f>'Excel Sheet'!I4</f>
        <v>3429.92</v>
      </c>
      <c r="F5" s="223">
        <f>'Excel Sheet'!I5</f>
        <v>3448.6</v>
      </c>
      <c r="G5" s="223">
        <f>'Excel Sheet'!I6</f>
        <v>3273.6</v>
      </c>
      <c r="H5" s="223">
        <f>'Excel Sheet'!I7</f>
        <v>3272.56</v>
      </c>
      <c r="I5" s="233">
        <f>'Excel Sheet'!I8</f>
        <v>3295.23</v>
      </c>
      <c r="J5" s="223">
        <f>'Excel Sheet'!I9</f>
        <v>2998.76</v>
      </c>
      <c r="K5" s="233">
        <f>'Excel Sheet'!I10</f>
        <v>3008.13</v>
      </c>
      <c r="L5" s="223">
        <f>'Excel Sheet'!I11</f>
        <v>3012.9</v>
      </c>
      <c r="M5" s="223">
        <f>'Excel Sheet'!I12</f>
        <v>2572.58</v>
      </c>
      <c r="N5" s="223">
        <f>'Excel Sheet'!I13</f>
        <v>2580.34</v>
      </c>
      <c r="O5" s="223">
        <f>'Excel Sheet'!I14</f>
        <v>2595.52</v>
      </c>
      <c r="P5" s="227">
        <f>'Excel Sheet'!I15</f>
        <v>2425.88</v>
      </c>
      <c r="Q5" s="227">
        <f>'Excel Sheet'!I16</f>
        <v>2430.69</v>
      </c>
      <c r="R5" s="227">
        <f>'Excel Sheet'!I17</f>
        <v>2444.58</v>
      </c>
    </row>
    <row r="6" spans="2:18" s="54" customFormat="1" ht="14.25">
      <c r="B6" s="222" t="str">
        <f>'Excel Sheet'!A19</f>
        <v>35F</v>
      </c>
      <c r="C6" s="223">
        <f>AVERAGE('Excel Sheet'!H20:H34)</f>
        <v>2661.54</v>
      </c>
      <c r="D6" s="223">
        <f>'Excel Sheet'!I20</f>
        <v>3300.7</v>
      </c>
      <c r="E6" s="223">
        <f>'Excel Sheet'!I21</f>
        <v>3317.66</v>
      </c>
      <c r="F6" s="223">
        <f>'Excel Sheet'!I22</f>
        <v>3327.38</v>
      </c>
      <c r="G6" s="223">
        <f>'Excel Sheet'!I23</f>
        <v>3145.19</v>
      </c>
      <c r="H6" s="223">
        <f>'Excel Sheet'!I24</f>
        <v>3152.23</v>
      </c>
      <c r="I6" s="223">
        <f>'Excel Sheet'!I25</f>
        <v>3146.25</v>
      </c>
      <c r="J6" s="223">
        <f>'Excel Sheet'!I26</f>
        <v>2854.09</v>
      </c>
      <c r="K6" s="223">
        <f>'Excel Sheet'!I27</f>
        <v>2863.21</v>
      </c>
      <c r="L6" s="223">
        <f>'Excel Sheet'!I28</f>
        <v>2873.47</v>
      </c>
      <c r="M6" s="223">
        <f>'Excel Sheet'!I29</f>
        <v>2449.11</v>
      </c>
      <c r="N6" s="223">
        <f>'Excel Sheet'!I30</f>
        <v>2460.14</v>
      </c>
      <c r="O6" s="223">
        <f>'Excel Sheet'!I31</f>
        <v>2461.76</v>
      </c>
      <c r="P6" s="223">
        <f>'Excel Sheet'!I32</f>
        <v>2301.22</v>
      </c>
      <c r="Q6" s="223">
        <f>'Excel Sheet'!I33</f>
        <v>2304.1</v>
      </c>
      <c r="R6" s="223">
        <f>'Excel Sheet'!I34</f>
        <v>2318.49</v>
      </c>
    </row>
    <row r="7" spans="2:18" s="54" customFormat="1" ht="14.25">
      <c r="B7" s="222" t="str">
        <f>'Excel Sheet'!A36</f>
        <v>45F</v>
      </c>
      <c r="C7" s="223">
        <f>AVERAGE('Excel Sheet'!H37:H51)</f>
        <v>2421.272</v>
      </c>
      <c r="D7" s="223">
        <f>'Excel Sheet'!I37</f>
        <v>3196.95</v>
      </c>
      <c r="E7" s="223">
        <f>'Excel Sheet'!I38</f>
        <v>3206.75</v>
      </c>
      <c r="F7" s="223">
        <f>'Excel Sheet'!I39</f>
        <v>3212.2</v>
      </c>
      <c r="G7" s="223">
        <f>'Excel Sheet'!I40</f>
        <v>3038.13</v>
      </c>
      <c r="H7" s="223">
        <f>'Excel Sheet'!I41</f>
        <v>3042.73</v>
      </c>
      <c r="I7" s="223">
        <f>'Excel Sheet'!I42</f>
        <v>3058.07</v>
      </c>
      <c r="J7" s="223">
        <f>'Excel Sheet'!I43</f>
        <v>2756.35</v>
      </c>
      <c r="K7" s="223">
        <f>'Excel Sheet'!I44</f>
        <v>2763.66</v>
      </c>
      <c r="L7" s="223">
        <f>'Excel Sheet'!I45</f>
        <v>2780.15</v>
      </c>
      <c r="M7" s="223">
        <f>'Excel Sheet'!I46</f>
        <v>2333.4</v>
      </c>
      <c r="N7" s="223">
        <f>'Excel Sheet'!I47</f>
        <v>2346.69</v>
      </c>
      <c r="O7" s="223">
        <f>'Excel Sheet'!I48</f>
        <v>2358.43</v>
      </c>
      <c r="P7" s="223">
        <f>'Excel Sheet'!I49</f>
        <v>2185.59</v>
      </c>
      <c r="Q7" s="223">
        <f>'Excel Sheet'!I50</f>
        <v>2194.84</v>
      </c>
      <c r="R7" s="223">
        <f>'Excel Sheet'!I51</f>
        <v>2210.45</v>
      </c>
    </row>
    <row r="8" spans="2:18" s="54" customFormat="1" ht="14.25">
      <c r="B8" s="222" t="str">
        <f>'Excel Sheet'!A53</f>
        <v>60F</v>
      </c>
      <c r="C8" s="223">
        <f>AVERAGE('Excel Sheet'!H54:H68)</f>
        <v>2941.0873333333334</v>
      </c>
      <c r="D8" s="223">
        <f>'Excel Sheet'!I54</f>
        <v>3152.88</v>
      </c>
      <c r="E8" s="223">
        <f>'Excel Sheet'!I55</f>
        <v>3161.63</v>
      </c>
      <c r="F8" s="223">
        <f>'Excel Sheet'!I56</f>
        <v>3169.84</v>
      </c>
      <c r="G8" s="223">
        <f>'Excel Sheet'!I57</f>
        <v>2999.63</v>
      </c>
      <c r="H8" s="223">
        <f>'Excel Sheet'!I58</f>
        <v>3013.56</v>
      </c>
      <c r="I8" s="223">
        <f>'Excel Sheet'!I59</f>
        <v>3020.35</v>
      </c>
      <c r="J8" s="223">
        <f>'Excel Sheet'!I60</f>
        <v>2720.21</v>
      </c>
      <c r="K8" s="223">
        <f>'Excel Sheet'!I61</f>
        <v>2729.45</v>
      </c>
      <c r="L8" s="223">
        <f>'Excel Sheet'!I62</f>
        <v>2741.05</v>
      </c>
      <c r="M8" s="223">
        <f>'Excel Sheet'!I63</f>
        <v>2297.17</v>
      </c>
      <c r="N8" s="223">
        <f>'Excel Sheet'!I64</f>
        <v>2309.56</v>
      </c>
      <c r="O8" s="223">
        <f>'Excel Sheet'!I65</f>
        <v>2318.84</v>
      </c>
      <c r="P8" s="223">
        <f>'Excel Sheet'!I66</f>
        <v>2144.83</v>
      </c>
      <c r="Q8" s="223">
        <f>'Excel Sheet'!I67</f>
        <v>2155.18</v>
      </c>
      <c r="R8" s="223">
        <f>'Excel Sheet'!I68</f>
        <v>2172.52</v>
      </c>
    </row>
    <row r="9" spans="2:18" s="54" customFormat="1" ht="14.25">
      <c r="B9" s="222" t="str">
        <f>'Excel Sheet'!A70</f>
        <v>70F</v>
      </c>
      <c r="C9" s="223">
        <f>AVERAGE('Excel Sheet'!H71:H85)</f>
        <v>3292.4293333333335</v>
      </c>
      <c r="D9" s="223">
        <f>'Excel Sheet'!I71</f>
        <v>3102.59</v>
      </c>
      <c r="E9" s="223">
        <f>'Excel Sheet'!I72</f>
        <v>3111.89</v>
      </c>
      <c r="F9" s="223">
        <f>'Excel Sheet'!I73</f>
        <v>3120.78</v>
      </c>
      <c r="G9" s="223">
        <f>'Excel Sheet'!I74</f>
        <v>2940.85</v>
      </c>
      <c r="H9" s="223">
        <f>'Excel Sheet'!I75</f>
        <v>2950.84</v>
      </c>
      <c r="I9" s="223">
        <f>'Excel Sheet'!I76</f>
        <v>2958.88</v>
      </c>
      <c r="J9" s="223">
        <f>'Excel Sheet'!I77</f>
        <v>2652.99</v>
      </c>
      <c r="K9" s="223">
        <f>'Excel Sheet'!I78</f>
        <v>2667.14</v>
      </c>
      <c r="L9" s="223">
        <f>'Excel Sheet'!I79</f>
        <v>2676.35</v>
      </c>
      <c r="M9" s="223">
        <f>'Excel Sheet'!I80</f>
        <v>2230.07</v>
      </c>
      <c r="N9" s="223">
        <f>'Excel Sheet'!I81</f>
        <v>2240.86</v>
      </c>
      <c r="O9" s="223">
        <f>'Excel Sheet'!I82</f>
        <v>2260.66</v>
      </c>
      <c r="P9" s="223">
        <f>'Excel Sheet'!I83</f>
        <v>2084.3</v>
      </c>
      <c r="Q9" s="223">
        <f>'Excel Sheet'!I84</f>
        <v>2089.94</v>
      </c>
      <c r="R9" s="223">
        <f>'Excel Sheet'!I85</f>
        <v>2111.28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21.00390625" style="0" customWidth="1"/>
    <col min="2" max="2" width="9.140625" style="0" customWidth="1"/>
    <col min="3" max="3" width="68.140625" style="0" bestFit="1" customWidth="1"/>
    <col min="4" max="4" width="38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bestFit="1" customWidth="1"/>
    <col min="9" max="9" width="45.7109375" style="0" bestFit="1" customWidth="1"/>
    <col min="10" max="10" width="49.421875" style="0" bestFit="1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45</v>
      </c>
    </row>
    <row r="2" spans="1:11" ht="12.75">
      <c r="A2" t="s">
        <v>67</v>
      </c>
      <c r="B2" t="s">
        <v>47</v>
      </c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61</v>
      </c>
      <c r="J2" t="s">
        <v>62</v>
      </c>
      <c r="K2" t="s">
        <v>58</v>
      </c>
    </row>
    <row r="3" spans="1:11" ht="12.75">
      <c r="A3" t="s">
        <v>54</v>
      </c>
      <c r="B3">
        <v>3433.6</v>
      </c>
      <c r="C3" t="s">
        <v>71</v>
      </c>
      <c r="D3" t="s">
        <v>72</v>
      </c>
      <c r="E3">
        <v>-39.22</v>
      </c>
      <c r="F3">
        <v>-490.22</v>
      </c>
      <c r="G3">
        <v>-490.58</v>
      </c>
      <c r="H3">
        <v>3366.46</v>
      </c>
      <c r="I3">
        <v>3415.75</v>
      </c>
      <c r="J3">
        <v>1538.43</v>
      </c>
      <c r="K3" t="s">
        <v>59</v>
      </c>
    </row>
    <row r="4" spans="1:11" ht="12.75">
      <c r="A4" t="s">
        <v>9</v>
      </c>
      <c r="B4">
        <v>3448.83</v>
      </c>
      <c r="C4" t="s">
        <v>71</v>
      </c>
      <c r="D4" t="s">
        <v>72</v>
      </c>
      <c r="E4">
        <v>-39.22</v>
      </c>
      <c r="F4">
        <v>-490.46</v>
      </c>
      <c r="G4">
        <v>-490.72</v>
      </c>
      <c r="H4">
        <v>3304.09</v>
      </c>
      <c r="I4">
        <v>3429.92</v>
      </c>
      <c r="J4">
        <v>1630.99</v>
      </c>
      <c r="K4" t="s">
        <v>59</v>
      </c>
    </row>
    <row r="5" spans="1:11" ht="12.75">
      <c r="A5" t="s">
        <v>6</v>
      </c>
      <c r="B5">
        <v>3467.66</v>
      </c>
      <c r="C5" t="s">
        <v>71</v>
      </c>
      <c r="D5" t="s">
        <v>0</v>
      </c>
      <c r="E5">
        <v>-39.22</v>
      </c>
      <c r="F5">
        <v>-495.92</v>
      </c>
      <c r="G5">
        <v>-496.04</v>
      </c>
      <c r="H5">
        <v>3323.03</v>
      </c>
      <c r="I5">
        <v>3448.6</v>
      </c>
      <c r="J5">
        <v>1718.03</v>
      </c>
      <c r="K5" t="s">
        <v>59</v>
      </c>
    </row>
    <row r="6" spans="1:11" ht="12.75">
      <c r="A6" t="s">
        <v>3</v>
      </c>
      <c r="B6">
        <v>3291</v>
      </c>
      <c r="C6" t="s">
        <v>71</v>
      </c>
      <c r="D6" t="s">
        <v>72</v>
      </c>
      <c r="E6">
        <v>-39.22</v>
      </c>
      <c r="F6">
        <v>-501.47</v>
      </c>
      <c r="G6">
        <v>-501.22</v>
      </c>
      <c r="H6">
        <v>3366.64</v>
      </c>
      <c r="I6">
        <v>3273.6</v>
      </c>
      <c r="J6">
        <v>1532.32</v>
      </c>
      <c r="K6" t="s">
        <v>59</v>
      </c>
    </row>
    <row r="7" spans="1:11" ht="12.75">
      <c r="A7" t="s">
        <v>10</v>
      </c>
      <c r="B7">
        <v>3289.77</v>
      </c>
      <c r="C7" t="s">
        <v>71</v>
      </c>
      <c r="D7" t="s">
        <v>72</v>
      </c>
      <c r="E7">
        <v>-39.22</v>
      </c>
      <c r="F7">
        <v>-501.58</v>
      </c>
      <c r="G7">
        <v>-501.43</v>
      </c>
      <c r="H7">
        <v>3303.13</v>
      </c>
      <c r="I7">
        <v>3272.56</v>
      </c>
      <c r="J7">
        <v>1610.63</v>
      </c>
      <c r="K7" t="s">
        <v>59</v>
      </c>
    </row>
    <row r="8" spans="1:11" ht="12.75">
      <c r="A8" t="s">
        <v>7</v>
      </c>
      <c r="B8">
        <v>3312.3</v>
      </c>
      <c r="C8" t="s">
        <v>71</v>
      </c>
      <c r="D8" t="s">
        <v>72</v>
      </c>
      <c r="E8">
        <v>-39.22</v>
      </c>
      <c r="F8">
        <v>-500.24</v>
      </c>
      <c r="G8">
        <v>-500.55</v>
      </c>
      <c r="H8">
        <v>3321.2</v>
      </c>
      <c r="I8">
        <v>3295.23</v>
      </c>
      <c r="J8">
        <v>1703.95</v>
      </c>
      <c r="K8" t="s">
        <v>59</v>
      </c>
    </row>
    <row r="9" spans="1:11" ht="12.75">
      <c r="A9" t="s">
        <v>4</v>
      </c>
      <c r="B9">
        <v>3012.74</v>
      </c>
      <c r="C9" t="s">
        <v>71</v>
      </c>
      <c r="D9" t="s">
        <v>72</v>
      </c>
      <c r="E9">
        <v>-39.22</v>
      </c>
      <c r="F9">
        <v>-507.8</v>
      </c>
      <c r="G9">
        <v>-507.46</v>
      </c>
      <c r="H9">
        <v>3367</v>
      </c>
      <c r="I9">
        <v>2998.76</v>
      </c>
      <c r="J9">
        <v>1506.96</v>
      </c>
      <c r="K9" t="s">
        <v>59</v>
      </c>
    </row>
    <row r="10" spans="1:11" ht="12.75">
      <c r="A10" t="s">
        <v>11</v>
      </c>
      <c r="B10">
        <v>3022.59</v>
      </c>
      <c r="C10" t="s">
        <v>71</v>
      </c>
      <c r="D10" t="s">
        <v>72</v>
      </c>
      <c r="E10">
        <v>-39.22</v>
      </c>
      <c r="F10">
        <v>-508.38</v>
      </c>
      <c r="G10">
        <v>-508.03</v>
      </c>
      <c r="H10">
        <v>3303.67</v>
      </c>
      <c r="I10">
        <v>3008.13</v>
      </c>
      <c r="J10">
        <v>1585.08</v>
      </c>
      <c r="K10" t="s">
        <v>59</v>
      </c>
    </row>
    <row r="11" spans="1:11" ht="12.75">
      <c r="A11" t="s">
        <v>8</v>
      </c>
      <c r="B11">
        <v>3026.88</v>
      </c>
      <c r="C11" t="s">
        <v>71</v>
      </c>
      <c r="D11" t="s">
        <v>72</v>
      </c>
      <c r="E11">
        <v>-39.22</v>
      </c>
      <c r="F11">
        <v>-507.81</v>
      </c>
      <c r="G11">
        <v>-506.89</v>
      </c>
      <c r="H11">
        <v>3322.49</v>
      </c>
      <c r="I11">
        <v>3012.9</v>
      </c>
      <c r="J11">
        <v>1666.53</v>
      </c>
      <c r="K11" t="s">
        <v>59</v>
      </c>
    </row>
    <row r="12" spans="1:11" ht="12.75">
      <c r="A12" t="s">
        <v>5</v>
      </c>
      <c r="B12">
        <v>2582.07</v>
      </c>
      <c r="C12" t="s">
        <v>71</v>
      </c>
      <c r="D12" t="s">
        <v>72</v>
      </c>
      <c r="E12">
        <v>-38.97</v>
      </c>
      <c r="F12">
        <v>-518.44</v>
      </c>
      <c r="G12">
        <v>-517.83</v>
      </c>
      <c r="H12">
        <v>3377.44</v>
      </c>
      <c r="I12">
        <v>2572.58</v>
      </c>
      <c r="J12">
        <v>1486.61</v>
      </c>
      <c r="K12" t="s">
        <v>59</v>
      </c>
    </row>
    <row r="13" spans="1:11" ht="12.75">
      <c r="A13" t="s">
        <v>12</v>
      </c>
      <c r="B13">
        <v>2589.77</v>
      </c>
      <c r="C13" t="s">
        <v>71</v>
      </c>
      <c r="D13" t="s">
        <v>72</v>
      </c>
      <c r="E13">
        <v>-38.97</v>
      </c>
      <c r="F13">
        <v>-517.02</v>
      </c>
      <c r="G13">
        <v>-516.51</v>
      </c>
      <c r="H13">
        <v>3313.54</v>
      </c>
      <c r="I13">
        <v>2580.34</v>
      </c>
      <c r="J13">
        <v>1573.03</v>
      </c>
      <c r="K13" t="s">
        <v>59</v>
      </c>
    </row>
    <row r="14" spans="1:11" ht="12.75">
      <c r="A14" t="s">
        <v>13</v>
      </c>
      <c r="B14">
        <v>2606.09</v>
      </c>
      <c r="C14" t="s">
        <v>71</v>
      </c>
      <c r="D14" t="s">
        <v>72</v>
      </c>
      <c r="E14">
        <v>-38.97</v>
      </c>
      <c r="F14">
        <v>-518.42</v>
      </c>
      <c r="G14">
        <v>-517.65</v>
      </c>
      <c r="H14">
        <v>3332.04</v>
      </c>
      <c r="I14">
        <v>2595.52</v>
      </c>
      <c r="J14">
        <v>1657.87</v>
      </c>
      <c r="K14" t="s">
        <v>59</v>
      </c>
    </row>
    <row r="15" spans="1:11" ht="12.75">
      <c r="A15" t="s">
        <v>14</v>
      </c>
      <c r="B15">
        <v>2434.68</v>
      </c>
      <c r="C15" t="s">
        <v>71</v>
      </c>
      <c r="D15" t="s">
        <v>72</v>
      </c>
      <c r="E15">
        <v>-38.97</v>
      </c>
      <c r="F15">
        <v>-520.25</v>
      </c>
      <c r="G15">
        <v>-519.51</v>
      </c>
      <c r="H15">
        <v>3393.98</v>
      </c>
      <c r="I15">
        <v>2425.88</v>
      </c>
      <c r="J15">
        <v>1566.76</v>
      </c>
      <c r="K15" t="s">
        <v>59</v>
      </c>
    </row>
    <row r="16" spans="1:11" ht="12.75">
      <c r="A16" t="s">
        <v>16</v>
      </c>
      <c r="B16">
        <v>2439.05</v>
      </c>
      <c r="C16" t="s">
        <v>71</v>
      </c>
      <c r="D16" t="s">
        <v>72</v>
      </c>
      <c r="E16">
        <v>-38.97</v>
      </c>
      <c r="F16">
        <v>-515.11</v>
      </c>
      <c r="G16">
        <v>-515.29</v>
      </c>
      <c r="H16">
        <v>3331.35</v>
      </c>
      <c r="I16">
        <v>2430.69</v>
      </c>
      <c r="J16">
        <v>1651.79</v>
      </c>
      <c r="K16" t="s">
        <v>59</v>
      </c>
    </row>
    <row r="17" spans="1:11" ht="12.75">
      <c r="A17" t="s">
        <v>17</v>
      </c>
      <c r="B17">
        <v>2453.15</v>
      </c>
      <c r="C17" t="s">
        <v>71</v>
      </c>
      <c r="D17" t="s">
        <v>72</v>
      </c>
      <c r="E17">
        <v>-38.97</v>
      </c>
      <c r="F17">
        <v>-517.15</v>
      </c>
      <c r="G17">
        <v>-516.69</v>
      </c>
      <c r="H17">
        <v>3349.99</v>
      </c>
      <c r="I17">
        <v>2444.58</v>
      </c>
      <c r="J17">
        <v>1742.98</v>
      </c>
      <c r="K17" t="s">
        <v>59</v>
      </c>
    </row>
    <row r="19" spans="1:11" ht="12.75">
      <c r="A19" t="s">
        <v>46</v>
      </c>
      <c r="B19" t="s">
        <v>47</v>
      </c>
      <c r="C19" t="s">
        <v>48</v>
      </c>
      <c r="D19" t="s">
        <v>49</v>
      </c>
      <c r="E19" t="s">
        <v>50</v>
      </c>
      <c r="F19" t="s">
        <v>51</v>
      </c>
      <c r="G19" t="s">
        <v>52</v>
      </c>
      <c r="H19" t="s">
        <v>53</v>
      </c>
      <c r="I19" t="s">
        <v>61</v>
      </c>
      <c r="J19" t="s">
        <v>62</v>
      </c>
      <c r="K19" t="s">
        <v>58</v>
      </c>
    </row>
    <row r="20" spans="1:11" ht="12.75">
      <c r="A20" t="s">
        <v>54</v>
      </c>
      <c r="B20">
        <v>3317.74</v>
      </c>
      <c r="C20" t="s">
        <v>71</v>
      </c>
      <c r="D20" t="s">
        <v>72</v>
      </c>
      <c r="E20">
        <v>-39.22</v>
      </c>
      <c r="F20">
        <v>-486.64</v>
      </c>
      <c r="G20">
        <v>-486.8</v>
      </c>
      <c r="H20">
        <v>2689.88</v>
      </c>
      <c r="I20">
        <v>3300.7</v>
      </c>
      <c r="J20">
        <v>1553.41</v>
      </c>
      <c r="K20" t="s">
        <v>59</v>
      </c>
    </row>
    <row r="21" spans="1:11" ht="12.75">
      <c r="A21" t="s">
        <v>9</v>
      </c>
      <c r="B21">
        <v>3334.99</v>
      </c>
      <c r="C21" t="s">
        <v>71</v>
      </c>
      <c r="D21" t="s">
        <v>72</v>
      </c>
      <c r="E21">
        <v>-39.22</v>
      </c>
      <c r="F21">
        <v>-485.92</v>
      </c>
      <c r="G21">
        <v>-485.97</v>
      </c>
      <c r="H21">
        <v>2626.5</v>
      </c>
      <c r="I21">
        <v>3317.66</v>
      </c>
      <c r="J21">
        <v>1646.78</v>
      </c>
      <c r="K21" t="s">
        <v>59</v>
      </c>
    </row>
    <row r="22" spans="1:11" ht="12.75">
      <c r="A22" t="s">
        <v>6</v>
      </c>
      <c r="B22">
        <v>3345.11</v>
      </c>
      <c r="C22" t="s">
        <v>71</v>
      </c>
      <c r="D22" t="s">
        <v>72</v>
      </c>
      <c r="E22">
        <v>-39.22</v>
      </c>
      <c r="F22">
        <v>-485.26</v>
      </c>
      <c r="G22">
        <v>-485.39</v>
      </c>
      <c r="H22">
        <v>2646.07</v>
      </c>
      <c r="I22">
        <v>3327.38</v>
      </c>
      <c r="J22">
        <v>1728.11</v>
      </c>
      <c r="K22" t="s">
        <v>59</v>
      </c>
    </row>
    <row r="23" spans="1:11" ht="12.75">
      <c r="A23" t="s">
        <v>3</v>
      </c>
      <c r="B23">
        <v>3160.79</v>
      </c>
      <c r="C23" t="s">
        <v>71</v>
      </c>
      <c r="D23" t="s">
        <v>72</v>
      </c>
      <c r="E23">
        <v>-38.97</v>
      </c>
      <c r="F23">
        <v>-499.56</v>
      </c>
      <c r="G23">
        <v>-499.87</v>
      </c>
      <c r="H23">
        <v>2687.74</v>
      </c>
      <c r="I23">
        <v>3145.19</v>
      </c>
      <c r="J23">
        <v>1541.98</v>
      </c>
      <c r="K23" t="s">
        <v>59</v>
      </c>
    </row>
    <row r="24" spans="1:11" ht="12.75">
      <c r="A24" t="s">
        <v>10</v>
      </c>
      <c r="B24">
        <v>3167.44</v>
      </c>
      <c r="C24" t="s">
        <v>71</v>
      </c>
      <c r="D24" t="s">
        <v>72</v>
      </c>
      <c r="E24">
        <v>-38.97</v>
      </c>
      <c r="F24">
        <v>-498.16</v>
      </c>
      <c r="G24">
        <v>-498.56</v>
      </c>
      <c r="H24">
        <v>2624.94</v>
      </c>
      <c r="I24">
        <v>3152.23</v>
      </c>
      <c r="J24">
        <v>1627.95</v>
      </c>
      <c r="K24" t="s">
        <v>59</v>
      </c>
    </row>
    <row r="25" spans="1:11" ht="12.75">
      <c r="A25" t="s">
        <v>7</v>
      </c>
      <c r="B25">
        <v>3161.91</v>
      </c>
      <c r="C25" t="s">
        <v>71</v>
      </c>
      <c r="D25" t="s">
        <v>72</v>
      </c>
      <c r="E25">
        <v>-39.22</v>
      </c>
      <c r="F25">
        <v>-496.18</v>
      </c>
      <c r="G25">
        <v>-495.82</v>
      </c>
      <c r="H25">
        <v>2644.22</v>
      </c>
      <c r="I25">
        <v>3146.25</v>
      </c>
      <c r="J25">
        <v>1695.53</v>
      </c>
      <c r="K25" t="s">
        <v>59</v>
      </c>
    </row>
    <row r="26" spans="1:11" ht="12.75">
      <c r="A26" t="s">
        <v>4</v>
      </c>
      <c r="B26">
        <v>2866.82</v>
      </c>
      <c r="C26" t="s">
        <v>71</v>
      </c>
      <c r="D26" t="s">
        <v>72</v>
      </c>
      <c r="E26">
        <v>-38.97</v>
      </c>
      <c r="F26">
        <v>-498.56</v>
      </c>
      <c r="G26">
        <v>-501.66</v>
      </c>
      <c r="H26">
        <v>2689.1</v>
      </c>
      <c r="I26">
        <v>2854.09</v>
      </c>
      <c r="J26">
        <v>1504.05</v>
      </c>
      <c r="K26" t="s">
        <v>59</v>
      </c>
    </row>
    <row r="27" spans="1:11" ht="12.75">
      <c r="A27" t="s">
        <v>11</v>
      </c>
      <c r="B27">
        <v>2875.92</v>
      </c>
      <c r="C27" t="s">
        <v>71</v>
      </c>
      <c r="D27" t="s">
        <v>72</v>
      </c>
      <c r="E27">
        <v>-38.97</v>
      </c>
      <c r="F27">
        <v>-497.41</v>
      </c>
      <c r="G27">
        <v>-500.66</v>
      </c>
      <c r="H27">
        <v>2625.78</v>
      </c>
      <c r="I27">
        <v>2863.21</v>
      </c>
      <c r="J27">
        <v>1594.4</v>
      </c>
      <c r="K27" t="s">
        <v>59</v>
      </c>
    </row>
    <row r="28" spans="1:11" ht="12.75">
      <c r="A28" t="s">
        <v>8</v>
      </c>
      <c r="B28">
        <v>2886.61</v>
      </c>
      <c r="C28" t="s">
        <v>71</v>
      </c>
      <c r="D28" t="s">
        <v>72</v>
      </c>
      <c r="E28">
        <v>-38.97</v>
      </c>
      <c r="F28">
        <v>-496.69</v>
      </c>
      <c r="G28">
        <v>-500.06</v>
      </c>
      <c r="H28">
        <v>2645.67</v>
      </c>
      <c r="I28">
        <v>2873.47</v>
      </c>
      <c r="J28">
        <v>1678.45</v>
      </c>
      <c r="K28" t="s">
        <v>59</v>
      </c>
    </row>
    <row r="29" spans="1:11" ht="12.75">
      <c r="A29" t="s">
        <v>5</v>
      </c>
      <c r="B29">
        <v>2457.54</v>
      </c>
      <c r="C29" t="s">
        <v>71</v>
      </c>
      <c r="D29" t="s">
        <v>72</v>
      </c>
      <c r="E29">
        <v>-38.97</v>
      </c>
      <c r="F29">
        <v>-507.14</v>
      </c>
      <c r="G29">
        <v>-506.28</v>
      </c>
      <c r="H29">
        <v>2700.16</v>
      </c>
      <c r="I29">
        <v>2449.11</v>
      </c>
      <c r="J29">
        <v>1498.09</v>
      </c>
      <c r="K29" t="s">
        <v>59</v>
      </c>
    </row>
    <row r="30" spans="1:11" ht="12.75">
      <c r="A30" t="s">
        <v>12</v>
      </c>
      <c r="B30">
        <v>2468.64</v>
      </c>
      <c r="C30" t="s">
        <v>71</v>
      </c>
      <c r="D30" t="s">
        <v>72</v>
      </c>
      <c r="E30">
        <v>-38.97</v>
      </c>
      <c r="F30">
        <v>-506.82</v>
      </c>
      <c r="G30">
        <v>-505.98</v>
      </c>
      <c r="H30">
        <v>2636.73</v>
      </c>
      <c r="I30">
        <v>2460.14</v>
      </c>
      <c r="J30">
        <v>1589.95</v>
      </c>
      <c r="K30" t="s">
        <v>59</v>
      </c>
    </row>
    <row r="31" spans="1:11" ht="12.75">
      <c r="A31" t="s">
        <v>13</v>
      </c>
      <c r="B31">
        <v>2470.29</v>
      </c>
      <c r="C31" t="s">
        <v>71</v>
      </c>
      <c r="D31" t="s">
        <v>72</v>
      </c>
      <c r="E31">
        <v>-38.97</v>
      </c>
      <c r="F31">
        <v>-505.49</v>
      </c>
      <c r="G31">
        <v>-504.67</v>
      </c>
      <c r="H31">
        <v>2657</v>
      </c>
      <c r="I31">
        <v>2461.76</v>
      </c>
      <c r="J31">
        <v>1664.94</v>
      </c>
      <c r="K31" t="s">
        <v>59</v>
      </c>
    </row>
    <row r="32" spans="1:11" ht="12.75">
      <c r="A32" t="s">
        <v>14</v>
      </c>
      <c r="B32">
        <v>2308.84</v>
      </c>
      <c r="C32" t="s">
        <v>71</v>
      </c>
      <c r="D32" t="s">
        <v>72</v>
      </c>
      <c r="E32">
        <v>-38.97</v>
      </c>
      <c r="F32">
        <v>-507.58</v>
      </c>
      <c r="G32">
        <v>-507.02</v>
      </c>
      <c r="H32">
        <v>2717.6</v>
      </c>
      <c r="I32">
        <v>2301.22</v>
      </c>
      <c r="J32">
        <v>1586.91</v>
      </c>
      <c r="K32" t="s">
        <v>59</v>
      </c>
    </row>
    <row r="33" spans="1:11" ht="12.75">
      <c r="A33" t="s">
        <v>16</v>
      </c>
      <c r="B33">
        <v>2311.38</v>
      </c>
      <c r="C33" t="s">
        <v>71</v>
      </c>
      <c r="D33" t="s">
        <v>72</v>
      </c>
      <c r="E33">
        <v>-38.97</v>
      </c>
      <c r="F33">
        <v>-507.15</v>
      </c>
      <c r="G33">
        <v>-506.66</v>
      </c>
      <c r="H33">
        <v>2654.7</v>
      </c>
      <c r="I33">
        <v>2304.1</v>
      </c>
      <c r="J33">
        <v>1668.96</v>
      </c>
      <c r="K33" t="s">
        <v>59</v>
      </c>
    </row>
    <row r="34" spans="1:11" ht="12.75">
      <c r="A34" t="s">
        <v>17</v>
      </c>
      <c r="B34">
        <v>2326.2</v>
      </c>
      <c r="C34" t="s">
        <v>71</v>
      </c>
      <c r="D34" t="s">
        <v>72</v>
      </c>
      <c r="E34">
        <v>-38.97</v>
      </c>
      <c r="F34">
        <v>-505.82</v>
      </c>
      <c r="G34">
        <v>-505.33</v>
      </c>
      <c r="H34">
        <v>2677.01</v>
      </c>
      <c r="I34">
        <v>2318.49</v>
      </c>
      <c r="J34">
        <v>1746.85</v>
      </c>
      <c r="K34" t="s">
        <v>59</v>
      </c>
    </row>
    <row r="36" spans="1:11" ht="12.75">
      <c r="A36" t="s">
        <v>55</v>
      </c>
      <c r="B36" t="s">
        <v>47</v>
      </c>
      <c r="C36" t="s">
        <v>48</v>
      </c>
      <c r="D36" t="s">
        <v>49</v>
      </c>
      <c r="E36" t="s">
        <v>50</v>
      </c>
      <c r="F36" t="s">
        <v>51</v>
      </c>
      <c r="G36" t="s">
        <v>52</v>
      </c>
      <c r="H36" t="s">
        <v>53</v>
      </c>
      <c r="I36" t="s">
        <v>61</v>
      </c>
      <c r="J36" t="s">
        <v>62</v>
      </c>
      <c r="K36" t="s">
        <v>58</v>
      </c>
    </row>
    <row r="37" spans="1:11" ht="12.75">
      <c r="A37" t="s">
        <v>54</v>
      </c>
      <c r="B37">
        <v>3212.95</v>
      </c>
      <c r="C37" t="s">
        <v>71</v>
      </c>
      <c r="D37" t="s">
        <v>72</v>
      </c>
      <c r="E37">
        <v>-39.22</v>
      </c>
      <c r="F37">
        <v>-482.36</v>
      </c>
      <c r="G37">
        <v>-481.74</v>
      </c>
      <c r="H37">
        <v>2447.78</v>
      </c>
      <c r="I37">
        <v>3196.95</v>
      </c>
      <c r="J37">
        <v>1543.31</v>
      </c>
      <c r="K37" t="s">
        <v>59</v>
      </c>
    </row>
    <row r="38" spans="1:11" ht="12.75">
      <c r="A38" t="s">
        <v>9</v>
      </c>
      <c r="B38">
        <v>3222.81</v>
      </c>
      <c r="C38" t="s">
        <v>71</v>
      </c>
      <c r="D38" t="s">
        <v>72</v>
      </c>
      <c r="E38">
        <v>-39.22</v>
      </c>
      <c r="F38">
        <v>-481.81</v>
      </c>
      <c r="G38">
        <v>-481.27</v>
      </c>
      <c r="H38">
        <v>2384.92</v>
      </c>
      <c r="I38">
        <v>3206.75</v>
      </c>
      <c r="J38">
        <v>1630.57</v>
      </c>
      <c r="K38" t="s">
        <v>59</v>
      </c>
    </row>
    <row r="39" spans="1:11" ht="12.75">
      <c r="A39" t="s">
        <v>6</v>
      </c>
      <c r="B39">
        <v>3228.78</v>
      </c>
      <c r="C39" t="s">
        <v>71</v>
      </c>
      <c r="D39" t="s">
        <v>72</v>
      </c>
      <c r="E39">
        <v>-39.22</v>
      </c>
      <c r="F39">
        <v>-478.97</v>
      </c>
      <c r="G39">
        <v>-478.41</v>
      </c>
      <c r="H39">
        <v>2404.69</v>
      </c>
      <c r="I39">
        <v>3212.2</v>
      </c>
      <c r="J39">
        <v>1710.86</v>
      </c>
      <c r="K39" t="s">
        <v>59</v>
      </c>
    </row>
    <row r="40" spans="1:11" ht="12.75">
      <c r="A40" t="s">
        <v>3</v>
      </c>
      <c r="B40">
        <v>3052.8</v>
      </c>
      <c r="C40" t="s">
        <v>71</v>
      </c>
      <c r="D40" t="s">
        <v>72</v>
      </c>
      <c r="E40">
        <v>-38.97</v>
      </c>
      <c r="F40">
        <v>-491.14</v>
      </c>
      <c r="G40">
        <v>-490.63</v>
      </c>
      <c r="H40">
        <v>2447.4</v>
      </c>
      <c r="I40">
        <v>3038.13</v>
      </c>
      <c r="J40">
        <v>1522.83</v>
      </c>
      <c r="K40" t="s">
        <v>59</v>
      </c>
    </row>
    <row r="41" spans="1:11" ht="12.75">
      <c r="A41" t="s">
        <v>10</v>
      </c>
      <c r="B41">
        <v>3057.32</v>
      </c>
      <c r="C41" t="s">
        <v>71</v>
      </c>
      <c r="D41" t="s">
        <v>72</v>
      </c>
      <c r="E41">
        <v>-38.97</v>
      </c>
      <c r="F41">
        <v>-489.43</v>
      </c>
      <c r="G41">
        <v>-488.88</v>
      </c>
      <c r="H41">
        <v>2383.92</v>
      </c>
      <c r="I41">
        <v>3042.73</v>
      </c>
      <c r="J41">
        <v>1607.18</v>
      </c>
      <c r="K41" t="s">
        <v>59</v>
      </c>
    </row>
    <row r="42" spans="1:11" ht="12.75">
      <c r="A42" t="s">
        <v>7</v>
      </c>
      <c r="B42">
        <v>3073.2</v>
      </c>
      <c r="C42" t="s">
        <v>71</v>
      </c>
      <c r="D42" t="s">
        <v>72</v>
      </c>
      <c r="E42">
        <v>-38.97</v>
      </c>
      <c r="F42">
        <v>-490.03</v>
      </c>
      <c r="G42">
        <v>-489.45</v>
      </c>
      <c r="H42">
        <v>2403.38</v>
      </c>
      <c r="I42">
        <v>3058.07</v>
      </c>
      <c r="J42">
        <v>1697.24</v>
      </c>
      <c r="K42" t="s">
        <v>59</v>
      </c>
    </row>
    <row r="43" spans="1:11" ht="12.75">
      <c r="A43" t="s">
        <v>4</v>
      </c>
      <c r="B43">
        <v>2767.72</v>
      </c>
      <c r="C43" t="s">
        <v>71</v>
      </c>
      <c r="D43" t="s">
        <v>72</v>
      </c>
      <c r="E43">
        <v>-38.97</v>
      </c>
      <c r="F43">
        <v>-494.18</v>
      </c>
      <c r="G43">
        <v>-493.71</v>
      </c>
      <c r="H43">
        <v>2448.87</v>
      </c>
      <c r="I43">
        <v>2756.35</v>
      </c>
      <c r="J43">
        <v>1491.36</v>
      </c>
      <c r="K43" t="s">
        <v>59</v>
      </c>
    </row>
    <row r="44" spans="1:11" ht="12.75">
      <c r="A44" t="s">
        <v>11</v>
      </c>
      <c r="B44">
        <v>2774.96</v>
      </c>
      <c r="C44" t="s">
        <v>71</v>
      </c>
      <c r="D44" t="s">
        <v>72</v>
      </c>
      <c r="E44">
        <v>-38.97</v>
      </c>
      <c r="F44">
        <v>-493.02</v>
      </c>
      <c r="G44">
        <v>-492.63</v>
      </c>
      <c r="H44">
        <v>2386.15</v>
      </c>
      <c r="I44">
        <v>2763.66</v>
      </c>
      <c r="J44">
        <v>1577.1</v>
      </c>
      <c r="K44" t="s">
        <v>59</v>
      </c>
    </row>
    <row r="45" spans="1:11" ht="12.75">
      <c r="A45" t="s">
        <v>8</v>
      </c>
      <c r="B45">
        <v>2792.28</v>
      </c>
      <c r="C45" t="s">
        <v>71</v>
      </c>
      <c r="D45" t="s">
        <v>72</v>
      </c>
      <c r="E45">
        <v>-38.97</v>
      </c>
      <c r="F45">
        <v>-490.13</v>
      </c>
      <c r="G45">
        <v>-489.6</v>
      </c>
      <c r="H45">
        <v>2405.23</v>
      </c>
      <c r="I45">
        <v>2780.15</v>
      </c>
      <c r="J45">
        <v>1671.85</v>
      </c>
      <c r="K45" t="s">
        <v>59</v>
      </c>
    </row>
    <row r="46" spans="1:11" ht="12.75">
      <c r="A46" t="s">
        <v>5</v>
      </c>
      <c r="B46">
        <v>2341.7</v>
      </c>
      <c r="C46" t="s">
        <v>71</v>
      </c>
      <c r="D46" t="s">
        <v>72</v>
      </c>
      <c r="E46">
        <v>-38.97</v>
      </c>
      <c r="F46">
        <v>-493.97</v>
      </c>
      <c r="G46">
        <v>-493.06</v>
      </c>
      <c r="H46">
        <v>2460.34</v>
      </c>
      <c r="I46">
        <v>2333.4</v>
      </c>
      <c r="J46">
        <v>1477.08</v>
      </c>
      <c r="K46" t="s">
        <v>59</v>
      </c>
    </row>
    <row r="47" spans="1:11" ht="12.75">
      <c r="A47" t="s">
        <v>12</v>
      </c>
      <c r="B47">
        <v>2355.1</v>
      </c>
      <c r="C47" t="s">
        <v>71</v>
      </c>
      <c r="D47" t="s">
        <v>72</v>
      </c>
      <c r="E47">
        <v>-38.97</v>
      </c>
      <c r="F47">
        <v>-494.71</v>
      </c>
      <c r="G47">
        <v>-493.82</v>
      </c>
      <c r="H47">
        <v>2396.98</v>
      </c>
      <c r="I47">
        <v>2346.69</v>
      </c>
      <c r="J47">
        <v>1566.3</v>
      </c>
      <c r="K47" t="s">
        <v>59</v>
      </c>
    </row>
    <row r="48" spans="1:11" ht="12.75">
      <c r="A48" t="s">
        <v>13</v>
      </c>
      <c r="B48">
        <v>2366.19</v>
      </c>
      <c r="C48" t="s">
        <v>71</v>
      </c>
      <c r="D48" t="s">
        <v>72</v>
      </c>
      <c r="E48">
        <v>-38.97</v>
      </c>
      <c r="F48">
        <v>-495.22</v>
      </c>
      <c r="G48">
        <v>-494.37</v>
      </c>
      <c r="H48">
        <v>2417.85</v>
      </c>
      <c r="I48">
        <v>2358.43</v>
      </c>
      <c r="J48">
        <v>1643.8</v>
      </c>
      <c r="K48" t="s">
        <v>59</v>
      </c>
    </row>
    <row r="49" spans="1:11" ht="12.75">
      <c r="A49" t="s">
        <v>14</v>
      </c>
      <c r="B49">
        <v>2192.49</v>
      </c>
      <c r="C49" t="s">
        <v>71</v>
      </c>
      <c r="D49" t="s">
        <v>72</v>
      </c>
      <c r="E49">
        <v>-38.97</v>
      </c>
      <c r="F49">
        <v>-493.87</v>
      </c>
      <c r="G49">
        <v>-492.98</v>
      </c>
      <c r="H49">
        <v>2478.31</v>
      </c>
      <c r="I49">
        <v>2185.59</v>
      </c>
      <c r="J49">
        <v>1564.7</v>
      </c>
      <c r="K49" t="s">
        <v>59</v>
      </c>
    </row>
    <row r="50" spans="1:11" ht="12.75">
      <c r="A50" t="s">
        <v>16</v>
      </c>
      <c r="B50">
        <v>2202.27</v>
      </c>
      <c r="C50" t="s">
        <v>71</v>
      </c>
      <c r="D50" t="s">
        <v>72</v>
      </c>
      <c r="E50">
        <v>-38.97</v>
      </c>
      <c r="F50">
        <v>-493.59</v>
      </c>
      <c r="G50">
        <v>-492.66</v>
      </c>
      <c r="H50">
        <v>2416.57</v>
      </c>
      <c r="I50">
        <v>2194.84</v>
      </c>
      <c r="J50">
        <v>1650.72</v>
      </c>
      <c r="K50" t="s">
        <v>59</v>
      </c>
    </row>
    <row r="51" spans="1:11" ht="12.75">
      <c r="A51" t="s">
        <v>17</v>
      </c>
      <c r="B51">
        <v>2217.74</v>
      </c>
      <c r="C51" t="s">
        <v>71</v>
      </c>
      <c r="D51" t="s">
        <v>72</v>
      </c>
      <c r="E51">
        <v>-38.97</v>
      </c>
      <c r="F51">
        <v>-494.02</v>
      </c>
      <c r="G51">
        <v>-493.18</v>
      </c>
      <c r="H51">
        <v>2436.69</v>
      </c>
      <c r="I51">
        <v>2210.45</v>
      </c>
      <c r="J51">
        <v>1736.28</v>
      </c>
      <c r="K51" t="s">
        <v>59</v>
      </c>
    </row>
    <row r="53" spans="1:11" ht="12.75">
      <c r="A53" t="s">
        <v>56</v>
      </c>
      <c r="B53" t="s">
        <v>47</v>
      </c>
      <c r="C53" t="s">
        <v>48</v>
      </c>
      <c r="D53" t="s">
        <v>49</v>
      </c>
      <c r="E53" t="s">
        <v>50</v>
      </c>
      <c r="F53" t="s">
        <v>51</v>
      </c>
      <c r="G53" t="s">
        <v>52</v>
      </c>
      <c r="H53" t="s">
        <v>53</v>
      </c>
      <c r="I53" t="s">
        <v>61</v>
      </c>
      <c r="J53" t="s">
        <v>62</v>
      </c>
      <c r="K53" t="s">
        <v>58</v>
      </c>
    </row>
    <row r="54" spans="1:11" ht="12.75">
      <c r="A54" t="s">
        <v>54</v>
      </c>
      <c r="B54">
        <v>3168.36</v>
      </c>
      <c r="C54" t="s">
        <v>71</v>
      </c>
      <c r="D54" t="s">
        <v>72</v>
      </c>
      <c r="E54">
        <v>-39.22</v>
      </c>
      <c r="F54">
        <v>-462.4</v>
      </c>
      <c r="G54">
        <v>-462</v>
      </c>
      <c r="H54">
        <v>2970.26</v>
      </c>
      <c r="I54">
        <v>3152.88</v>
      </c>
      <c r="J54">
        <v>1453.77</v>
      </c>
      <c r="K54" t="s">
        <v>59</v>
      </c>
    </row>
    <row r="55" spans="1:11" ht="12.75">
      <c r="A55" t="s">
        <v>9</v>
      </c>
      <c r="B55">
        <v>3177.28</v>
      </c>
      <c r="C55" t="s">
        <v>71</v>
      </c>
      <c r="D55" t="s">
        <v>72</v>
      </c>
      <c r="E55">
        <v>-39.22</v>
      </c>
      <c r="F55">
        <v>-460.11</v>
      </c>
      <c r="G55">
        <v>-459.72</v>
      </c>
      <c r="H55">
        <v>2905.03</v>
      </c>
      <c r="I55">
        <v>3161.63</v>
      </c>
      <c r="J55">
        <v>1543.57</v>
      </c>
      <c r="K55" t="s">
        <v>59</v>
      </c>
    </row>
    <row r="56" spans="1:11" ht="12.75">
      <c r="A56" t="s">
        <v>6</v>
      </c>
      <c r="B56">
        <v>3185.57</v>
      </c>
      <c r="C56" t="s">
        <v>71</v>
      </c>
      <c r="D56" t="s">
        <v>0</v>
      </c>
      <c r="E56">
        <v>-39.22</v>
      </c>
      <c r="F56">
        <v>-464.49</v>
      </c>
      <c r="G56">
        <v>-464.36</v>
      </c>
      <c r="H56">
        <v>2923.89</v>
      </c>
      <c r="I56">
        <v>3169.84</v>
      </c>
      <c r="J56">
        <v>1627.2</v>
      </c>
      <c r="K56" t="s">
        <v>59</v>
      </c>
    </row>
    <row r="57" spans="1:11" ht="12.75">
      <c r="A57" t="s">
        <v>3</v>
      </c>
      <c r="B57">
        <v>3013.86</v>
      </c>
      <c r="C57" t="s">
        <v>71</v>
      </c>
      <c r="D57" t="s">
        <v>72</v>
      </c>
      <c r="E57">
        <v>-38.97</v>
      </c>
      <c r="F57">
        <v>-470.28</v>
      </c>
      <c r="G57">
        <v>-469.99</v>
      </c>
      <c r="H57">
        <v>2968.75</v>
      </c>
      <c r="I57">
        <v>2999.63</v>
      </c>
      <c r="J57">
        <v>1438.91</v>
      </c>
      <c r="K57" t="s">
        <v>59</v>
      </c>
    </row>
    <row r="58" spans="1:11" ht="12.75">
      <c r="A58" t="s">
        <v>10</v>
      </c>
      <c r="B58">
        <v>3027.33</v>
      </c>
      <c r="C58" t="s">
        <v>71</v>
      </c>
      <c r="D58" t="s">
        <v>0</v>
      </c>
      <c r="E58">
        <v>-38.97</v>
      </c>
      <c r="F58">
        <v>-473.87</v>
      </c>
      <c r="G58">
        <v>-473.35</v>
      </c>
      <c r="H58">
        <v>2904.43</v>
      </c>
      <c r="I58">
        <v>3013.56</v>
      </c>
      <c r="J58">
        <v>1529.71</v>
      </c>
      <c r="K58" t="s">
        <v>59</v>
      </c>
    </row>
    <row r="59" spans="1:11" ht="12.75">
      <c r="A59" t="s">
        <v>7</v>
      </c>
      <c r="B59">
        <v>3034.75</v>
      </c>
      <c r="C59" t="s">
        <v>71</v>
      </c>
      <c r="D59" t="s">
        <v>72</v>
      </c>
      <c r="E59">
        <v>-38.97</v>
      </c>
      <c r="F59">
        <v>-468.63</v>
      </c>
      <c r="G59">
        <v>-468.41</v>
      </c>
      <c r="H59">
        <v>2923.03</v>
      </c>
      <c r="I59">
        <v>3020.35</v>
      </c>
      <c r="J59">
        <v>1607.28</v>
      </c>
      <c r="K59" t="s">
        <v>59</v>
      </c>
    </row>
    <row r="60" spans="1:11" ht="12.75">
      <c r="A60" t="s">
        <v>4</v>
      </c>
      <c r="B60">
        <v>2731.57</v>
      </c>
      <c r="C60" t="s">
        <v>71</v>
      </c>
      <c r="D60" t="s">
        <v>72</v>
      </c>
      <c r="E60">
        <v>-38.97</v>
      </c>
      <c r="F60">
        <v>-470.89</v>
      </c>
      <c r="G60">
        <v>-470.34</v>
      </c>
      <c r="H60">
        <v>2970.01</v>
      </c>
      <c r="I60">
        <v>2720.21</v>
      </c>
      <c r="J60">
        <v>1410.45</v>
      </c>
      <c r="K60" t="s">
        <v>59</v>
      </c>
    </row>
    <row r="61" spans="1:11" ht="12.75">
      <c r="A61" t="s">
        <v>11</v>
      </c>
      <c r="B61">
        <v>2740.33</v>
      </c>
      <c r="C61" t="s">
        <v>71</v>
      </c>
      <c r="D61" t="s">
        <v>72</v>
      </c>
      <c r="E61">
        <v>-38.97</v>
      </c>
      <c r="F61">
        <v>-470.27</v>
      </c>
      <c r="G61">
        <v>-469.71</v>
      </c>
      <c r="H61">
        <v>2906.21</v>
      </c>
      <c r="I61">
        <v>2729.45</v>
      </c>
      <c r="J61">
        <v>1498.25</v>
      </c>
      <c r="K61" t="s">
        <v>59</v>
      </c>
    </row>
    <row r="62" spans="1:11" ht="12.75">
      <c r="A62" t="s">
        <v>8</v>
      </c>
      <c r="B62">
        <v>2752.55</v>
      </c>
      <c r="C62" t="s">
        <v>71</v>
      </c>
      <c r="D62" t="s">
        <v>72</v>
      </c>
      <c r="E62">
        <v>-38.97</v>
      </c>
      <c r="F62">
        <v>-470.96</v>
      </c>
      <c r="G62">
        <v>-470.44</v>
      </c>
      <c r="H62">
        <v>2925.1</v>
      </c>
      <c r="I62">
        <v>2741.05</v>
      </c>
      <c r="J62">
        <v>1575.28</v>
      </c>
      <c r="K62" t="s">
        <v>59</v>
      </c>
    </row>
    <row r="63" spans="1:11" ht="12.75">
      <c r="A63" t="s">
        <v>5</v>
      </c>
      <c r="B63">
        <v>2304.45</v>
      </c>
      <c r="C63" t="s">
        <v>71</v>
      </c>
      <c r="D63" t="s">
        <v>72</v>
      </c>
      <c r="E63">
        <v>-38.97</v>
      </c>
      <c r="F63">
        <v>-474.6</v>
      </c>
      <c r="G63">
        <v>-473.99</v>
      </c>
      <c r="H63">
        <v>2981.29</v>
      </c>
      <c r="I63">
        <v>2297.17</v>
      </c>
      <c r="J63">
        <v>1389.04</v>
      </c>
      <c r="K63" t="s">
        <v>59</v>
      </c>
    </row>
    <row r="64" spans="1:11" ht="12.75">
      <c r="A64" t="s">
        <v>12</v>
      </c>
      <c r="B64">
        <v>2317.79</v>
      </c>
      <c r="C64" t="s">
        <v>71</v>
      </c>
      <c r="D64" t="s">
        <v>72</v>
      </c>
      <c r="E64">
        <v>-38.97</v>
      </c>
      <c r="F64">
        <v>-474.39</v>
      </c>
      <c r="G64">
        <v>-473.71</v>
      </c>
      <c r="H64">
        <v>2917.02</v>
      </c>
      <c r="I64">
        <v>2309.56</v>
      </c>
      <c r="J64">
        <v>1484.16</v>
      </c>
      <c r="K64" t="s">
        <v>59</v>
      </c>
    </row>
    <row r="65" spans="1:11" ht="12.75">
      <c r="A65" t="s">
        <v>13</v>
      </c>
      <c r="B65">
        <v>2326.17</v>
      </c>
      <c r="C65" t="s">
        <v>71</v>
      </c>
      <c r="D65" t="s">
        <v>72</v>
      </c>
      <c r="E65">
        <v>-38.97</v>
      </c>
      <c r="F65">
        <v>-474.82</v>
      </c>
      <c r="G65">
        <v>-474.2</v>
      </c>
      <c r="H65">
        <v>2935.12</v>
      </c>
      <c r="I65">
        <v>2318.84</v>
      </c>
      <c r="J65">
        <v>1560.5</v>
      </c>
      <c r="K65" t="s">
        <v>59</v>
      </c>
    </row>
    <row r="66" spans="1:11" ht="12.75">
      <c r="A66" t="s">
        <v>14</v>
      </c>
      <c r="B66">
        <v>2151.66</v>
      </c>
      <c r="C66" t="s">
        <v>71</v>
      </c>
      <c r="D66" t="s">
        <v>72</v>
      </c>
      <c r="E66">
        <v>-38.97</v>
      </c>
      <c r="F66">
        <v>-474.39</v>
      </c>
      <c r="G66">
        <v>-473.54</v>
      </c>
      <c r="H66">
        <v>2997.49</v>
      </c>
      <c r="I66">
        <v>2144.83</v>
      </c>
      <c r="J66">
        <v>1479.75</v>
      </c>
      <c r="K66" t="s">
        <v>59</v>
      </c>
    </row>
    <row r="67" spans="1:11" ht="12.75">
      <c r="A67" t="s">
        <v>16</v>
      </c>
      <c r="B67">
        <v>2161.89</v>
      </c>
      <c r="C67" t="s">
        <v>71</v>
      </c>
      <c r="D67" t="s">
        <v>72</v>
      </c>
      <c r="E67">
        <v>-38.97</v>
      </c>
      <c r="F67">
        <v>-474.13</v>
      </c>
      <c r="G67">
        <v>-473.27</v>
      </c>
      <c r="H67">
        <v>2934.3</v>
      </c>
      <c r="I67">
        <v>2155.18</v>
      </c>
      <c r="J67">
        <v>1567.66</v>
      </c>
      <c r="K67" t="s">
        <v>59</v>
      </c>
    </row>
    <row r="68" spans="1:11" ht="12.75">
      <c r="A68" t="s">
        <v>17</v>
      </c>
      <c r="B68">
        <v>2178.25</v>
      </c>
      <c r="C68" t="s">
        <v>71</v>
      </c>
      <c r="D68" t="s">
        <v>72</v>
      </c>
      <c r="E68">
        <v>-38.97</v>
      </c>
      <c r="F68">
        <v>-471.93</v>
      </c>
      <c r="G68">
        <v>-471.04</v>
      </c>
      <c r="H68">
        <v>2954.38</v>
      </c>
      <c r="I68">
        <v>2172.52</v>
      </c>
      <c r="J68">
        <v>1654.99</v>
      </c>
      <c r="K68" t="s">
        <v>59</v>
      </c>
    </row>
    <row r="70" spans="1:11" ht="12.75">
      <c r="A70" t="s">
        <v>57</v>
      </c>
      <c r="B70" t="s">
        <v>47</v>
      </c>
      <c r="C70" t="s">
        <v>48</v>
      </c>
      <c r="D70" t="s">
        <v>49</v>
      </c>
      <c r="E70" t="s">
        <v>50</v>
      </c>
      <c r="F70" t="s">
        <v>51</v>
      </c>
      <c r="G70" t="s">
        <v>52</v>
      </c>
      <c r="H70" t="s">
        <v>53</v>
      </c>
      <c r="I70" t="s">
        <v>61</v>
      </c>
      <c r="J70" t="s">
        <v>62</v>
      </c>
      <c r="K70" t="s">
        <v>58</v>
      </c>
    </row>
    <row r="71" spans="1:11" ht="12.75">
      <c r="A71" t="s">
        <v>54</v>
      </c>
      <c r="B71">
        <v>3117.47</v>
      </c>
      <c r="C71" t="s">
        <v>71</v>
      </c>
      <c r="D71" t="s">
        <v>72</v>
      </c>
      <c r="E71">
        <v>-38.97</v>
      </c>
      <c r="F71">
        <v>-450.85</v>
      </c>
      <c r="G71">
        <v>-450.21</v>
      </c>
      <c r="H71">
        <v>3321.86</v>
      </c>
      <c r="I71">
        <v>3102.59</v>
      </c>
      <c r="J71">
        <v>1406.55</v>
      </c>
      <c r="K71" t="s">
        <v>59</v>
      </c>
    </row>
    <row r="72" spans="1:11" ht="12.75">
      <c r="A72" t="s">
        <v>9</v>
      </c>
      <c r="B72">
        <v>3126.7</v>
      </c>
      <c r="C72" t="s">
        <v>71</v>
      </c>
      <c r="D72" t="s">
        <v>72</v>
      </c>
      <c r="E72">
        <v>-38.97</v>
      </c>
      <c r="F72">
        <v>-451.17</v>
      </c>
      <c r="G72">
        <v>-450.49</v>
      </c>
      <c r="H72">
        <v>3256.9</v>
      </c>
      <c r="I72">
        <v>3111.89</v>
      </c>
      <c r="J72">
        <v>1495.01</v>
      </c>
      <c r="K72" t="s">
        <v>59</v>
      </c>
    </row>
    <row r="73" spans="1:11" ht="12.75">
      <c r="A73" t="s">
        <v>6</v>
      </c>
      <c r="B73">
        <v>3136.53</v>
      </c>
      <c r="C73" t="s">
        <v>71</v>
      </c>
      <c r="D73" t="s">
        <v>72</v>
      </c>
      <c r="E73">
        <v>-38.97</v>
      </c>
      <c r="F73">
        <v>-449.62</v>
      </c>
      <c r="G73">
        <v>-448.71</v>
      </c>
      <c r="H73">
        <v>3274.91</v>
      </c>
      <c r="I73">
        <v>3120.78</v>
      </c>
      <c r="J73">
        <v>1580.68</v>
      </c>
      <c r="K73" t="s">
        <v>59</v>
      </c>
    </row>
    <row r="74" spans="1:11" ht="12.75">
      <c r="A74" t="s">
        <v>3</v>
      </c>
      <c r="B74">
        <v>2954.18</v>
      </c>
      <c r="C74" t="s">
        <v>71</v>
      </c>
      <c r="D74" t="s">
        <v>72</v>
      </c>
      <c r="E74">
        <v>-38.97</v>
      </c>
      <c r="F74">
        <v>-456.32</v>
      </c>
      <c r="G74">
        <v>-455.32</v>
      </c>
      <c r="H74">
        <v>3319.84</v>
      </c>
      <c r="I74">
        <v>2940.85</v>
      </c>
      <c r="J74">
        <v>1389.25</v>
      </c>
      <c r="K74" t="s">
        <v>59</v>
      </c>
    </row>
    <row r="75" spans="1:11" ht="12.75">
      <c r="A75" t="s">
        <v>10</v>
      </c>
      <c r="B75">
        <v>2964.21</v>
      </c>
      <c r="C75" t="s">
        <v>71</v>
      </c>
      <c r="D75" t="s">
        <v>72</v>
      </c>
      <c r="E75">
        <v>-38.97</v>
      </c>
      <c r="F75">
        <v>-456.18</v>
      </c>
      <c r="G75">
        <v>-455.1</v>
      </c>
      <c r="H75">
        <v>3255.24</v>
      </c>
      <c r="I75">
        <v>2950.84</v>
      </c>
      <c r="J75">
        <v>1477.82</v>
      </c>
      <c r="K75" t="s">
        <v>59</v>
      </c>
    </row>
    <row r="76" spans="1:11" ht="12.75">
      <c r="A76" t="s">
        <v>7</v>
      </c>
      <c r="B76">
        <v>2971.85</v>
      </c>
      <c r="C76" t="s">
        <v>71</v>
      </c>
      <c r="D76" t="s">
        <v>72</v>
      </c>
      <c r="E76">
        <v>-38.97</v>
      </c>
      <c r="F76">
        <v>-455.77</v>
      </c>
      <c r="G76">
        <v>-455.47</v>
      </c>
      <c r="H76">
        <v>3274.04</v>
      </c>
      <c r="I76">
        <v>2958.88</v>
      </c>
      <c r="J76">
        <v>1555.69</v>
      </c>
      <c r="K76" t="s">
        <v>59</v>
      </c>
    </row>
    <row r="77" spans="1:11" ht="12.75">
      <c r="A77" t="s">
        <v>4</v>
      </c>
      <c r="B77">
        <v>2663.28</v>
      </c>
      <c r="C77" t="s">
        <v>71</v>
      </c>
      <c r="D77" t="s">
        <v>72</v>
      </c>
      <c r="E77">
        <v>-38.97</v>
      </c>
      <c r="F77">
        <v>-456.34</v>
      </c>
      <c r="G77">
        <v>-455.29</v>
      </c>
      <c r="H77">
        <v>3322</v>
      </c>
      <c r="I77">
        <v>2652.99</v>
      </c>
      <c r="J77">
        <v>1353.36</v>
      </c>
      <c r="K77" t="s">
        <v>59</v>
      </c>
    </row>
    <row r="78" spans="1:11" ht="12.75">
      <c r="A78" t="s">
        <v>11</v>
      </c>
      <c r="B78">
        <v>2678.54</v>
      </c>
      <c r="C78" t="s">
        <v>71</v>
      </c>
      <c r="D78" t="s">
        <v>72</v>
      </c>
      <c r="E78">
        <v>-38.97</v>
      </c>
      <c r="F78">
        <v>-455.71</v>
      </c>
      <c r="G78">
        <v>-455.49</v>
      </c>
      <c r="H78">
        <v>3257.31</v>
      </c>
      <c r="I78">
        <v>2667.14</v>
      </c>
      <c r="J78">
        <v>1444.55</v>
      </c>
      <c r="K78" t="s">
        <v>59</v>
      </c>
    </row>
    <row r="79" spans="1:11" ht="12.75">
      <c r="A79" t="s">
        <v>8</v>
      </c>
      <c r="B79">
        <v>2686.85</v>
      </c>
      <c r="C79" t="s">
        <v>71</v>
      </c>
      <c r="D79" t="s">
        <v>72</v>
      </c>
      <c r="E79">
        <v>-38.97</v>
      </c>
      <c r="F79">
        <v>-456.57</v>
      </c>
      <c r="G79">
        <v>-455.51</v>
      </c>
      <c r="H79">
        <v>3276.06</v>
      </c>
      <c r="I79">
        <v>2676.35</v>
      </c>
      <c r="J79">
        <v>1519.71</v>
      </c>
      <c r="K79" t="s">
        <v>59</v>
      </c>
    </row>
    <row r="80" spans="1:11" ht="12.75">
      <c r="A80" t="s">
        <v>5</v>
      </c>
      <c r="B80">
        <v>2236.85</v>
      </c>
      <c r="C80" t="s">
        <v>71</v>
      </c>
      <c r="D80" t="s">
        <v>72</v>
      </c>
      <c r="E80">
        <v>-38.97</v>
      </c>
      <c r="F80">
        <v>-457.98</v>
      </c>
      <c r="G80">
        <v>-457.36</v>
      </c>
      <c r="H80">
        <v>3332.06</v>
      </c>
      <c r="I80">
        <v>2230.07</v>
      </c>
      <c r="J80">
        <v>1337.96</v>
      </c>
      <c r="K80" t="s">
        <v>59</v>
      </c>
    </row>
    <row r="81" spans="1:11" ht="12.75">
      <c r="A81" t="s">
        <v>12</v>
      </c>
      <c r="B81">
        <v>2247.91</v>
      </c>
      <c r="C81" t="s">
        <v>71</v>
      </c>
      <c r="D81" t="s">
        <v>72</v>
      </c>
      <c r="E81">
        <v>-38.97</v>
      </c>
      <c r="F81">
        <v>-456.3</v>
      </c>
      <c r="G81">
        <v>-455.35</v>
      </c>
      <c r="H81">
        <v>3268.19</v>
      </c>
      <c r="I81">
        <v>2240.86</v>
      </c>
      <c r="J81">
        <v>1427.35</v>
      </c>
      <c r="K81" t="s">
        <v>59</v>
      </c>
    </row>
    <row r="82" spans="1:11" ht="12.75">
      <c r="A82" t="s">
        <v>13</v>
      </c>
      <c r="B82">
        <v>2268.58</v>
      </c>
      <c r="C82" t="s">
        <v>71</v>
      </c>
      <c r="D82" t="s">
        <v>72</v>
      </c>
      <c r="E82">
        <v>-38.97</v>
      </c>
      <c r="F82">
        <v>-459.05</v>
      </c>
      <c r="G82">
        <v>-458.4</v>
      </c>
      <c r="H82">
        <v>3287.15</v>
      </c>
      <c r="I82">
        <v>2260.66</v>
      </c>
      <c r="J82">
        <v>1510.76</v>
      </c>
      <c r="K82" t="s">
        <v>59</v>
      </c>
    </row>
    <row r="83" spans="1:11" ht="12.75">
      <c r="A83" t="s">
        <v>14</v>
      </c>
      <c r="B83">
        <v>2089.87</v>
      </c>
      <c r="C83" t="s">
        <v>71</v>
      </c>
      <c r="D83" t="s">
        <v>72</v>
      </c>
      <c r="E83">
        <v>-38.97</v>
      </c>
      <c r="F83">
        <v>-457.75</v>
      </c>
      <c r="G83">
        <v>-456.69</v>
      </c>
      <c r="H83">
        <v>3349.71</v>
      </c>
      <c r="I83">
        <v>2084.3</v>
      </c>
      <c r="J83">
        <v>1419.2</v>
      </c>
      <c r="K83" t="s">
        <v>59</v>
      </c>
    </row>
    <row r="84" spans="1:11" ht="12.75">
      <c r="A84" t="s">
        <v>16</v>
      </c>
      <c r="B84">
        <v>2096.5</v>
      </c>
      <c r="C84" t="s">
        <v>71</v>
      </c>
      <c r="D84" t="s">
        <v>72</v>
      </c>
      <c r="E84">
        <v>-38.97</v>
      </c>
      <c r="F84">
        <v>-458.78</v>
      </c>
      <c r="G84">
        <v>-457.75</v>
      </c>
      <c r="H84">
        <v>3285.68</v>
      </c>
      <c r="I84">
        <v>2089.94</v>
      </c>
      <c r="J84">
        <v>1502.51</v>
      </c>
      <c r="K84" t="s">
        <v>59</v>
      </c>
    </row>
    <row r="85" spans="1:11" ht="12.75">
      <c r="A85" t="s">
        <v>17</v>
      </c>
      <c r="B85">
        <v>2117.23</v>
      </c>
      <c r="C85" t="s">
        <v>71</v>
      </c>
      <c r="D85" t="s">
        <v>72</v>
      </c>
      <c r="E85">
        <v>-38.97</v>
      </c>
      <c r="F85">
        <v>-458.58</v>
      </c>
      <c r="G85">
        <v>-457.55</v>
      </c>
      <c r="H85">
        <v>3305.49</v>
      </c>
      <c r="I85">
        <v>2111.28</v>
      </c>
      <c r="J85">
        <v>1595.21</v>
      </c>
      <c r="K85" t="s">
        <v>59</v>
      </c>
    </row>
    <row r="87" ht="12.75">
      <c r="A87" t="s">
        <v>1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JGO7470</cp:lastModifiedBy>
  <cp:lastPrinted>2008-10-01T20:57:37Z</cp:lastPrinted>
  <dcterms:created xsi:type="dcterms:W3CDTF">1998-06-11T18:53:34Z</dcterms:created>
  <dcterms:modified xsi:type="dcterms:W3CDTF">2008-12-05T17:07:01Z</dcterms:modified>
  <cp:category/>
  <cp:version/>
  <cp:contentType/>
  <cp:contentStatus/>
</cp:coreProperties>
</file>