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<sst xmlns="http://schemas.openxmlformats.org/spreadsheetml/2006/main" count="727" uniqueCount="82">
  <si>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</si>
  <si>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</si>
  <si>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</si>
  <si>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</si>
  <si>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</si>
  <si>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</si>
  <si>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</si>
  <si>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</si>
  <si>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</si>
  <si>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</si>
  <si>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</si>
  <si>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</si>
  <si>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</si>
  <si>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</si>
  <si>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</si>
  <si>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</si>
  <si>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</si>
  <si>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</si>
  <si>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</si>
  <si>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</si>
  <si>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</si>
  <si>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</si>
  <si>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</si>
  <si>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</si>
  <si>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</si>
  <si>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</si>
  <si>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</si>
  <si>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</si>
  <si>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</si>
  <si>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</si>
  <si>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</si>
  <si>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</si>
  <si>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</si>
  <si>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</si>
  <si>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</si>
  <si>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</si>
  <si>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</si>
  <si>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</si>
  <si>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</si>
  <si>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</si>
  <si>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</si>
  <si>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</si>
  <si>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</si>
  <si>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</si>
  <si>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</si>
  <si>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</si>
  <si>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</si>
  <si>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</si>
  <si>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</si>
  <si>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</si>
  <si>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</si>
  <si>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</si>
  <si>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</si>
  <si>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</si>
  <si>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</si>
  <si>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</si>
  <si>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</si>
  <si>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</si>
  <si>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</si>
  <si>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</si>
  <si>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</si>
  <si>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</si>
  <si>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</si>
  <si>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</si>
  <si>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</si>
  <si>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</si>
  <si>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</si>
  <si>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</si>
  <si>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</si>
  <si>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</si>
  <si>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</si>
  <si>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HRTAP MS (40963)  TO  MONROE T (40751) CKT 1 [230.00 - 230.00 kV]</t>
  </si>
  <si>
    <t>N-2: Murr - Cust #1 &amp; Sedro  W - Belling #1 230kV</t>
  </si>
  <si>
    <t>Branch MURRAY (40767)  TO  SEDRO NT (42103) CKT 1 [230.00 - 230.00 kV]</t>
  </si>
  <si>
    <t>N-2: Monroe - Custer #1&amp;2 500kV</t>
  </si>
  <si>
    <t>Branch BOTHELL (46403)  TO  HRNCHTAP (42321) CKT 1 [230.00 - 230.00 kV]</t>
  </si>
  <si>
    <t>BFR: Snohomish 230kV Bus Sect #4</t>
  </si>
  <si>
    <t>N-2: Snohomish - Bothell #1&amp;2 230kV</t>
  </si>
  <si>
    <t>Branch BOTHELL (46403)  TO  SNOK S3 (41008) CKT 2 [230.00 - 230.00 kV]</t>
  </si>
  <si>
    <t>BFR: Bothell 230kV Bus Sect #3</t>
  </si>
  <si>
    <t>044WINTER09v2NSH(SN@100MW)</t>
  </si>
  <si>
    <t>Sno-King 500/230kV Transformer Bank #4
***Includes Sno-King Tap sect of Echo Lake-Monroe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</si>
</sst>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7860157"/>
        <c:axId val="26523686"/>
      </c:scatterChart>
      <c:valAx>
        <c:axId val="1786015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523686"/>
        <c:crossesAt val="0"/>
        <c:crossBetween val="midCat"/>
        <c:dispUnits/>
        <c:majorUnit val="100"/>
        <c:minorUnit val="50"/>
      </c:valAx>
      <c:valAx>
        <c:axId val="2652368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786015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7386583"/>
        <c:axId val="934928"/>
      </c:scatterChart>
      <c:valAx>
        <c:axId val="3738658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34928"/>
        <c:crossesAt val="0"/>
        <c:crossBetween val="midCat"/>
        <c:dispUnits/>
        <c:majorUnit val="100"/>
        <c:minorUnit val="50"/>
      </c:valAx>
      <c:valAx>
        <c:axId val="9349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738658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8414353"/>
        <c:axId val="8620314"/>
      </c:scatterChart>
      <c:valAx>
        <c:axId val="841435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620314"/>
        <c:crossesAt val="0"/>
        <c:crossBetween val="midCat"/>
        <c:dispUnits/>
        <c:majorUnit val="100"/>
        <c:minorUnit val="50"/>
      </c:valAx>
      <c:valAx>
        <c:axId val="862031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841435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0473963"/>
        <c:axId val="27156804"/>
      </c:scatterChart>
      <c:valAx>
        <c:axId val="1047396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156804"/>
        <c:crossesAt val="0"/>
        <c:crossBetween val="midCat"/>
        <c:dispUnits/>
        <c:majorUnit val="100"/>
        <c:minorUnit val="50"/>
      </c:valAx>
      <c:valAx>
        <c:axId val="2715680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047396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3084645"/>
        <c:axId val="52217486"/>
      </c:scatterChart>
      <c:valAx>
        <c:axId val="4308464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217486"/>
        <c:crossesAt val="0"/>
        <c:crossBetween val="midCat"/>
        <c:dispUnits/>
        <c:majorUnit val="100"/>
        <c:minorUnit val="50"/>
      </c:valAx>
      <c:valAx>
        <c:axId val="5221748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308464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Sno-King 500/230kV Transformer Bank #4
***Includes Sno-King Tap sect of Echo Lake-Monroe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6649.518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-212.81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79.56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-68.11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1010.12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79.56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2742.35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718.5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3191.41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849.36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3050.97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1010.12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-68.11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2429.5</v>
      </c>
      <c r="E27" s="76" t="str">
        <f>'Excel Sheet'!D9</f>
        <v>N-2: Murr - Cust #1 &amp; Sedro  W - Belling #1 230kV</v>
      </c>
      <c r="F27" s="135" t="str">
        <f>'Excel Sheet'!C9</f>
        <v>Branch HRTAP MS (40963)  TO  MONROE T (40751)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849.36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2598.22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2598.22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2742.35</v>
      </c>
      <c r="E29" s="76" t="str">
        <f>'Excel Sheet'!D11</f>
        <v>N-2: Murr - Cust #1 &amp; Belling - Cust #1 230kV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3168.95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3163.78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2977.79</v>
      </c>
      <c r="V30" s="108" t="str">
        <f>E34</f>
        <v>N-2: Snohomish - Bothell #1&amp;2 230kV</v>
      </c>
      <c r="W30" s="111" t="str">
        <f>F34</f>
        <v>Branch BOTHELL (46403)  TO  HRNCHTAP (42321)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3168.95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-212.81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3191.41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718.5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2624.82</v>
      </c>
      <c r="E33" s="76" t="str">
        <f>'Excel Sheet'!D15</f>
        <v>BFR: Snohomish 230kV Bus Sect #4</v>
      </c>
      <c r="F33" s="135" t="str">
        <f>'Excel Sheet'!C15</f>
        <v>Branch BOTHELL (46403)  TO  HRNCHTAP (42321)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2429.5</v>
      </c>
      <c r="V33" s="112" t="str">
        <f>E27</f>
        <v>N-2: Murr - Cust #1 &amp; Sedro  W - Belling #1 230kV</v>
      </c>
      <c r="W33" s="109" t="str">
        <f>F27</f>
        <v>Branch HRTAP MS (40963)  TO  MONROE T (40751)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2977.79</v>
      </c>
      <c r="E34" s="57" t="str">
        <f>'Excel Sheet'!D16</f>
        <v>N-2: Snohomish - Bothell #1&amp;2 230kV</v>
      </c>
      <c r="F34" s="135" t="str">
        <f>'Excel Sheet'!C16</f>
        <v>Branch BOTHELL (46403)  TO  HRNCHTAP (42321)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3163.78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3050.97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2624.82</v>
      </c>
      <c r="V35" s="113" t="str">
        <f>E33</f>
        <v>BFR: Snohomish 230kV Bus Sect #4</v>
      </c>
      <c r="W35" s="116" t="str">
        <f>F33</f>
        <v>Branch BOTHELL (46403)  TO  HRNCHTAP (42321)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Sno-King 500/230kV Transformer Bank #4
***Includes Sno-King Tap sect of Echo Lake-Monroe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6317.5126666666665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149.11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466.16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313.39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1363.13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466.16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3044.84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1065.71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3099.23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1200.23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2963.03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1363.13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313.39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2735.32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1200.23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2906.12</v>
      </c>
      <c r="E28" s="136" t="str">
        <f>'Excel Sheet'!D27</f>
        <v>N-2: Murr - Cust #1 &amp; Belling - Cust #1 230kV</v>
      </c>
      <c r="F28" s="58" t="str">
        <f>'Excel Sheet'!C27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2906.12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3044.84</v>
      </c>
      <c r="E29" s="136" t="str">
        <f>'Excel Sheet'!D28</f>
        <v>N-2: Murr - Cust #1 &amp; Belling - Cust #1 230kV</v>
      </c>
      <c r="F29" s="58" t="str">
        <f>'Excel Sheet'!C28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3081.39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3075.48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2733.67</v>
      </c>
      <c r="V30" s="108" t="str">
        <f>E34</f>
        <v>N-2: Snohomish - Bothell #1&amp;2 230kV</v>
      </c>
      <c r="W30" s="111" t="str">
        <f>F34</f>
        <v>Branch BOTHELL (46403)  TO  HRNCHTAP (42321)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3081.39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149.11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3099.23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1065.71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2388.75</v>
      </c>
      <c r="E33" s="57" t="str">
        <f>'Excel Sheet'!D32</f>
        <v>N-2: Snohomish - Bothell #1&amp;2 230kV</v>
      </c>
      <c r="F33" s="58" t="str">
        <f>'Excel Sheet'!C32</f>
        <v>Branch BOTHELL (46403)  TO  HRNCHTAP (42321)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2735.32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2733.67</v>
      </c>
      <c r="E34" s="76" t="str">
        <f>'Excel Sheet'!D33</f>
        <v>N-2: Snohomish - Bothell #1&amp;2 230kV</v>
      </c>
      <c r="F34" s="58" t="str">
        <f>'Excel Sheet'!C33</f>
        <v>Branch BOTHELL (46403)  TO  HRNCHTAP (42321)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3075.48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2963.03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2388.75</v>
      </c>
      <c r="V35" s="113" t="str">
        <f>E33</f>
        <v>N-2: Snohomish - Bothell #1&amp;2 230kV</v>
      </c>
      <c r="W35" s="116" t="str">
        <f>F33</f>
        <v>Branch BOTHELL (46403)  TO  HRNCHTAP (42321)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Sno-King 500/230kV Transformer Bank #4
***Includes Sno-King Tap sect of Echo Lake-Monroe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6031.2153333333345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-39.15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264.82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118.8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1104.82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264.82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2811.38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829.47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3042.92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946.76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2896.94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1104.82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118.8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2520.11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946.76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2675.05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2675.05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2811.38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3028.45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3017.65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2632.55</v>
      </c>
      <c r="V30" s="108" t="str">
        <f>E34</f>
        <v>N-2: Snohomish - Bothell #1&amp;2 230kV</v>
      </c>
      <c r="W30" s="111" t="str">
        <f>F34</f>
        <v>Branch BOTHELL (46403)  TO  HRNCHTAP (42321)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3028.45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-39.15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3042.92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829.47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2260.31</v>
      </c>
      <c r="E33" s="57" t="str">
        <f>'Excel Sheet'!D49</f>
        <v>N-2: Snohomish - Bothell #1&amp;2 230kV</v>
      </c>
      <c r="F33" s="58" t="str">
        <f>'Excel Sheet'!C49</f>
        <v>Branch BOTHELL (46403)  TO  HRNCHTAP (42321)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2520.11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2632.55</v>
      </c>
      <c r="E34" s="57" t="str">
        <f>'Excel Sheet'!D50</f>
        <v>N-2: Snohomish - Bothell #1&amp;2 230kV</v>
      </c>
      <c r="F34" s="58" t="str">
        <f>'Excel Sheet'!C50</f>
        <v>Branch BOTHELL (46403)  TO  HRNCHTAP (42321)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3017.65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2896.94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2260.31</v>
      </c>
      <c r="V35" s="113" t="str">
        <f>E33</f>
        <v>N-2: Snohomish - Bothell #1&amp;2 230kV</v>
      </c>
      <c r="W35" s="116" t="str">
        <f>F33</f>
        <v>Branch BOTHELL (46403)  TO  HRNCHTAP (42321)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Sno-King 500/230kV Transformer Bank #4
***Includes Sno-King Tap sect of Echo Lake-Monroe 500kV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044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4962.158666666667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1329.39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1633.29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1480.13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2418.94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1633.29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3245.39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2141.75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2839.6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2274.65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2282.3</v>
      </c>
      <c r="V25" s="108" t="str">
        <f>E35</f>
        <v>BFR: Bothell 230kV Bus Sect #3</v>
      </c>
      <c r="W25" s="109" t="str">
        <f>F35</f>
        <v>Branch BOTHELL (46403)  TO  SNOK S3 (41008) CKT 2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2418.94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1480.13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3225.01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2274.65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3236.22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3236.22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3245.39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2828.99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2525.38</v>
      </c>
      <c r="E30" s="172" t="str">
        <f>'Excel Sheet'!$D63</f>
        <v>N-2: Snohomish - Bothell #1&amp;2 230kV</v>
      </c>
      <c r="F30" s="173" t="str">
        <f>'Excel Sheet'!$C63</f>
        <v>Branch BOTHELL (46403)  TO  HRNCHTAP (42321)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2129.46</v>
      </c>
      <c r="V30" s="108" t="str">
        <f>E34</f>
        <v>N-2: Snohomish - Bothell #1&amp;2 230kV</v>
      </c>
      <c r="W30" s="111" t="str">
        <f>F34</f>
        <v>Branch BOTHELL (46403)  TO  HRNCHTAP (42321)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2828.99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1329.39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2839.6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2141.75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1785.16</v>
      </c>
      <c r="E33" s="172" t="str">
        <f>'Excel Sheet'!$D66</f>
        <v>N-2: Snohomish - Bothell #1&amp;2 230kV</v>
      </c>
      <c r="F33" s="173" t="str">
        <f>'Excel Sheet'!$C66</f>
        <v>Branch BOTHELL (46403)  TO  HRNCHTAP (42321)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3225.01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2129.46</v>
      </c>
      <c r="E34" s="172" t="str">
        <f>'Excel Sheet'!$D67</f>
        <v>N-2: Snohomish - Bothell #1&amp;2 230kV</v>
      </c>
      <c r="F34" s="173" t="str">
        <f>'Excel Sheet'!$C67</f>
        <v>Branch BOTHELL (46403)  TO  HRNCHTAP (42321)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2525.38</v>
      </c>
      <c r="V34" s="108" t="str">
        <f>E30</f>
        <v>N-2: Snohomish - Bothell #1&amp;2 230kV</v>
      </c>
      <c r="W34" s="109" t="str">
        <f>F30</f>
        <v>Branch BOTHELL (46403)  TO  HRNCHTAP (42321)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2282.3</v>
      </c>
      <c r="E35" s="177" t="str">
        <f>'Excel Sheet'!$D68</f>
        <v>BFR: Bothell 230kV Bus Sect #3</v>
      </c>
      <c r="F35" s="178" t="str">
        <f>'Excel Sheet'!$C68</f>
        <v>Branch BOTHELL (46403)  TO  SNOK S3 (41008) CKT 2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1785.16</v>
      </c>
      <c r="V35" s="113" t="str">
        <f>E33</f>
        <v>N-2: Snohomish - Bothell #1&amp;2 230kV</v>
      </c>
      <c r="W35" s="116" t="str">
        <f>F33</f>
        <v>Branch BOTHELL (46403)  TO  HRNCHTAP (42321)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E32" sqref="E32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Sno-King 500/230kV Transformer Bank #4
***Includes Sno-King Tap sect of Echo Lake-Monroe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4628.374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1594.68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1932.5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1756.55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2682.92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1932.5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3183.9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2392.16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2481.22</v>
      </c>
      <c r="V24" s="108" t="str">
        <f>E32</f>
        <v>BFR: Bothell 230kV Bus Sect #3</v>
      </c>
      <c r="W24" s="109" t="str">
        <f>F32</f>
        <v>Branch BOTHELL (46403)  TO  SNOK S3 (41008)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2555.96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1893.8</v>
      </c>
      <c r="V25" s="108" t="str">
        <f>E35</f>
        <v>BFR: Bothell 230kV Bus Sect #3</v>
      </c>
      <c r="W25" s="109" t="str">
        <f>F35</f>
        <v>Branch BOTHELL (46403)  TO  SNOK S3 (41008)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2682.92</v>
      </c>
      <c r="E26" s="57" t="str">
        <f>'Excel Sheet'!D76</f>
        <v>N-2: Murr - Cust #1 &amp; Belling - Cust #1 230kV</v>
      </c>
      <c r="F26" s="58" t="str">
        <f>'Excel Sheet'!C76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1756.55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3140.18</v>
      </c>
      <c r="E27" s="57" t="str">
        <f>'Excel Sheet'!D77</f>
        <v>N-2: Snohomish - Bothell #1&amp;2 230kV</v>
      </c>
      <c r="F27" s="58" t="str">
        <f>'Excel Sheet'!C77</f>
        <v>Branch BOTHELL (46403)  TO  HRNCHTAP (42321)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2555.96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3168.34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3168.34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3183.9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2694.9</v>
      </c>
      <c r="V29" s="108" t="str">
        <f>E31</f>
        <v>N-2: Snohomish - Bothell #1&amp;2 230kV</v>
      </c>
      <c r="W29" s="117" t="str">
        <f>F31</f>
        <v>Branch BOTHELL (46403)  TO  HRNCHTAP (42321)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2369.21</v>
      </c>
      <c r="E30" s="57" t="str">
        <f>'Excel Sheet'!D80</f>
        <v>N-2: Snohomish - Bothell #1&amp;2 230kV</v>
      </c>
      <c r="F30" s="58" t="str">
        <f>'Excel Sheet'!C80</f>
        <v>Branch BOTHELL (46403)  TO  HRNCHTAP (42321)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1929.07</v>
      </c>
      <c r="V30" s="108" t="str">
        <f>E34</f>
        <v>N-2: Snohomish - Bothell #1&amp;2 230kV</v>
      </c>
      <c r="W30" s="111" t="str">
        <f>F34</f>
        <v>Branch BOTHELL (46403)  TO  HRNCHTAP (42321)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2694.9</v>
      </c>
      <c r="E31" s="57" t="str">
        <f>'Excel Sheet'!D81</f>
        <v>N-2: Snohomish - Bothell #1&amp;2 230kV</v>
      </c>
      <c r="F31" s="58" t="str">
        <f>'Excel Sheet'!C81</f>
        <v>Branch BOTHELL (46403)  TO  HRNCHTAP (42321)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1594.68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2481.22</v>
      </c>
      <c r="E32" s="57" t="str">
        <f>'Excel Sheet'!D82</f>
        <v>BFR: Bothell 230kV Bus Sect #3</v>
      </c>
      <c r="F32" s="58" t="str">
        <f>'Excel Sheet'!C82</f>
        <v>Branch BOTHELL (46403)  TO  SNOK S3 (41008)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2392.16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1602.12</v>
      </c>
      <c r="E33" s="57" t="str">
        <f>'Excel Sheet'!D83</f>
        <v>N-2: Snohomish - Bothell #1&amp;2 230kV</v>
      </c>
      <c r="F33" s="58" t="str">
        <f>'Excel Sheet'!C83</f>
        <v>Branch BOTHELL (46403)  TO  HRNCHTAP (42321)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3140.18</v>
      </c>
      <c r="V33" s="112" t="str">
        <f>E27</f>
        <v>N-2: Snohomish - Bothell #1&amp;2 230kV</v>
      </c>
      <c r="W33" s="109" t="str">
        <f>F27</f>
        <v>Branch BOTHELL (46403)  TO  HRNCHTAP (42321)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1929.07</v>
      </c>
      <c r="E34" s="57" t="str">
        <f>'Excel Sheet'!D84</f>
        <v>N-2: Snohomish - Bothell #1&amp;2 230kV</v>
      </c>
      <c r="F34" s="58" t="str">
        <f>'Excel Sheet'!C84</f>
        <v>Branch BOTHELL (46403)  TO  HRNCHTAP (42321)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2369.21</v>
      </c>
      <c r="V34" s="108" t="str">
        <f>E30</f>
        <v>N-2: Snohomish - Bothell #1&amp;2 230kV</v>
      </c>
      <c r="W34" s="109" t="str">
        <f>F30</f>
        <v>Branch BOTHELL (46403)  TO  HRNCHTAP (42321)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1893.8</v>
      </c>
      <c r="E35" s="59" t="str">
        <f>'Excel Sheet'!D85</f>
        <v>BFR: Bothell 230kV Bus Sect #3</v>
      </c>
      <c r="F35" s="60" t="str">
        <f>'Excel Sheet'!C85</f>
        <v>Branch BOTHELL (46403)  TO  SNOK S3 (41008)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1602.12</v>
      </c>
      <c r="V35" s="113" t="str">
        <f>E33</f>
        <v>N-2: Snohomish - Bothell #1&amp;2 230kV</v>
      </c>
      <c r="W35" s="116" t="str">
        <f>F33</f>
        <v>Branch BOTHELL (46403)  TO  HRNCHTAP (42321)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81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-212.81</v>
      </c>
      <c r="D3" s="205">
        <f>'Excel Sheet'!I20</f>
        <v>149.11</v>
      </c>
      <c r="E3" s="206">
        <f>'Excel Sheet'!I37</f>
        <v>-39.15</v>
      </c>
      <c r="F3" s="206">
        <f>'Excel Sheet'!I54</f>
        <v>1329.39</v>
      </c>
      <c r="G3" s="207">
        <f>'Excel Sheet'!I71</f>
        <v>1594.68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-68.11</v>
      </c>
      <c r="D4" s="209">
        <f>'Excel Sheet'!I21</f>
        <v>313.39</v>
      </c>
      <c r="E4" s="209">
        <f>'Excel Sheet'!I38</f>
        <v>118.8</v>
      </c>
      <c r="F4" s="209">
        <f>'Excel Sheet'!I55</f>
        <v>1480.13</v>
      </c>
      <c r="G4" s="210">
        <f>'Excel Sheet'!I72</f>
        <v>1756.55</v>
      </c>
      <c r="H4" s="122"/>
      <c r="I4" s="190"/>
      <c r="J4" s="249" t="s">
        <v>26</v>
      </c>
      <c r="K4" s="250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79.56</v>
      </c>
      <c r="D5" s="209">
        <f>'Excel Sheet'!I22</f>
        <v>466.16</v>
      </c>
      <c r="E5" s="209">
        <f>'Excel Sheet'!I39</f>
        <v>264.82</v>
      </c>
      <c r="F5" s="209">
        <f>'Excel Sheet'!I56</f>
        <v>1633.29</v>
      </c>
      <c r="G5" s="210">
        <f>'Excel Sheet'!I73</f>
        <v>1932.5</v>
      </c>
      <c r="H5" s="122"/>
      <c r="I5" s="190"/>
      <c r="J5" s="259" t="s">
        <v>27</v>
      </c>
      <c r="K5" s="260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718.5</v>
      </c>
      <c r="D6" s="209">
        <f>'Excel Sheet'!I23</f>
        <v>1065.71</v>
      </c>
      <c r="E6" s="209">
        <f>'Excel Sheet'!I40</f>
        <v>829.47</v>
      </c>
      <c r="F6" s="209">
        <f>'Excel Sheet'!I57</f>
        <v>2141.75</v>
      </c>
      <c r="G6" s="210">
        <f>'Excel Sheet'!I74</f>
        <v>2392.16</v>
      </c>
      <c r="H6" s="122"/>
      <c r="I6" s="190"/>
      <c r="J6" s="259" t="s">
        <v>35</v>
      </c>
      <c r="K6" s="260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849.36</v>
      </c>
      <c r="D7" s="209">
        <f>'Excel Sheet'!I24</f>
        <v>1200.23</v>
      </c>
      <c r="E7" s="209">
        <f>'Excel Sheet'!I41</f>
        <v>946.76</v>
      </c>
      <c r="F7" s="209">
        <f>'Excel Sheet'!I58</f>
        <v>2274.65</v>
      </c>
      <c r="G7" s="210">
        <f>'Excel Sheet'!I75</f>
        <v>2555.96</v>
      </c>
      <c r="H7" s="122"/>
      <c r="I7" s="190"/>
      <c r="J7" s="259" t="s">
        <v>30</v>
      </c>
      <c r="K7" s="260"/>
      <c r="L7" s="200" t="str">
        <f>IF(MID(L11,4,1)="R",MID(L11,1,5),MID(L11,1,3))</f>
        <v>044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1010.12</v>
      </c>
      <c r="D8" s="209">
        <f>'Excel Sheet'!I25</f>
        <v>1363.13</v>
      </c>
      <c r="E8" s="209">
        <f>'Excel Sheet'!I42</f>
        <v>1104.82</v>
      </c>
      <c r="F8" s="209">
        <f>'Excel Sheet'!I59</f>
        <v>2418.94</v>
      </c>
      <c r="G8" s="210">
        <f>'Excel Sheet'!I76</f>
        <v>2682.92</v>
      </c>
      <c r="H8" s="122"/>
      <c r="I8" s="190"/>
      <c r="J8" s="249" t="s">
        <v>31</v>
      </c>
      <c r="K8" s="250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2429.5</v>
      </c>
      <c r="D9" s="209">
        <f>'Excel Sheet'!I26</f>
        <v>2735.32</v>
      </c>
      <c r="E9" s="209">
        <f>'Excel Sheet'!I43</f>
        <v>2520.11</v>
      </c>
      <c r="F9" s="209">
        <f>'Excel Sheet'!I60</f>
        <v>3225.01</v>
      </c>
      <c r="G9" s="210">
        <f>'Excel Sheet'!I77</f>
        <v>3140.18</v>
      </c>
      <c r="H9" s="122"/>
      <c r="I9" s="190"/>
      <c r="J9" s="249" t="s">
        <v>28</v>
      </c>
      <c r="K9" s="250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2598.22</v>
      </c>
      <c r="D10" s="212">
        <f>'Excel Sheet'!I27</f>
        <v>2906.12</v>
      </c>
      <c r="E10" s="212">
        <f>'Excel Sheet'!I44</f>
        <v>2675.05</v>
      </c>
      <c r="F10" s="212">
        <f>'Excel Sheet'!I61</f>
        <v>3236.22</v>
      </c>
      <c r="G10" s="213">
        <f>'Excel Sheet'!I78</f>
        <v>3168.34</v>
      </c>
      <c r="H10" s="122"/>
      <c r="I10" s="190"/>
      <c r="J10" s="249" t="s">
        <v>37</v>
      </c>
      <c r="K10" s="250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2742.35</v>
      </c>
      <c r="D11" s="209">
        <f>'Excel Sheet'!I28</f>
        <v>3044.84</v>
      </c>
      <c r="E11" s="209">
        <f>'Excel Sheet'!I45</f>
        <v>2811.38</v>
      </c>
      <c r="F11" s="209">
        <f>'Excel Sheet'!I62</f>
        <v>3245.39</v>
      </c>
      <c r="G11" s="210">
        <f>'Excel Sheet'!I79</f>
        <v>3183.9</v>
      </c>
      <c r="H11" s="122"/>
      <c r="I11" s="190"/>
      <c r="J11" s="247" t="s">
        <v>64</v>
      </c>
      <c r="K11" s="248"/>
      <c r="L11" s="235" t="str">
        <f>'Excel Sheet'!A87</f>
        <v>044WINTER09v2NSH(SN@100MW)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3163.78</v>
      </c>
      <c r="D12" s="209">
        <f>'Excel Sheet'!I29</f>
        <v>3075.48</v>
      </c>
      <c r="E12" s="209">
        <f>'Excel Sheet'!I46</f>
        <v>3017.65</v>
      </c>
      <c r="F12" s="209">
        <f>'Excel Sheet'!I63</f>
        <v>2525.38</v>
      </c>
      <c r="G12" s="210">
        <f>'Excel Sheet'!I80</f>
        <v>2369.21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3168.95</v>
      </c>
      <c r="D13" s="209">
        <f>'Excel Sheet'!I30</f>
        <v>3081.39</v>
      </c>
      <c r="E13" s="209">
        <f>'Excel Sheet'!I47</f>
        <v>3028.45</v>
      </c>
      <c r="F13" s="209">
        <f>'Excel Sheet'!I64</f>
        <v>2828.99</v>
      </c>
      <c r="G13" s="210">
        <f>'Excel Sheet'!I81</f>
        <v>2694.9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3191.41</v>
      </c>
      <c r="D14" s="209">
        <f>'Excel Sheet'!I31</f>
        <v>3099.23</v>
      </c>
      <c r="E14" s="209">
        <f>'Excel Sheet'!I48</f>
        <v>3042.92</v>
      </c>
      <c r="F14" s="209">
        <f>'Excel Sheet'!I65</f>
        <v>2839.6</v>
      </c>
      <c r="G14" s="210">
        <f>'Excel Sheet'!I82</f>
        <v>2481.22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2624.82</v>
      </c>
      <c r="D15" s="209">
        <f>'Excel Sheet'!I32</f>
        <v>2388.75</v>
      </c>
      <c r="E15" s="209">
        <f>'Excel Sheet'!I49</f>
        <v>2260.31</v>
      </c>
      <c r="F15" s="209">
        <f>'Excel Sheet'!I66</f>
        <v>1785.16</v>
      </c>
      <c r="G15" s="215">
        <f>'Excel Sheet'!I83</f>
        <v>1602.12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2977.79</v>
      </c>
      <c r="D16" s="209">
        <f>'Excel Sheet'!I33</f>
        <v>2733.67</v>
      </c>
      <c r="E16" s="209">
        <f>'Excel Sheet'!I50</f>
        <v>2632.55</v>
      </c>
      <c r="F16" s="209">
        <f>'Excel Sheet'!I67</f>
        <v>2129.46</v>
      </c>
      <c r="G16" s="215">
        <f>'Excel Sheet'!I84</f>
        <v>1929.07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3050.97</v>
      </c>
      <c r="D17" s="217">
        <f>'Excel Sheet'!I34</f>
        <v>2963.03</v>
      </c>
      <c r="E17" s="217">
        <f>'Excel Sheet'!I51</f>
        <v>2896.94</v>
      </c>
      <c r="F17" s="217">
        <f>'Excel Sheet'!I68</f>
        <v>2282.3</v>
      </c>
      <c r="G17" s="215">
        <f>'Excel Sheet'!I85</f>
        <v>1893.8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044</v>
      </c>
      <c r="J1" s="271" t="str">
        <f>Results!L2</f>
        <v>Sno-King 500/230kV Transformer Bank #4
***Includes Sno-King Tap sect of Echo Lake-Monroe 500kV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6649.518</v>
      </c>
      <c r="D5" s="223">
        <f>'Excel Sheet'!I3</f>
        <v>-212.81</v>
      </c>
      <c r="E5" s="223">
        <f>'Excel Sheet'!I4</f>
        <v>-68.11</v>
      </c>
      <c r="F5" s="223">
        <f>'Excel Sheet'!I5</f>
        <v>79.56</v>
      </c>
      <c r="G5" s="223">
        <f>'Excel Sheet'!I6</f>
        <v>718.5</v>
      </c>
      <c r="H5" s="223">
        <f>'Excel Sheet'!I7</f>
        <v>849.36</v>
      </c>
      <c r="I5" s="233">
        <f>'Excel Sheet'!I8</f>
        <v>1010.12</v>
      </c>
      <c r="J5" s="223">
        <f>'Excel Sheet'!I9</f>
        <v>2429.5</v>
      </c>
      <c r="K5" s="233">
        <f>'Excel Sheet'!I10</f>
        <v>2598.22</v>
      </c>
      <c r="L5" s="223">
        <f>'Excel Sheet'!I11</f>
        <v>2742.35</v>
      </c>
      <c r="M5" s="223">
        <f>'Excel Sheet'!I12</f>
        <v>3163.78</v>
      </c>
      <c r="N5" s="223">
        <f>'Excel Sheet'!I13</f>
        <v>3168.95</v>
      </c>
      <c r="O5" s="223">
        <f>'Excel Sheet'!I14</f>
        <v>3191.41</v>
      </c>
      <c r="P5" s="227">
        <f>'Excel Sheet'!I15</f>
        <v>2624.82</v>
      </c>
      <c r="Q5" s="227">
        <f>'Excel Sheet'!I16</f>
        <v>2977.79</v>
      </c>
      <c r="R5" s="227">
        <f>'Excel Sheet'!I17</f>
        <v>3050.97</v>
      </c>
    </row>
    <row r="6" spans="2:18" s="54" customFormat="1" ht="14.25">
      <c r="B6" s="222" t="str">
        <f>'Excel Sheet'!A19</f>
        <v>35F</v>
      </c>
      <c r="C6" s="223">
        <f>AVERAGE('Excel Sheet'!H20:H34)</f>
        <v>6317.5126666666665</v>
      </c>
      <c r="D6" s="223">
        <f>'Excel Sheet'!I20</f>
        <v>149.11</v>
      </c>
      <c r="E6" s="223">
        <f>'Excel Sheet'!I21</f>
        <v>313.39</v>
      </c>
      <c r="F6" s="223">
        <f>'Excel Sheet'!I22</f>
        <v>466.16</v>
      </c>
      <c r="G6" s="223">
        <f>'Excel Sheet'!I23</f>
        <v>1065.71</v>
      </c>
      <c r="H6" s="223">
        <f>'Excel Sheet'!I24</f>
        <v>1200.23</v>
      </c>
      <c r="I6" s="223">
        <f>'Excel Sheet'!I25</f>
        <v>1363.13</v>
      </c>
      <c r="J6" s="223">
        <f>'Excel Sheet'!I26</f>
        <v>2735.32</v>
      </c>
      <c r="K6" s="223">
        <f>'Excel Sheet'!I27</f>
        <v>2906.12</v>
      </c>
      <c r="L6" s="223">
        <f>'Excel Sheet'!I28</f>
        <v>3044.84</v>
      </c>
      <c r="M6" s="223">
        <f>'Excel Sheet'!I29</f>
        <v>3075.48</v>
      </c>
      <c r="N6" s="223">
        <f>'Excel Sheet'!I30</f>
        <v>3081.39</v>
      </c>
      <c r="O6" s="223">
        <f>'Excel Sheet'!I31</f>
        <v>3099.23</v>
      </c>
      <c r="P6" s="223">
        <f>'Excel Sheet'!I32</f>
        <v>2388.75</v>
      </c>
      <c r="Q6" s="223">
        <f>'Excel Sheet'!I33</f>
        <v>2733.67</v>
      </c>
      <c r="R6" s="223">
        <f>'Excel Sheet'!I34</f>
        <v>2963.03</v>
      </c>
    </row>
    <row r="7" spans="2:18" s="54" customFormat="1" ht="14.25">
      <c r="B7" s="222" t="str">
        <f>'Excel Sheet'!A36</f>
        <v>45F</v>
      </c>
      <c r="C7" s="223">
        <f>AVERAGE('Excel Sheet'!H37:H51)</f>
        <v>6031.2153333333345</v>
      </c>
      <c r="D7" s="223">
        <f>'Excel Sheet'!I37</f>
        <v>-39.15</v>
      </c>
      <c r="E7" s="223">
        <f>'Excel Sheet'!I38</f>
        <v>118.8</v>
      </c>
      <c r="F7" s="223">
        <f>'Excel Sheet'!I39</f>
        <v>264.82</v>
      </c>
      <c r="G7" s="223">
        <f>'Excel Sheet'!I40</f>
        <v>829.47</v>
      </c>
      <c r="H7" s="223">
        <f>'Excel Sheet'!I41</f>
        <v>946.76</v>
      </c>
      <c r="I7" s="223">
        <f>'Excel Sheet'!I42</f>
        <v>1104.82</v>
      </c>
      <c r="J7" s="223">
        <f>'Excel Sheet'!I43</f>
        <v>2520.11</v>
      </c>
      <c r="K7" s="223">
        <f>'Excel Sheet'!I44</f>
        <v>2675.05</v>
      </c>
      <c r="L7" s="223">
        <f>'Excel Sheet'!I45</f>
        <v>2811.38</v>
      </c>
      <c r="M7" s="223">
        <f>'Excel Sheet'!I46</f>
        <v>3017.65</v>
      </c>
      <c r="N7" s="223">
        <f>'Excel Sheet'!I47</f>
        <v>3028.45</v>
      </c>
      <c r="O7" s="223">
        <f>'Excel Sheet'!I48</f>
        <v>3042.92</v>
      </c>
      <c r="P7" s="223">
        <f>'Excel Sheet'!I49</f>
        <v>2260.31</v>
      </c>
      <c r="Q7" s="223">
        <f>'Excel Sheet'!I50</f>
        <v>2632.55</v>
      </c>
      <c r="R7" s="223">
        <f>'Excel Sheet'!I51</f>
        <v>2896.94</v>
      </c>
    </row>
    <row r="8" spans="2:18" s="54" customFormat="1" ht="14.25">
      <c r="B8" s="222" t="str">
        <f>'Excel Sheet'!A53</f>
        <v>60F</v>
      </c>
      <c r="C8" s="223">
        <f>AVERAGE('Excel Sheet'!H54:H68)</f>
        <v>4962.158666666667</v>
      </c>
      <c r="D8" s="223">
        <f>'Excel Sheet'!I54</f>
        <v>1329.39</v>
      </c>
      <c r="E8" s="223">
        <f>'Excel Sheet'!I55</f>
        <v>1480.13</v>
      </c>
      <c r="F8" s="223">
        <f>'Excel Sheet'!I56</f>
        <v>1633.29</v>
      </c>
      <c r="G8" s="223">
        <f>'Excel Sheet'!I57</f>
        <v>2141.75</v>
      </c>
      <c r="H8" s="223">
        <f>'Excel Sheet'!I58</f>
        <v>2274.65</v>
      </c>
      <c r="I8" s="223">
        <f>'Excel Sheet'!I59</f>
        <v>2418.94</v>
      </c>
      <c r="J8" s="223">
        <f>'Excel Sheet'!I60</f>
        <v>3225.01</v>
      </c>
      <c r="K8" s="223">
        <f>'Excel Sheet'!I61</f>
        <v>3236.22</v>
      </c>
      <c r="L8" s="223">
        <f>'Excel Sheet'!I62</f>
        <v>3245.39</v>
      </c>
      <c r="M8" s="223">
        <f>'Excel Sheet'!I63</f>
        <v>2525.38</v>
      </c>
      <c r="N8" s="223">
        <f>'Excel Sheet'!I64</f>
        <v>2828.99</v>
      </c>
      <c r="O8" s="223">
        <f>'Excel Sheet'!I65</f>
        <v>2839.6</v>
      </c>
      <c r="P8" s="223">
        <f>'Excel Sheet'!I66</f>
        <v>1785.16</v>
      </c>
      <c r="Q8" s="223">
        <f>'Excel Sheet'!I67</f>
        <v>2129.46</v>
      </c>
      <c r="R8" s="223">
        <f>'Excel Sheet'!I68</f>
        <v>2282.3</v>
      </c>
    </row>
    <row r="9" spans="2:18" s="54" customFormat="1" ht="14.25">
      <c r="B9" s="222" t="str">
        <f>'Excel Sheet'!A70</f>
        <v>70F</v>
      </c>
      <c r="C9" s="223">
        <f>AVERAGE('Excel Sheet'!H71:H85)</f>
        <v>4628.374</v>
      </c>
      <c r="D9" s="223">
        <f>'Excel Sheet'!I71</f>
        <v>1594.68</v>
      </c>
      <c r="E9" s="223">
        <f>'Excel Sheet'!I72</f>
        <v>1756.55</v>
      </c>
      <c r="F9" s="223">
        <f>'Excel Sheet'!I73</f>
        <v>1932.5</v>
      </c>
      <c r="G9" s="223">
        <f>'Excel Sheet'!I74</f>
        <v>2392.16</v>
      </c>
      <c r="H9" s="223">
        <f>'Excel Sheet'!I75</f>
        <v>2555.96</v>
      </c>
      <c r="I9" s="223">
        <f>'Excel Sheet'!I76</f>
        <v>2682.92</v>
      </c>
      <c r="J9" s="223">
        <f>'Excel Sheet'!I77</f>
        <v>3140.18</v>
      </c>
      <c r="K9" s="223">
        <f>'Excel Sheet'!I78</f>
        <v>3168.34</v>
      </c>
      <c r="L9" s="223">
        <f>'Excel Sheet'!I79</f>
        <v>3183.9</v>
      </c>
      <c r="M9" s="223">
        <f>'Excel Sheet'!I80</f>
        <v>2369.21</v>
      </c>
      <c r="N9" s="223">
        <f>'Excel Sheet'!I81</f>
        <v>2694.9</v>
      </c>
      <c r="O9" s="223">
        <f>'Excel Sheet'!I82</f>
        <v>2481.22</v>
      </c>
      <c r="P9" s="223">
        <f>'Excel Sheet'!I83</f>
        <v>1602.12</v>
      </c>
      <c r="Q9" s="223">
        <f>'Excel Sheet'!I84</f>
        <v>1929.07</v>
      </c>
      <c r="R9" s="223">
        <f>'Excel Sheet'!I85</f>
        <v>1893.8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1.421875" style="0" customWidth="1"/>
    <col min="3" max="3" width="70.140625" style="0" customWidth="1"/>
    <col min="4" max="4" width="44.00390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-213.5</v>
      </c>
      <c r="C3" t="s">
        <v>59</v>
      </c>
      <c r="D3" t="s">
        <v>60</v>
      </c>
      <c r="E3">
        <v>9.03</v>
      </c>
      <c r="F3">
        <v>473.01</v>
      </c>
      <c r="G3">
        <v>472.98</v>
      </c>
      <c r="H3">
        <v>6662.92</v>
      </c>
      <c r="I3">
        <v>-212.81</v>
      </c>
      <c r="J3">
        <v>-718.23</v>
      </c>
      <c r="K3" t="s">
        <v>57</v>
      </c>
    </row>
    <row r="4" spans="1:11" ht="12.75">
      <c r="A4" t="s">
        <v>6</v>
      </c>
      <c r="B4">
        <v>-68.81</v>
      </c>
      <c r="C4" t="s">
        <v>59</v>
      </c>
      <c r="D4" t="s">
        <v>60</v>
      </c>
      <c r="E4">
        <v>9.03</v>
      </c>
      <c r="F4">
        <v>473.09</v>
      </c>
      <c r="G4">
        <v>473.03</v>
      </c>
      <c r="H4">
        <v>6590.59</v>
      </c>
      <c r="I4">
        <v>-68.11</v>
      </c>
      <c r="J4">
        <v>-565.37</v>
      </c>
      <c r="K4" t="s">
        <v>57</v>
      </c>
    </row>
    <row r="5" spans="1:11" ht="12.75">
      <c r="A5" t="s">
        <v>3</v>
      </c>
      <c r="B5">
        <v>78.59</v>
      </c>
      <c r="C5" t="s">
        <v>59</v>
      </c>
      <c r="D5" t="s">
        <v>60</v>
      </c>
      <c r="E5">
        <v>9.03</v>
      </c>
      <c r="F5">
        <v>472.72</v>
      </c>
      <c r="G5">
        <v>472.67</v>
      </c>
      <c r="H5">
        <v>6599.53</v>
      </c>
      <c r="I5">
        <v>79.56</v>
      </c>
      <c r="J5">
        <v>-417.3</v>
      </c>
      <c r="K5" t="s">
        <v>57</v>
      </c>
    </row>
    <row r="6" spans="1:11" ht="12.75">
      <c r="A6" t="s">
        <v>0</v>
      </c>
      <c r="B6">
        <v>719.93</v>
      </c>
      <c r="C6" t="s">
        <v>59</v>
      </c>
      <c r="D6" t="s">
        <v>60</v>
      </c>
      <c r="E6">
        <v>9.03</v>
      </c>
      <c r="F6">
        <v>482.95</v>
      </c>
      <c r="G6">
        <v>482.75</v>
      </c>
      <c r="H6">
        <v>6655.29</v>
      </c>
      <c r="I6">
        <v>718.5</v>
      </c>
      <c r="J6">
        <v>-141.09</v>
      </c>
      <c r="K6" t="s">
        <v>57</v>
      </c>
    </row>
    <row r="7" spans="1:11" ht="12.75">
      <c r="A7" t="s">
        <v>7</v>
      </c>
      <c r="B7">
        <v>849.28</v>
      </c>
      <c r="C7" t="s">
        <v>59</v>
      </c>
      <c r="D7" t="s">
        <v>60</v>
      </c>
      <c r="E7">
        <v>9.03</v>
      </c>
      <c r="F7">
        <v>482.46</v>
      </c>
      <c r="G7">
        <v>482.35</v>
      </c>
      <c r="H7">
        <v>6583.31</v>
      </c>
      <c r="I7">
        <v>849.36</v>
      </c>
      <c r="J7">
        <v>5</v>
      </c>
      <c r="K7" t="s">
        <v>57</v>
      </c>
    </row>
    <row r="8" spans="1:11" ht="12.75">
      <c r="A8" t="s">
        <v>4</v>
      </c>
      <c r="B8">
        <v>1012.41</v>
      </c>
      <c r="C8" t="s">
        <v>59</v>
      </c>
      <c r="D8" t="s">
        <v>60</v>
      </c>
      <c r="E8">
        <v>9.03</v>
      </c>
      <c r="F8">
        <v>483.14</v>
      </c>
      <c r="G8">
        <v>482.94</v>
      </c>
      <c r="H8">
        <v>6594.11</v>
      </c>
      <c r="I8">
        <v>1010.12</v>
      </c>
      <c r="J8">
        <v>162.78</v>
      </c>
      <c r="K8" t="s">
        <v>57</v>
      </c>
    </row>
    <row r="9" spans="1:11" ht="12.75">
      <c r="A9" t="s">
        <v>1</v>
      </c>
      <c r="B9">
        <v>2439.3</v>
      </c>
      <c r="C9" t="s">
        <v>71</v>
      </c>
      <c r="D9" t="s">
        <v>72</v>
      </c>
      <c r="E9">
        <v>-7.08</v>
      </c>
      <c r="F9">
        <v>-497.9</v>
      </c>
      <c r="G9">
        <v>-497.85</v>
      </c>
      <c r="H9">
        <v>6680.16</v>
      </c>
      <c r="I9">
        <v>2429.5</v>
      </c>
      <c r="J9">
        <v>907.1</v>
      </c>
      <c r="K9" t="s">
        <v>57</v>
      </c>
    </row>
    <row r="10" spans="1:11" ht="12.75">
      <c r="A10" t="s">
        <v>8</v>
      </c>
      <c r="B10">
        <v>2608.68</v>
      </c>
      <c r="C10" t="s">
        <v>59</v>
      </c>
      <c r="D10" t="s">
        <v>60</v>
      </c>
      <c r="E10">
        <v>9.03</v>
      </c>
      <c r="F10">
        <v>491.4</v>
      </c>
      <c r="G10">
        <v>491.25</v>
      </c>
      <c r="H10">
        <v>6614.34</v>
      </c>
      <c r="I10">
        <v>2598.22</v>
      </c>
      <c r="J10">
        <v>1067.69</v>
      </c>
      <c r="K10" t="s">
        <v>57</v>
      </c>
    </row>
    <row r="11" spans="1:11" ht="12.75">
      <c r="A11" t="s">
        <v>5</v>
      </c>
      <c r="B11">
        <v>2755.39</v>
      </c>
      <c r="C11" t="s">
        <v>59</v>
      </c>
      <c r="D11" t="s">
        <v>60</v>
      </c>
      <c r="E11">
        <v>9.03</v>
      </c>
      <c r="F11">
        <v>491.58</v>
      </c>
      <c r="G11">
        <v>491.51</v>
      </c>
      <c r="H11">
        <v>6631.04</v>
      </c>
      <c r="I11">
        <v>2742.35</v>
      </c>
      <c r="J11">
        <v>1213.17</v>
      </c>
      <c r="K11" t="s">
        <v>57</v>
      </c>
    </row>
    <row r="12" spans="1:11" ht="12.75">
      <c r="A12" t="s">
        <v>2</v>
      </c>
      <c r="B12">
        <v>3179.98</v>
      </c>
      <c r="C12" t="s">
        <v>73</v>
      </c>
      <c r="D12" t="s">
        <v>74</v>
      </c>
      <c r="E12">
        <v>-39</v>
      </c>
      <c r="F12">
        <v>-509.36</v>
      </c>
      <c r="G12">
        <v>-508.59</v>
      </c>
      <c r="H12">
        <v>6727.41</v>
      </c>
      <c r="I12">
        <v>3163.78</v>
      </c>
      <c r="J12">
        <v>1497.6</v>
      </c>
      <c r="K12" t="s">
        <v>57</v>
      </c>
    </row>
    <row r="13" spans="1:11" ht="12.75">
      <c r="A13" t="s">
        <v>9</v>
      </c>
      <c r="B13">
        <v>3185.17</v>
      </c>
      <c r="C13" t="s">
        <v>73</v>
      </c>
      <c r="D13" t="s">
        <v>74</v>
      </c>
      <c r="E13">
        <v>-39</v>
      </c>
      <c r="F13">
        <v>-509.83</v>
      </c>
      <c r="G13">
        <v>-509.19</v>
      </c>
      <c r="H13">
        <v>6658.39</v>
      </c>
      <c r="I13">
        <v>3168.95</v>
      </c>
      <c r="J13">
        <v>1567.95</v>
      </c>
      <c r="K13" t="s">
        <v>57</v>
      </c>
    </row>
    <row r="14" spans="1:11" ht="12.75">
      <c r="A14" t="s">
        <v>10</v>
      </c>
      <c r="B14">
        <v>3206.32</v>
      </c>
      <c r="C14" t="s">
        <v>73</v>
      </c>
      <c r="D14" t="s">
        <v>74</v>
      </c>
      <c r="E14">
        <v>-39</v>
      </c>
      <c r="F14">
        <v>-507.32</v>
      </c>
      <c r="G14">
        <v>-506.75</v>
      </c>
      <c r="H14">
        <v>6673.11</v>
      </c>
      <c r="I14">
        <v>3191.41</v>
      </c>
      <c r="J14">
        <v>1645.75</v>
      </c>
      <c r="K14" t="s">
        <v>57</v>
      </c>
    </row>
    <row r="15" spans="1:11" ht="12.75">
      <c r="A15" t="s">
        <v>11</v>
      </c>
      <c r="B15">
        <v>2634.52</v>
      </c>
      <c r="C15" t="s">
        <v>75</v>
      </c>
      <c r="D15" t="s">
        <v>76</v>
      </c>
      <c r="E15">
        <v>-11.79</v>
      </c>
      <c r="F15">
        <v>-746.44</v>
      </c>
      <c r="G15">
        <v>-746.36</v>
      </c>
      <c r="H15">
        <v>6720.38</v>
      </c>
      <c r="I15">
        <v>2624.82</v>
      </c>
      <c r="J15">
        <v>1374.72</v>
      </c>
      <c r="K15" t="s">
        <v>57</v>
      </c>
    </row>
    <row r="16" spans="1:11" ht="12.75">
      <c r="A16" t="s">
        <v>13</v>
      </c>
      <c r="B16">
        <v>2990.94</v>
      </c>
      <c r="C16" t="s">
        <v>75</v>
      </c>
      <c r="D16" t="s">
        <v>77</v>
      </c>
      <c r="E16">
        <v>-10.64</v>
      </c>
      <c r="F16">
        <v>-757.45</v>
      </c>
      <c r="G16">
        <v>-757.41</v>
      </c>
      <c r="H16">
        <v>6666.92</v>
      </c>
      <c r="I16">
        <v>2977.79</v>
      </c>
      <c r="J16">
        <v>1624.63</v>
      </c>
      <c r="K16" t="s">
        <v>57</v>
      </c>
    </row>
    <row r="17" spans="1:11" ht="12.75">
      <c r="A17" t="s">
        <v>14</v>
      </c>
      <c r="B17">
        <v>3065.8</v>
      </c>
      <c r="C17" t="s">
        <v>73</v>
      </c>
      <c r="D17" t="s">
        <v>74</v>
      </c>
      <c r="E17">
        <v>-39</v>
      </c>
      <c r="F17">
        <v>-511.03</v>
      </c>
      <c r="G17">
        <v>-510.43</v>
      </c>
      <c r="H17">
        <v>6685.27</v>
      </c>
      <c r="I17">
        <v>3050.97</v>
      </c>
      <c r="J17">
        <v>1731.77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148.98</v>
      </c>
      <c r="C20" t="s">
        <v>59</v>
      </c>
      <c r="D20" t="s">
        <v>60</v>
      </c>
      <c r="E20">
        <v>9.03</v>
      </c>
      <c r="F20">
        <v>467.58</v>
      </c>
      <c r="G20">
        <v>467.32</v>
      </c>
      <c r="H20">
        <v>6327.1</v>
      </c>
      <c r="I20">
        <v>149.11</v>
      </c>
      <c r="J20">
        <v>-457.61</v>
      </c>
      <c r="K20" t="s">
        <v>57</v>
      </c>
    </row>
    <row r="21" spans="1:11" ht="12.75">
      <c r="A21" t="s">
        <v>6</v>
      </c>
      <c r="B21">
        <v>312.32</v>
      </c>
      <c r="C21" t="s">
        <v>59</v>
      </c>
      <c r="D21" t="s">
        <v>60</v>
      </c>
      <c r="E21">
        <v>9.03</v>
      </c>
      <c r="F21">
        <v>468.22</v>
      </c>
      <c r="G21">
        <v>468.01</v>
      </c>
      <c r="H21">
        <v>6253.38</v>
      </c>
      <c r="I21">
        <v>313.39</v>
      </c>
      <c r="J21">
        <v>-297.32</v>
      </c>
      <c r="K21" t="s">
        <v>57</v>
      </c>
    </row>
    <row r="22" spans="1:11" ht="12.75">
      <c r="A22" t="s">
        <v>3</v>
      </c>
      <c r="B22">
        <v>465.25</v>
      </c>
      <c r="C22" t="s">
        <v>59</v>
      </c>
      <c r="D22" t="s">
        <v>60</v>
      </c>
      <c r="E22">
        <v>9.03</v>
      </c>
      <c r="F22">
        <v>468.54</v>
      </c>
      <c r="G22">
        <v>468.32</v>
      </c>
      <c r="H22">
        <v>6262.93</v>
      </c>
      <c r="I22">
        <v>466.16</v>
      </c>
      <c r="J22">
        <v>-143.69</v>
      </c>
      <c r="K22" t="s">
        <v>57</v>
      </c>
    </row>
    <row r="23" spans="1:11" ht="12.75">
      <c r="A23" t="s">
        <v>0</v>
      </c>
      <c r="B23">
        <v>1068.45</v>
      </c>
      <c r="C23" t="s">
        <v>59</v>
      </c>
      <c r="D23" t="s">
        <v>60</v>
      </c>
      <c r="E23">
        <v>9.03</v>
      </c>
      <c r="F23">
        <v>476.88</v>
      </c>
      <c r="G23">
        <v>476.65</v>
      </c>
      <c r="H23">
        <v>6321.81</v>
      </c>
      <c r="I23">
        <v>1065.71</v>
      </c>
      <c r="J23">
        <v>107.59</v>
      </c>
      <c r="K23" t="s">
        <v>57</v>
      </c>
    </row>
    <row r="24" spans="1:11" ht="12.75">
      <c r="A24" t="s">
        <v>7</v>
      </c>
      <c r="B24">
        <v>1201.41</v>
      </c>
      <c r="C24" t="s">
        <v>59</v>
      </c>
      <c r="D24" t="s">
        <v>60</v>
      </c>
      <c r="E24">
        <v>9.03</v>
      </c>
      <c r="F24">
        <v>475.92</v>
      </c>
      <c r="G24">
        <v>476.07</v>
      </c>
      <c r="H24">
        <v>6250.79</v>
      </c>
      <c r="I24">
        <v>1200.23</v>
      </c>
      <c r="J24">
        <v>258.27</v>
      </c>
      <c r="K24" t="s">
        <v>57</v>
      </c>
    </row>
    <row r="25" spans="1:11" ht="12.75">
      <c r="A25" t="s">
        <v>4</v>
      </c>
      <c r="B25">
        <v>1364.04</v>
      </c>
      <c r="C25" t="s">
        <v>59</v>
      </c>
      <c r="D25" t="s">
        <v>60</v>
      </c>
      <c r="E25">
        <v>9.03</v>
      </c>
      <c r="F25">
        <v>476.13</v>
      </c>
      <c r="G25">
        <v>476.09</v>
      </c>
      <c r="H25">
        <v>6263.72</v>
      </c>
      <c r="I25">
        <v>1363.13</v>
      </c>
      <c r="J25">
        <v>410.55</v>
      </c>
      <c r="K25" t="s">
        <v>57</v>
      </c>
    </row>
    <row r="26" spans="1:11" ht="12.75">
      <c r="A26" t="s">
        <v>1</v>
      </c>
      <c r="B26">
        <v>2747.27</v>
      </c>
      <c r="C26" t="s">
        <v>59</v>
      </c>
      <c r="D26" t="s">
        <v>60</v>
      </c>
      <c r="E26">
        <v>9.03</v>
      </c>
      <c r="F26">
        <v>483.06</v>
      </c>
      <c r="G26">
        <v>483.02</v>
      </c>
      <c r="H26">
        <v>6357.1</v>
      </c>
      <c r="I26">
        <v>2735.32</v>
      </c>
      <c r="J26">
        <v>1121.38</v>
      </c>
      <c r="K26" t="s">
        <v>57</v>
      </c>
    </row>
    <row r="27" spans="1:11" ht="12.75">
      <c r="A27" t="s">
        <v>8</v>
      </c>
      <c r="B27">
        <v>2919.8</v>
      </c>
      <c r="C27" t="s">
        <v>59</v>
      </c>
      <c r="D27" t="s">
        <v>60</v>
      </c>
      <c r="E27">
        <v>9.03</v>
      </c>
      <c r="F27">
        <v>483.56</v>
      </c>
      <c r="G27">
        <v>483.32</v>
      </c>
      <c r="H27">
        <v>6293.46</v>
      </c>
      <c r="I27">
        <v>2906.12</v>
      </c>
      <c r="J27">
        <v>1291.28</v>
      </c>
      <c r="K27" t="s">
        <v>57</v>
      </c>
    </row>
    <row r="28" spans="1:11" ht="12.75">
      <c r="A28" t="s">
        <v>5</v>
      </c>
      <c r="B28">
        <v>3058.32</v>
      </c>
      <c r="C28" t="s">
        <v>59</v>
      </c>
      <c r="D28" t="s">
        <v>60</v>
      </c>
      <c r="E28">
        <v>9.03</v>
      </c>
      <c r="F28">
        <v>483.37</v>
      </c>
      <c r="G28">
        <v>483.21</v>
      </c>
      <c r="H28">
        <v>6311.72</v>
      </c>
      <c r="I28">
        <v>3044.84</v>
      </c>
      <c r="J28">
        <v>1432.95</v>
      </c>
      <c r="K28" t="s">
        <v>57</v>
      </c>
    </row>
    <row r="29" spans="1:11" ht="12.75">
      <c r="A29" t="s">
        <v>2</v>
      </c>
      <c r="B29">
        <v>3090.86</v>
      </c>
      <c r="C29" t="s">
        <v>73</v>
      </c>
      <c r="D29" t="s">
        <v>74</v>
      </c>
      <c r="E29">
        <v>-39</v>
      </c>
      <c r="F29">
        <v>-498.87</v>
      </c>
      <c r="G29">
        <v>-498.16</v>
      </c>
      <c r="H29">
        <v>6392.85</v>
      </c>
      <c r="I29">
        <v>3075.48</v>
      </c>
      <c r="J29">
        <v>1511.67</v>
      </c>
      <c r="K29" t="s">
        <v>57</v>
      </c>
    </row>
    <row r="30" spans="1:11" ht="12.75">
      <c r="A30" t="s">
        <v>9</v>
      </c>
      <c r="B30">
        <v>3095.82</v>
      </c>
      <c r="C30" t="s">
        <v>73</v>
      </c>
      <c r="D30" t="s">
        <v>74</v>
      </c>
      <c r="E30">
        <v>-39</v>
      </c>
      <c r="F30">
        <v>-501.64</v>
      </c>
      <c r="G30">
        <v>-500.99</v>
      </c>
      <c r="H30">
        <v>6324.79</v>
      </c>
      <c r="I30">
        <v>3081.39</v>
      </c>
      <c r="J30">
        <v>1571.22</v>
      </c>
      <c r="K30" t="s">
        <v>57</v>
      </c>
    </row>
    <row r="31" spans="1:11" ht="12.75">
      <c r="A31" t="s">
        <v>10</v>
      </c>
      <c r="B31">
        <v>3114.61</v>
      </c>
      <c r="C31" t="s">
        <v>73</v>
      </c>
      <c r="D31" t="s">
        <v>74</v>
      </c>
      <c r="E31">
        <v>-39</v>
      </c>
      <c r="F31">
        <v>-497.54</v>
      </c>
      <c r="G31">
        <v>-496.75</v>
      </c>
      <c r="H31">
        <v>6340.19</v>
      </c>
      <c r="I31">
        <v>3099.23</v>
      </c>
      <c r="J31">
        <v>1662.82</v>
      </c>
      <c r="K31" t="s">
        <v>57</v>
      </c>
    </row>
    <row r="32" spans="1:11" ht="12.75">
      <c r="A32" t="s">
        <v>11</v>
      </c>
      <c r="B32">
        <v>2395.92</v>
      </c>
      <c r="C32" t="s">
        <v>75</v>
      </c>
      <c r="D32" t="s">
        <v>77</v>
      </c>
      <c r="E32">
        <v>-10.65</v>
      </c>
      <c r="F32">
        <v>-735.43</v>
      </c>
      <c r="G32">
        <v>-735.19</v>
      </c>
      <c r="H32">
        <v>6381.11</v>
      </c>
      <c r="I32">
        <v>2388.75</v>
      </c>
      <c r="J32">
        <v>1305.98</v>
      </c>
      <c r="K32" t="s">
        <v>57</v>
      </c>
    </row>
    <row r="33" spans="1:11" ht="12.75">
      <c r="A33" t="s">
        <v>13</v>
      </c>
      <c r="B33">
        <v>2745.73</v>
      </c>
      <c r="C33" t="s">
        <v>75</v>
      </c>
      <c r="D33" t="s">
        <v>77</v>
      </c>
      <c r="E33">
        <v>-10.64</v>
      </c>
      <c r="F33">
        <v>-737.32</v>
      </c>
      <c r="G33">
        <v>-737.54</v>
      </c>
      <c r="H33">
        <v>6327.69</v>
      </c>
      <c r="I33">
        <v>2733.67</v>
      </c>
      <c r="J33">
        <v>1552.62</v>
      </c>
      <c r="K33" t="s">
        <v>57</v>
      </c>
    </row>
    <row r="34" spans="1:11" ht="12.75">
      <c r="A34" t="s">
        <v>14</v>
      </c>
      <c r="B34">
        <v>2977.28</v>
      </c>
      <c r="C34" t="s">
        <v>73</v>
      </c>
      <c r="D34" t="s">
        <v>74</v>
      </c>
      <c r="E34">
        <v>-39</v>
      </c>
      <c r="F34">
        <v>-500.26</v>
      </c>
      <c r="G34">
        <v>-499.9</v>
      </c>
      <c r="H34">
        <v>6354.05</v>
      </c>
      <c r="I34">
        <v>2963.03</v>
      </c>
      <c r="J34">
        <v>1735.71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-39.99</v>
      </c>
      <c r="C37" t="s">
        <v>59</v>
      </c>
      <c r="D37" t="s">
        <v>60</v>
      </c>
      <c r="E37">
        <v>9.03</v>
      </c>
      <c r="F37">
        <v>435.05</v>
      </c>
      <c r="G37">
        <v>434.95</v>
      </c>
      <c r="H37">
        <v>6042.63</v>
      </c>
      <c r="I37">
        <v>-39.15</v>
      </c>
      <c r="J37">
        <v>-526.75</v>
      </c>
      <c r="K37" t="s">
        <v>57</v>
      </c>
    </row>
    <row r="38" spans="1:11" ht="12.75">
      <c r="A38" t="s">
        <v>6</v>
      </c>
      <c r="B38">
        <v>117.78</v>
      </c>
      <c r="C38" t="s">
        <v>59</v>
      </c>
      <c r="D38" t="s">
        <v>60</v>
      </c>
      <c r="E38">
        <v>9.03</v>
      </c>
      <c r="F38">
        <v>435.41</v>
      </c>
      <c r="G38">
        <v>435.31</v>
      </c>
      <c r="H38">
        <v>5969.77</v>
      </c>
      <c r="I38">
        <v>118.8</v>
      </c>
      <c r="J38">
        <v>-369.12</v>
      </c>
      <c r="K38" t="s">
        <v>57</v>
      </c>
    </row>
    <row r="39" spans="1:11" ht="12.75">
      <c r="A39" t="s">
        <v>3</v>
      </c>
      <c r="B39">
        <v>264.09</v>
      </c>
      <c r="C39" t="s">
        <v>59</v>
      </c>
      <c r="D39" t="s">
        <v>60</v>
      </c>
      <c r="E39">
        <v>9.03</v>
      </c>
      <c r="F39">
        <v>435.54</v>
      </c>
      <c r="G39">
        <v>435.42</v>
      </c>
      <c r="H39">
        <v>5979.25</v>
      </c>
      <c r="I39">
        <v>264.82</v>
      </c>
      <c r="J39">
        <v>-219.13</v>
      </c>
      <c r="K39" t="s">
        <v>57</v>
      </c>
    </row>
    <row r="40" spans="1:11" ht="12.75">
      <c r="A40" t="s">
        <v>0</v>
      </c>
      <c r="B40">
        <v>830.4</v>
      </c>
      <c r="C40" t="s">
        <v>59</v>
      </c>
      <c r="D40" t="s">
        <v>60</v>
      </c>
      <c r="E40">
        <v>9.03</v>
      </c>
      <c r="F40">
        <v>441.17</v>
      </c>
      <c r="G40">
        <v>441.14</v>
      </c>
      <c r="H40">
        <v>6035.77</v>
      </c>
      <c r="I40">
        <v>829.47</v>
      </c>
      <c r="J40">
        <v>13.59</v>
      </c>
      <c r="K40" t="s">
        <v>57</v>
      </c>
    </row>
    <row r="41" spans="1:11" ht="12.75">
      <c r="A41" t="s">
        <v>7</v>
      </c>
      <c r="B41">
        <v>948.83</v>
      </c>
      <c r="C41" t="s">
        <v>59</v>
      </c>
      <c r="D41" t="s">
        <v>60</v>
      </c>
      <c r="E41">
        <v>9.03</v>
      </c>
      <c r="F41">
        <v>440.89</v>
      </c>
      <c r="G41">
        <v>440.73</v>
      </c>
      <c r="H41">
        <v>5965.45</v>
      </c>
      <c r="I41">
        <v>946.76</v>
      </c>
      <c r="J41">
        <v>160.4</v>
      </c>
      <c r="K41" t="s">
        <v>57</v>
      </c>
    </row>
    <row r="42" spans="1:11" ht="12.75">
      <c r="A42" t="s">
        <v>4</v>
      </c>
      <c r="B42">
        <v>1106.25</v>
      </c>
      <c r="C42" t="s">
        <v>59</v>
      </c>
      <c r="D42" t="s">
        <v>60</v>
      </c>
      <c r="E42">
        <v>9.03</v>
      </c>
      <c r="F42">
        <v>441.21</v>
      </c>
      <c r="G42">
        <v>441.33</v>
      </c>
      <c r="H42">
        <v>5977.98</v>
      </c>
      <c r="I42">
        <v>1104.82</v>
      </c>
      <c r="J42">
        <v>316</v>
      </c>
      <c r="K42" t="s">
        <v>57</v>
      </c>
    </row>
    <row r="43" spans="1:11" ht="12.75">
      <c r="A43" t="s">
        <v>1</v>
      </c>
      <c r="B43">
        <v>2529.92</v>
      </c>
      <c r="C43" t="s">
        <v>59</v>
      </c>
      <c r="D43" t="s">
        <v>60</v>
      </c>
      <c r="E43">
        <v>9.03</v>
      </c>
      <c r="F43">
        <v>448.2</v>
      </c>
      <c r="G43">
        <v>448.05</v>
      </c>
      <c r="H43">
        <v>6066.22</v>
      </c>
      <c r="I43">
        <v>2520.11</v>
      </c>
      <c r="J43">
        <v>1039.25</v>
      </c>
      <c r="K43" t="s">
        <v>57</v>
      </c>
    </row>
    <row r="44" spans="1:11" ht="12.75">
      <c r="A44" t="s">
        <v>8</v>
      </c>
      <c r="B44">
        <v>2684.76</v>
      </c>
      <c r="C44" t="s">
        <v>59</v>
      </c>
      <c r="D44" t="s">
        <v>60</v>
      </c>
      <c r="E44">
        <v>9.03</v>
      </c>
      <c r="F44">
        <v>447.55</v>
      </c>
      <c r="G44">
        <v>447.54</v>
      </c>
      <c r="H44">
        <v>6002.51</v>
      </c>
      <c r="I44">
        <v>2675.05</v>
      </c>
      <c r="J44">
        <v>1192.51</v>
      </c>
      <c r="K44" t="s">
        <v>57</v>
      </c>
    </row>
    <row r="45" spans="1:11" ht="12.75">
      <c r="A45" t="s">
        <v>5</v>
      </c>
      <c r="B45">
        <v>2822.5</v>
      </c>
      <c r="C45" t="s">
        <v>59</v>
      </c>
      <c r="D45" t="s">
        <v>60</v>
      </c>
      <c r="E45">
        <v>9.03</v>
      </c>
      <c r="F45">
        <v>447.53</v>
      </c>
      <c r="G45">
        <v>447.64</v>
      </c>
      <c r="H45">
        <v>6020.62</v>
      </c>
      <c r="I45">
        <v>2811.38</v>
      </c>
      <c r="J45">
        <v>1333.3</v>
      </c>
      <c r="K45" t="s">
        <v>57</v>
      </c>
    </row>
    <row r="46" spans="1:11" ht="12.75">
      <c r="A46" t="s">
        <v>2</v>
      </c>
      <c r="B46">
        <v>3032.55</v>
      </c>
      <c r="C46" t="s">
        <v>73</v>
      </c>
      <c r="D46" t="s">
        <v>74</v>
      </c>
      <c r="E46">
        <v>-39</v>
      </c>
      <c r="F46">
        <v>-491.36</v>
      </c>
      <c r="G46">
        <v>-490.94</v>
      </c>
      <c r="H46">
        <v>6107.48</v>
      </c>
      <c r="I46">
        <v>3017.65</v>
      </c>
      <c r="J46">
        <v>1500.3</v>
      </c>
      <c r="K46" t="s">
        <v>57</v>
      </c>
    </row>
    <row r="47" spans="1:11" ht="12.75">
      <c r="A47" t="s">
        <v>9</v>
      </c>
      <c r="B47">
        <v>3043.94</v>
      </c>
      <c r="C47" t="s">
        <v>73</v>
      </c>
      <c r="D47" t="s">
        <v>74</v>
      </c>
      <c r="E47">
        <v>-39</v>
      </c>
      <c r="F47">
        <v>-491.06</v>
      </c>
      <c r="G47">
        <v>-490.57</v>
      </c>
      <c r="H47">
        <v>6040.25</v>
      </c>
      <c r="I47">
        <v>3028.45</v>
      </c>
      <c r="J47">
        <v>1577.05</v>
      </c>
      <c r="K47" t="s">
        <v>57</v>
      </c>
    </row>
    <row r="48" spans="1:11" ht="12.75">
      <c r="A48" t="s">
        <v>10</v>
      </c>
      <c r="B48">
        <v>3056.17</v>
      </c>
      <c r="C48" t="s">
        <v>73</v>
      </c>
      <c r="D48" t="s">
        <v>74</v>
      </c>
      <c r="E48">
        <v>-39</v>
      </c>
      <c r="F48">
        <v>-490.35</v>
      </c>
      <c r="G48">
        <v>-489.98</v>
      </c>
      <c r="H48">
        <v>6055.75</v>
      </c>
      <c r="I48">
        <v>3042.92</v>
      </c>
      <c r="J48">
        <v>1652.85</v>
      </c>
      <c r="K48" t="s">
        <v>57</v>
      </c>
    </row>
    <row r="49" spans="1:11" ht="12.75">
      <c r="A49" t="s">
        <v>11</v>
      </c>
      <c r="B49">
        <v>2267.74</v>
      </c>
      <c r="C49" t="s">
        <v>75</v>
      </c>
      <c r="D49" t="s">
        <v>77</v>
      </c>
      <c r="E49">
        <v>-10.65</v>
      </c>
      <c r="F49">
        <v>-715.11</v>
      </c>
      <c r="G49">
        <v>-715.08</v>
      </c>
      <c r="H49">
        <v>6094.03</v>
      </c>
      <c r="I49">
        <v>2260.31</v>
      </c>
      <c r="J49">
        <v>1271.77</v>
      </c>
      <c r="K49" t="s">
        <v>57</v>
      </c>
    </row>
    <row r="50" spans="1:11" ht="12.75">
      <c r="A50" t="s">
        <v>13</v>
      </c>
      <c r="B50">
        <v>2643.07</v>
      </c>
      <c r="C50" t="s">
        <v>75</v>
      </c>
      <c r="D50" t="s">
        <v>77</v>
      </c>
      <c r="E50">
        <v>-10.65</v>
      </c>
      <c r="F50">
        <v>-717.45</v>
      </c>
      <c r="G50">
        <v>-717.43</v>
      </c>
      <c r="H50">
        <v>6040.84</v>
      </c>
      <c r="I50">
        <v>2632.55</v>
      </c>
      <c r="J50">
        <v>1543.08</v>
      </c>
      <c r="K50" t="s">
        <v>57</v>
      </c>
    </row>
    <row r="51" spans="1:11" ht="12.75">
      <c r="A51" t="s">
        <v>14</v>
      </c>
      <c r="B51">
        <v>2910.2</v>
      </c>
      <c r="C51" t="s">
        <v>73</v>
      </c>
      <c r="D51" t="s">
        <v>74</v>
      </c>
      <c r="E51">
        <v>-39</v>
      </c>
      <c r="F51">
        <v>-490.35</v>
      </c>
      <c r="G51">
        <v>-489.76</v>
      </c>
      <c r="H51">
        <v>6069.68</v>
      </c>
      <c r="I51">
        <v>2896.94</v>
      </c>
      <c r="J51">
        <v>1736.45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1331.33</v>
      </c>
      <c r="C54" t="s">
        <v>59</v>
      </c>
      <c r="D54" t="s">
        <v>60</v>
      </c>
      <c r="E54">
        <v>9.03</v>
      </c>
      <c r="F54">
        <v>442.14</v>
      </c>
      <c r="G54">
        <v>442.35</v>
      </c>
      <c r="H54">
        <v>4957.6</v>
      </c>
      <c r="I54">
        <v>1329.39</v>
      </c>
      <c r="J54">
        <v>412.86</v>
      </c>
      <c r="K54" t="s">
        <v>57</v>
      </c>
    </row>
    <row r="55" spans="1:11" ht="12.75">
      <c r="A55" t="s">
        <v>6</v>
      </c>
      <c r="B55">
        <v>1482.76</v>
      </c>
      <c r="C55" t="s">
        <v>59</v>
      </c>
      <c r="D55" t="s">
        <v>60</v>
      </c>
      <c r="E55">
        <v>9.03</v>
      </c>
      <c r="F55">
        <v>443.01</v>
      </c>
      <c r="G55">
        <v>443.08</v>
      </c>
      <c r="H55">
        <v>4891.47</v>
      </c>
      <c r="I55">
        <v>1480.13</v>
      </c>
      <c r="J55">
        <v>561.34</v>
      </c>
      <c r="K55" t="s">
        <v>57</v>
      </c>
    </row>
    <row r="56" spans="1:11" ht="12.75">
      <c r="A56" t="s">
        <v>3</v>
      </c>
      <c r="B56">
        <v>1637.17</v>
      </c>
      <c r="C56" t="s">
        <v>59</v>
      </c>
      <c r="D56" t="s">
        <v>60</v>
      </c>
      <c r="E56">
        <v>9.03</v>
      </c>
      <c r="F56">
        <v>443.34</v>
      </c>
      <c r="G56">
        <v>443.45</v>
      </c>
      <c r="H56">
        <v>4907.73</v>
      </c>
      <c r="I56">
        <v>1633.29</v>
      </c>
      <c r="J56">
        <v>712.9</v>
      </c>
      <c r="K56" t="s">
        <v>57</v>
      </c>
    </row>
    <row r="57" spans="1:11" ht="12.75">
      <c r="A57" t="s">
        <v>0</v>
      </c>
      <c r="B57">
        <v>2148.94</v>
      </c>
      <c r="C57" t="s">
        <v>59</v>
      </c>
      <c r="D57" t="s">
        <v>60</v>
      </c>
      <c r="E57">
        <v>9.03</v>
      </c>
      <c r="F57">
        <v>446.16</v>
      </c>
      <c r="G57">
        <v>445.97</v>
      </c>
      <c r="H57">
        <v>4973.44</v>
      </c>
      <c r="I57">
        <v>2141.75</v>
      </c>
      <c r="J57">
        <v>900.49</v>
      </c>
      <c r="K57" t="s">
        <v>57</v>
      </c>
    </row>
    <row r="58" spans="1:11" ht="12.75">
      <c r="A58" t="s">
        <v>7</v>
      </c>
      <c r="B58">
        <v>2284.83</v>
      </c>
      <c r="C58" t="s">
        <v>59</v>
      </c>
      <c r="D58" t="s">
        <v>60</v>
      </c>
      <c r="E58">
        <v>9.03</v>
      </c>
      <c r="F58">
        <v>446.33</v>
      </c>
      <c r="G58">
        <v>446.41</v>
      </c>
      <c r="H58">
        <v>4909.05</v>
      </c>
      <c r="I58">
        <v>2274.65</v>
      </c>
      <c r="J58">
        <v>1062.07</v>
      </c>
      <c r="K58" t="s">
        <v>57</v>
      </c>
    </row>
    <row r="59" spans="1:11" ht="12.75">
      <c r="A59" t="s">
        <v>4</v>
      </c>
      <c r="B59">
        <v>2426.76</v>
      </c>
      <c r="C59" t="s">
        <v>59</v>
      </c>
      <c r="D59" t="s">
        <v>60</v>
      </c>
      <c r="E59">
        <v>9.03</v>
      </c>
      <c r="F59">
        <v>446.15</v>
      </c>
      <c r="G59">
        <v>446.29</v>
      </c>
      <c r="H59">
        <v>4928.1</v>
      </c>
      <c r="I59">
        <v>2418.94</v>
      </c>
      <c r="J59">
        <v>1197.06</v>
      </c>
      <c r="K59" t="s">
        <v>57</v>
      </c>
    </row>
    <row r="60" spans="1:11" ht="12.75">
      <c r="A60" t="s">
        <v>1</v>
      </c>
      <c r="B60">
        <v>3242.21</v>
      </c>
      <c r="C60" t="s">
        <v>73</v>
      </c>
      <c r="D60" t="s">
        <v>74</v>
      </c>
      <c r="E60">
        <v>-39</v>
      </c>
      <c r="F60">
        <v>-469.93</v>
      </c>
      <c r="G60">
        <v>-470.42</v>
      </c>
      <c r="H60">
        <v>5022.34</v>
      </c>
      <c r="I60">
        <v>3225.01</v>
      </c>
      <c r="J60">
        <v>1602.99</v>
      </c>
      <c r="K60" t="s">
        <v>57</v>
      </c>
    </row>
    <row r="61" spans="1:11" ht="12.75">
      <c r="A61" t="s">
        <v>8</v>
      </c>
      <c r="B61">
        <v>3253.26</v>
      </c>
      <c r="C61" t="s">
        <v>73</v>
      </c>
      <c r="D61" t="s">
        <v>74</v>
      </c>
      <c r="E61">
        <v>-39</v>
      </c>
      <c r="F61">
        <v>-470.82</v>
      </c>
      <c r="G61">
        <v>-471.14</v>
      </c>
      <c r="H61">
        <v>4956.97</v>
      </c>
      <c r="I61">
        <v>3236.22</v>
      </c>
      <c r="J61">
        <v>1663.98</v>
      </c>
      <c r="K61" t="s">
        <v>57</v>
      </c>
    </row>
    <row r="62" spans="1:11" ht="12.75">
      <c r="A62" t="s">
        <v>5</v>
      </c>
      <c r="B62">
        <v>3262.77</v>
      </c>
      <c r="C62" t="s">
        <v>73</v>
      </c>
      <c r="D62" t="s">
        <v>74</v>
      </c>
      <c r="E62">
        <v>-39</v>
      </c>
      <c r="F62">
        <v>-467.43</v>
      </c>
      <c r="G62">
        <v>-467.96</v>
      </c>
      <c r="H62">
        <v>4973.83</v>
      </c>
      <c r="I62">
        <v>3245.39</v>
      </c>
      <c r="J62">
        <v>1749.35</v>
      </c>
      <c r="K62" t="s">
        <v>57</v>
      </c>
    </row>
    <row r="63" spans="1:11" ht="12.75">
      <c r="A63" t="s">
        <v>2</v>
      </c>
      <c r="B63">
        <v>2535.14</v>
      </c>
      <c r="C63" t="s">
        <v>75</v>
      </c>
      <c r="D63" t="s">
        <v>77</v>
      </c>
      <c r="E63">
        <v>-10.65</v>
      </c>
      <c r="F63">
        <v>-678.02</v>
      </c>
      <c r="G63">
        <v>-678.13</v>
      </c>
      <c r="H63">
        <v>5017.69</v>
      </c>
      <c r="I63">
        <v>2525.38</v>
      </c>
      <c r="J63">
        <v>1443.57</v>
      </c>
      <c r="K63" t="s">
        <v>57</v>
      </c>
    </row>
    <row r="64" spans="1:11" ht="12.75">
      <c r="A64" t="s">
        <v>9</v>
      </c>
      <c r="B64">
        <v>2840.97</v>
      </c>
      <c r="C64" t="s">
        <v>73</v>
      </c>
      <c r="D64" t="s">
        <v>74</v>
      </c>
      <c r="E64">
        <v>-38.75</v>
      </c>
      <c r="F64">
        <v>-476.8</v>
      </c>
      <c r="G64">
        <v>-476.04</v>
      </c>
      <c r="H64">
        <v>4964.47</v>
      </c>
      <c r="I64">
        <v>2828.99</v>
      </c>
      <c r="J64">
        <v>1671.82</v>
      </c>
      <c r="K64" t="s">
        <v>57</v>
      </c>
    </row>
    <row r="65" spans="1:11" ht="12.75">
      <c r="A65" t="s">
        <v>10</v>
      </c>
      <c r="B65">
        <v>2852.85</v>
      </c>
      <c r="C65" t="s">
        <v>73</v>
      </c>
      <c r="D65" t="s">
        <v>74</v>
      </c>
      <c r="E65">
        <v>-38.75</v>
      </c>
      <c r="F65">
        <v>-475.64</v>
      </c>
      <c r="G65">
        <v>-474.86</v>
      </c>
      <c r="H65">
        <v>4982.2</v>
      </c>
      <c r="I65">
        <v>2839.6</v>
      </c>
      <c r="J65">
        <v>1732.2</v>
      </c>
      <c r="K65" t="s">
        <v>57</v>
      </c>
    </row>
    <row r="66" spans="1:11" ht="12.75">
      <c r="A66" t="s">
        <v>11</v>
      </c>
      <c r="B66">
        <v>1790.31</v>
      </c>
      <c r="C66" t="s">
        <v>75</v>
      </c>
      <c r="D66" t="s">
        <v>77</v>
      </c>
      <c r="E66">
        <v>-10.65</v>
      </c>
      <c r="F66">
        <v>-680.62</v>
      </c>
      <c r="G66">
        <v>-680.78</v>
      </c>
      <c r="H66">
        <v>5009.65</v>
      </c>
      <c r="I66">
        <v>1785.16</v>
      </c>
      <c r="J66">
        <v>1216.02</v>
      </c>
      <c r="K66" t="s">
        <v>57</v>
      </c>
    </row>
    <row r="67" spans="1:11" ht="12.75">
      <c r="A67" t="s">
        <v>13</v>
      </c>
      <c r="B67">
        <v>2136.81</v>
      </c>
      <c r="C67" t="s">
        <v>75</v>
      </c>
      <c r="D67" t="s">
        <v>77</v>
      </c>
      <c r="E67">
        <v>-10.65</v>
      </c>
      <c r="F67">
        <v>-679.59</v>
      </c>
      <c r="G67">
        <v>-679.46</v>
      </c>
      <c r="H67">
        <v>4956.16</v>
      </c>
      <c r="I67">
        <v>2129.46</v>
      </c>
      <c r="J67">
        <v>1467.93</v>
      </c>
      <c r="K67" t="s">
        <v>57</v>
      </c>
    </row>
    <row r="68" spans="1:11" ht="12.75">
      <c r="A68" t="s">
        <v>14</v>
      </c>
      <c r="B68">
        <v>2291.21</v>
      </c>
      <c r="C68" t="s">
        <v>78</v>
      </c>
      <c r="D68" t="s">
        <v>79</v>
      </c>
      <c r="E68">
        <v>7.86</v>
      </c>
      <c r="F68">
        <v>462.69</v>
      </c>
      <c r="G68">
        <v>462.7</v>
      </c>
      <c r="H68">
        <v>4981.68</v>
      </c>
      <c r="I68">
        <v>2282.3</v>
      </c>
      <c r="J68">
        <v>1612.79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1598.98</v>
      </c>
      <c r="C71" t="s">
        <v>59</v>
      </c>
      <c r="D71" t="s">
        <v>60</v>
      </c>
      <c r="E71">
        <v>9.03</v>
      </c>
      <c r="F71">
        <v>443.18</v>
      </c>
      <c r="G71">
        <v>443.29</v>
      </c>
      <c r="H71">
        <v>4626.65</v>
      </c>
      <c r="I71">
        <v>1594.68</v>
      </c>
      <c r="J71">
        <v>609.69</v>
      </c>
      <c r="K71" t="s">
        <v>57</v>
      </c>
    </row>
    <row r="72" spans="1:11" ht="12.75">
      <c r="A72" t="s">
        <v>6</v>
      </c>
      <c r="B72">
        <v>1761.33</v>
      </c>
      <c r="C72" t="s">
        <v>59</v>
      </c>
      <c r="D72" t="s">
        <v>60</v>
      </c>
      <c r="E72">
        <v>9.03</v>
      </c>
      <c r="F72">
        <v>443.65</v>
      </c>
      <c r="G72">
        <v>443.8</v>
      </c>
      <c r="H72">
        <v>4562.14</v>
      </c>
      <c r="I72">
        <v>1756.55</v>
      </c>
      <c r="J72">
        <v>767.68</v>
      </c>
      <c r="K72" t="s">
        <v>57</v>
      </c>
    </row>
    <row r="73" spans="1:11" ht="12.75">
      <c r="A73" t="s">
        <v>3</v>
      </c>
      <c r="B73">
        <v>1937.93</v>
      </c>
      <c r="C73" t="s">
        <v>59</v>
      </c>
      <c r="D73" t="s">
        <v>60</v>
      </c>
      <c r="E73">
        <v>9.03</v>
      </c>
      <c r="F73">
        <v>445.59</v>
      </c>
      <c r="G73">
        <v>445.54</v>
      </c>
      <c r="H73">
        <v>4581.28</v>
      </c>
      <c r="I73">
        <v>1932.5</v>
      </c>
      <c r="J73">
        <v>932.77</v>
      </c>
      <c r="K73" t="s">
        <v>57</v>
      </c>
    </row>
    <row r="74" spans="1:11" ht="12.75">
      <c r="A74" t="s">
        <v>0</v>
      </c>
      <c r="B74">
        <v>2402.9</v>
      </c>
      <c r="C74" t="s">
        <v>59</v>
      </c>
      <c r="D74" t="s">
        <v>60</v>
      </c>
      <c r="E74">
        <v>9.03</v>
      </c>
      <c r="F74">
        <v>446.87</v>
      </c>
      <c r="G74">
        <v>446.89</v>
      </c>
      <c r="H74">
        <v>4646.54</v>
      </c>
      <c r="I74">
        <v>2392.16</v>
      </c>
      <c r="J74">
        <v>1100.53</v>
      </c>
      <c r="K74" t="s">
        <v>57</v>
      </c>
    </row>
    <row r="75" spans="1:11" ht="12.75">
      <c r="A75" t="s">
        <v>7</v>
      </c>
      <c r="B75">
        <v>2565.59</v>
      </c>
      <c r="C75" t="s">
        <v>59</v>
      </c>
      <c r="D75" t="s">
        <v>60</v>
      </c>
      <c r="E75">
        <v>9.03</v>
      </c>
      <c r="F75">
        <v>447.45</v>
      </c>
      <c r="G75">
        <v>447.51</v>
      </c>
      <c r="H75">
        <v>4584.46</v>
      </c>
      <c r="I75">
        <v>2555.96</v>
      </c>
      <c r="J75">
        <v>1266.67</v>
      </c>
      <c r="K75" t="s">
        <v>57</v>
      </c>
    </row>
    <row r="76" spans="1:11" ht="12.75">
      <c r="A76" t="s">
        <v>4</v>
      </c>
      <c r="B76">
        <v>2694.41</v>
      </c>
      <c r="C76" t="s">
        <v>59</v>
      </c>
      <c r="D76" t="s">
        <v>60</v>
      </c>
      <c r="E76">
        <v>9.03</v>
      </c>
      <c r="F76">
        <v>446.93</v>
      </c>
      <c r="G76">
        <v>447.06</v>
      </c>
      <c r="H76">
        <v>4604.94</v>
      </c>
      <c r="I76">
        <v>2682.92</v>
      </c>
      <c r="J76">
        <v>1397.52</v>
      </c>
      <c r="K76" t="s">
        <v>57</v>
      </c>
    </row>
    <row r="77" spans="1:11" ht="12.75">
      <c r="A77" t="s">
        <v>1</v>
      </c>
      <c r="B77">
        <v>3155.73</v>
      </c>
      <c r="C77" t="s">
        <v>75</v>
      </c>
      <c r="D77" t="s">
        <v>77</v>
      </c>
      <c r="E77">
        <v>-10.65</v>
      </c>
      <c r="F77">
        <v>-662.81</v>
      </c>
      <c r="G77">
        <v>-662.95</v>
      </c>
      <c r="H77">
        <v>4685.22</v>
      </c>
      <c r="I77">
        <v>3140.18</v>
      </c>
      <c r="J77">
        <v>1610.36</v>
      </c>
      <c r="K77" t="s">
        <v>57</v>
      </c>
    </row>
    <row r="78" spans="1:11" ht="12.75">
      <c r="A78" t="s">
        <v>8</v>
      </c>
      <c r="B78">
        <v>3184.58</v>
      </c>
      <c r="C78" t="s">
        <v>73</v>
      </c>
      <c r="D78" t="s">
        <v>74</v>
      </c>
      <c r="E78">
        <v>-38.75</v>
      </c>
      <c r="F78">
        <v>-458.87</v>
      </c>
      <c r="G78">
        <v>-458.55</v>
      </c>
      <c r="H78">
        <v>4621.92</v>
      </c>
      <c r="I78">
        <v>3168.34</v>
      </c>
      <c r="J78">
        <v>1694.67</v>
      </c>
      <c r="K78" t="s">
        <v>57</v>
      </c>
    </row>
    <row r="79" spans="1:11" ht="12.75">
      <c r="A79" t="s">
        <v>5</v>
      </c>
      <c r="B79">
        <v>3200.86</v>
      </c>
      <c r="C79" t="s">
        <v>73</v>
      </c>
      <c r="D79" t="s">
        <v>74</v>
      </c>
      <c r="E79">
        <v>-38.75</v>
      </c>
      <c r="F79">
        <v>-460.06</v>
      </c>
      <c r="G79">
        <v>-459.12</v>
      </c>
      <c r="H79">
        <v>4639.63</v>
      </c>
      <c r="I79">
        <v>3183.9</v>
      </c>
      <c r="J79">
        <v>1772.38</v>
      </c>
      <c r="K79" t="s">
        <v>57</v>
      </c>
    </row>
    <row r="80" spans="1:11" ht="12.75">
      <c r="A80" t="s">
        <v>2</v>
      </c>
      <c r="B80">
        <v>2377.47</v>
      </c>
      <c r="C80" t="s">
        <v>75</v>
      </c>
      <c r="D80" t="s">
        <v>77</v>
      </c>
      <c r="E80">
        <v>-10.65</v>
      </c>
      <c r="F80">
        <v>-659.91</v>
      </c>
      <c r="G80">
        <v>-659.94</v>
      </c>
      <c r="H80">
        <v>4679.22</v>
      </c>
      <c r="I80">
        <v>2369.21</v>
      </c>
      <c r="J80">
        <v>1416.01</v>
      </c>
      <c r="K80" t="s">
        <v>57</v>
      </c>
    </row>
    <row r="81" spans="1:11" ht="12.75">
      <c r="A81" t="s">
        <v>9</v>
      </c>
      <c r="B81">
        <v>2706.08</v>
      </c>
      <c r="C81" t="s">
        <v>75</v>
      </c>
      <c r="D81" t="s">
        <v>77</v>
      </c>
      <c r="E81">
        <v>-10.65</v>
      </c>
      <c r="F81">
        <v>-658.85</v>
      </c>
      <c r="G81">
        <v>-659.05</v>
      </c>
      <c r="H81">
        <v>4627.39</v>
      </c>
      <c r="I81">
        <v>2694.9</v>
      </c>
      <c r="J81">
        <v>1655.79</v>
      </c>
      <c r="K81" t="s">
        <v>57</v>
      </c>
    </row>
    <row r="82" spans="1:11" ht="12.75">
      <c r="A82" t="s">
        <v>10</v>
      </c>
      <c r="B82">
        <v>2491.48</v>
      </c>
      <c r="C82" t="s">
        <v>78</v>
      </c>
      <c r="D82" t="s">
        <v>79</v>
      </c>
      <c r="E82">
        <v>7.86</v>
      </c>
      <c r="F82">
        <v>444.31</v>
      </c>
      <c r="G82">
        <v>444.36</v>
      </c>
      <c r="H82">
        <v>4640.55</v>
      </c>
      <c r="I82">
        <v>2481.22</v>
      </c>
      <c r="J82">
        <v>1602.95</v>
      </c>
      <c r="K82" t="s">
        <v>57</v>
      </c>
    </row>
    <row r="83" spans="1:11" ht="12.75">
      <c r="A83" t="s">
        <v>11</v>
      </c>
      <c r="B83">
        <v>1605.93</v>
      </c>
      <c r="C83" t="s">
        <v>75</v>
      </c>
      <c r="D83" t="s">
        <v>77</v>
      </c>
      <c r="E83">
        <v>-10.65</v>
      </c>
      <c r="F83">
        <v>-659.67</v>
      </c>
      <c r="G83">
        <v>-659.55</v>
      </c>
      <c r="H83">
        <v>4671.72</v>
      </c>
      <c r="I83">
        <v>1602.12</v>
      </c>
      <c r="J83">
        <v>1167.19</v>
      </c>
      <c r="K83" t="s">
        <v>57</v>
      </c>
    </row>
    <row r="84" spans="1:11" ht="12.75">
      <c r="A84" t="s">
        <v>13</v>
      </c>
      <c r="B84">
        <v>1936.02</v>
      </c>
      <c r="C84" t="s">
        <v>75</v>
      </c>
      <c r="D84" t="s">
        <v>77</v>
      </c>
      <c r="E84">
        <v>-10.65</v>
      </c>
      <c r="F84">
        <v>-658.75</v>
      </c>
      <c r="G84">
        <v>-658.65</v>
      </c>
      <c r="H84">
        <v>4617.91</v>
      </c>
      <c r="I84">
        <v>1929.07</v>
      </c>
      <c r="J84">
        <v>1409.29</v>
      </c>
      <c r="K84" t="s">
        <v>57</v>
      </c>
    </row>
    <row r="85" spans="1:11" ht="12.75">
      <c r="A85" t="s">
        <v>14</v>
      </c>
      <c r="B85">
        <v>1900.07</v>
      </c>
      <c r="C85" t="s">
        <v>78</v>
      </c>
      <c r="D85" t="s">
        <v>79</v>
      </c>
      <c r="E85">
        <v>7.86</v>
      </c>
      <c r="F85">
        <v>450.22</v>
      </c>
      <c r="G85">
        <v>450.25</v>
      </c>
      <c r="H85">
        <v>4636.04</v>
      </c>
      <c r="I85">
        <v>1893.8</v>
      </c>
      <c r="J85">
        <v>1465.81</v>
      </c>
      <c r="K85" t="s">
        <v>57</v>
      </c>
    </row>
    <row r="87" ht="12.75">
      <c r="A87" t="s">
        <v>80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2008-10-29T20:09:58Z</dcterms:modified>
  <cp:category/>
  <cp:version/>
  <cp:contentType/>
  <cp:contentStatus/>
</cp:coreProperties>
</file>