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5" windowWidth="10650" windowHeight="6570" activeTab="0"/>
  </bookViews>
  <sheets>
    <sheet name="t-37" sheetId="1" r:id="rId1"/>
  </sheets>
  <definedNames>
    <definedName name="_xlnm.Print_Area" localSheetId="0">'t-37'!$A$1:$I$77</definedName>
    <definedName name="Print_Area_MI">'t-37'!$B$2:$I$80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<sst xmlns="http://schemas.openxmlformats.org/spreadsheetml/2006/main" count="73" uniqueCount="72">
  <si>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</t>
  </si>
  <si>
    <t>TRAINING</t>
  </si>
  <si>
    <t>TECHNICAL</t>
  </si>
  <si>
    <t>RESEARCH</t>
  </si>
  <si>
    <t>SUPPORT</t>
  </si>
  <si>
    <t xml:space="preserve">TOTAL </t>
  </si>
  <si>
    <t>% OF</t>
  </si>
  <si>
    <t>ASSISTANCE</t>
  </si>
  <si>
    <t>SERVICES</t>
  </si>
  <si>
    <t>TOTAL</t>
  </si>
  <si>
    <t xml:space="preserve">   TOTAL</t>
  </si>
  <si>
    <t>Percent by Type</t>
  </si>
  <si>
    <t xml:space="preserve"> 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</si>
  <si>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</si>
  <si>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</si>
  <si>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</si>
  <si>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</si>
  <si>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</si>
  <si>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</si>
  <si>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</si>
  <si>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</si>
  <si>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</si>
  <si>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</si>
  <si>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</si>
  <si>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</si>
  <si>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</si>
  <si>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</si>
  <si>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</si>
  <si>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</si>
  <si>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</si>
  <si>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</si>
  <si>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</si>
  <si>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</si>
  <si>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</si>
  <si>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</si>
  <si>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</si>
  <si>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</si>
  <si>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</si>
  <si>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</si>
  <si>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</si>
  <si>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</si>
  <si>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</si>
  <si>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</si>
  <si>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</si>
  <si>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</si>
  <si>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</si>
  <si>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</si>
  <si>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</si>
  <si>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</si>
  <si>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No. Marianas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</si>
  <si>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</si>
  <si>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</si>
  <si>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</si>
  <si>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</si>
  <si>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</si>
  <si>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</si>
  <si>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</si>
  <si>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</si>
  <si>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</si>
  <si>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</si>
  <si>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</si>
  <si>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</si>
  <si>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</si>
  <si>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</si>
  <si>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</si>
  <si>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</si>
  <si>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</si>
  <si>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>Pennsylvania</t>
  </si>
  <si>
    <t>BY STATE AND BY ACTIVITY</t>
  </si>
  <si>
    <t>RANK</t>
  </si>
  <si>
    <t>FY 2005  RURAL TRANSIT ASSISTANCE PROGRAMS OBLIGATIONS</t>
  </si>
  <si>
    <t>TABLE 37-2005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</si>
</sst>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5" fontId="0" fillId="0" borderId="0" xfId="0" applyNumberFormat="1" applyBorder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/>
    </xf>
    <xf numFmtId="164" fontId="3" fillId="0" borderId="10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164" fontId="3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104"/>
  <sheetViews>
    <sheetView tabSelected="1" defaultGridColor="0" zoomScale="77" zoomScaleNormal="77" colorId="22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1" sqref="C11"/>
    </sheetView>
  </sheetViews>
  <sheetFormatPr defaultColWidth="9.77734375" defaultRowHeight="15"/>
  <cols>
    <col min="1" max="1" width="7.4453125" style="0" customWidth="1"/>
    <col min="2" max="2" width="19.77734375" style="0" customWidth="1"/>
    <col min="3" max="4" width="13.77734375" style="0" customWidth="1"/>
    <col min="5" max="7" width="12.77734375" style="0" customWidth="1"/>
    <col min="8" max="8" width="11.4453125" style="0" customWidth="1"/>
    <col min="9" max="9" width="4.5546875" style="0" customWidth="1"/>
    <col min="10" max="16384" width="11.4453125" style="0" customWidth="1"/>
  </cols>
  <sheetData>
    <row r="1" spans="2:9" ht="15">
      <c r="B1" s="17"/>
      <c r="C1" s="18"/>
      <c r="D1" s="18"/>
      <c r="E1" s="18"/>
      <c r="F1" s="18"/>
      <c r="G1" s="18"/>
      <c r="H1" s="18"/>
      <c r="I1" s="19"/>
    </row>
    <row r="2" spans="2:9" ht="18">
      <c r="B2" s="48" t="s">
        <v>71</v>
      </c>
      <c r="C2" s="49"/>
      <c r="D2" s="49"/>
      <c r="E2" s="49"/>
      <c r="F2" s="49"/>
      <c r="G2" s="49"/>
      <c r="H2" s="49"/>
      <c r="I2" s="38"/>
    </row>
    <row r="3" spans="2:9" ht="18">
      <c r="B3" s="48" t="s">
        <v>70</v>
      </c>
      <c r="C3" s="49"/>
      <c r="D3" s="49"/>
      <c r="E3" s="49"/>
      <c r="F3" s="49"/>
      <c r="G3" s="49"/>
      <c r="H3" s="49"/>
      <c r="I3" s="50"/>
    </row>
    <row r="4" spans="2:9" ht="18">
      <c r="B4" s="48" t="s">
        <v>68</v>
      </c>
      <c r="C4" s="49"/>
      <c r="D4" s="49"/>
      <c r="E4" s="49"/>
      <c r="F4" s="49"/>
      <c r="G4" s="49"/>
      <c r="H4" s="49"/>
      <c r="I4" s="38"/>
    </row>
    <row r="5" spans="2:9" ht="18.75" thickBot="1">
      <c r="B5" s="20"/>
      <c r="C5" s="21"/>
      <c r="D5" s="21"/>
      <c r="E5" s="21"/>
      <c r="F5" s="21"/>
      <c r="G5" s="22"/>
      <c r="H5" s="22"/>
      <c r="I5" s="23"/>
    </row>
    <row r="6" spans="3:6" ht="18">
      <c r="C6" s="1"/>
      <c r="D6" s="1"/>
      <c r="E6" s="1"/>
      <c r="F6" s="1"/>
    </row>
    <row r="7" spans="2:8" ht="7.5" customHeight="1">
      <c r="B7" s="24"/>
      <c r="C7" s="25"/>
      <c r="D7" s="25"/>
      <c r="E7" s="25"/>
      <c r="F7" s="25"/>
      <c r="G7" s="24"/>
      <c r="H7" s="24"/>
    </row>
    <row r="8" spans="3:9" ht="15.75"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39" t="s">
        <v>69</v>
      </c>
    </row>
    <row r="9" spans="2:9" ht="16.5" thickBot="1">
      <c r="B9" s="26"/>
      <c r="C9" s="27"/>
      <c r="D9" s="28" t="s">
        <v>7</v>
      </c>
      <c r="E9" s="27"/>
      <c r="F9" s="28" t="s">
        <v>8</v>
      </c>
      <c r="G9" s="27"/>
      <c r="H9" s="28" t="s">
        <v>9</v>
      </c>
      <c r="I9" s="26"/>
    </row>
    <row r="10" spans="4:13" ht="15.75" thickTop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4:13" ht="15"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>
      <c r="B12" s="2" t="s">
        <v>13</v>
      </c>
      <c r="C12" s="4">
        <v>35062</v>
      </c>
      <c r="D12" s="4">
        <v>41100</v>
      </c>
      <c r="E12" s="4">
        <v>10000</v>
      </c>
      <c r="F12" s="4">
        <v>30951</v>
      </c>
      <c r="G12" s="5">
        <f aca="true" t="shared" si="0" ref="G12:G43">SUM(C12:F12)</f>
        <v>117113</v>
      </c>
      <c r="H12" s="6">
        <f aca="true" t="shared" si="1" ref="H12:H43">(G12/$G$69)*100</f>
        <v>2.215015761558366</v>
      </c>
      <c r="I12" s="43">
        <f>RANK(G12,G$12:G$66,0)</f>
        <v>19</v>
      </c>
      <c r="J12" s="3"/>
      <c r="K12" s="3"/>
      <c r="L12" s="3"/>
      <c r="M12" s="3"/>
    </row>
    <row r="13" spans="2:13" ht="15.75">
      <c r="B13" s="2" t="s">
        <v>14</v>
      </c>
      <c r="C13" s="3">
        <v>55000</v>
      </c>
      <c r="D13" s="3">
        <v>9508</v>
      </c>
      <c r="E13" s="3"/>
      <c r="F13" s="3"/>
      <c r="G13" s="7">
        <f t="shared" si="0"/>
        <v>64508</v>
      </c>
      <c r="H13" s="6">
        <f t="shared" si="1"/>
        <v>1.2200715270431726</v>
      </c>
      <c r="I13" s="43">
        <f aca="true" t="shared" si="2" ref="I13:I66">RANK(G13,G$12:G$66,0)</f>
        <v>44</v>
      </c>
      <c r="J13" s="3"/>
      <c r="K13" s="3"/>
      <c r="L13" s="3"/>
      <c r="M13" s="3"/>
    </row>
    <row r="14" spans="2:13" ht="15.75">
      <c r="B14" s="2" t="s">
        <v>15</v>
      </c>
      <c r="C14" s="3"/>
      <c r="D14" s="3"/>
      <c r="E14" s="3"/>
      <c r="F14" s="3"/>
      <c r="G14" s="7">
        <f t="shared" si="0"/>
        <v>0</v>
      </c>
      <c r="H14" s="6">
        <f t="shared" si="1"/>
        <v>0</v>
      </c>
      <c r="I14" s="43">
        <f t="shared" si="2"/>
        <v>52</v>
      </c>
      <c r="J14" s="3"/>
      <c r="K14" s="3"/>
      <c r="L14" s="3"/>
      <c r="M14" s="3"/>
    </row>
    <row r="15" spans="2:13" ht="15.75">
      <c r="B15" s="2" t="s">
        <v>16</v>
      </c>
      <c r="C15" s="3"/>
      <c r="D15" s="3"/>
      <c r="E15" s="3"/>
      <c r="F15" s="3"/>
      <c r="G15" s="7">
        <f t="shared" si="0"/>
        <v>0</v>
      </c>
      <c r="H15" s="6">
        <f t="shared" si="1"/>
        <v>0</v>
      </c>
      <c r="I15" s="43">
        <f t="shared" si="2"/>
        <v>52</v>
      </c>
      <c r="J15" s="3"/>
      <c r="K15" s="3"/>
      <c r="L15" s="3"/>
      <c r="M15" s="3"/>
    </row>
    <row r="16" spans="2:13" ht="15.75">
      <c r="B16" s="8" t="s">
        <v>17</v>
      </c>
      <c r="C16" s="9">
        <v>91572</v>
      </c>
      <c r="D16" s="9"/>
      <c r="E16" s="9"/>
      <c r="F16" s="9"/>
      <c r="G16" s="10">
        <f t="shared" si="0"/>
        <v>91572</v>
      </c>
      <c r="H16" s="11">
        <f t="shared" si="1"/>
        <v>1.7319462682829634</v>
      </c>
      <c r="I16" s="44">
        <f t="shared" si="2"/>
        <v>32</v>
      </c>
      <c r="J16" s="3"/>
      <c r="K16" s="3"/>
      <c r="L16" s="3"/>
      <c r="M16" s="3"/>
    </row>
    <row r="17" spans="2:13" ht="15.75">
      <c r="B17" s="2" t="s">
        <v>18</v>
      </c>
      <c r="C17" s="3"/>
      <c r="D17" s="3">
        <v>144630</v>
      </c>
      <c r="E17" s="3"/>
      <c r="F17" s="3"/>
      <c r="G17" s="7">
        <f t="shared" si="0"/>
        <v>144630</v>
      </c>
      <c r="H17" s="6">
        <f t="shared" si="1"/>
        <v>2.7354583145695734</v>
      </c>
      <c r="I17" s="43">
        <f>RANK(G17,G$12:G$66,0)</f>
        <v>9</v>
      </c>
      <c r="J17" s="3"/>
      <c r="K17" s="3"/>
      <c r="L17" s="3"/>
      <c r="M17" s="3"/>
    </row>
    <row r="18" spans="2:13" ht="15.75">
      <c r="B18" s="2" t="s">
        <v>19</v>
      </c>
      <c r="C18" s="3">
        <v>124011</v>
      </c>
      <c r="D18" s="3"/>
      <c r="E18" s="3"/>
      <c r="F18" s="3"/>
      <c r="G18" s="7">
        <f t="shared" si="0"/>
        <v>124011</v>
      </c>
      <c r="H18" s="6">
        <f t="shared" si="1"/>
        <v>2.345481027781839</v>
      </c>
      <c r="I18" s="43">
        <f t="shared" si="2"/>
        <v>15</v>
      </c>
      <c r="J18" s="3"/>
      <c r="K18" s="3"/>
      <c r="L18" s="3"/>
      <c r="M18" s="3"/>
    </row>
    <row r="19" spans="2:13" ht="15.75">
      <c r="B19" s="2" t="s">
        <v>20</v>
      </c>
      <c r="C19" s="3">
        <v>57500</v>
      </c>
      <c r="D19" s="3">
        <v>15085</v>
      </c>
      <c r="E19" s="3"/>
      <c r="F19" s="3"/>
      <c r="G19" s="7">
        <f t="shared" si="0"/>
        <v>72585</v>
      </c>
      <c r="H19" s="6">
        <f t="shared" si="1"/>
        <v>1.3728358000624525</v>
      </c>
      <c r="I19" s="43">
        <f t="shared" si="2"/>
        <v>41</v>
      </c>
      <c r="J19" s="3"/>
      <c r="K19" s="3"/>
      <c r="L19" s="3"/>
      <c r="M19" s="3"/>
    </row>
    <row r="20" spans="2:13" ht="15.75">
      <c r="B20" s="2" t="s">
        <v>21</v>
      </c>
      <c r="C20" s="3">
        <v>130000</v>
      </c>
      <c r="D20" s="3"/>
      <c r="E20" s="3"/>
      <c r="F20" s="3"/>
      <c r="G20" s="7">
        <f t="shared" si="0"/>
        <v>130000</v>
      </c>
      <c r="H20" s="6">
        <f t="shared" si="1"/>
        <v>2.458753929987171</v>
      </c>
      <c r="I20" s="43">
        <f t="shared" si="2"/>
        <v>14</v>
      </c>
      <c r="J20" s="3"/>
      <c r="K20" s="3"/>
      <c r="L20" s="3"/>
      <c r="M20" s="3"/>
    </row>
    <row r="21" spans="2:13" ht="15.75">
      <c r="B21" s="8" t="s">
        <v>22</v>
      </c>
      <c r="C21" s="9">
        <v>75119</v>
      </c>
      <c r="D21" s="9"/>
      <c r="E21" s="9"/>
      <c r="F21" s="9"/>
      <c r="G21" s="10">
        <f t="shared" si="0"/>
        <v>75119</v>
      </c>
      <c r="H21" s="11">
        <f t="shared" si="1"/>
        <v>1.420762588205433</v>
      </c>
      <c r="I21" s="44">
        <f t="shared" si="2"/>
        <v>39</v>
      </c>
      <c r="J21" s="3"/>
      <c r="K21" s="3"/>
      <c r="L21" s="3"/>
      <c r="M21" s="3"/>
    </row>
    <row r="22" spans="2:10" ht="15.75">
      <c r="B22" s="2" t="s">
        <v>23</v>
      </c>
      <c r="C22" s="3">
        <v>131056</v>
      </c>
      <c r="D22" s="3"/>
      <c r="E22" s="3"/>
      <c r="F22" s="3"/>
      <c r="G22" s="7">
        <f t="shared" si="0"/>
        <v>131056</v>
      </c>
      <c r="H22" s="6">
        <f t="shared" si="1"/>
        <v>2.4787265772953746</v>
      </c>
      <c r="I22" s="43">
        <f>RANK(G22,G$12:G$66,0)</f>
        <v>13</v>
      </c>
      <c r="J22" s="3"/>
    </row>
    <row r="23" spans="2:13" ht="15.75">
      <c r="B23" s="2" t="s">
        <v>24</v>
      </c>
      <c r="C23" s="3"/>
      <c r="D23" s="3"/>
      <c r="E23" s="3"/>
      <c r="F23" s="3"/>
      <c r="G23" s="7">
        <f t="shared" si="0"/>
        <v>0</v>
      </c>
      <c r="H23" s="6">
        <f t="shared" si="1"/>
        <v>0</v>
      </c>
      <c r="I23" s="43">
        <f t="shared" si="2"/>
        <v>52</v>
      </c>
      <c r="J23" s="3"/>
      <c r="K23" s="3"/>
      <c r="L23" s="3"/>
      <c r="M23" s="3"/>
    </row>
    <row r="24" spans="2:13" ht="15.75">
      <c r="B24" s="2" t="s">
        <v>25</v>
      </c>
      <c r="C24" s="3"/>
      <c r="D24" s="3">
        <v>46794</v>
      </c>
      <c r="E24" s="3"/>
      <c r="F24" s="3"/>
      <c r="G24" s="7">
        <f t="shared" si="0"/>
        <v>46794</v>
      </c>
      <c r="H24" s="6">
        <f t="shared" si="1"/>
        <v>0.8850379338447668</v>
      </c>
      <c r="I24" s="43">
        <f t="shared" si="2"/>
        <v>49</v>
      </c>
      <c r="J24" s="42"/>
      <c r="K24" s="3"/>
      <c r="L24" s="3"/>
      <c r="M24" s="3"/>
    </row>
    <row r="25" spans="2:13" ht="15.75">
      <c r="B25" s="2" t="s">
        <v>26</v>
      </c>
      <c r="C25" s="3">
        <v>49938</v>
      </c>
      <c r="D25" s="3">
        <v>15061</v>
      </c>
      <c r="E25" s="3"/>
      <c r="F25" s="3">
        <v>14268</v>
      </c>
      <c r="G25" s="7">
        <f t="shared" si="0"/>
        <v>79267</v>
      </c>
      <c r="H25" s="6">
        <f t="shared" si="1"/>
        <v>1.499215752063793</v>
      </c>
      <c r="I25" s="43">
        <f t="shared" si="2"/>
        <v>37</v>
      </c>
      <c r="J25" s="3"/>
      <c r="K25" s="3"/>
      <c r="L25" s="3"/>
      <c r="M25" s="3"/>
    </row>
    <row r="26" spans="2:13" ht="15.75">
      <c r="B26" s="8" t="s">
        <v>27</v>
      </c>
      <c r="C26" s="9">
        <v>45208</v>
      </c>
      <c r="D26" s="9">
        <v>90413</v>
      </c>
      <c r="E26" s="9">
        <v>18082</v>
      </c>
      <c r="F26" s="9">
        <v>27125</v>
      </c>
      <c r="G26" s="10">
        <f t="shared" si="0"/>
        <v>180828</v>
      </c>
      <c r="H26" s="11">
        <f t="shared" si="1"/>
        <v>3.420088889628617</v>
      </c>
      <c r="I26" s="44">
        <f t="shared" si="2"/>
        <v>2</v>
      </c>
      <c r="J26" s="3"/>
      <c r="K26" s="3"/>
      <c r="L26" s="3"/>
      <c r="M26" s="3"/>
    </row>
    <row r="27" spans="2:13" ht="15.75">
      <c r="B27" s="2" t="s">
        <v>28</v>
      </c>
      <c r="C27" s="3"/>
      <c r="D27" s="3">
        <v>120517</v>
      </c>
      <c r="E27" s="3"/>
      <c r="F27" s="3"/>
      <c r="G27" s="7">
        <f t="shared" si="0"/>
        <v>120517</v>
      </c>
      <c r="H27" s="6">
        <f t="shared" si="1"/>
        <v>2.2793972875404913</v>
      </c>
      <c r="I27" s="43">
        <f>RANK(G27,G$12:G$66,0)</f>
        <v>17</v>
      </c>
      <c r="J27" s="3"/>
      <c r="K27" s="3"/>
      <c r="L27" s="3"/>
      <c r="M27" s="3"/>
    </row>
    <row r="28" spans="2:13" ht="15.75">
      <c r="B28" s="2" t="s">
        <v>29</v>
      </c>
      <c r="C28" s="3">
        <v>102449</v>
      </c>
      <c r="D28" s="3"/>
      <c r="E28" s="3"/>
      <c r="F28" s="3"/>
      <c r="G28" s="7">
        <f t="shared" si="0"/>
        <v>102449</v>
      </c>
      <c r="H28" s="6">
        <f t="shared" si="1"/>
        <v>1.937668318255813</v>
      </c>
      <c r="I28" s="43">
        <f t="shared" si="2"/>
        <v>27</v>
      </c>
      <c r="J28" s="3"/>
      <c r="K28" s="3"/>
      <c r="L28" s="3"/>
      <c r="M28" s="3"/>
    </row>
    <row r="29" spans="2:13" ht="15.75">
      <c r="B29" s="2" t="s">
        <v>30</v>
      </c>
      <c r="C29" s="3">
        <v>45237</v>
      </c>
      <c r="D29" s="3">
        <v>29735</v>
      </c>
      <c r="E29" s="3">
        <v>10459</v>
      </c>
      <c r="F29" s="3"/>
      <c r="G29" s="7">
        <f t="shared" si="0"/>
        <v>85431</v>
      </c>
      <c r="H29" s="6">
        <f t="shared" si="1"/>
        <v>1.615798515328723</v>
      </c>
      <c r="I29" s="43">
        <f t="shared" si="2"/>
        <v>34</v>
      </c>
      <c r="J29" s="3"/>
      <c r="K29" s="3"/>
      <c r="L29" s="3"/>
      <c r="M29" s="3"/>
    </row>
    <row r="30" spans="2:13" ht="15.75">
      <c r="B30" s="2" t="s">
        <v>31</v>
      </c>
      <c r="C30" s="3">
        <v>95664</v>
      </c>
      <c r="D30" s="3">
        <v>14619</v>
      </c>
      <c r="E30" s="3"/>
      <c r="F30" s="3">
        <v>5881</v>
      </c>
      <c r="G30" s="7">
        <f t="shared" si="0"/>
        <v>116164</v>
      </c>
      <c r="H30" s="6">
        <f t="shared" si="1"/>
        <v>2.1970668578694594</v>
      </c>
      <c r="I30" s="43">
        <f t="shared" si="2"/>
        <v>21</v>
      </c>
      <c r="J30" s="3"/>
      <c r="K30" s="3"/>
      <c r="L30" s="3"/>
      <c r="M30" s="3"/>
    </row>
    <row r="31" spans="2:13" ht="15.75">
      <c r="B31" s="8" t="s">
        <v>32</v>
      </c>
      <c r="C31" s="9">
        <v>41845</v>
      </c>
      <c r="D31" s="9">
        <v>21476</v>
      </c>
      <c r="E31" s="9"/>
      <c r="F31" s="9">
        <v>41646</v>
      </c>
      <c r="G31" s="10">
        <f t="shared" si="0"/>
        <v>104967</v>
      </c>
      <c r="H31" s="11">
        <f t="shared" si="1"/>
        <v>1.9852924905304874</v>
      </c>
      <c r="I31" s="44">
        <f t="shared" si="2"/>
        <v>26</v>
      </c>
      <c r="J31" s="3"/>
      <c r="K31" s="3"/>
      <c r="L31" s="3"/>
      <c r="M31" s="3"/>
    </row>
    <row r="32" spans="2:13" ht="15.75">
      <c r="B32" s="2" t="s">
        <v>33</v>
      </c>
      <c r="C32" s="3">
        <v>44576</v>
      </c>
      <c r="D32" s="3"/>
      <c r="E32" s="3"/>
      <c r="F32" s="3">
        <v>10000</v>
      </c>
      <c r="G32" s="7">
        <f t="shared" si="0"/>
        <v>54576</v>
      </c>
      <c r="H32" s="6">
        <f t="shared" si="1"/>
        <v>1.0322227267921527</v>
      </c>
      <c r="I32" s="43">
        <f>RANK(G32,G$12:G$66,0)</f>
        <v>46</v>
      </c>
      <c r="J32" s="3"/>
      <c r="K32" s="3"/>
      <c r="L32" s="3"/>
      <c r="M32" s="3"/>
    </row>
    <row r="33" spans="2:13" ht="15.75">
      <c r="B33" s="2" t="s">
        <v>34</v>
      </c>
      <c r="C33" s="3">
        <v>65652</v>
      </c>
      <c r="D33" s="3">
        <v>10000</v>
      </c>
      <c r="E33" s="3"/>
      <c r="F33" s="3">
        <v>10000</v>
      </c>
      <c r="G33" s="7">
        <f t="shared" si="0"/>
        <v>85652</v>
      </c>
      <c r="H33" s="6">
        <f t="shared" si="1"/>
        <v>1.6199783970097013</v>
      </c>
      <c r="I33" s="43">
        <f t="shared" si="2"/>
        <v>33</v>
      </c>
      <c r="J33" s="3"/>
      <c r="K33" s="3"/>
      <c r="L33" s="3"/>
      <c r="M33" s="3"/>
    </row>
    <row r="34" spans="2:13" ht="15.75">
      <c r="B34" s="2" t="s">
        <v>35</v>
      </c>
      <c r="C34" s="3">
        <v>50000</v>
      </c>
      <c r="D34" s="3">
        <v>13759</v>
      </c>
      <c r="E34" s="3"/>
      <c r="F34" s="3">
        <v>16000</v>
      </c>
      <c r="G34" s="7">
        <f t="shared" si="0"/>
        <v>79759</v>
      </c>
      <c r="H34" s="6">
        <f t="shared" si="1"/>
        <v>1.508521190014206</v>
      </c>
      <c r="I34" s="43">
        <f t="shared" si="2"/>
        <v>36</v>
      </c>
      <c r="J34" s="3"/>
      <c r="K34" s="3"/>
      <c r="L34" s="3"/>
      <c r="M34" s="3"/>
    </row>
    <row r="35" spans="2:13" ht="15.75">
      <c r="B35" s="2" t="s">
        <v>36</v>
      </c>
      <c r="C35" s="3">
        <v>134457</v>
      </c>
      <c r="D35" s="3"/>
      <c r="E35" s="3"/>
      <c r="F35" s="3"/>
      <c r="G35" s="7">
        <f t="shared" si="0"/>
        <v>134457</v>
      </c>
      <c r="H35" s="6">
        <f t="shared" si="1"/>
        <v>2.543051362802193</v>
      </c>
      <c r="I35" s="43">
        <f t="shared" si="2"/>
        <v>12</v>
      </c>
      <c r="J35" s="3"/>
      <c r="K35" s="3"/>
      <c r="L35" s="3"/>
      <c r="M35" s="3"/>
    </row>
    <row r="36" spans="2:13" ht="15.75">
      <c r="B36" s="8" t="s">
        <v>37</v>
      </c>
      <c r="C36" s="9">
        <v>161556</v>
      </c>
      <c r="D36" s="9">
        <v>15000</v>
      </c>
      <c r="E36" s="9"/>
      <c r="F36" s="9"/>
      <c r="G36" s="10">
        <f t="shared" si="0"/>
        <v>176556</v>
      </c>
      <c r="H36" s="11">
        <f t="shared" si="1"/>
        <v>3.3392904527908844</v>
      </c>
      <c r="I36" s="44">
        <f t="shared" si="2"/>
        <v>3</v>
      </c>
      <c r="J36" s="3"/>
      <c r="K36" s="3"/>
      <c r="L36" s="3"/>
      <c r="M36" s="3"/>
    </row>
    <row r="37" spans="2:13" ht="15.75">
      <c r="B37" s="2" t="s">
        <v>38</v>
      </c>
      <c r="C37" s="3">
        <v>84858</v>
      </c>
      <c r="D37" s="3">
        <v>70732</v>
      </c>
      <c r="E37" s="3"/>
      <c r="F37" s="3"/>
      <c r="G37" s="7">
        <f t="shared" si="0"/>
        <v>155590</v>
      </c>
      <c r="H37" s="6">
        <f t="shared" si="1"/>
        <v>2.942750184359261</v>
      </c>
      <c r="I37" s="43">
        <f>RANK(G37,G$12:G$66,0)</f>
        <v>5</v>
      </c>
      <c r="J37" s="3"/>
      <c r="K37" s="3"/>
      <c r="L37" s="3"/>
      <c r="M37" s="3"/>
    </row>
    <row r="38" spans="2:13" ht="15.75">
      <c r="B38" s="2" t="s">
        <v>39</v>
      </c>
      <c r="C38" s="3"/>
      <c r="D38" s="3">
        <v>116776</v>
      </c>
      <c r="E38" s="3"/>
      <c r="F38" s="3"/>
      <c r="G38" s="7">
        <f t="shared" si="0"/>
        <v>116776</v>
      </c>
      <c r="H38" s="6">
        <f t="shared" si="1"/>
        <v>2.2086419148321683</v>
      </c>
      <c r="I38" s="43">
        <f t="shared" si="2"/>
        <v>20</v>
      </c>
      <c r="J38" s="3"/>
      <c r="K38" s="3"/>
      <c r="L38" s="3"/>
      <c r="M38" s="3"/>
    </row>
    <row r="39" spans="2:13" ht="15.75">
      <c r="B39" s="2" t="s">
        <v>40</v>
      </c>
      <c r="C39" s="3">
        <v>45570</v>
      </c>
      <c r="D39" s="3">
        <v>24834</v>
      </c>
      <c r="E39" s="3"/>
      <c r="F39" s="3"/>
      <c r="G39" s="7">
        <f t="shared" si="0"/>
        <v>70404</v>
      </c>
      <c r="H39" s="6">
        <f t="shared" si="1"/>
        <v>1.3315854745139752</v>
      </c>
      <c r="I39" s="43">
        <f t="shared" si="2"/>
        <v>42</v>
      </c>
      <c r="J39" s="3"/>
      <c r="K39" s="3"/>
      <c r="L39" s="3"/>
      <c r="M39" s="3"/>
    </row>
    <row r="40" spans="2:13" ht="15.75">
      <c r="B40" s="2" t="s">
        <v>41</v>
      </c>
      <c r="C40" s="3">
        <v>61051</v>
      </c>
      <c r="D40" s="3">
        <v>76641</v>
      </c>
      <c r="E40" s="3"/>
      <c r="F40" s="3"/>
      <c r="G40" s="7">
        <f t="shared" si="0"/>
        <v>137692</v>
      </c>
      <c r="H40" s="6">
        <f t="shared" si="1"/>
        <v>2.604236508675335</v>
      </c>
      <c r="I40" s="43">
        <f t="shared" si="2"/>
        <v>10</v>
      </c>
      <c r="J40" s="3"/>
      <c r="K40" s="3"/>
      <c r="L40" s="3"/>
      <c r="M40" s="3"/>
    </row>
    <row r="41" spans="2:13" ht="15.75">
      <c r="B41" s="46" t="s">
        <v>42</v>
      </c>
      <c r="C41" s="9">
        <v>30393</v>
      </c>
      <c r="D41" s="9">
        <v>27500</v>
      </c>
      <c r="E41" s="9"/>
      <c r="F41" s="9">
        <v>6111</v>
      </c>
      <c r="G41" s="10">
        <f t="shared" si="0"/>
        <v>64004</v>
      </c>
      <c r="H41" s="11">
        <f t="shared" si="1"/>
        <v>1.21053912719153</v>
      </c>
      <c r="I41" s="44">
        <f t="shared" si="2"/>
        <v>45</v>
      </c>
      <c r="J41" s="3"/>
      <c r="K41" s="3"/>
      <c r="L41" s="3"/>
      <c r="M41" s="3"/>
    </row>
    <row r="42" spans="2:13" ht="15.75">
      <c r="B42" s="2" t="s">
        <v>43</v>
      </c>
      <c r="C42" s="3">
        <v>27010</v>
      </c>
      <c r="D42" s="3">
        <v>16076</v>
      </c>
      <c r="E42" s="3"/>
      <c r="F42" s="3">
        <v>7807</v>
      </c>
      <c r="G42" s="7">
        <f t="shared" si="0"/>
        <v>50893</v>
      </c>
      <c r="H42" s="6">
        <f t="shared" si="1"/>
        <v>0.9625643366064393</v>
      </c>
      <c r="I42" s="43">
        <f>RANK(G42,G$12:G$66,0)</f>
        <v>47</v>
      </c>
      <c r="J42" s="3"/>
      <c r="K42" s="3"/>
      <c r="L42" s="3"/>
      <c r="M42" s="3"/>
    </row>
    <row r="43" spans="2:13" ht="15.75">
      <c r="B43" s="2" t="s">
        <v>44</v>
      </c>
      <c r="C43" s="3">
        <v>109392</v>
      </c>
      <c r="D43" s="3">
        <v>48000</v>
      </c>
      <c r="E43" s="3"/>
      <c r="F43" s="3"/>
      <c r="G43" s="7">
        <f t="shared" si="0"/>
        <v>157392</v>
      </c>
      <c r="H43" s="6">
        <f t="shared" si="1"/>
        <v>2.976832296527237</v>
      </c>
      <c r="I43" s="43">
        <f t="shared" si="2"/>
        <v>4</v>
      </c>
      <c r="J43" s="3"/>
      <c r="K43" s="3"/>
      <c r="L43" s="3"/>
      <c r="M43" s="3"/>
    </row>
    <row r="44" spans="2:13" ht="15.75">
      <c r="B44" s="2" t="s">
        <v>45</v>
      </c>
      <c r="C44" s="3">
        <v>40000</v>
      </c>
      <c r="D44" s="3"/>
      <c r="E44" s="3"/>
      <c r="F44" s="3">
        <v>66001</v>
      </c>
      <c r="G44" s="7">
        <f aca="true" t="shared" si="3" ref="G44:G66">SUM(C44:F44)</f>
        <v>106001</v>
      </c>
      <c r="H44" s="6">
        <f aca="true" t="shared" si="4" ref="H44:H66">(G44/$G$69)*100</f>
        <v>2.00484904101977</v>
      </c>
      <c r="I44" s="43">
        <f t="shared" si="2"/>
        <v>24</v>
      </c>
      <c r="J44" s="3"/>
      <c r="K44" s="3"/>
      <c r="L44" s="3"/>
      <c r="M44" s="3"/>
    </row>
    <row r="45" spans="2:13" ht="15.75">
      <c r="B45" s="2" t="s">
        <v>46</v>
      </c>
      <c r="C45" s="3">
        <v>60000</v>
      </c>
      <c r="D45" s="3">
        <v>69201</v>
      </c>
      <c r="E45" s="3"/>
      <c r="F45" s="3">
        <v>8000</v>
      </c>
      <c r="G45" s="7">
        <f t="shared" si="3"/>
        <v>137201</v>
      </c>
      <c r="H45" s="6">
        <f t="shared" si="4"/>
        <v>2.594949984216691</v>
      </c>
      <c r="I45" s="43">
        <f t="shared" si="2"/>
        <v>11</v>
      </c>
      <c r="J45" s="3"/>
      <c r="K45" s="3"/>
      <c r="L45" s="3"/>
      <c r="M45" s="3"/>
    </row>
    <row r="46" spans="2:13" ht="15.75">
      <c r="B46" s="8" t="s">
        <v>47</v>
      </c>
      <c r="C46" s="9">
        <v>19207</v>
      </c>
      <c r="D46" s="9">
        <v>57620</v>
      </c>
      <c r="E46" s="9">
        <v>38413</v>
      </c>
      <c r="F46" s="9">
        <v>38413</v>
      </c>
      <c r="G46" s="10">
        <f t="shared" si="3"/>
        <v>153653</v>
      </c>
      <c r="H46" s="11">
        <f t="shared" si="4"/>
        <v>2.906114750802452</v>
      </c>
      <c r="I46" s="44">
        <f t="shared" si="2"/>
        <v>6</v>
      </c>
      <c r="J46" s="3"/>
      <c r="K46" s="3"/>
      <c r="L46" s="3"/>
      <c r="M46" s="3"/>
    </row>
    <row r="47" spans="2:13" ht="15.75">
      <c r="B47" s="2" t="s">
        <v>48</v>
      </c>
      <c r="C47" s="3">
        <v>37624</v>
      </c>
      <c r="D47" s="3">
        <v>9645</v>
      </c>
      <c r="E47" s="3"/>
      <c r="F47" s="3"/>
      <c r="G47" s="7">
        <f t="shared" si="3"/>
        <v>47269</v>
      </c>
      <c r="H47" s="6">
        <f t="shared" si="4"/>
        <v>0.8940218424351045</v>
      </c>
      <c r="I47" s="43">
        <f>RANK(G47,G$12:G$66,0)</f>
        <v>48</v>
      </c>
      <c r="J47" s="3"/>
      <c r="K47" s="3"/>
      <c r="L47" s="3"/>
      <c r="M47" s="3"/>
    </row>
    <row r="48" spans="2:13" ht="15.75">
      <c r="B48" s="2" t="s">
        <v>49</v>
      </c>
      <c r="C48" s="3"/>
      <c r="D48" s="3"/>
      <c r="E48" s="3"/>
      <c r="F48" s="3"/>
      <c r="G48" s="7">
        <f t="shared" si="3"/>
        <v>0</v>
      </c>
      <c r="H48" s="6">
        <f t="shared" si="4"/>
        <v>0</v>
      </c>
      <c r="I48" s="43">
        <f t="shared" si="2"/>
        <v>52</v>
      </c>
      <c r="J48" s="3"/>
      <c r="K48" s="3"/>
      <c r="L48" s="3"/>
      <c r="M48" s="3"/>
    </row>
    <row r="49" spans="2:13" ht="15.75">
      <c r="B49" s="2" t="s">
        <v>50</v>
      </c>
      <c r="C49" s="3">
        <v>20000</v>
      </c>
      <c r="D49" s="3">
        <v>128555</v>
      </c>
      <c r="E49" s="3"/>
      <c r="F49" s="3"/>
      <c r="G49" s="7">
        <f t="shared" si="3"/>
        <v>148555</v>
      </c>
      <c r="H49" s="6">
        <f t="shared" si="4"/>
        <v>2.809693769763417</v>
      </c>
      <c r="I49" s="43">
        <f t="shared" si="2"/>
        <v>8</v>
      </c>
      <c r="J49" s="3"/>
      <c r="K49" s="3"/>
      <c r="L49" s="3"/>
      <c r="M49" s="3"/>
    </row>
    <row r="50" spans="2:13" ht="15.75">
      <c r="B50" s="2" t="s">
        <v>51</v>
      </c>
      <c r="C50" s="3">
        <v>35000</v>
      </c>
      <c r="D50" s="3">
        <v>8950</v>
      </c>
      <c r="E50" s="3"/>
      <c r="F50" s="3">
        <v>50477</v>
      </c>
      <c r="G50" s="7">
        <f t="shared" si="3"/>
        <v>94427</v>
      </c>
      <c r="H50" s="6">
        <f t="shared" si="4"/>
        <v>1.7859442872838354</v>
      </c>
      <c r="I50" s="43">
        <f t="shared" si="2"/>
        <v>30</v>
      </c>
      <c r="J50" s="3"/>
      <c r="K50" s="3"/>
      <c r="L50" s="3"/>
      <c r="M50" s="3"/>
    </row>
    <row r="51" spans="2:13" ht="15.75">
      <c r="B51" s="8" t="s">
        <v>52</v>
      </c>
      <c r="C51" s="9">
        <v>74877</v>
      </c>
      <c r="D51" s="9">
        <v>20000</v>
      </c>
      <c r="E51" s="9"/>
      <c r="F51" s="9"/>
      <c r="G51" s="10">
        <f t="shared" si="3"/>
        <v>94877</v>
      </c>
      <c r="H51" s="11">
        <f t="shared" si="4"/>
        <v>1.794455358579945</v>
      </c>
      <c r="I51" s="44">
        <f t="shared" si="2"/>
        <v>29</v>
      </c>
      <c r="J51" s="3"/>
      <c r="K51" s="3"/>
      <c r="L51" s="3"/>
      <c r="M51" s="3"/>
    </row>
    <row r="52" spans="2:13" ht="15.75">
      <c r="B52" s="2" t="s">
        <v>67</v>
      </c>
      <c r="C52" s="3">
        <v>25000</v>
      </c>
      <c r="D52" s="3">
        <v>25000</v>
      </c>
      <c r="E52" s="3"/>
      <c r="F52" s="3">
        <v>99138</v>
      </c>
      <c r="G52" s="7">
        <f t="shared" si="3"/>
        <v>149138</v>
      </c>
      <c r="H52" s="6">
        <f t="shared" si="4"/>
        <v>2.8207203354648205</v>
      </c>
      <c r="I52" s="43">
        <f>RANK(G52,G$12:G$66,0)</f>
        <v>7</v>
      </c>
      <c r="J52" s="3"/>
      <c r="K52" s="3"/>
      <c r="L52" s="3"/>
      <c r="M52" s="3"/>
    </row>
    <row r="53" spans="2:13" ht="15.75">
      <c r="B53" s="2" t="s">
        <v>53</v>
      </c>
      <c r="C53" s="3">
        <v>40000</v>
      </c>
      <c r="D53" s="3">
        <v>65000</v>
      </c>
      <c r="E53" s="3">
        <v>13116</v>
      </c>
      <c r="F53" s="3"/>
      <c r="G53" s="7">
        <f t="shared" si="3"/>
        <v>118116</v>
      </c>
      <c r="H53" s="6">
        <f t="shared" si="4"/>
        <v>2.233985993802805</v>
      </c>
      <c r="I53" s="43">
        <f t="shared" si="2"/>
        <v>18</v>
      </c>
      <c r="J53" s="3"/>
      <c r="K53" s="3"/>
      <c r="L53" s="3"/>
      <c r="M53" s="3"/>
    </row>
    <row r="54" spans="2:13" ht="15.75">
      <c r="B54" s="2" t="s">
        <v>54</v>
      </c>
      <c r="C54" s="3">
        <v>30368</v>
      </c>
      <c r="D54" s="3">
        <v>33743</v>
      </c>
      <c r="E54" s="3"/>
      <c r="F54" s="3">
        <v>3374</v>
      </c>
      <c r="G54" s="7">
        <f t="shared" si="3"/>
        <v>67485</v>
      </c>
      <c r="H54" s="6">
        <f t="shared" si="4"/>
        <v>1.2763769920398789</v>
      </c>
      <c r="I54" s="43">
        <f t="shared" si="2"/>
        <v>43</v>
      </c>
      <c r="J54" s="3"/>
      <c r="K54" s="3"/>
      <c r="L54" s="3"/>
      <c r="M54" s="3"/>
    </row>
    <row r="55" spans="2:13" ht="15.75">
      <c r="B55" s="2" t="s">
        <v>55</v>
      </c>
      <c r="C55" s="3">
        <v>97237</v>
      </c>
      <c r="D55" s="3">
        <v>5000</v>
      </c>
      <c r="E55" s="3"/>
      <c r="F55" s="3">
        <v>13600</v>
      </c>
      <c r="G55" s="7">
        <f t="shared" si="3"/>
        <v>115837</v>
      </c>
      <c r="H55" s="6">
        <f t="shared" si="4"/>
        <v>2.1908821460609533</v>
      </c>
      <c r="I55" s="43">
        <f t="shared" si="2"/>
        <v>22</v>
      </c>
      <c r="J55" s="3"/>
      <c r="K55" s="3"/>
      <c r="L55" s="3"/>
      <c r="M55" s="3"/>
    </row>
    <row r="56" spans="2:13" ht="15.75">
      <c r="B56" s="8" t="s">
        <v>56</v>
      </c>
      <c r="C56" s="9">
        <v>51536</v>
      </c>
      <c r="D56" s="9">
        <v>9885</v>
      </c>
      <c r="E56" s="9">
        <v>9883</v>
      </c>
      <c r="F56" s="9">
        <v>9883</v>
      </c>
      <c r="G56" s="10">
        <f t="shared" si="3"/>
        <v>81187</v>
      </c>
      <c r="H56" s="11">
        <f t="shared" si="4"/>
        <v>1.5355296562605265</v>
      </c>
      <c r="I56" s="44">
        <f t="shared" si="2"/>
        <v>35</v>
      </c>
      <c r="J56" s="3"/>
      <c r="K56" s="3"/>
      <c r="L56" s="3"/>
      <c r="M56" s="3"/>
    </row>
    <row r="57" spans="2:13" ht="15.75">
      <c r="B57" s="2" t="s">
        <v>57</v>
      </c>
      <c r="C57" s="3">
        <v>21000</v>
      </c>
      <c r="D57" s="3">
        <v>100323</v>
      </c>
      <c r="E57" s="3"/>
      <c r="F57" s="3"/>
      <c r="G57" s="7">
        <f t="shared" si="3"/>
        <v>121323</v>
      </c>
      <c r="H57" s="6">
        <f t="shared" si="4"/>
        <v>2.2946415619064116</v>
      </c>
      <c r="I57" s="43">
        <f>RANK(G57,G$12:G$66,0)</f>
        <v>16</v>
      </c>
      <c r="J57" s="3"/>
      <c r="K57" s="3"/>
      <c r="L57" s="3"/>
      <c r="M57" s="3"/>
    </row>
    <row r="58" spans="2:13" ht="15.75">
      <c r="B58" s="2" t="s">
        <v>58</v>
      </c>
      <c r="C58" s="3">
        <v>190193</v>
      </c>
      <c r="D58" s="3"/>
      <c r="E58" s="3"/>
      <c r="F58" s="3"/>
      <c r="G58" s="7">
        <f t="shared" si="3"/>
        <v>190193</v>
      </c>
      <c r="H58" s="6">
        <f t="shared" si="4"/>
        <v>3.5972137400465383</v>
      </c>
      <c r="I58" s="43">
        <f t="shared" si="2"/>
        <v>1</v>
      </c>
      <c r="J58" s="3"/>
      <c r="K58" s="3"/>
      <c r="L58" s="3"/>
      <c r="M58" s="3"/>
    </row>
    <row r="59" spans="2:13" ht="15.75">
      <c r="B59" s="2" t="s">
        <v>59</v>
      </c>
      <c r="C59" s="3">
        <v>6760</v>
      </c>
      <c r="D59" s="3">
        <v>10000</v>
      </c>
      <c r="E59" s="3">
        <v>2000</v>
      </c>
      <c r="F59" s="3"/>
      <c r="G59" s="7">
        <f t="shared" si="3"/>
        <v>18760</v>
      </c>
      <c r="H59" s="6">
        <f t="shared" si="4"/>
        <v>0.3548171055889179</v>
      </c>
      <c r="I59" s="43">
        <f t="shared" si="2"/>
        <v>50</v>
      </c>
      <c r="J59" s="3"/>
      <c r="K59" s="3"/>
      <c r="L59" s="3"/>
      <c r="M59" s="3"/>
    </row>
    <row r="60" spans="2:13" ht="15.75">
      <c r="B60" s="2" t="s">
        <v>60</v>
      </c>
      <c r="C60" s="3">
        <v>39000</v>
      </c>
      <c r="D60" s="3">
        <v>19000</v>
      </c>
      <c r="E60" s="3"/>
      <c r="F60" s="3">
        <v>17470</v>
      </c>
      <c r="G60" s="7">
        <f t="shared" si="3"/>
        <v>75470</v>
      </c>
      <c r="H60" s="6">
        <f t="shared" si="4"/>
        <v>1.4274012238163984</v>
      </c>
      <c r="I60" s="43">
        <f t="shared" si="2"/>
        <v>38</v>
      </c>
      <c r="J60" s="3"/>
      <c r="K60" s="3"/>
      <c r="L60" s="3"/>
      <c r="M60" s="3"/>
    </row>
    <row r="61" spans="2:11" ht="15.75">
      <c r="B61" s="8" t="s">
        <v>61</v>
      </c>
      <c r="C61" s="9">
        <v>93895</v>
      </c>
      <c r="D61" s="9">
        <v>20000</v>
      </c>
      <c r="E61" s="9"/>
      <c r="F61" s="9"/>
      <c r="G61" s="10">
        <f t="shared" si="3"/>
        <v>113895</v>
      </c>
      <c r="H61" s="11">
        <f t="shared" si="4"/>
        <v>2.1541521450452987</v>
      </c>
      <c r="I61" s="44">
        <f t="shared" si="2"/>
        <v>23</v>
      </c>
      <c r="J61" s="3"/>
      <c r="K61" s="3"/>
    </row>
    <row r="62" spans="2:13" ht="15.75">
      <c r="B62" s="47" t="s">
        <v>62</v>
      </c>
      <c r="C62" s="3">
        <v>15310</v>
      </c>
      <c r="D62" s="3"/>
      <c r="E62" s="3"/>
      <c r="F62" s="3"/>
      <c r="G62" s="7">
        <f t="shared" si="3"/>
        <v>15310</v>
      </c>
      <c r="H62" s="6">
        <f t="shared" si="4"/>
        <v>0.2895655589854122</v>
      </c>
      <c r="I62" s="43">
        <f>RANK(G62,G$12:G$66,0)</f>
        <v>51</v>
      </c>
      <c r="J62" s="3"/>
      <c r="K62" s="3"/>
      <c r="L62" s="3"/>
      <c r="M62" s="3"/>
    </row>
    <row r="63" spans="2:13" ht="15.75">
      <c r="B63" s="2" t="s">
        <v>63</v>
      </c>
      <c r="C63" s="3">
        <v>48000</v>
      </c>
      <c r="D63" s="3">
        <v>44876</v>
      </c>
      <c r="E63" s="3"/>
      <c r="F63" s="3">
        <v>5000</v>
      </c>
      <c r="G63" s="7">
        <f t="shared" si="3"/>
        <v>97876</v>
      </c>
      <c r="H63" s="6">
        <f t="shared" si="4"/>
        <v>1.8511769203955717</v>
      </c>
      <c r="I63" s="43">
        <f t="shared" si="2"/>
        <v>28</v>
      </c>
      <c r="J63" s="3"/>
      <c r="K63" s="3"/>
      <c r="L63" s="3"/>
      <c r="M63" s="3"/>
    </row>
    <row r="64" spans="2:13" ht="15.75">
      <c r="B64" s="2" t="s">
        <v>64</v>
      </c>
      <c r="C64" s="3">
        <v>37735</v>
      </c>
      <c r="D64" s="3">
        <v>50000</v>
      </c>
      <c r="E64" s="3"/>
      <c r="F64" s="3">
        <v>4000</v>
      </c>
      <c r="G64" s="7">
        <f t="shared" si="3"/>
        <v>91735</v>
      </c>
      <c r="H64" s="6">
        <f t="shared" si="4"/>
        <v>1.7350291674413316</v>
      </c>
      <c r="I64" s="43">
        <f t="shared" si="2"/>
        <v>31</v>
      </c>
      <c r="J64" s="3"/>
      <c r="K64" s="3"/>
      <c r="L64" s="3"/>
      <c r="M64" s="3"/>
    </row>
    <row r="65" spans="2:13" ht="15.75">
      <c r="B65" s="2" t="s">
        <v>65</v>
      </c>
      <c r="C65" s="3">
        <v>51561</v>
      </c>
      <c r="D65" s="3">
        <v>24995</v>
      </c>
      <c r="E65" s="3"/>
      <c r="F65" s="3">
        <v>29000</v>
      </c>
      <c r="G65" s="7">
        <f t="shared" si="3"/>
        <v>105556</v>
      </c>
      <c r="H65" s="6">
        <f t="shared" si="4"/>
        <v>1.9964325371825062</v>
      </c>
      <c r="I65" s="43">
        <f t="shared" si="2"/>
        <v>25</v>
      </c>
      <c r="J65" s="3"/>
      <c r="K65" s="3"/>
      <c r="L65" s="3"/>
      <c r="M65" s="3"/>
    </row>
    <row r="66" spans="2:13" ht="15.75">
      <c r="B66" s="2" t="s">
        <v>66</v>
      </c>
      <c r="C66" s="3">
        <v>15000</v>
      </c>
      <c r="D66" s="3">
        <v>42605</v>
      </c>
      <c r="E66" s="3"/>
      <c r="F66" s="3">
        <v>15000</v>
      </c>
      <c r="G66" s="7">
        <f t="shared" si="3"/>
        <v>72605</v>
      </c>
      <c r="H66" s="6">
        <f t="shared" si="4"/>
        <v>1.373214069897835</v>
      </c>
      <c r="I66" s="43">
        <f t="shared" si="2"/>
        <v>40</v>
      </c>
      <c r="J66" s="3"/>
      <c r="K66" s="3"/>
      <c r="L66" s="3"/>
      <c r="M66" s="3"/>
    </row>
    <row r="67" spans="2:13" ht="16.5" thickBot="1">
      <c r="B67" s="2"/>
      <c r="C67" s="3"/>
      <c r="D67" s="3"/>
      <c r="E67" s="3"/>
      <c r="F67" s="3"/>
      <c r="G67" s="7"/>
      <c r="H67" s="7"/>
      <c r="I67" s="41"/>
      <c r="J67" s="3"/>
      <c r="K67" s="3"/>
      <c r="L67" s="3"/>
      <c r="M67" s="3"/>
    </row>
    <row r="68" spans="2:13" ht="15.75">
      <c r="B68" s="29"/>
      <c r="C68" s="30" t="s">
        <v>0</v>
      </c>
      <c r="D68" s="30"/>
      <c r="E68" s="30"/>
      <c r="F68" s="30"/>
      <c r="G68" s="31" t="s">
        <v>0</v>
      </c>
      <c r="H68" s="31"/>
      <c r="I68" s="32"/>
      <c r="J68" s="3"/>
      <c r="K68" s="3"/>
      <c r="L68" s="3"/>
      <c r="M68" s="3"/>
    </row>
    <row r="69" spans="2:13" ht="15.75">
      <c r="B69" s="33" t="s">
        <v>10</v>
      </c>
      <c r="C69" s="13">
        <f>SUM(C12:C66)</f>
        <v>2943479</v>
      </c>
      <c r="D69" s="13">
        <f>SUM(D12:D66)</f>
        <v>1712654</v>
      </c>
      <c r="E69" s="13">
        <f>SUM(E12:E66)</f>
        <v>101953</v>
      </c>
      <c r="F69" s="13">
        <f>SUM(F12:F66)</f>
        <v>529145</v>
      </c>
      <c r="G69" s="14">
        <f>SUM(G12:G66)</f>
        <v>5287231</v>
      </c>
      <c r="H69" s="40">
        <f>SUM(H10:H68)</f>
        <v>100.00000000000004</v>
      </c>
      <c r="I69" s="34"/>
      <c r="J69" s="42"/>
      <c r="K69" s="3"/>
      <c r="L69" s="3"/>
      <c r="M69" s="3"/>
    </row>
    <row r="70" spans="2:13" ht="15.75">
      <c r="B70" s="33"/>
      <c r="C70" s="13"/>
      <c r="D70" s="13"/>
      <c r="E70" s="13"/>
      <c r="F70" s="13"/>
      <c r="G70" s="14"/>
      <c r="H70" s="40"/>
      <c r="I70" s="34"/>
      <c r="J70" s="3"/>
      <c r="K70" s="3"/>
      <c r="L70" s="3"/>
      <c r="M70" s="3"/>
    </row>
    <row r="71" spans="2:13" ht="15.75">
      <c r="B71" s="35" t="s">
        <v>11</v>
      </c>
      <c r="C71" s="15">
        <f>(C69/$G$69)*100</f>
        <v>55.67146583911315</v>
      </c>
      <c r="D71" s="15">
        <f>(D69/$G$69)*100</f>
        <v>32.39226733237114</v>
      </c>
      <c r="E71" s="15">
        <f>(E69/$G$69)*100</f>
        <v>1.9282872263383235</v>
      </c>
      <c r="F71" s="15">
        <f>(F69/$G$69)*100</f>
        <v>10.007979602177397</v>
      </c>
      <c r="G71" s="16">
        <f>SUM(C71:F71)</f>
        <v>100.00000000000001</v>
      </c>
      <c r="H71" s="40"/>
      <c r="I71" s="34"/>
      <c r="J71" s="3"/>
      <c r="K71" s="3"/>
      <c r="L71" s="3"/>
      <c r="M71" s="3"/>
    </row>
    <row r="72" spans="2:9" ht="16.5" thickBot="1">
      <c r="B72" s="20"/>
      <c r="C72" s="22"/>
      <c r="D72" s="22"/>
      <c r="E72" s="22"/>
      <c r="F72" s="22"/>
      <c r="G72" s="36"/>
      <c r="H72" s="36"/>
      <c r="I72" s="37"/>
    </row>
    <row r="74" spans="3:13" ht="1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3:13" ht="1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3:13" ht="1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5.75">
      <c r="B77" s="4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3:13" ht="1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3:13" ht="15">
      <c r="C79" s="3"/>
      <c r="D79" s="3"/>
      <c r="E79" s="3"/>
      <c r="F79" s="3"/>
      <c r="G79" s="3"/>
      <c r="H79" s="3"/>
      <c r="I79" s="3"/>
      <c r="J79" s="3" t="s">
        <v>12</v>
      </c>
      <c r="K79" s="3"/>
      <c r="L79" s="3"/>
      <c r="M79" s="3"/>
    </row>
    <row r="80" spans="3:8" ht="15">
      <c r="C80" s="3"/>
      <c r="G80" s="3"/>
      <c r="H80" s="3"/>
    </row>
    <row r="81" spans="3:8" ht="15">
      <c r="C81" s="3"/>
      <c r="G81" s="3"/>
      <c r="H81" s="3"/>
    </row>
    <row r="82" spans="3:8" ht="15">
      <c r="C82" s="3"/>
      <c r="G82" s="3"/>
      <c r="H82" s="3"/>
    </row>
    <row r="83" spans="3:8" ht="15">
      <c r="C83" s="3"/>
      <c r="G83" s="3"/>
      <c r="H83" s="3"/>
    </row>
    <row r="84" spans="3:8" ht="15">
      <c r="C84" s="3"/>
      <c r="G84" s="3"/>
      <c r="H84" s="3"/>
    </row>
    <row r="85" spans="7:8" ht="15">
      <c r="G85" s="3"/>
      <c r="H85" s="3"/>
    </row>
    <row r="86" spans="7:8" ht="15">
      <c r="G86" s="3"/>
      <c r="H86" s="3"/>
    </row>
    <row r="87" spans="7:8" ht="15">
      <c r="G87" s="3"/>
      <c r="H87" s="3"/>
    </row>
    <row r="88" spans="7:8" ht="15">
      <c r="G88" s="3"/>
      <c r="H88" s="3"/>
    </row>
    <row r="89" spans="7:8" ht="15">
      <c r="G89" s="3"/>
      <c r="H89" s="3"/>
    </row>
    <row r="90" spans="7:8" ht="15">
      <c r="G90" s="3"/>
      <c r="H90" s="3"/>
    </row>
    <row r="91" spans="7:8" ht="15">
      <c r="G91" s="3"/>
      <c r="H91" s="3"/>
    </row>
    <row r="92" spans="7:8" ht="15">
      <c r="G92" s="3"/>
      <c r="H92" s="3"/>
    </row>
    <row r="93" spans="7:8" ht="15">
      <c r="G93" s="3"/>
      <c r="H93" s="3"/>
    </row>
    <row r="94" spans="7:8" ht="15">
      <c r="G94" s="3"/>
      <c r="H94" s="3"/>
    </row>
    <row r="95" spans="7:8" ht="15">
      <c r="G95" s="3"/>
      <c r="H95" s="3"/>
    </row>
    <row r="96" spans="7:8" ht="15">
      <c r="G96" s="3"/>
      <c r="H96" s="3"/>
    </row>
    <row r="97" spans="7:8" ht="15">
      <c r="G97" s="3"/>
      <c r="H97" s="3"/>
    </row>
    <row r="98" spans="7:8" ht="15">
      <c r="G98" s="3"/>
      <c r="H98" s="3"/>
    </row>
    <row r="99" spans="7:8" ht="15">
      <c r="G99" s="3"/>
      <c r="H99" s="3"/>
    </row>
    <row r="100" spans="7:8" ht="15">
      <c r="G100" s="3"/>
      <c r="H100" s="3"/>
    </row>
    <row r="101" spans="7:8" ht="15">
      <c r="G101" s="3"/>
      <c r="H101" s="3"/>
    </row>
    <row r="102" spans="7:8" ht="15">
      <c r="G102" s="3"/>
      <c r="H102" s="3"/>
    </row>
    <row r="103" spans="7:8" ht="15">
      <c r="G103" s="3"/>
      <c r="H103" s="3"/>
    </row>
    <row r="104" spans="7:8" ht="15">
      <c r="G104" s="3"/>
      <c r="H104" s="3"/>
    </row>
  </sheetData>
  <mergeCells count="3">
    <mergeCell ref="B2:H2"/>
    <mergeCell ref="B4:H4"/>
    <mergeCell ref="B3:I3"/>
  </mergeCells>
  <printOptions horizontalCentered="1" verticalCentered="1"/>
  <pageMargins left="0.5" right="0.5" top="0.5" bottom="0.5" header="0.5" footer="0.5"/>
  <pageSetup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chris.nutakor</cp:lastModifiedBy>
  <cp:lastPrinted>2007-06-07T18:06:27Z</cp:lastPrinted>
  <dcterms:created xsi:type="dcterms:W3CDTF">1999-02-24T13:08:41Z</dcterms:created>
  <dcterms:modified xsi:type="dcterms:W3CDTF">2007-07-10T14:04:15Z</dcterms:modified>
  <cp:category/>
  <cp:version/>
  <cp:contentType/>
  <cp:contentStatus/>
</cp:coreProperties>
</file>