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WS" sheetId="1" r:id="rId1"/>
    <sheet name="FWS-State" sheetId="2" r:id="rId2"/>
  </sheets>
  <definedNames/>
  <calcPr fullCalcOnLoad="1"/>
</workbook>
</file>

<file path=xl/sharedStrings.xml><?xml version="1.0" encoding="utf-8"?>
<sst xmlns="http://schemas.openxmlformats.org/spreadsheetml/2006/main" count="96" uniqueCount="87">
  <si>
    <t>FWS Awards and Recipients for 2006-07 - U.S. Totals</t>
  </si>
  <si>
    <t>Dependent Undergraduate Students</t>
  </si>
  <si>
    <t>Independent</t>
  </si>
  <si>
    <t>0 to</t>
  </si>
  <si>
    <t>$6,000-</t>
  </si>
  <si>
    <t>$12,000-</t>
  </si>
  <si>
    <t>$24,000-</t>
  </si>
  <si>
    <t>$30,000-</t>
  </si>
  <si>
    <t>$42,000-</t>
  </si>
  <si>
    <t>Undergraduate</t>
  </si>
  <si>
    <t>Graduate</t>
  </si>
  <si>
    <t>Total</t>
  </si>
  <si>
    <t>1/</t>
  </si>
  <si>
    <t>&amp; Over</t>
  </si>
  <si>
    <t>Students</t>
  </si>
  <si>
    <t>Recipients</t>
  </si>
  <si>
    <t>Percent</t>
  </si>
  <si>
    <t>2/</t>
  </si>
  <si>
    <t>Earnings ($)</t>
  </si>
  <si>
    <t>Average</t>
  </si>
  <si>
    <t>Earnings  ($)</t>
  </si>
  <si>
    <r>
      <t xml:space="preserve">1/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In thousands.</t>
    </r>
  </si>
  <si>
    <t>Federal Work-Study Program</t>
  </si>
  <si>
    <t>Award Year 2006-07</t>
  </si>
  <si>
    <t>Earned Compensation</t>
  </si>
  <si>
    <t>Federal</t>
  </si>
  <si>
    <t>Institution</t>
  </si>
  <si>
    <t>Amount</t>
  </si>
  <si>
    <t>Share</t>
  </si>
  <si>
    <t>Earned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</si>
  <si>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</si>
  <si>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</si>
  <si>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</si>
  <si>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</si>
  <si>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</si>
  <si>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</si>
  <si>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</si>
  <si>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</si>
  <si>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</si>
  <si>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</si>
  <si>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</si>
  <si>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</si>
  <si>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</si>
  <si>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</si>
  <si>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</si>
  <si>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</si>
  <si>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</si>
  <si>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</si>
  <si>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</si>
  <si>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</si>
  <si>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</si>
  <si>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</si>
  <si>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</si>
  <si>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</si>
  <si>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</si>
  <si>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</si>
  <si>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</si>
  <si>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</si>
  <si>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</si>
  <si>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</si>
  <si>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</si>
  <si>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</si>
  <si>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</si>
  <si>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</si>
  <si>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</si>
  <si>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</si>
  <si>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</si>
  <si>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</si>
  <si>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</si>
  <si>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</si>
  <si>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</si>
  <si>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</si>
  <si>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</si>
  <si>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</si>
  <si>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</si>
  <si>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</si>
  <si>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</si>
  <si>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</si>
  <si>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</si>
  <si>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</si>
  <si>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</si>
  <si>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</si>
  <si>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</si>
  <si>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</si>
  <si>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</si>
  <si>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</si>
  <si>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2/   Row percentages may not sum to 100% because of rounding.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</si>
</sst>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6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8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6" fontId="4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="85" zoomScaleNormal="85" workbookViewId="0" topLeftCell="A1">
      <selection activeCell="A21" sqref="A21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7.7109375" style="0" customWidth="1"/>
    <col min="4" max="4" width="2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2812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5.7109375" style="0" customWidth="1"/>
    <col min="19" max="19" width="7.7109375" style="0" customWidth="1"/>
    <col min="20" max="20" width="5.7109375" style="0" customWidth="1"/>
    <col min="21" max="21" width="1.7109375" style="0" customWidth="1"/>
    <col min="22" max="22" width="6.7109375" style="0" customWidth="1"/>
    <col min="23" max="23" width="1.7109375" style="0" customWidth="1"/>
  </cols>
  <sheetData>
    <row r="1" spans="1:23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9:23" ht="12.75">
      <c r="S2" s="22"/>
      <c r="T2" s="22"/>
      <c r="U2" s="22"/>
      <c r="V2" s="22"/>
      <c r="W2" s="22"/>
    </row>
    <row r="4" spans="5:20" ht="12.75">
      <c r="E4" s="24" t="s">
        <v>1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2" t="s">
        <v>2</v>
      </c>
      <c r="S4" s="22"/>
      <c r="T4" s="22"/>
    </row>
    <row r="5" spans="5:23" ht="12.75">
      <c r="E5" s="2" t="s">
        <v>3</v>
      </c>
      <c r="F5" s="2"/>
      <c r="G5" s="2" t="s">
        <v>4</v>
      </c>
      <c r="H5" s="2"/>
      <c r="I5" s="2" t="s">
        <v>5</v>
      </c>
      <c r="J5" s="2"/>
      <c r="K5" s="2" t="s">
        <v>6</v>
      </c>
      <c r="L5" s="2"/>
      <c r="M5" s="2" t="s">
        <v>7</v>
      </c>
      <c r="N5" s="2"/>
      <c r="O5" s="2" t="s">
        <v>8</v>
      </c>
      <c r="P5" s="2"/>
      <c r="Q5" s="3">
        <v>60000</v>
      </c>
      <c r="R5" s="22" t="s">
        <v>9</v>
      </c>
      <c r="S5" s="22"/>
      <c r="T5" s="22"/>
      <c r="U5" s="22" t="s">
        <v>10</v>
      </c>
      <c r="V5" s="22"/>
      <c r="W5" s="22"/>
    </row>
    <row r="6" spans="3:23" ht="12.75">
      <c r="C6" s="1" t="s">
        <v>11</v>
      </c>
      <c r="D6" s="4" t="s">
        <v>12</v>
      </c>
      <c r="E6" s="3">
        <v>5999</v>
      </c>
      <c r="F6" s="3"/>
      <c r="G6" s="5">
        <v>11999</v>
      </c>
      <c r="H6" s="5"/>
      <c r="I6" s="5">
        <v>23999</v>
      </c>
      <c r="J6" s="5"/>
      <c r="K6" s="5">
        <v>29999</v>
      </c>
      <c r="L6" s="5"/>
      <c r="M6" s="5">
        <v>41999</v>
      </c>
      <c r="N6" s="5"/>
      <c r="O6" s="5">
        <v>59999</v>
      </c>
      <c r="P6" s="6"/>
      <c r="Q6" s="2" t="s">
        <v>13</v>
      </c>
      <c r="R6" s="22" t="s">
        <v>14</v>
      </c>
      <c r="S6" s="22"/>
      <c r="T6" s="22"/>
      <c r="U6" s="22" t="s">
        <v>14</v>
      </c>
      <c r="V6" s="22"/>
      <c r="W6" s="22"/>
    </row>
    <row r="8" spans="1:22" ht="12.75">
      <c r="A8" s="7" t="s">
        <v>15</v>
      </c>
      <c r="C8" s="8">
        <v>694</v>
      </c>
      <c r="D8" s="8"/>
      <c r="E8" s="8">
        <v>18</v>
      </c>
      <c r="F8" s="8"/>
      <c r="G8" s="8">
        <v>22</v>
      </c>
      <c r="H8" s="8"/>
      <c r="I8" s="8">
        <v>67</v>
      </c>
      <c r="J8" s="8"/>
      <c r="K8" s="8">
        <v>44</v>
      </c>
      <c r="L8" s="8"/>
      <c r="M8" s="8">
        <v>83</v>
      </c>
      <c r="N8" s="8"/>
      <c r="O8" s="8">
        <v>101</v>
      </c>
      <c r="P8" s="8"/>
      <c r="Q8" s="8">
        <v>175</v>
      </c>
      <c r="R8" s="8"/>
      <c r="S8" s="8">
        <v>132</v>
      </c>
      <c r="V8" s="9">
        <v>48</v>
      </c>
    </row>
    <row r="9" spans="1:22" ht="12.75">
      <c r="A9" s="7" t="s">
        <v>16</v>
      </c>
      <c r="B9" s="10" t="s">
        <v>17</v>
      </c>
      <c r="C9" s="11">
        <f>SUM(E9:V9)</f>
        <v>99.42363112391931</v>
      </c>
      <c r="D9" s="11"/>
      <c r="E9" s="11">
        <f>SUM(E8/$C8)*100</f>
        <v>2.5936599423631126</v>
      </c>
      <c r="F9" s="11"/>
      <c r="G9" s="11">
        <f>SUM(G8/$C8)*100</f>
        <v>3.170028818443804</v>
      </c>
      <c r="H9" s="11"/>
      <c r="I9" s="11">
        <f>SUM(I8/$C8)*100</f>
        <v>9.654178674351584</v>
      </c>
      <c r="J9" s="11"/>
      <c r="K9" s="11">
        <f>SUM(K8/$C8)*100</f>
        <v>6.340057636887608</v>
      </c>
      <c r="L9" s="11"/>
      <c r="M9" s="11">
        <f>SUM(M8/$C8)*100</f>
        <v>11.959654178674352</v>
      </c>
      <c r="N9" s="11"/>
      <c r="O9" s="11">
        <f>SUM(O8/$C8)*100</f>
        <v>14.553314121037463</v>
      </c>
      <c r="P9" s="11"/>
      <c r="Q9" s="11">
        <f>SUM(Q8/$C8)*100</f>
        <v>25.216138328530256</v>
      </c>
      <c r="S9" s="11">
        <f>SUM(S8/$C8)*100</f>
        <v>19.020172910662826</v>
      </c>
      <c r="V9" s="11">
        <f>SUM(V8/$C8)*100</f>
        <v>6.9164265129683</v>
      </c>
    </row>
    <row r="10" ht="12.75">
      <c r="A10" s="7"/>
    </row>
    <row r="11" spans="1:22" ht="12.75">
      <c r="A11" s="7" t="s">
        <v>18</v>
      </c>
      <c r="C11" s="9">
        <v>1042</v>
      </c>
      <c r="D11" s="9"/>
      <c r="E11" s="9">
        <v>25</v>
      </c>
      <c r="F11" s="9"/>
      <c r="G11" s="9">
        <v>33</v>
      </c>
      <c r="H11" s="9"/>
      <c r="I11" s="9">
        <v>98</v>
      </c>
      <c r="J11" s="9"/>
      <c r="K11" s="9">
        <v>64</v>
      </c>
      <c r="L11" s="9"/>
      <c r="M11" s="9">
        <v>119</v>
      </c>
      <c r="N11" s="9"/>
      <c r="O11" s="9">
        <v>139</v>
      </c>
      <c r="P11" s="9"/>
      <c r="Q11" s="9">
        <v>220</v>
      </c>
      <c r="R11" s="9"/>
      <c r="S11" s="9">
        <v>218</v>
      </c>
      <c r="T11" s="9"/>
      <c r="U11" s="9"/>
      <c r="V11" s="9">
        <v>122</v>
      </c>
    </row>
    <row r="12" spans="1:22" ht="12.75">
      <c r="A12" s="7" t="s">
        <v>16</v>
      </c>
      <c r="B12" s="10" t="s">
        <v>17</v>
      </c>
      <c r="C12" s="11">
        <f>SUM(E12:V12)</f>
        <v>99.61612284069099</v>
      </c>
      <c r="D12" s="11"/>
      <c r="E12" s="11">
        <f>SUM(E11/$C11)*100</f>
        <v>2.399232245681382</v>
      </c>
      <c r="F12" s="11"/>
      <c r="G12" s="11">
        <f>SUM(G11/$C11)*100</f>
        <v>3.166986564299424</v>
      </c>
      <c r="H12" s="11"/>
      <c r="I12" s="11">
        <f>SUM(I11/$C11)*100</f>
        <v>9.404990403071018</v>
      </c>
      <c r="J12" s="11"/>
      <c r="K12" s="11">
        <f>SUM(K11/$C11)*100</f>
        <v>6.142034548944338</v>
      </c>
      <c r="L12" s="11"/>
      <c r="M12" s="11">
        <f>SUM(M11/$C11)*100</f>
        <v>11.42034548944338</v>
      </c>
      <c r="N12" s="11"/>
      <c r="O12" s="11">
        <f>SUM(O11/$C11)*100</f>
        <v>13.339731285988485</v>
      </c>
      <c r="P12" s="11"/>
      <c r="Q12" s="11">
        <f>SUM(Q11/$C11)*100</f>
        <v>21.113243761996163</v>
      </c>
      <c r="S12" s="11">
        <f>SUM(S11/$C11)*100</f>
        <v>20.92130518234165</v>
      </c>
      <c r="V12" s="11">
        <f>SUM(V11/$C11)*100</f>
        <v>11.708253358925145</v>
      </c>
    </row>
    <row r="13" ht="12.75">
      <c r="A13" s="7"/>
    </row>
    <row r="14" ht="12.75">
      <c r="A14" s="7" t="s">
        <v>19</v>
      </c>
    </row>
    <row r="15" spans="1:22" ht="12.75">
      <c r="A15" s="7" t="s">
        <v>20</v>
      </c>
      <c r="C15" s="8">
        <v>1500</v>
      </c>
      <c r="D15" s="8"/>
      <c r="E15" s="8">
        <v>1395</v>
      </c>
      <c r="F15" s="8"/>
      <c r="G15" s="8">
        <v>1441</v>
      </c>
      <c r="H15" s="8"/>
      <c r="I15" s="8">
        <v>1457</v>
      </c>
      <c r="J15" s="8"/>
      <c r="K15" s="8">
        <v>1464</v>
      </c>
      <c r="L15" s="8"/>
      <c r="M15" s="8">
        <v>1433</v>
      </c>
      <c r="N15" s="8"/>
      <c r="O15" s="8">
        <v>1377</v>
      </c>
      <c r="P15" s="8"/>
      <c r="Q15" s="8">
        <v>1251</v>
      </c>
      <c r="R15" s="8"/>
      <c r="S15" s="8">
        <v>1652</v>
      </c>
      <c r="V15" s="8">
        <v>2516</v>
      </c>
    </row>
    <row r="19" ht="12.75">
      <c r="A19" s="10" t="s">
        <v>21</v>
      </c>
    </row>
    <row r="20" ht="12.75">
      <c r="A20" s="10" t="s">
        <v>86</v>
      </c>
    </row>
  </sheetData>
  <mergeCells count="8">
    <mergeCell ref="R6:T6"/>
    <mergeCell ref="U5:W5"/>
    <mergeCell ref="U6:W6"/>
    <mergeCell ref="A1:W1"/>
    <mergeCell ref="E4:Q4"/>
    <mergeCell ref="R4:T4"/>
    <mergeCell ref="R5:T5"/>
    <mergeCell ref="S2:W2"/>
  </mergeCells>
  <printOptions horizontalCentered="1"/>
  <pageMargins left="0.46" right="0.46" top="1.35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="85" zoomScaleNormal="85" workbookViewId="0" topLeftCell="A1">
      <selection activeCell="B12" sqref="B12"/>
    </sheetView>
  </sheetViews>
  <sheetFormatPr defaultColWidth="9.140625" defaultRowHeight="12.75"/>
  <cols>
    <col min="1" max="1" width="25.00390625" style="0" customWidth="1"/>
    <col min="2" max="2" width="2.7109375" style="0" customWidth="1"/>
    <col min="3" max="3" width="11.7109375" style="0" customWidth="1"/>
    <col min="4" max="4" width="3.7109375" style="0" customWidth="1"/>
    <col min="5" max="5" width="14.7109375" style="0" customWidth="1"/>
    <col min="6" max="6" width="2.7109375" style="0" customWidth="1"/>
    <col min="7" max="7" width="14.7109375" style="0" customWidth="1"/>
    <col min="8" max="8" width="2.7109375" style="0" customWidth="1"/>
    <col min="9" max="9" width="15.7109375" style="0" customWidth="1"/>
    <col min="10" max="10" width="3.7109375" style="0" customWidth="1"/>
    <col min="11" max="11" width="10.7109375" style="0" customWidth="1"/>
    <col min="12" max="12" width="3.7109375" style="0" customWidth="1"/>
  </cols>
  <sheetData>
    <row r="1" spans="1:12" ht="18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0:12" ht="12.75">
      <c r="J3" s="22"/>
      <c r="K3" s="22"/>
      <c r="L3" s="22"/>
    </row>
    <row r="4" ht="12.75">
      <c r="A4" s="12"/>
    </row>
    <row r="5" spans="3:12" ht="12.75">
      <c r="C5" s="1"/>
      <c r="D5" s="1"/>
      <c r="E5" s="24" t="s">
        <v>24</v>
      </c>
      <c r="F5" s="24"/>
      <c r="G5" s="24"/>
      <c r="H5" s="24"/>
      <c r="I5" s="24"/>
      <c r="J5" s="24"/>
      <c r="K5" s="22" t="s">
        <v>19</v>
      </c>
      <c r="L5" s="22"/>
    </row>
    <row r="6" spans="3:12" ht="12.75">
      <c r="C6" s="22" t="s">
        <v>11</v>
      </c>
      <c r="D6" s="22"/>
      <c r="E6" s="1" t="s">
        <v>25</v>
      </c>
      <c r="F6" s="1"/>
      <c r="G6" s="1" t="s">
        <v>26</v>
      </c>
      <c r="H6" s="1"/>
      <c r="I6" s="22" t="s">
        <v>11</v>
      </c>
      <c r="J6" s="22"/>
      <c r="K6" s="22" t="s">
        <v>27</v>
      </c>
      <c r="L6" s="22"/>
    </row>
    <row r="7" spans="3:12" ht="12.75">
      <c r="C7" s="22" t="s">
        <v>15</v>
      </c>
      <c r="D7" s="22"/>
      <c r="E7" s="1" t="s">
        <v>28</v>
      </c>
      <c r="F7" s="1"/>
      <c r="G7" s="1" t="s">
        <v>28</v>
      </c>
      <c r="H7" s="1"/>
      <c r="I7" s="22" t="s">
        <v>29</v>
      </c>
      <c r="J7" s="22"/>
      <c r="K7" s="22" t="s">
        <v>29</v>
      </c>
      <c r="L7" s="22"/>
    </row>
    <row r="9" spans="1:11" ht="12.75">
      <c r="A9" t="s">
        <v>30</v>
      </c>
      <c r="C9" s="9">
        <v>9405</v>
      </c>
      <c r="D9" s="9"/>
      <c r="E9" s="13">
        <v>11908936</v>
      </c>
      <c r="F9" s="14"/>
      <c r="G9" s="13">
        <f>I9-E9</f>
        <v>1452620</v>
      </c>
      <c r="H9" s="9"/>
      <c r="I9" s="15">
        <v>13361556</v>
      </c>
      <c r="J9" s="15"/>
      <c r="K9" s="15">
        <f aca="true" t="shared" si="0" ref="K9:K40">SUM(I9/C9)</f>
        <v>1420.6864433811802</v>
      </c>
    </row>
    <row r="10" spans="1:11" ht="12.75">
      <c r="A10" t="s">
        <v>31</v>
      </c>
      <c r="C10" s="9">
        <v>366</v>
      </c>
      <c r="D10" s="9"/>
      <c r="E10" s="14">
        <v>641197</v>
      </c>
      <c r="F10" s="14"/>
      <c r="G10" s="14">
        <f aca="true" t="shared" si="1" ref="G10:G41">SUM(I10-E10)</f>
        <v>312520</v>
      </c>
      <c r="H10" s="9"/>
      <c r="I10" s="9">
        <v>953717</v>
      </c>
      <c r="J10" s="9"/>
      <c r="K10" s="9">
        <f t="shared" si="0"/>
        <v>2605.7841530054643</v>
      </c>
    </row>
    <row r="11" spans="1:11" ht="12.75">
      <c r="A11" t="s">
        <v>32</v>
      </c>
      <c r="C11" s="9">
        <v>5387</v>
      </c>
      <c r="D11" s="9"/>
      <c r="E11" s="14">
        <v>8029511</v>
      </c>
      <c r="F11" s="14"/>
      <c r="G11" s="14">
        <f t="shared" si="1"/>
        <v>2456488</v>
      </c>
      <c r="H11" s="9"/>
      <c r="I11" s="9">
        <v>10485999</v>
      </c>
      <c r="J11" s="9"/>
      <c r="K11" s="9">
        <f t="shared" si="0"/>
        <v>1946.5377761277148</v>
      </c>
    </row>
    <row r="12" spans="1:11" ht="12.75">
      <c r="A12" t="s">
        <v>33</v>
      </c>
      <c r="C12" s="9">
        <v>6385</v>
      </c>
      <c r="D12" s="9"/>
      <c r="E12" s="14">
        <v>6742904</v>
      </c>
      <c r="F12" s="14"/>
      <c r="G12" s="14">
        <f t="shared" si="1"/>
        <v>1424518</v>
      </c>
      <c r="H12" s="9"/>
      <c r="I12" s="9">
        <v>8167422</v>
      </c>
      <c r="J12" s="9"/>
      <c r="K12" s="9">
        <f t="shared" si="0"/>
        <v>1279.1577133907597</v>
      </c>
    </row>
    <row r="13" spans="1:11" ht="12.75">
      <c r="A13" t="s">
        <v>34</v>
      </c>
      <c r="C13" s="9">
        <v>59797</v>
      </c>
      <c r="D13" s="9"/>
      <c r="E13" s="14">
        <v>84804360</v>
      </c>
      <c r="F13" s="14"/>
      <c r="G13" s="14">
        <f t="shared" si="1"/>
        <v>32876050</v>
      </c>
      <c r="H13" s="9"/>
      <c r="I13" s="9">
        <v>117680410</v>
      </c>
      <c r="J13" s="9"/>
      <c r="K13" s="9">
        <f t="shared" si="0"/>
        <v>1967.9985618007593</v>
      </c>
    </row>
    <row r="14" spans="1:11" ht="12.75">
      <c r="A14" t="s">
        <v>35</v>
      </c>
      <c r="C14" s="9">
        <v>7131</v>
      </c>
      <c r="D14" s="9"/>
      <c r="E14" s="14">
        <v>10162990</v>
      </c>
      <c r="F14" s="14"/>
      <c r="G14" s="14">
        <f t="shared" si="1"/>
        <v>3154436</v>
      </c>
      <c r="H14" s="9"/>
      <c r="I14" s="9">
        <v>13317426</v>
      </c>
      <c r="J14" s="9"/>
      <c r="K14" s="9">
        <f t="shared" si="0"/>
        <v>1867.5397559949515</v>
      </c>
    </row>
    <row r="15" spans="1:11" ht="12.75">
      <c r="A15" t="s">
        <v>36</v>
      </c>
      <c r="C15" s="9">
        <v>9353</v>
      </c>
      <c r="D15" s="9"/>
      <c r="E15" s="14">
        <v>8993345</v>
      </c>
      <c r="F15" s="14"/>
      <c r="G15" s="14">
        <f t="shared" si="1"/>
        <v>4483043</v>
      </c>
      <c r="H15" s="9"/>
      <c r="I15" s="9">
        <v>13476388</v>
      </c>
      <c r="J15" s="9"/>
      <c r="K15" s="9">
        <f t="shared" si="0"/>
        <v>1440.8626109269753</v>
      </c>
    </row>
    <row r="16" spans="1:11" ht="12.75">
      <c r="A16" t="s">
        <v>37</v>
      </c>
      <c r="C16" s="9">
        <v>1016</v>
      </c>
      <c r="D16" s="9"/>
      <c r="E16" s="14">
        <v>1038157</v>
      </c>
      <c r="F16" s="14"/>
      <c r="G16" s="14">
        <f t="shared" si="1"/>
        <v>336218</v>
      </c>
      <c r="H16" s="9"/>
      <c r="I16" s="9">
        <v>1374375</v>
      </c>
      <c r="J16" s="9"/>
      <c r="K16" s="9">
        <f t="shared" si="0"/>
        <v>1352.7312992125985</v>
      </c>
    </row>
    <row r="17" spans="1:11" ht="12.75">
      <c r="A17" t="s">
        <v>38</v>
      </c>
      <c r="C17" s="9">
        <v>5238</v>
      </c>
      <c r="D17" s="9"/>
      <c r="E17" s="14">
        <v>7795561</v>
      </c>
      <c r="F17" s="14"/>
      <c r="G17" s="14">
        <f t="shared" si="1"/>
        <v>2529110</v>
      </c>
      <c r="H17" s="9"/>
      <c r="I17" s="9">
        <v>10324671</v>
      </c>
      <c r="J17" s="9"/>
      <c r="K17" s="9">
        <f t="shared" si="0"/>
        <v>1971.1093928980526</v>
      </c>
    </row>
    <row r="18" spans="1:11" ht="12.75">
      <c r="A18" t="s">
        <v>39</v>
      </c>
      <c r="C18" s="9">
        <v>19595</v>
      </c>
      <c r="D18" s="9"/>
      <c r="E18" s="14">
        <v>29940166</v>
      </c>
      <c r="F18" s="14"/>
      <c r="G18" s="14">
        <f t="shared" si="1"/>
        <v>5893700</v>
      </c>
      <c r="H18" s="9"/>
      <c r="I18" s="9">
        <v>35833866</v>
      </c>
      <c r="J18" s="9"/>
      <c r="K18" s="9">
        <f t="shared" si="0"/>
        <v>1828.724980862465</v>
      </c>
    </row>
    <row r="19" spans="1:11" ht="12.75">
      <c r="A19" t="s">
        <v>40</v>
      </c>
      <c r="C19" s="9">
        <v>13453</v>
      </c>
      <c r="D19" s="9"/>
      <c r="E19" s="14">
        <v>16786941</v>
      </c>
      <c r="F19" s="14"/>
      <c r="G19" s="14">
        <f t="shared" si="1"/>
        <v>4092416</v>
      </c>
      <c r="H19" s="9"/>
      <c r="I19" s="9">
        <v>20879357</v>
      </c>
      <c r="J19" s="9"/>
      <c r="K19" s="9">
        <f t="shared" si="0"/>
        <v>1552.0223741916302</v>
      </c>
    </row>
    <row r="20" spans="1:11" ht="12.75">
      <c r="A20" t="s">
        <v>41</v>
      </c>
      <c r="C20" s="9">
        <v>931</v>
      </c>
      <c r="D20" s="9"/>
      <c r="E20" s="14">
        <v>1299279</v>
      </c>
      <c r="F20" s="14"/>
      <c r="G20" s="14">
        <f t="shared" si="1"/>
        <v>274488</v>
      </c>
      <c r="H20" s="9"/>
      <c r="I20" s="9">
        <v>1573767</v>
      </c>
      <c r="J20" s="9"/>
      <c r="K20" s="9">
        <f t="shared" si="0"/>
        <v>1690.404940923738</v>
      </c>
    </row>
    <row r="21" spans="1:11" ht="12.75">
      <c r="A21" t="s">
        <v>42</v>
      </c>
      <c r="C21" s="9">
        <v>2112</v>
      </c>
      <c r="D21" s="9"/>
      <c r="E21" s="14">
        <v>1926513</v>
      </c>
      <c r="F21" s="14"/>
      <c r="G21" s="14">
        <f t="shared" si="1"/>
        <v>798703</v>
      </c>
      <c r="H21" s="9"/>
      <c r="I21" s="9">
        <v>2725216</v>
      </c>
      <c r="J21" s="9"/>
      <c r="K21" s="9">
        <f t="shared" si="0"/>
        <v>1290.3484848484848</v>
      </c>
    </row>
    <row r="22" spans="1:11" ht="12.75">
      <c r="A22" t="s">
        <v>43</v>
      </c>
      <c r="C22" s="9">
        <v>31485</v>
      </c>
      <c r="D22" s="9"/>
      <c r="E22" s="14">
        <v>40950610</v>
      </c>
      <c r="F22" s="14"/>
      <c r="G22" s="14">
        <f t="shared" si="1"/>
        <v>13865872</v>
      </c>
      <c r="H22" s="9"/>
      <c r="I22" s="9">
        <v>54816482</v>
      </c>
      <c r="J22" s="9"/>
      <c r="K22" s="9">
        <f t="shared" si="0"/>
        <v>1741.0348419882484</v>
      </c>
    </row>
    <row r="23" spans="1:11" ht="12.75">
      <c r="A23" t="s">
        <v>44</v>
      </c>
      <c r="C23" s="9">
        <v>15482</v>
      </c>
      <c r="D23" s="9"/>
      <c r="E23" s="14">
        <v>14374911</v>
      </c>
      <c r="F23" s="14"/>
      <c r="G23" s="14">
        <f t="shared" si="1"/>
        <v>5109592</v>
      </c>
      <c r="H23" s="9"/>
      <c r="I23" s="9">
        <v>19484503</v>
      </c>
      <c r="J23" s="9"/>
      <c r="K23" s="9">
        <f t="shared" si="0"/>
        <v>1258.526224002067</v>
      </c>
    </row>
    <row r="24" spans="1:11" ht="12.75">
      <c r="A24" t="s">
        <v>45</v>
      </c>
      <c r="C24" s="9">
        <v>14992</v>
      </c>
      <c r="D24" s="9"/>
      <c r="E24" s="14">
        <v>11879941</v>
      </c>
      <c r="F24" s="14"/>
      <c r="G24" s="14">
        <f t="shared" si="1"/>
        <v>5012461</v>
      </c>
      <c r="H24" s="9"/>
      <c r="I24" s="9">
        <v>16892402</v>
      </c>
      <c r="J24" s="9"/>
      <c r="K24" s="9">
        <f t="shared" si="0"/>
        <v>1126.7610725720385</v>
      </c>
    </row>
    <row r="25" spans="1:11" ht="12.75">
      <c r="A25" t="s">
        <v>46</v>
      </c>
      <c r="C25" s="9">
        <v>6909</v>
      </c>
      <c r="D25" s="9"/>
      <c r="E25" s="14">
        <v>6964043</v>
      </c>
      <c r="F25" s="14"/>
      <c r="G25" s="14">
        <f t="shared" si="1"/>
        <v>1579348</v>
      </c>
      <c r="H25" s="9"/>
      <c r="I25" s="9">
        <v>8543391</v>
      </c>
      <c r="J25" s="9"/>
      <c r="K25" s="9">
        <f t="shared" si="0"/>
        <v>1236.559704732957</v>
      </c>
    </row>
    <row r="26" spans="1:11" ht="12.75">
      <c r="A26" t="s">
        <v>47</v>
      </c>
      <c r="C26" s="9">
        <v>10635</v>
      </c>
      <c r="D26" s="9"/>
      <c r="E26" s="14">
        <v>13237276</v>
      </c>
      <c r="F26" s="14"/>
      <c r="G26" s="14">
        <f t="shared" si="1"/>
        <v>7610786</v>
      </c>
      <c r="H26" s="9"/>
      <c r="I26" s="9">
        <v>20848062</v>
      </c>
      <c r="J26" s="9"/>
      <c r="K26" s="9">
        <f t="shared" si="0"/>
        <v>1960.3255289139634</v>
      </c>
    </row>
    <row r="27" spans="1:11" ht="12.75">
      <c r="A27" t="s">
        <v>48</v>
      </c>
      <c r="C27" s="9">
        <v>8733</v>
      </c>
      <c r="D27" s="9"/>
      <c r="E27" s="14">
        <v>9612597</v>
      </c>
      <c r="F27" s="14"/>
      <c r="G27" s="14">
        <f t="shared" si="1"/>
        <v>1554693</v>
      </c>
      <c r="H27" s="9"/>
      <c r="I27" s="9">
        <v>11167290</v>
      </c>
      <c r="J27" s="9"/>
      <c r="K27" s="9">
        <f t="shared" si="0"/>
        <v>1278.7461353486774</v>
      </c>
    </row>
    <row r="28" spans="1:11" ht="12.75">
      <c r="A28" t="s">
        <v>49</v>
      </c>
      <c r="C28" s="9">
        <v>6646</v>
      </c>
      <c r="D28" s="9"/>
      <c r="E28" s="14">
        <v>7137764</v>
      </c>
      <c r="F28" s="14"/>
      <c r="G28" s="14">
        <f t="shared" si="1"/>
        <v>2716748</v>
      </c>
      <c r="H28" s="9"/>
      <c r="I28" s="9">
        <v>9854512</v>
      </c>
      <c r="J28" s="9"/>
      <c r="K28" s="9">
        <f t="shared" si="0"/>
        <v>1482.7733975323504</v>
      </c>
    </row>
    <row r="29" spans="1:11" ht="12.75">
      <c r="A29" t="s">
        <v>50</v>
      </c>
      <c r="C29" s="9">
        <v>8427</v>
      </c>
      <c r="D29" s="9"/>
      <c r="E29" s="14">
        <v>11226694</v>
      </c>
      <c r="F29" s="14"/>
      <c r="G29" s="14">
        <f t="shared" si="1"/>
        <v>3525624</v>
      </c>
      <c r="H29" s="9"/>
      <c r="I29" s="9">
        <v>14752318</v>
      </c>
      <c r="J29" s="9"/>
      <c r="K29" s="9">
        <f t="shared" si="0"/>
        <v>1750.6014002610657</v>
      </c>
    </row>
    <row r="30" spans="1:11" ht="12.75">
      <c r="A30" t="s">
        <v>51</v>
      </c>
      <c r="C30" s="9">
        <v>37097</v>
      </c>
      <c r="D30" s="9"/>
      <c r="E30" s="14">
        <v>37052442</v>
      </c>
      <c r="F30" s="14"/>
      <c r="G30" s="14">
        <f t="shared" si="1"/>
        <v>16101550</v>
      </c>
      <c r="H30" s="9"/>
      <c r="I30" s="9">
        <v>53153992</v>
      </c>
      <c r="J30" s="9"/>
      <c r="K30" s="9">
        <f t="shared" si="0"/>
        <v>1432.8380192468394</v>
      </c>
    </row>
    <row r="31" spans="1:11" ht="12.75">
      <c r="A31" t="s">
        <v>52</v>
      </c>
      <c r="C31" s="9">
        <v>19448</v>
      </c>
      <c r="D31" s="9"/>
      <c r="E31" s="14">
        <v>22786865</v>
      </c>
      <c r="F31" s="14"/>
      <c r="G31" s="14">
        <f t="shared" si="1"/>
        <v>8617837</v>
      </c>
      <c r="H31" s="9"/>
      <c r="I31" s="9">
        <v>31404702</v>
      </c>
      <c r="J31" s="9"/>
      <c r="K31" s="9">
        <f t="shared" si="0"/>
        <v>1614.8036816125052</v>
      </c>
    </row>
    <row r="32" spans="1:11" ht="12.75">
      <c r="A32" t="s">
        <v>53</v>
      </c>
      <c r="C32" s="9">
        <v>13195</v>
      </c>
      <c r="D32" s="9"/>
      <c r="E32" s="14">
        <v>15183288</v>
      </c>
      <c r="F32" s="14"/>
      <c r="G32" s="14">
        <f t="shared" si="1"/>
        <v>5034828</v>
      </c>
      <c r="H32" s="9"/>
      <c r="I32" s="9">
        <v>20218116</v>
      </c>
      <c r="J32" s="9"/>
      <c r="K32" s="9">
        <f t="shared" si="0"/>
        <v>1532.2558544903372</v>
      </c>
    </row>
    <row r="33" spans="1:11" ht="12.75">
      <c r="A33" t="s">
        <v>54</v>
      </c>
      <c r="C33" s="9">
        <v>8609</v>
      </c>
      <c r="D33" s="9"/>
      <c r="E33" s="14">
        <v>9790656</v>
      </c>
      <c r="F33" s="14"/>
      <c r="G33" s="14">
        <f t="shared" si="1"/>
        <v>818706</v>
      </c>
      <c r="H33" s="9"/>
      <c r="I33" s="9">
        <v>10609362</v>
      </c>
      <c r="J33" s="9"/>
      <c r="K33" s="9">
        <f t="shared" si="0"/>
        <v>1232.357068184458</v>
      </c>
    </row>
    <row r="34" spans="1:11" ht="12.75">
      <c r="A34" t="s">
        <v>55</v>
      </c>
      <c r="C34" s="9">
        <v>14715</v>
      </c>
      <c r="D34" s="9"/>
      <c r="E34" s="14">
        <v>16451455</v>
      </c>
      <c r="F34" s="14"/>
      <c r="G34" s="14">
        <f t="shared" si="1"/>
        <v>7142771</v>
      </c>
      <c r="H34" s="9"/>
      <c r="I34" s="9">
        <v>23594226</v>
      </c>
      <c r="J34" s="9"/>
      <c r="K34" s="9">
        <f t="shared" si="0"/>
        <v>1603.4132517838939</v>
      </c>
    </row>
    <row r="35" spans="1:11" ht="12.75">
      <c r="A35" t="s">
        <v>56</v>
      </c>
      <c r="C35" s="9">
        <v>2254</v>
      </c>
      <c r="D35" s="9"/>
      <c r="E35" s="14">
        <v>2249568</v>
      </c>
      <c r="F35" s="14"/>
      <c r="G35" s="14">
        <f t="shared" si="1"/>
        <v>630751</v>
      </c>
      <c r="H35" s="9"/>
      <c r="I35" s="9">
        <v>2880319</v>
      </c>
      <c r="J35" s="9"/>
      <c r="K35" s="9">
        <f t="shared" si="0"/>
        <v>1277.8700088731146</v>
      </c>
    </row>
    <row r="36" spans="1:11" ht="12.75">
      <c r="A36" t="s">
        <v>57</v>
      </c>
      <c r="C36" s="9">
        <v>4882</v>
      </c>
      <c r="D36" s="9"/>
      <c r="E36" s="14">
        <v>4366197</v>
      </c>
      <c r="F36" s="14"/>
      <c r="G36" s="14">
        <f t="shared" si="1"/>
        <v>1331394</v>
      </c>
      <c r="H36" s="9"/>
      <c r="I36" s="9">
        <v>5697591</v>
      </c>
      <c r="J36" s="9"/>
      <c r="K36" s="9">
        <f t="shared" si="0"/>
        <v>1167.0608357230644</v>
      </c>
    </row>
    <row r="37" spans="1:11" ht="12.75">
      <c r="A37" t="s">
        <v>58</v>
      </c>
      <c r="C37" s="9">
        <v>1061</v>
      </c>
      <c r="D37" s="9"/>
      <c r="E37" s="14">
        <v>1892516</v>
      </c>
      <c r="F37" s="14"/>
      <c r="G37" s="14">
        <f t="shared" si="1"/>
        <v>293859</v>
      </c>
      <c r="H37" s="9"/>
      <c r="I37" s="9">
        <v>2186375</v>
      </c>
      <c r="J37" s="9"/>
      <c r="K37" s="9">
        <f t="shared" si="0"/>
        <v>2060.673892554194</v>
      </c>
    </row>
    <row r="38" spans="1:11" ht="12.75">
      <c r="A38" t="s">
        <v>59</v>
      </c>
      <c r="C38" s="9">
        <v>6577</v>
      </c>
      <c r="D38" s="9"/>
      <c r="E38" s="14">
        <v>5394877</v>
      </c>
      <c r="F38" s="14"/>
      <c r="G38" s="14">
        <f t="shared" si="1"/>
        <v>2164522</v>
      </c>
      <c r="H38" s="9"/>
      <c r="I38" s="9">
        <v>7559399</v>
      </c>
      <c r="J38" s="9"/>
      <c r="K38" s="9">
        <f t="shared" si="0"/>
        <v>1149.3688611829102</v>
      </c>
    </row>
    <row r="39" spans="1:11" ht="12.75">
      <c r="A39" t="s">
        <v>60</v>
      </c>
      <c r="C39" s="9">
        <v>13741</v>
      </c>
      <c r="D39" s="9"/>
      <c r="E39" s="14">
        <v>16168595</v>
      </c>
      <c r="F39" s="14"/>
      <c r="G39" s="14">
        <f t="shared" si="1"/>
        <v>4687737</v>
      </c>
      <c r="H39" s="9"/>
      <c r="I39" s="9">
        <v>20856332</v>
      </c>
      <c r="J39" s="9"/>
      <c r="K39" s="9">
        <f t="shared" si="0"/>
        <v>1517.8176260825267</v>
      </c>
    </row>
    <row r="40" spans="1:11" ht="12.75">
      <c r="A40" t="s">
        <v>61</v>
      </c>
      <c r="C40" s="9">
        <v>3759</v>
      </c>
      <c r="D40" s="9"/>
      <c r="E40" s="14">
        <v>5396401</v>
      </c>
      <c r="F40" s="14"/>
      <c r="G40" s="14">
        <f t="shared" si="1"/>
        <v>1897802</v>
      </c>
      <c r="H40" s="9"/>
      <c r="I40" s="9">
        <v>7294203</v>
      </c>
      <c r="J40" s="9"/>
      <c r="K40" s="9">
        <f t="shared" si="0"/>
        <v>1940.463687150838</v>
      </c>
    </row>
    <row r="41" spans="1:11" ht="12.75">
      <c r="A41" t="s">
        <v>62</v>
      </c>
      <c r="C41" s="9">
        <v>72238</v>
      </c>
      <c r="D41" s="9"/>
      <c r="E41" s="14">
        <v>77587007</v>
      </c>
      <c r="F41" s="14"/>
      <c r="G41" s="14">
        <f t="shared" si="1"/>
        <v>30787212</v>
      </c>
      <c r="H41" s="9"/>
      <c r="I41" s="9">
        <v>108374219</v>
      </c>
      <c r="J41" s="9"/>
      <c r="K41" s="9">
        <f aca="true" t="shared" si="2" ref="K41:K63">SUM(I41/C41)</f>
        <v>1500.2383648495252</v>
      </c>
    </row>
    <row r="42" spans="1:11" ht="12.75">
      <c r="A42" t="s">
        <v>63</v>
      </c>
      <c r="C42" s="9">
        <v>17752</v>
      </c>
      <c r="D42" s="9"/>
      <c r="E42" s="14">
        <v>16904351</v>
      </c>
      <c r="F42" s="14"/>
      <c r="G42" s="14">
        <f aca="true" t="shared" si="3" ref="G42:G63">SUM(I42-E42)</f>
        <v>4767346</v>
      </c>
      <c r="H42" s="9"/>
      <c r="I42" s="9">
        <v>21671697</v>
      </c>
      <c r="J42" s="9"/>
      <c r="K42" s="9">
        <f t="shared" si="2"/>
        <v>1220.803120775124</v>
      </c>
    </row>
    <row r="43" spans="1:11" ht="12.75">
      <c r="A43" t="s">
        <v>64</v>
      </c>
      <c r="C43" s="9">
        <v>2895</v>
      </c>
      <c r="D43" s="9"/>
      <c r="E43" s="14">
        <v>2605301</v>
      </c>
      <c r="F43" s="14"/>
      <c r="G43" s="14">
        <f t="shared" si="3"/>
        <v>616985</v>
      </c>
      <c r="H43" s="9"/>
      <c r="I43" s="9">
        <v>3222286</v>
      </c>
      <c r="J43" s="9"/>
      <c r="K43" s="9">
        <f t="shared" si="2"/>
        <v>1113.052158894646</v>
      </c>
    </row>
    <row r="44" spans="1:11" ht="12.75">
      <c r="A44" t="s">
        <v>65</v>
      </c>
      <c r="C44" s="9">
        <v>28840</v>
      </c>
      <c r="D44" s="9"/>
      <c r="E44" s="14">
        <v>32369598</v>
      </c>
      <c r="F44" s="14"/>
      <c r="G44" s="14">
        <f t="shared" si="3"/>
        <v>10511558</v>
      </c>
      <c r="H44" s="9"/>
      <c r="I44" s="9">
        <v>42881156</v>
      </c>
      <c r="J44" s="9"/>
      <c r="K44" s="9">
        <f t="shared" si="2"/>
        <v>1486.8639389736477</v>
      </c>
    </row>
    <row r="45" spans="1:11" ht="12.75">
      <c r="A45" t="s">
        <v>66</v>
      </c>
      <c r="C45" s="9">
        <v>6941</v>
      </c>
      <c r="D45" s="9"/>
      <c r="E45" s="14">
        <v>8266870</v>
      </c>
      <c r="F45" s="14"/>
      <c r="G45" s="14">
        <f t="shared" si="3"/>
        <v>1742770</v>
      </c>
      <c r="H45" s="9"/>
      <c r="I45" s="9">
        <v>10009640</v>
      </c>
      <c r="J45" s="9"/>
      <c r="K45" s="9">
        <f t="shared" si="2"/>
        <v>1442.1034433078808</v>
      </c>
    </row>
    <row r="46" spans="1:11" ht="12.75">
      <c r="A46" t="s">
        <v>67</v>
      </c>
      <c r="C46" s="9">
        <v>11471</v>
      </c>
      <c r="D46" s="9"/>
      <c r="E46" s="14">
        <v>10562827</v>
      </c>
      <c r="F46" s="14"/>
      <c r="G46" s="14">
        <f t="shared" si="3"/>
        <v>4418036</v>
      </c>
      <c r="H46" s="9"/>
      <c r="I46" s="9">
        <v>14980863</v>
      </c>
      <c r="J46" s="9"/>
      <c r="K46" s="9">
        <f t="shared" si="2"/>
        <v>1305.977072617906</v>
      </c>
    </row>
    <row r="47" spans="1:11" ht="12.75">
      <c r="A47" t="s">
        <v>68</v>
      </c>
      <c r="C47" s="9">
        <v>48544</v>
      </c>
      <c r="D47" s="9"/>
      <c r="E47" s="14">
        <v>43677283</v>
      </c>
      <c r="F47" s="14"/>
      <c r="G47" s="14">
        <f t="shared" si="3"/>
        <v>19247551</v>
      </c>
      <c r="H47" s="9"/>
      <c r="I47" s="9">
        <v>62924834</v>
      </c>
      <c r="J47" s="9"/>
      <c r="K47" s="9">
        <f t="shared" si="2"/>
        <v>1296.2432844429795</v>
      </c>
    </row>
    <row r="48" spans="1:11" ht="12.75">
      <c r="A48" t="s">
        <v>69</v>
      </c>
      <c r="C48" s="9">
        <v>17224</v>
      </c>
      <c r="D48" s="9"/>
      <c r="E48" s="14">
        <v>14782610</v>
      </c>
      <c r="F48" s="14"/>
      <c r="G48" s="14">
        <f t="shared" si="3"/>
        <v>1862799</v>
      </c>
      <c r="H48" s="9"/>
      <c r="I48" s="9">
        <v>16645409</v>
      </c>
      <c r="J48" s="9"/>
      <c r="K48" s="9">
        <f t="shared" si="2"/>
        <v>966.407861124013</v>
      </c>
    </row>
    <row r="49" spans="1:11" ht="12.75">
      <c r="A49" t="s">
        <v>70</v>
      </c>
      <c r="C49" s="9">
        <v>6661</v>
      </c>
      <c r="D49" s="9"/>
      <c r="E49" s="14">
        <v>7066308</v>
      </c>
      <c r="F49" s="14"/>
      <c r="G49" s="14">
        <f t="shared" si="3"/>
        <v>2790048</v>
      </c>
      <c r="H49" s="9"/>
      <c r="I49" s="9">
        <v>9856356</v>
      </c>
      <c r="J49" s="9"/>
      <c r="K49" s="9">
        <f t="shared" si="2"/>
        <v>1479.7111544813092</v>
      </c>
    </row>
    <row r="50" spans="1:11" ht="12.75">
      <c r="A50" t="s">
        <v>71</v>
      </c>
      <c r="C50" s="9">
        <v>8942</v>
      </c>
      <c r="D50" s="9"/>
      <c r="E50" s="14">
        <v>10253863</v>
      </c>
      <c r="F50" s="14"/>
      <c r="G50" s="14">
        <f t="shared" si="3"/>
        <v>1640568</v>
      </c>
      <c r="H50" s="9"/>
      <c r="I50" s="9">
        <v>11894431</v>
      </c>
      <c r="J50" s="9"/>
      <c r="K50" s="9">
        <f t="shared" si="2"/>
        <v>1330.1756877656005</v>
      </c>
    </row>
    <row r="51" spans="1:11" ht="12.75">
      <c r="A51" t="s">
        <v>72</v>
      </c>
      <c r="C51" s="9">
        <v>3363</v>
      </c>
      <c r="D51" s="9"/>
      <c r="E51" s="14">
        <v>3529554</v>
      </c>
      <c r="F51" s="14"/>
      <c r="G51" s="14">
        <f t="shared" si="3"/>
        <v>871279</v>
      </c>
      <c r="H51" s="9"/>
      <c r="I51" s="9">
        <v>4400833</v>
      </c>
      <c r="J51" s="9"/>
      <c r="K51" s="9">
        <f t="shared" si="2"/>
        <v>1308.6033303597978</v>
      </c>
    </row>
    <row r="52" spans="1:11" ht="12.75">
      <c r="A52" t="s">
        <v>73</v>
      </c>
      <c r="C52" s="9">
        <v>13667</v>
      </c>
      <c r="D52" s="9"/>
      <c r="E52" s="14">
        <v>13502807</v>
      </c>
      <c r="F52" s="14"/>
      <c r="G52" s="14">
        <f t="shared" si="3"/>
        <v>3401126</v>
      </c>
      <c r="H52" s="9"/>
      <c r="I52" s="9">
        <v>16903933</v>
      </c>
      <c r="J52" s="9"/>
      <c r="K52" s="9">
        <f t="shared" si="2"/>
        <v>1236.8429794395258</v>
      </c>
    </row>
    <row r="53" spans="1:11" ht="12.75">
      <c r="A53" t="s">
        <v>74</v>
      </c>
      <c r="C53" s="9">
        <v>32020</v>
      </c>
      <c r="D53" s="9"/>
      <c r="E53" s="14">
        <v>38899741</v>
      </c>
      <c r="F53" s="14"/>
      <c r="G53" s="14">
        <f t="shared" si="3"/>
        <v>9795586</v>
      </c>
      <c r="H53" s="9"/>
      <c r="I53" s="9">
        <v>48695327</v>
      </c>
      <c r="J53" s="9"/>
      <c r="K53" s="9">
        <f t="shared" si="2"/>
        <v>1520.7784821986259</v>
      </c>
    </row>
    <row r="54" spans="1:11" ht="12.75">
      <c r="A54" t="s">
        <v>75</v>
      </c>
      <c r="C54" s="9">
        <v>2526</v>
      </c>
      <c r="D54" s="9"/>
      <c r="E54" s="14">
        <v>4242812</v>
      </c>
      <c r="F54" s="14"/>
      <c r="G54" s="14">
        <f t="shared" si="3"/>
        <v>1639970</v>
      </c>
      <c r="H54" s="9"/>
      <c r="I54" s="9">
        <v>5882782</v>
      </c>
      <c r="J54" s="9"/>
      <c r="K54" s="9">
        <f t="shared" si="2"/>
        <v>2328.8923198733173</v>
      </c>
    </row>
    <row r="55" spans="1:11" ht="12.75">
      <c r="A55" t="s">
        <v>76</v>
      </c>
      <c r="C55" s="9">
        <v>5765</v>
      </c>
      <c r="D55" s="9"/>
      <c r="E55" s="14">
        <v>5135249</v>
      </c>
      <c r="F55" s="14"/>
      <c r="G55" s="14">
        <f t="shared" si="3"/>
        <v>1606455</v>
      </c>
      <c r="H55" s="9"/>
      <c r="I55" s="9">
        <v>6741704</v>
      </c>
      <c r="J55" s="9"/>
      <c r="K55" s="9">
        <f t="shared" si="2"/>
        <v>1169.4196010407632</v>
      </c>
    </row>
    <row r="56" spans="1:11" ht="12.75">
      <c r="A56" t="s">
        <v>77</v>
      </c>
      <c r="C56" s="9">
        <v>12755</v>
      </c>
      <c r="D56" s="9"/>
      <c r="E56" s="14">
        <v>13606962</v>
      </c>
      <c r="F56" s="14"/>
      <c r="G56" s="14">
        <f t="shared" si="3"/>
        <v>4143479</v>
      </c>
      <c r="H56" s="9"/>
      <c r="I56" s="9">
        <v>17750441</v>
      </c>
      <c r="J56" s="9"/>
      <c r="K56" s="9">
        <f t="shared" si="2"/>
        <v>1391.6457075656606</v>
      </c>
    </row>
    <row r="57" spans="1:11" ht="12.75">
      <c r="A57" t="s">
        <v>78</v>
      </c>
      <c r="C57" s="9">
        <v>9916</v>
      </c>
      <c r="D57" s="9"/>
      <c r="E57" s="14">
        <v>12506061</v>
      </c>
      <c r="F57" s="14"/>
      <c r="G57" s="14">
        <f t="shared" si="3"/>
        <v>4819806</v>
      </c>
      <c r="H57" s="9"/>
      <c r="I57" s="9">
        <v>17325867</v>
      </c>
      <c r="J57" s="9"/>
      <c r="K57" s="9">
        <f t="shared" si="2"/>
        <v>1747.263715207745</v>
      </c>
    </row>
    <row r="58" spans="1:11" ht="12.75">
      <c r="A58" t="s">
        <v>79</v>
      </c>
      <c r="C58" s="9">
        <v>5320</v>
      </c>
      <c r="D58" s="9"/>
      <c r="E58" s="14">
        <v>4345987</v>
      </c>
      <c r="F58" s="14"/>
      <c r="G58" s="14">
        <f t="shared" si="3"/>
        <v>1384781</v>
      </c>
      <c r="H58" s="9"/>
      <c r="I58" s="9">
        <v>5730768</v>
      </c>
      <c r="J58" s="9"/>
      <c r="K58" s="9">
        <f t="shared" si="2"/>
        <v>1077.212030075188</v>
      </c>
    </row>
    <row r="59" spans="1:11" ht="12.75">
      <c r="A59" t="s">
        <v>80</v>
      </c>
      <c r="C59" s="9">
        <v>17188</v>
      </c>
      <c r="D59" s="9"/>
      <c r="E59" s="14">
        <v>15396973</v>
      </c>
      <c r="F59" s="14"/>
      <c r="G59" s="14">
        <f t="shared" si="3"/>
        <v>6910219</v>
      </c>
      <c r="H59" s="9"/>
      <c r="I59" s="9">
        <v>22307192</v>
      </c>
      <c r="J59" s="9"/>
      <c r="K59" s="9">
        <f t="shared" si="2"/>
        <v>1297.8352338841053</v>
      </c>
    </row>
    <row r="60" spans="1:11" ht="12.75">
      <c r="A60" t="s">
        <v>81</v>
      </c>
      <c r="C60" s="9">
        <v>909</v>
      </c>
      <c r="D60" s="9"/>
      <c r="E60" s="14">
        <v>910840</v>
      </c>
      <c r="F60" s="14"/>
      <c r="G60" s="14">
        <f t="shared" si="3"/>
        <v>267991</v>
      </c>
      <c r="H60" s="9"/>
      <c r="I60" s="9">
        <v>1178831</v>
      </c>
      <c r="J60" s="9"/>
      <c r="K60" s="9">
        <f t="shared" si="2"/>
        <v>1296.843784378438</v>
      </c>
    </row>
    <row r="61" spans="1:11" ht="12.75">
      <c r="A61" t="s">
        <v>82</v>
      </c>
      <c r="C61" s="9">
        <v>369</v>
      </c>
      <c r="D61" s="9"/>
      <c r="E61" s="14">
        <v>464774</v>
      </c>
      <c r="F61" s="14"/>
      <c r="G61" s="14">
        <f t="shared" si="3"/>
        <v>0</v>
      </c>
      <c r="H61" s="9"/>
      <c r="I61" s="9">
        <v>464774</v>
      </c>
      <c r="J61" s="9"/>
      <c r="K61" s="9">
        <f t="shared" si="2"/>
        <v>1259.550135501355</v>
      </c>
    </row>
    <row r="62" spans="1:11" ht="12.75">
      <c r="A62" t="s">
        <v>83</v>
      </c>
      <c r="C62" s="9">
        <v>46</v>
      </c>
      <c r="D62" s="9"/>
      <c r="E62" s="14">
        <v>85594</v>
      </c>
      <c r="F62" s="14"/>
      <c r="G62" s="14">
        <f t="shared" si="3"/>
        <v>0</v>
      </c>
      <c r="H62" s="9"/>
      <c r="I62" s="9">
        <v>85594</v>
      </c>
      <c r="J62" s="9"/>
      <c r="K62" s="9">
        <f t="shared" si="2"/>
        <v>1860.7391304347825</v>
      </c>
    </row>
    <row r="63" spans="1:11" ht="12.75">
      <c r="A63" t="s">
        <v>84</v>
      </c>
      <c r="C63" s="9">
        <v>766</v>
      </c>
      <c r="D63" s="9"/>
      <c r="E63" s="14">
        <v>385636</v>
      </c>
      <c r="F63" s="14"/>
      <c r="G63" s="14">
        <f t="shared" si="3"/>
        <v>0</v>
      </c>
      <c r="H63" s="9"/>
      <c r="I63" s="9">
        <v>385636</v>
      </c>
      <c r="J63" s="9"/>
      <c r="K63" s="9">
        <f t="shared" si="2"/>
        <v>503.44125326370755</v>
      </c>
    </row>
    <row r="64" spans="5:11" ht="12.75">
      <c r="E64" s="16"/>
      <c r="F64" s="16"/>
      <c r="G64" s="16"/>
      <c r="K64" s="9"/>
    </row>
    <row r="65" spans="1:11" ht="12.75">
      <c r="A65" s="17" t="s">
        <v>85</v>
      </c>
      <c r="B65" s="7"/>
      <c r="C65" s="18">
        <f>SUM(C9:C63)</f>
        <v>694934</v>
      </c>
      <c r="D65" s="18"/>
      <c r="E65" s="19">
        <f>SUM(E9:E64)</f>
        <v>779275564</v>
      </c>
      <c r="F65" s="20"/>
      <c r="G65" s="19">
        <f>SUM(G9:G64)</f>
        <v>263006756</v>
      </c>
      <c r="H65" s="18"/>
      <c r="I65" s="21">
        <f>SUM(I9:I63)</f>
        <v>1042282320</v>
      </c>
      <c r="J65" s="21"/>
      <c r="K65" s="21">
        <f>SUM(I65/C65)</f>
        <v>1499.8292211922283</v>
      </c>
    </row>
    <row r="69" ht="12.75">
      <c r="G69" s="9"/>
    </row>
  </sheetData>
  <mergeCells count="11">
    <mergeCell ref="K7:L7"/>
    <mergeCell ref="C6:D6"/>
    <mergeCell ref="C7:D7"/>
    <mergeCell ref="I6:J6"/>
    <mergeCell ref="I7:J7"/>
    <mergeCell ref="K6:L6"/>
    <mergeCell ref="E5:J5"/>
    <mergeCell ref="A1:L1"/>
    <mergeCell ref="A2:L2"/>
    <mergeCell ref="K5:L5"/>
    <mergeCell ref="J3:L3"/>
  </mergeCells>
  <printOptions horizontalCentered="1"/>
  <pageMargins left="0.56" right="0.56" top="0.58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2008 Data Book - Recipient Data - Federal Work-Study Program (MS Excel)</dc:title>
  <dc:subject/>
  <dc:creator>OPE</dc:creator>
  <cp:keywords/>
  <dc:description/>
  <cp:lastModifiedBy>philip.schulz</cp:lastModifiedBy>
  <dcterms:created xsi:type="dcterms:W3CDTF">2008-05-09T15:18:36Z</dcterms:created>
  <dcterms:modified xsi:type="dcterms:W3CDTF">2008-05-16T17:15:36Z</dcterms:modified>
  <cp:category/>
  <cp:version/>
  <cp:contentType/>
  <cp:contentStatus/>
</cp:coreProperties>
</file>