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95" activeTab="0"/>
  </bookViews>
  <sheets>
    <sheet name="A-Block" sheetId="1" r:id="rId1"/>
    <sheet name="B-Block" sheetId="2" r:id="rId2"/>
  </sheets>
  <definedNames>
    <definedName name="_xlnm.Print_Area" localSheetId="1">'B-Block'!$A$1:$H$47</definedName>
    <definedName name="_xlnm.Print_Titles" localSheetId="0">'A-Block'!$6:$6</definedName>
    <definedName name="_xlnm.Print_Titles" localSheetId="1">'B-Block'!$4:$4</definedName>
  </definedNames>
  <calcPr fullCalcOnLoad="1"/>
</workbook>
</file>

<file path=xl/sharedStrings.xml><?xml version="1.0" encoding="utf-8"?>
<sst xmlns="http://schemas.openxmlformats.org/spreadsheetml/2006/main" count="667" uniqueCount="517">
  <si>
    <t xml:space="preserve">LMDS Reauction </t>
  </si>
  <si>
    <t>MTA</t>
  </si>
  <si>
    <t>BTA</t>
  </si>
  <si>
    <t>Description</t>
  </si>
  <si>
    <t>License Number</t>
  </si>
  <si>
    <t>Population (1990 Census)</t>
  </si>
  <si>
    <t>Upfront Payment ($.06*Pops)</t>
  </si>
  <si>
    <t>Aberdeen, WA</t>
  </si>
  <si>
    <t>Albany-Tifton, GA</t>
  </si>
  <si>
    <t>Anderson, SC</t>
  </si>
  <si>
    <t>Anniston, AL</t>
  </si>
  <si>
    <t>Asheville-Hendersonville, NC</t>
  </si>
  <si>
    <t>Beckley, WV</t>
  </si>
  <si>
    <t>Bellingham, WA</t>
  </si>
  <si>
    <t>Bluefield, WV</t>
  </si>
  <si>
    <t>Blytheville, AR</t>
  </si>
  <si>
    <t>Bowling Green-Glasgow, KY</t>
  </si>
  <si>
    <t>Brainerd, MN</t>
  </si>
  <si>
    <t>Burlington, IA</t>
  </si>
  <si>
    <t>Burlington, NC</t>
  </si>
  <si>
    <t>Burlington, VT</t>
  </si>
  <si>
    <t>Cape Girardeau-Sikeston, MO</t>
  </si>
  <si>
    <t>Champaign-Urbana, IL</t>
  </si>
  <si>
    <t>Clarksburg-Elkins, WV</t>
  </si>
  <si>
    <t>Clinton, IA-Sterling, IL</t>
  </si>
  <si>
    <t>Columbia, MO</t>
  </si>
  <si>
    <t>Columbus, GA</t>
  </si>
  <si>
    <t>Columbus, IN</t>
  </si>
  <si>
    <t>Cumberland, MD</t>
  </si>
  <si>
    <t>Danville, IL</t>
  </si>
  <si>
    <t>Davenport, IA-Moline, IL</t>
  </si>
  <si>
    <t>Dothan-Enterprise, AL</t>
  </si>
  <si>
    <t>Du Bois-Clearfield, PA</t>
  </si>
  <si>
    <t>Dubuque, IA</t>
  </si>
  <si>
    <t>Duluth, MN</t>
  </si>
  <si>
    <t>Dyersburg-Union City, TN</t>
  </si>
  <si>
    <t>Eagle Pass-Del Rio, TX</t>
  </si>
  <si>
    <t>East Liverpool-Salem, OH</t>
  </si>
  <si>
    <t>Eau Claire, WI</t>
  </si>
  <si>
    <t>El Centro-Calexico, CA</t>
  </si>
  <si>
    <t>Erie, PA</t>
  </si>
  <si>
    <t>Eureka, CA</t>
  </si>
  <si>
    <t>Fayetteville-Springdale-Rogers, AR</t>
  </si>
  <si>
    <t>Fayetteville-Lumberton, NC</t>
  </si>
  <si>
    <t>Florence, AL</t>
  </si>
  <si>
    <t>Florence, SC</t>
  </si>
  <si>
    <t>Ft. Smith, AR</t>
  </si>
  <si>
    <t>Fredericksburg, VA</t>
  </si>
  <si>
    <t>Gadsden, AL</t>
  </si>
  <si>
    <t>Gainesville, GA</t>
  </si>
  <si>
    <t>Galesburg, IL</t>
  </si>
  <si>
    <t>Gallup, NM</t>
  </si>
  <si>
    <t>Glens Falls, NY</t>
  </si>
  <si>
    <t>Goldsboro-Kinston, NC</t>
  </si>
  <si>
    <t>Greenville-Washington, NC</t>
  </si>
  <si>
    <t>Greenwood, SC</t>
  </si>
  <si>
    <t>Harrison, AR</t>
  </si>
  <si>
    <t>Hot Springs, AR</t>
  </si>
  <si>
    <t>Houma-Thibodaux, LA</t>
  </si>
  <si>
    <t>Hyannis, MA</t>
  </si>
  <si>
    <t>Indiana, PA</t>
  </si>
  <si>
    <t>Jackson, TN</t>
  </si>
  <si>
    <t>Jacksonville, IL</t>
  </si>
  <si>
    <t>Jacksonville, NC</t>
  </si>
  <si>
    <t>Jamestown-Dunkirk, NY-Warren, PA</t>
  </si>
  <si>
    <t>Janesville-Beloit, WI</t>
  </si>
  <si>
    <t xml:space="preserve">Jefferson City, MO </t>
  </si>
  <si>
    <t>Johnstown, PA</t>
  </si>
  <si>
    <t>Jonesboro-Paragould, AR</t>
  </si>
  <si>
    <t>Kankakee, IL</t>
  </si>
  <si>
    <t>Keene, NH</t>
  </si>
  <si>
    <t>Kokomo-Logansport, IN</t>
  </si>
  <si>
    <t>La Crosse, WI-Winona, MN</t>
  </si>
  <si>
    <t>Lafayette, IN</t>
  </si>
  <si>
    <t>La Salle-Peru-Ottawa-Streator, IL</t>
  </si>
  <si>
    <t>Lebanon-Claremont, NH</t>
  </si>
  <si>
    <t>Macon-Warner Robins, GA</t>
  </si>
  <si>
    <t>Mason City, IA</t>
  </si>
  <si>
    <t>Meadville, PA</t>
  </si>
  <si>
    <t>Merced, CA</t>
  </si>
  <si>
    <t>Michigan City-La Porte, IN</t>
  </si>
  <si>
    <t>Middlesboro-Harlan, KY</t>
  </si>
  <si>
    <t>Muncie, IN</t>
  </si>
  <si>
    <t>New Bern, NC</t>
  </si>
  <si>
    <t>New Castle, PA</t>
  </si>
  <si>
    <t>New London-Norwich, CT</t>
  </si>
  <si>
    <t>Norfolk, NE</t>
  </si>
  <si>
    <t>Ocala, FL</t>
  </si>
  <si>
    <t>Oil City-Franklin, PA</t>
  </si>
  <si>
    <t>Olean, NY-Bradford, PA</t>
  </si>
  <si>
    <t>Olympia-Centralia, WA</t>
  </si>
  <si>
    <t>Orangeburg, SC</t>
  </si>
  <si>
    <t>Ottumwa, IA</t>
  </si>
  <si>
    <t>Paducah-Murray-Mayfield, KY</t>
  </si>
  <si>
    <t>Peoria, IL</t>
  </si>
  <si>
    <t>Pine Bluff, AR</t>
  </si>
  <si>
    <t>Pittsfield, MA</t>
  </si>
  <si>
    <t>Plattsburgh, NY</t>
  </si>
  <si>
    <t>Poplar Bluff, MO</t>
  </si>
  <si>
    <t>Quincy, IL-Hannibal, MO</t>
  </si>
  <si>
    <t>Richmond, IN</t>
  </si>
  <si>
    <t>Riverton, WY</t>
  </si>
  <si>
    <t>Roanoke Rapids, NC</t>
  </si>
  <si>
    <t>Rockford, IL</t>
  </si>
  <si>
    <t>Rocky Mount-Wilson, NC</t>
  </si>
  <si>
    <t>Rolla, MO</t>
  </si>
  <si>
    <t>Rome, GA</t>
  </si>
  <si>
    <t>Russellville, AR</t>
  </si>
  <si>
    <t>Rutland-Bennington, VT</t>
  </si>
  <si>
    <t>Saginaw-Bay City, MI</t>
  </si>
  <si>
    <t>Salina, KS</t>
  </si>
  <si>
    <t>Sedalia, MO</t>
  </si>
  <si>
    <t>Sharon, PA</t>
  </si>
  <si>
    <t>Springfield, IL</t>
  </si>
  <si>
    <t>Staunton-Waynesboro, VA</t>
  </si>
  <si>
    <t>Terre Haute, IN</t>
  </si>
  <si>
    <t>Traverse City, MI</t>
  </si>
  <si>
    <t>Tupelo-Corinth, MS</t>
  </si>
  <si>
    <t>Utica-Rome, NY</t>
  </si>
  <si>
    <t>Valdosta, GA</t>
  </si>
  <si>
    <t>Victoria, TX</t>
  </si>
  <si>
    <t>Watertown, NY</t>
  </si>
  <si>
    <t>West Plains, MO</t>
  </si>
  <si>
    <t>Williamson, WV-Pikeville, KY</t>
  </si>
  <si>
    <t>Wilmington, NC</t>
  </si>
  <si>
    <t>Yuma, AZ</t>
  </si>
  <si>
    <t>San Juan, PR</t>
  </si>
  <si>
    <t>Mayaguez-Aguadilla-Ponce, PR</t>
  </si>
  <si>
    <t>A Block Totals</t>
  </si>
  <si>
    <t>Population (1990)</t>
  </si>
  <si>
    <t>Upfront Payment ($.03*Pops)</t>
  </si>
  <si>
    <t>Adrian, MI</t>
  </si>
  <si>
    <t>Alpena, MI</t>
  </si>
  <si>
    <t>Battle Creek, MI</t>
  </si>
  <si>
    <t>Benton Harbor, MI</t>
  </si>
  <si>
    <t>Bloomington, IL</t>
  </si>
  <si>
    <t>Carbondale-Marion, IL</t>
  </si>
  <si>
    <t>Cedar Rapids, IA</t>
  </si>
  <si>
    <t>Coos Bay-North Bend, OR</t>
  </si>
  <si>
    <t>Decatur-Effingham, IL</t>
  </si>
  <si>
    <t>Fergus Falls, MN</t>
  </si>
  <si>
    <t>Flint, MI</t>
  </si>
  <si>
    <t>Garden City, KS</t>
  </si>
  <si>
    <t>Grand Rapids, MI</t>
  </si>
  <si>
    <t>Jackson, MI</t>
  </si>
  <si>
    <t>Jefferson City, MO</t>
  </si>
  <si>
    <t>Kalamazoo, MI</t>
  </si>
  <si>
    <t>Lansing, MI</t>
  </si>
  <si>
    <t>Las Cruces, NM</t>
  </si>
  <si>
    <t>Mankato-Fairmont, MN</t>
  </si>
  <si>
    <t>Modesto, CA</t>
  </si>
  <si>
    <t>Mt. Pleasant, MI</t>
  </si>
  <si>
    <t>Mt. Vernon-Centralia, IL</t>
  </si>
  <si>
    <t>Muskegon,MI</t>
  </si>
  <si>
    <t>Port Angeles, WA</t>
  </si>
  <si>
    <t>Presque Isle, ME</t>
  </si>
  <si>
    <t>Reno, NV</t>
  </si>
  <si>
    <t>Rochester-Austin-Albert Lea, MN</t>
  </si>
  <si>
    <t>St. George, UT</t>
  </si>
  <si>
    <t>Waterloo-Cedar Falls, IA</t>
  </si>
  <si>
    <t>B Block Totals</t>
  </si>
  <si>
    <t>Totals</t>
  </si>
  <si>
    <t>A Block Licenses</t>
  </si>
  <si>
    <t>B Block Licenses</t>
  </si>
  <si>
    <t>Minimum Opening Bid ($.03*Pops)</t>
  </si>
  <si>
    <t>Minimum Opening Bids and Upfront Payments</t>
  </si>
  <si>
    <t>Minimum Opening Bid ($.06*Pops)</t>
  </si>
  <si>
    <t>MTA024</t>
  </si>
  <si>
    <t>BTA002</t>
  </si>
  <si>
    <t>LDBTA002A</t>
  </si>
  <si>
    <t>MTA011</t>
  </si>
  <si>
    <t>BTA006</t>
  </si>
  <si>
    <t>LDBTA006A</t>
  </si>
  <si>
    <t>MTA006</t>
  </si>
  <si>
    <t>BTA016</t>
  </si>
  <si>
    <t>LDBTA016A</t>
  </si>
  <si>
    <t>MTA029</t>
  </si>
  <si>
    <t>BTA017</t>
  </si>
  <si>
    <t>LDBTA017A</t>
  </si>
  <si>
    <t>BTA020</t>
  </si>
  <si>
    <t>LDBTA020A</t>
  </si>
  <si>
    <t>MTA018</t>
  </si>
  <si>
    <t>BTA035</t>
  </si>
  <si>
    <t>LDBTA035A</t>
  </si>
  <si>
    <t>BTA036</t>
  </si>
  <si>
    <t>LDBTA036A</t>
  </si>
  <si>
    <t>BTA048</t>
  </si>
  <si>
    <t>LDBTA048A</t>
  </si>
  <si>
    <t>MTA028</t>
  </si>
  <si>
    <t>BTA049</t>
  </si>
  <si>
    <t>LDBTA049A</t>
  </si>
  <si>
    <t>MTA026</t>
  </si>
  <si>
    <t>BTA052</t>
  </si>
  <si>
    <t>LDBTA052A</t>
  </si>
  <si>
    <t>MTA012</t>
  </si>
  <si>
    <t>BTA054</t>
  </si>
  <si>
    <t>LDBTA054A</t>
  </si>
  <si>
    <t>MTA032</t>
  </si>
  <si>
    <t>BTA061</t>
  </si>
  <si>
    <t>LDBTA061A</t>
  </si>
  <si>
    <t>BTA062</t>
  </si>
  <si>
    <t>LDBTA062A</t>
  </si>
  <si>
    <t>MTA001</t>
  </si>
  <si>
    <t>BTA063</t>
  </si>
  <si>
    <t>LDBTA063A</t>
  </si>
  <si>
    <t>MTA019</t>
  </si>
  <si>
    <t>BTA066</t>
  </si>
  <si>
    <t>LDBTA066A</t>
  </si>
  <si>
    <t>MTA003</t>
  </si>
  <si>
    <t>BTA071</t>
  </si>
  <si>
    <t>LDBTA071A</t>
  </si>
  <si>
    <t>MTA021</t>
  </si>
  <si>
    <t>BTA082</t>
  </si>
  <si>
    <t>LDBTA082A</t>
  </si>
  <si>
    <t>BTA086</t>
  </si>
  <si>
    <t>LDBTA086A</t>
  </si>
  <si>
    <t>BTA090</t>
  </si>
  <si>
    <t>LDBTA090A</t>
  </si>
  <si>
    <t>BTA092</t>
  </si>
  <si>
    <t>LDBTA092A</t>
  </si>
  <si>
    <t>MTA031</t>
  </si>
  <si>
    <t>BTA093</t>
  </si>
  <si>
    <t>LDBTA093A</t>
  </si>
  <si>
    <t>MTA010</t>
  </si>
  <si>
    <t>BTA100</t>
  </si>
  <si>
    <t>LDBTA100A</t>
  </si>
  <si>
    <t>BTA103</t>
  </si>
  <si>
    <t>LDBTA103A</t>
  </si>
  <si>
    <t>BTA105</t>
  </si>
  <si>
    <t>LDBTA105A</t>
  </si>
  <si>
    <t>BTA115</t>
  </si>
  <si>
    <t>LDBTA115A</t>
  </si>
  <si>
    <t>BTA117</t>
  </si>
  <si>
    <t>LDBTA117A</t>
  </si>
  <si>
    <t>BTA118</t>
  </si>
  <si>
    <t>LDBTA118A</t>
  </si>
  <si>
    <t>BTA119</t>
  </si>
  <si>
    <t>LDBTA119A</t>
  </si>
  <si>
    <t>BTA120</t>
  </si>
  <si>
    <t>LDBTA120A</t>
  </si>
  <si>
    <t>MTA033</t>
  </si>
  <si>
    <t>BTA121</t>
  </si>
  <si>
    <t>LDBTA121A</t>
  </si>
  <si>
    <t>MTA016</t>
  </si>
  <si>
    <t>BTA122</t>
  </si>
  <si>
    <t>LDBTA122A</t>
  </si>
  <si>
    <t>BTA123</t>
  </si>
  <si>
    <t>LDBTA123A</t>
  </si>
  <si>
    <t>MTA002</t>
  </si>
  <si>
    <t>BTA124</t>
  </si>
  <si>
    <t>LDBTA124A</t>
  </si>
  <si>
    <t>BTA131</t>
  </si>
  <si>
    <t>LDBTA131A</t>
  </si>
  <si>
    <t>MTA004</t>
  </si>
  <si>
    <t>BTA134</t>
  </si>
  <si>
    <t>LDBTA134A</t>
  </si>
  <si>
    <t>MTA040</t>
  </si>
  <si>
    <t>BTA140</t>
  </si>
  <si>
    <t>LDBTA140A</t>
  </si>
  <si>
    <t>BTA141</t>
  </si>
  <si>
    <t>LDBTA141A</t>
  </si>
  <si>
    <t>BTA146</t>
  </si>
  <si>
    <t>LDBTA146A</t>
  </si>
  <si>
    <t>BTA147</t>
  </si>
  <si>
    <t>LDBTA147A</t>
  </si>
  <si>
    <t>BTA153</t>
  </si>
  <si>
    <t>LDBTA153A</t>
  </si>
  <si>
    <t>BTA156</t>
  </si>
  <si>
    <t>LDBTA156A</t>
  </si>
  <si>
    <t>BTA158</t>
  </si>
  <si>
    <t>LDBTA158A</t>
  </si>
  <si>
    <t>BTA160</t>
  </si>
  <si>
    <t>BTA161</t>
  </si>
  <si>
    <t>MTA039</t>
  </si>
  <si>
    <t>BTA162</t>
  </si>
  <si>
    <t>LDBTA162A</t>
  </si>
  <si>
    <t>BTA164</t>
  </si>
  <si>
    <t>LDBTA164A</t>
  </si>
  <si>
    <t>BTA165</t>
  </si>
  <si>
    <t>LDBTA165A</t>
  </si>
  <si>
    <t>BTA176</t>
  </si>
  <si>
    <t>LDBTA176A</t>
  </si>
  <si>
    <t>BTA178</t>
  </si>
  <si>
    <t>BTA182</t>
  </si>
  <si>
    <t>LDBTA182A</t>
  </si>
  <si>
    <t>BTA193</t>
  </si>
  <si>
    <t>LDBTA193A</t>
  </si>
  <si>
    <t>MTA017</t>
  </si>
  <si>
    <t>BTA195</t>
  </si>
  <si>
    <t>LDBTA195A</t>
  </si>
  <si>
    <t>MTA008</t>
  </si>
  <si>
    <t>BTA201</t>
  </si>
  <si>
    <t>LDBTA201A</t>
  </si>
  <si>
    <t>BTA203</t>
  </si>
  <si>
    <t>LDBTA203A</t>
  </si>
  <si>
    <t>BTA211</t>
  </si>
  <si>
    <t>LDBTA211A</t>
  </si>
  <si>
    <t>BTA213</t>
  </si>
  <si>
    <t>BTA214</t>
  </si>
  <si>
    <t>LDBTA214A</t>
  </si>
  <si>
    <t>MTA035</t>
  </si>
  <si>
    <t>BTA215</t>
  </si>
  <si>
    <t>LDBTA215A</t>
  </si>
  <si>
    <t>MTA020</t>
  </si>
  <si>
    <t>BTA216</t>
  </si>
  <si>
    <t>LDBTA216A</t>
  </si>
  <si>
    <t>BTA217</t>
  </si>
  <si>
    <t>LDBTA217A</t>
  </si>
  <si>
    <t>BTA218</t>
  </si>
  <si>
    <t>LDBTA218A</t>
  </si>
  <si>
    <t>BTA219</t>
  </si>
  <si>
    <t>LDBTA219A</t>
  </si>
  <si>
    <t>BTA225</t>
  </si>
  <si>
    <t>LDBTA225A</t>
  </si>
  <si>
    <t>BTA227</t>
  </si>
  <si>
    <t>LDBTA227A</t>
  </si>
  <si>
    <t>BTA233</t>
  </si>
  <si>
    <t>LDBTA233A</t>
  </si>
  <si>
    <t>BTA234</t>
  </si>
  <si>
    <t>LDBTA234A</t>
  </si>
  <si>
    <t>BTA235</t>
  </si>
  <si>
    <t>BTA243</t>
  </si>
  <si>
    <t>LDBTA243A</t>
  </si>
  <si>
    <t>BTA249</t>
  </si>
  <si>
    <t>LDBTA249A</t>
  </si>
  <si>
    <t>MTA045</t>
  </si>
  <si>
    <t>BTA271</t>
  </si>
  <si>
    <t>LDBTA271A</t>
  </si>
  <si>
    <t>BTA285</t>
  </si>
  <si>
    <t>LDBTA285A</t>
  </si>
  <si>
    <t>BTA287</t>
  </si>
  <si>
    <t>LDBTA287A</t>
  </si>
  <si>
    <t>BTA291</t>
  </si>
  <si>
    <t>LDBTA291A</t>
  </si>
  <si>
    <t>BTA294</t>
  </si>
  <si>
    <t>LDBTA294A</t>
  </si>
  <si>
    <t>MTA044</t>
  </si>
  <si>
    <t>BTA295</t>
  </si>
  <si>
    <t>LDBTA295A</t>
  </si>
  <si>
    <t>BTA309</t>
  </si>
  <si>
    <t>LDBTA309A</t>
  </si>
  <si>
    <t>BTA316</t>
  </si>
  <si>
    <t>LDBTA316A</t>
  </si>
  <si>
    <t>BTA317</t>
  </si>
  <si>
    <t>LDBTA317A</t>
  </si>
  <si>
    <t>BTA319</t>
  </si>
  <si>
    <t>LDBTA319A</t>
  </si>
  <si>
    <t>BTA323</t>
  </si>
  <si>
    <t>LDBTA323A</t>
  </si>
  <si>
    <t>MTA013</t>
  </si>
  <si>
    <t>BTA326</t>
  </si>
  <si>
    <t>LDBTA326A</t>
  </si>
  <si>
    <t>BTA328</t>
  </si>
  <si>
    <t>LDBTA328A</t>
  </si>
  <si>
    <t>BTA330</t>
  </si>
  <si>
    <t>LDBTA330A</t>
  </si>
  <si>
    <t>BTA331</t>
  </si>
  <si>
    <t>LDBTA331A</t>
  </si>
  <si>
    <t>BTA335</t>
  </si>
  <si>
    <t>LDBTA335A</t>
  </si>
  <si>
    <t>BTA337</t>
  </si>
  <si>
    <t>LDBTA337A</t>
  </si>
  <si>
    <t>BTA339</t>
  </si>
  <si>
    <t>LDBTA339A</t>
  </si>
  <si>
    <t>BTA344</t>
  </si>
  <si>
    <t>LDBTA344A</t>
  </si>
  <si>
    <t>BTA348</t>
  </si>
  <si>
    <t>LDBTA348A</t>
  </si>
  <si>
    <t>BTA351</t>
  </si>
  <si>
    <t>LDBTA351A</t>
  </si>
  <si>
    <t>BTA352</t>
  </si>
  <si>
    <t>LDBTA352A</t>
  </si>
  <si>
    <t>BTA355</t>
  </si>
  <si>
    <t>LDBTA355A</t>
  </si>
  <si>
    <t>BTA367</t>
  </si>
  <si>
    <t>LDBTA367A</t>
  </si>
  <si>
    <t>BTA373</t>
  </si>
  <si>
    <t>MTA022</t>
  </si>
  <si>
    <t>BTA375</t>
  </si>
  <si>
    <t>LDBTA375A</t>
  </si>
  <si>
    <t>BTA377</t>
  </si>
  <si>
    <t>LDBTA377A</t>
  </si>
  <si>
    <t>BTA380</t>
  </si>
  <si>
    <t>LDBTA380A</t>
  </si>
  <si>
    <t>BTA382</t>
  </si>
  <si>
    <t>LDBTA382A</t>
  </si>
  <si>
    <t>BTA383</t>
  </si>
  <si>
    <t>LDBTA383A</t>
  </si>
  <si>
    <t>BTA384</t>
  </si>
  <si>
    <t>BTA387</t>
  </si>
  <si>
    <t>LDBTA387A</t>
  </si>
  <si>
    <t>BTA388</t>
  </si>
  <si>
    <t>LDBTA388A</t>
  </si>
  <si>
    <t>MTA005</t>
  </si>
  <si>
    <t>BTA390</t>
  </si>
  <si>
    <t>LDBTA390A</t>
  </si>
  <si>
    <t>MTA046</t>
  </si>
  <si>
    <t>BTA396</t>
  </si>
  <si>
    <t>LDBTA396A</t>
  </si>
  <si>
    <t>MTA034</t>
  </si>
  <si>
    <t>BTA414</t>
  </si>
  <si>
    <t>LDBTA414A</t>
  </si>
  <si>
    <t>BTA416</t>
  </si>
  <si>
    <t>LDBTA416A</t>
  </si>
  <si>
    <t>BTA426</t>
  </si>
  <si>
    <t>LDBTA426A</t>
  </si>
  <si>
    <t>MTA023</t>
  </si>
  <si>
    <t>BTA430</t>
  </si>
  <si>
    <t>LDBTA430A</t>
  </si>
  <si>
    <t>BTA442</t>
  </si>
  <si>
    <t>LDBTA442A</t>
  </si>
  <si>
    <t>BTA446</t>
  </si>
  <si>
    <t>LDBTA446A</t>
  </si>
  <si>
    <t>BTA449</t>
  </si>
  <si>
    <t>LDBTA449A</t>
  </si>
  <si>
    <t>BTA453</t>
  </si>
  <si>
    <t>LDBTA453A</t>
  </si>
  <si>
    <t>MTA037</t>
  </si>
  <si>
    <t>BTA454</t>
  </si>
  <si>
    <t>LDBTA454A</t>
  </si>
  <si>
    <t>MTA014</t>
  </si>
  <si>
    <t>BTA456</t>
  </si>
  <si>
    <t>LDBTA456A</t>
  </si>
  <si>
    <t>BTA463</t>
  </si>
  <si>
    <t>LDBTA463A</t>
  </si>
  <si>
    <t>BTA470</t>
  </si>
  <si>
    <t>LDBTA470A</t>
  </si>
  <si>
    <t>BTA474</t>
  </si>
  <si>
    <t>LDBTA474A</t>
  </si>
  <si>
    <t>BTA478</t>
  </si>
  <si>
    <t>LDBTA478A</t>
  </si>
  <si>
    <t>MTA027</t>
  </si>
  <si>
    <t>BTA486</t>
  </si>
  <si>
    <t>LDBTA486A</t>
  </si>
  <si>
    <t>MTA025</t>
  </si>
  <si>
    <t>BTA488</t>
  </si>
  <si>
    <t>LDBTA488A</t>
  </si>
  <si>
    <t>BTA489</t>
  </si>
  <si>
    <t>LDBTA489A</t>
  </si>
  <si>
    <t>BTA005</t>
  </si>
  <si>
    <t>BTA011</t>
  </si>
  <si>
    <t>BTA033</t>
  </si>
  <si>
    <t>MTA030</t>
  </si>
  <si>
    <t>BTA039</t>
  </si>
  <si>
    <t>BTA046</t>
  </si>
  <si>
    <t>BTA067</t>
  </si>
  <si>
    <t>BTA070</t>
  </si>
  <si>
    <t>BTA097</t>
  </si>
  <si>
    <t>BTA109</t>
  </si>
  <si>
    <t>BTA142</t>
  </si>
  <si>
    <t>BTA145</t>
  </si>
  <si>
    <t>BTA163</t>
  </si>
  <si>
    <t>BTA169</t>
  </si>
  <si>
    <t>BTA209</t>
  </si>
  <si>
    <t>BTA223</t>
  </si>
  <si>
    <t>BTA241</t>
  </si>
  <si>
    <t>BTA244</t>
  </si>
  <si>
    <t>BTA277</t>
  </si>
  <si>
    <t>BTA303</t>
  </si>
  <si>
    <t>BTA307</t>
  </si>
  <si>
    <t>BTA308</t>
  </si>
  <si>
    <t>BTA310</t>
  </si>
  <si>
    <t>BTA356</t>
  </si>
  <si>
    <t>BTA363</t>
  </si>
  <si>
    <t>BTA372</t>
  </si>
  <si>
    <t>BTA378</t>
  </si>
  <si>
    <t>MTA036</t>
  </si>
  <si>
    <t>BTA392</t>
  </si>
  <si>
    <t>BTA462</t>
  </si>
  <si>
    <t>LDBTA005B</t>
  </si>
  <si>
    <t>LDBTA011B</t>
  </si>
  <si>
    <t>LDBTA033B</t>
  </si>
  <si>
    <t>LDBTA039B</t>
  </si>
  <si>
    <t>LDBTA046B</t>
  </si>
  <si>
    <t>LDBTA066B</t>
  </si>
  <si>
    <t>LDBTA067B</t>
  </si>
  <si>
    <t>LDBTA070B</t>
  </si>
  <si>
    <t>LDBTA086B</t>
  </si>
  <si>
    <t>LDBTA090B</t>
  </si>
  <si>
    <t>LDBTA097B</t>
  </si>
  <si>
    <t>LDBTA109B</t>
  </si>
  <si>
    <t>LDBTA134B</t>
  </si>
  <si>
    <t>LDBTA142B</t>
  </si>
  <si>
    <t>LDBTA145B</t>
  </si>
  <si>
    <t>LDBTA162B</t>
  </si>
  <si>
    <t>LDBTA163B</t>
  </si>
  <si>
    <t>LDBTA169B</t>
  </si>
  <si>
    <t>LDBTA209B</t>
  </si>
  <si>
    <t>LDBTA217B</t>
  </si>
  <si>
    <t>LDBTA223B</t>
  </si>
  <si>
    <t>LDBTA241B</t>
  </si>
  <si>
    <t>LDBTA244B</t>
  </si>
  <si>
    <t>LDBTA277B</t>
  </si>
  <si>
    <t>LDBTA303B</t>
  </si>
  <si>
    <t>LDBTA307B</t>
  </si>
  <si>
    <t>LDBTA308B</t>
  </si>
  <si>
    <t>LDBTA310B</t>
  </si>
  <si>
    <t>LDBTA344B</t>
  </si>
  <si>
    <t>LDBTA355B</t>
  </si>
  <si>
    <t>LDBTA356B</t>
  </si>
  <si>
    <t>LDBTA363B</t>
  </si>
  <si>
    <t>LDBTA372B</t>
  </si>
  <si>
    <t>LDBTA378B</t>
  </si>
  <si>
    <t>LDBTA383B</t>
  </si>
  <si>
    <t>LDBTA392B</t>
  </si>
  <si>
    <t>LDBTA414B</t>
  </si>
  <si>
    <t>LDBTA426B</t>
  </si>
  <si>
    <t>LDBTA462B</t>
  </si>
  <si>
    <t>LDBTA470B</t>
  </si>
  <si>
    <t>LDBTA160A</t>
  </si>
  <si>
    <t>LDBTA161A</t>
  </si>
  <si>
    <t>LDBTA178A</t>
  </si>
  <si>
    <t>LDBTA213A</t>
  </si>
  <si>
    <t>LDBTA235A</t>
  </si>
  <si>
    <t>LDBTA373A</t>
  </si>
  <si>
    <t>LDBTA384A</t>
  </si>
  <si>
    <t>Bidding Units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</si>
</sst>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00"/>
  </numFmts>
  <fonts count="6"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165" fontId="4" fillId="0" borderId="4" xfId="15" applyNumberFormat="1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1" xfId="15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165" fontId="1" fillId="0" borderId="16" xfId="15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5" fontId="1" fillId="0" borderId="16" xfId="15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5" fontId="1" fillId="0" borderId="21" xfId="15" applyNumberFormat="1" applyFont="1" applyFill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4" fillId="0" borderId="22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49" fontId="4" fillId="0" borderId="24" xfId="0" applyNumberFormat="1" applyFont="1" applyBorder="1" applyAlignment="1">
      <alignment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8.140625" style="0" bestFit="1" customWidth="1"/>
    <col min="2" max="2" width="7.7109375" style="0" bestFit="1" customWidth="1"/>
    <col min="3" max="3" width="29.140625" style="0" bestFit="1" customWidth="1"/>
    <col min="4" max="4" width="14.421875" style="0" bestFit="1" customWidth="1"/>
    <col min="5" max="5" width="10.8515625" style="0" customWidth="1"/>
    <col min="6" max="6" width="10.7109375" style="0" customWidth="1"/>
    <col min="7" max="7" width="10.8515625" style="65" customWidth="1"/>
    <col min="8" max="8" width="10.00390625" style="0" customWidth="1"/>
  </cols>
  <sheetData>
    <row r="1" spans="1:7" ht="18.75">
      <c r="A1" s="59" t="s">
        <v>0</v>
      </c>
      <c r="B1" s="58"/>
      <c r="C1" s="58"/>
      <c r="D1" s="58"/>
      <c r="E1" s="58"/>
      <c r="F1" s="58"/>
      <c r="G1" s="58"/>
    </row>
    <row r="2" spans="1:7" ht="15.75">
      <c r="A2" s="57" t="s">
        <v>165</v>
      </c>
      <c r="B2" s="58"/>
      <c r="C2" s="58"/>
      <c r="D2" s="58"/>
      <c r="E2" s="58"/>
      <c r="F2" s="58"/>
      <c r="G2" s="58"/>
    </row>
    <row r="3" spans="1:7" ht="15.75">
      <c r="A3" s="39"/>
      <c r="B3" s="38"/>
      <c r="C3" s="38"/>
      <c r="D3" s="38"/>
      <c r="E3" s="38"/>
      <c r="F3" s="38"/>
      <c r="G3" s="60"/>
    </row>
    <row r="4" spans="1:7" ht="14.25">
      <c r="A4" s="55" t="s">
        <v>162</v>
      </c>
      <c r="B4" s="56"/>
      <c r="C4" s="56"/>
      <c r="D4" s="56"/>
      <c r="E4" s="56"/>
      <c r="F4" s="56"/>
      <c r="G4" s="56"/>
    </row>
    <row r="5" spans="1:7" ht="13.5" thickBot="1">
      <c r="A5" s="1"/>
      <c r="B5" s="1"/>
      <c r="C5" s="1"/>
      <c r="D5" s="1"/>
      <c r="E5" s="2"/>
      <c r="F5" s="2"/>
      <c r="G5" s="37"/>
    </row>
    <row r="6" spans="1:8" ht="65.25" thickBot="1" thickTop="1">
      <c r="A6" s="3" t="s">
        <v>1</v>
      </c>
      <c r="B6" s="4" t="s">
        <v>2</v>
      </c>
      <c r="C6" s="5" t="s">
        <v>3</v>
      </c>
      <c r="D6" s="4" t="s">
        <v>4</v>
      </c>
      <c r="E6" s="6" t="s">
        <v>5</v>
      </c>
      <c r="F6" s="7" t="s">
        <v>6</v>
      </c>
      <c r="G6" s="61" t="s">
        <v>516</v>
      </c>
      <c r="H6" s="8" t="s">
        <v>166</v>
      </c>
    </row>
    <row r="7" spans="1:8" ht="13.5" thickTop="1">
      <c r="A7" s="9" t="s">
        <v>167</v>
      </c>
      <c r="B7" s="10" t="s">
        <v>168</v>
      </c>
      <c r="C7" s="11" t="s">
        <v>7</v>
      </c>
      <c r="D7" s="12" t="s">
        <v>169</v>
      </c>
      <c r="E7" s="13">
        <v>83057</v>
      </c>
      <c r="F7" s="14">
        <f aca="true" t="shared" si="0" ref="F7:G48">ROUNDUP(0.06*E7,0)</f>
        <v>4984</v>
      </c>
      <c r="G7" s="62">
        <v>4984</v>
      </c>
      <c r="H7" s="15">
        <f aca="true" t="shared" si="1" ref="H7:H48">ROUNDUP(E7*0.06,0)</f>
        <v>4984</v>
      </c>
    </row>
    <row r="8" spans="1:8" ht="12.75">
      <c r="A8" s="16" t="s">
        <v>170</v>
      </c>
      <c r="B8" s="17" t="s">
        <v>171</v>
      </c>
      <c r="C8" s="18" t="s">
        <v>8</v>
      </c>
      <c r="D8" s="19" t="s">
        <v>172</v>
      </c>
      <c r="E8" s="20">
        <v>324899</v>
      </c>
      <c r="F8" s="21">
        <f t="shared" si="0"/>
        <v>19494</v>
      </c>
      <c r="G8" s="63">
        <v>19494</v>
      </c>
      <c r="H8" s="22">
        <f t="shared" si="1"/>
        <v>19494</v>
      </c>
    </row>
    <row r="9" spans="1:8" ht="12.75">
      <c r="A9" s="16" t="s">
        <v>173</v>
      </c>
      <c r="B9" s="17" t="s">
        <v>174</v>
      </c>
      <c r="C9" s="23" t="s">
        <v>9</v>
      </c>
      <c r="D9" s="24" t="s">
        <v>175</v>
      </c>
      <c r="E9" s="25">
        <v>305120</v>
      </c>
      <c r="F9" s="21">
        <f t="shared" si="0"/>
        <v>18308</v>
      </c>
      <c r="G9" s="63">
        <v>18308</v>
      </c>
      <c r="H9" s="22">
        <f t="shared" si="1"/>
        <v>18308</v>
      </c>
    </row>
    <row r="10" spans="1:8" ht="12.75">
      <c r="A10" s="16" t="s">
        <v>176</v>
      </c>
      <c r="B10" s="17" t="s">
        <v>177</v>
      </c>
      <c r="C10" s="23" t="s">
        <v>10</v>
      </c>
      <c r="D10" s="24" t="s">
        <v>178</v>
      </c>
      <c r="E10" s="25">
        <v>161897</v>
      </c>
      <c r="F10" s="21">
        <f t="shared" si="0"/>
        <v>9714</v>
      </c>
      <c r="G10" s="63">
        <v>9714</v>
      </c>
      <c r="H10" s="22">
        <f t="shared" si="1"/>
        <v>9714</v>
      </c>
    </row>
    <row r="11" spans="1:8" ht="12.75">
      <c r="A11" s="16" t="s">
        <v>173</v>
      </c>
      <c r="B11" s="17" t="s">
        <v>179</v>
      </c>
      <c r="C11" s="26" t="s">
        <v>11</v>
      </c>
      <c r="D11" s="27" t="s">
        <v>180</v>
      </c>
      <c r="E11" s="20">
        <v>510055</v>
      </c>
      <c r="F11" s="21">
        <f t="shared" si="0"/>
        <v>30604</v>
      </c>
      <c r="G11" s="63">
        <v>30604</v>
      </c>
      <c r="H11" s="22">
        <f t="shared" si="1"/>
        <v>30604</v>
      </c>
    </row>
    <row r="12" spans="1:8" ht="12.75">
      <c r="A12" s="16" t="s">
        <v>181</v>
      </c>
      <c r="B12" s="17" t="s">
        <v>182</v>
      </c>
      <c r="C12" s="18" t="s">
        <v>12</v>
      </c>
      <c r="D12" s="19" t="s">
        <v>183</v>
      </c>
      <c r="E12" s="20">
        <v>167112</v>
      </c>
      <c r="F12" s="21">
        <f t="shared" si="0"/>
        <v>10027</v>
      </c>
      <c r="G12" s="63">
        <v>10027</v>
      </c>
      <c r="H12" s="22">
        <f t="shared" si="1"/>
        <v>10027</v>
      </c>
    </row>
    <row r="13" spans="1:8" ht="12.75">
      <c r="A13" s="16" t="s">
        <v>167</v>
      </c>
      <c r="B13" s="17" t="s">
        <v>184</v>
      </c>
      <c r="C13" s="23" t="s">
        <v>13</v>
      </c>
      <c r="D13" s="24" t="s">
        <v>185</v>
      </c>
      <c r="E13" s="25">
        <v>127780</v>
      </c>
      <c r="F13" s="21">
        <f t="shared" si="0"/>
        <v>7667</v>
      </c>
      <c r="G13" s="63">
        <v>7667</v>
      </c>
      <c r="H13" s="22">
        <f t="shared" si="1"/>
        <v>7667</v>
      </c>
    </row>
    <row r="14" spans="1:8" ht="12.75">
      <c r="A14" s="16" t="s">
        <v>181</v>
      </c>
      <c r="B14" s="17" t="s">
        <v>186</v>
      </c>
      <c r="C14" s="23" t="s">
        <v>14</v>
      </c>
      <c r="D14" s="24" t="s">
        <v>187</v>
      </c>
      <c r="E14" s="25">
        <v>184020</v>
      </c>
      <c r="F14" s="21">
        <f t="shared" si="0"/>
        <v>11042</v>
      </c>
      <c r="G14" s="63">
        <v>11042</v>
      </c>
      <c r="H14" s="22">
        <f t="shared" si="1"/>
        <v>11042</v>
      </c>
    </row>
    <row r="15" spans="1:8" ht="12.75">
      <c r="A15" s="16" t="s">
        <v>188</v>
      </c>
      <c r="B15" s="17" t="s">
        <v>189</v>
      </c>
      <c r="C15" s="23" t="s">
        <v>15</v>
      </c>
      <c r="D15" s="24" t="s">
        <v>190</v>
      </c>
      <c r="E15" s="25">
        <v>79446</v>
      </c>
      <c r="F15" s="21">
        <f t="shared" si="0"/>
        <v>4767</v>
      </c>
      <c r="G15" s="63">
        <v>4767</v>
      </c>
      <c r="H15" s="22">
        <f t="shared" si="1"/>
        <v>4767</v>
      </c>
    </row>
    <row r="16" spans="1:8" ht="12.75">
      <c r="A16" s="16" t="s">
        <v>191</v>
      </c>
      <c r="B16" s="17" t="s">
        <v>192</v>
      </c>
      <c r="C16" s="23" t="s">
        <v>16</v>
      </c>
      <c r="D16" s="24" t="s">
        <v>193</v>
      </c>
      <c r="E16" s="25">
        <v>222748</v>
      </c>
      <c r="F16" s="21">
        <f t="shared" si="0"/>
        <v>13365</v>
      </c>
      <c r="G16" s="63">
        <v>13365</v>
      </c>
      <c r="H16" s="22">
        <f t="shared" si="1"/>
        <v>13365</v>
      </c>
    </row>
    <row r="17" spans="1:8" ht="12.75">
      <c r="A17" s="16" t="s">
        <v>194</v>
      </c>
      <c r="B17" s="17" t="s">
        <v>195</v>
      </c>
      <c r="C17" s="18" t="s">
        <v>17</v>
      </c>
      <c r="D17" s="19" t="s">
        <v>196</v>
      </c>
      <c r="E17" s="20">
        <v>78465</v>
      </c>
      <c r="F17" s="21">
        <f t="shared" si="0"/>
        <v>4708</v>
      </c>
      <c r="G17" s="63">
        <v>4708</v>
      </c>
      <c r="H17" s="22">
        <f t="shared" si="1"/>
        <v>4708</v>
      </c>
    </row>
    <row r="18" spans="1:8" ht="12.75">
      <c r="A18" s="16" t="s">
        <v>197</v>
      </c>
      <c r="B18" s="17" t="s">
        <v>198</v>
      </c>
      <c r="C18" s="18" t="s">
        <v>18</v>
      </c>
      <c r="D18" s="19" t="s">
        <v>199</v>
      </c>
      <c r="E18" s="20">
        <v>137543</v>
      </c>
      <c r="F18" s="21">
        <f t="shared" si="0"/>
        <v>8253</v>
      </c>
      <c r="G18" s="63">
        <v>8253</v>
      </c>
      <c r="H18" s="22">
        <f t="shared" si="1"/>
        <v>8253</v>
      </c>
    </row>
    <row r="19" spans="1:8" ht="12.75">
      <c r="A19" s="16" t="s">
        <v>173</v>
      </c>
      <c r="B19" s="17" t="s">
        <v>200</v>
      </c>
      <c r="C19" s="18" t="s">
        <v>19</v>
      </c>
      <c r="D19" s="19" t="s">
        <v>201</v>
      </c>
      <c r="E19" s="20">
        <v>108213</v>
      </c>
      <c r="F19" s="21">
        <f t="shared" si="0"/>
        <v>6493</v>
      </c>
      <c r="G19" s="63">
        <v>6493</v>
      </c>
      <c r="H19" s="22">
        <f t="shared" si="1"/>
        <v>6493</v>
      </c>
    </row>
    <row r="20" spans="1:8" ht="12.75">
      <c r="A20" s="16" t="s">
        <v>202</v>
      </c>
      <c r="B20" s="17" t="s">
        <v>203</v>
      </c>
      <c r="C20" s="23" t="s">
        <v>20</v>
      </c>
      <c r="D20" s="24" t="s">
        <v>204</v>
      </c>
      <c r="E20" s="25">
        <v>369128</v>
      </c>
      <c r="F20" s="21">
        <f t="shared" si="0"/>
        <v>22148</v>
      </c>
      <c r="G20" s="63">
        <v>22148</v>
      </c>
      <c r="H20" s="22">
        <f t="shared" si="1"/>
        <v>22148</v>
      </c>
    </row>
    <row r="21" spans="1:8" ht="12.75">
      <c r="A21" s="16" t="s">
        <v>205</v>
      </c>
      <c r="B21" s="17" t="s">
        <v>206</v>
      </c>
      <c r="C21" s="23" t="s">
        <v>21</v>
      </c>
      <c r="D21" s="24" t="s">
        <v>207</v>
      </c>
      <c r="E21" s="25">
        <v>181795</v>
      </c>
      <c r="F21" s="21">
        <f t="shared" si="0"/>
        <v>10908</v>
      </c>
      <c r="G21" s="63">
        <v>10908</v>
      </c>
      <c r="H21" s="22">
        <f t="shared" si="1"/>
        <v>10908</v>
      </c>
    </row>
    <row r="22" spans="1:8" ht="12.75">
      <c r="A22" s="16" t="s">
        <v>208</v>
      </c>
      <c r="B22" s="17" t="s">
        <v>209</v>
      </c>
      <c r="C22" s="18" t="s">
        <v>22</v>
      </c>
      <c r="D22" s="19" t="s">
        <v>210</v>
      </c>
      <c r="E22" s="20">
        <v>222312</v>
      </c>
      <c r="F22" s="21">
        <f t="shared" si="0"/>
        <v>13339</v>
      </c>
      <c r="G22" s="63">
        <v>13339</v>
      </c>
      <c r="H22" s="22">
        <f t="shared" si="1"/>
        <v>13339</v>
      </c>
    </row>
    <row r="23" spans="1:8" ht="12.75">
      <c r="A23" s="16" t="s">
        <v>211</v>
      </c>
      <c r="B23" s="17" t="s">
        <v>212</v>
      </c>
      <c r="C23" s="23" t="s">
        <v>23</v>
      </c>
      <c r="D23" s="24" t="s">
        <v>213</v>
      </c>
      <c r="E23" s="25">
        <v>190498</v>
      </c>
      <c r="F23" s="21">
        <f t="shared" si="0"/>
        <v>11430</v>
      </c>
      <c r="G23" s="63">
        <v>11430</v>
      </c>
      <c r="H23" s="22">
        <f t="shared" si="1"/>
        <v>11430</v>
      </c>
    </row>
    <row r="24" spans="1:8" ht="12.75">
      <c r="A24" s="16" t="s">
        <v>197</v>
      </c>
      <c r="B24" s="17" t="s">
        <v>214</v>
      </c>
      <c r="C24" s="23" t="s">
        <v>24</v>
      </c>
      <c r="D24" s="24" t="s">
        <v>215</v>
      </c>
      <c r="E24" s="25">
        <v>147981</v>
      </c>
      <c r="F24" s="21">
        <f t="shared" si="0"/>
        <v>8879</v>
      </c>
      <c r="G24" s="63">
        <v>8879</v>
      </c>
      <c r="H24" s="22">
        <f t="shared" si="1"/>
        <v>8879</v>
      </c>
    </row>
    <row r="25" spans="1:8" ht="12.75">
      <c r="A25" s="16" t="s">
        <v>205</v>
      </c>
      <c r="B25" s="17" t="s">
        <v>216</v>
      </c>
      <c r="C25" s="26" t="s">
        <v>25</v>
      </c>
      <c r="D25" s="27" t="s">
        <v>217</v>
      </c>
      <c r="E25" s="20">
        <v>190536</v>
      </c>
      <c r="F25" s="21">
        <f t="shared" si="0"/>
        <v>11433</v>
      </c>
      <c r="G25" s="63">
        <v>11433</v>
      </c>
      <c r="H25" s="22">
        <f t="shared" si="1"/>
        <v>11433</v>
      </c>
    </row>
    <row r="26" spans="1:8" ht="12.75">
      <c r="A26" s="16" t="s">
        <v>170</v>
      </c>
      <c r="B26" s="17" t="s">
        <v>218</v>
      </c>
      <c r="C26" s="23" t="s">
        <v>26</v>
      </c>
      <c r="D26" s="24" t="s">
        <v>219</v>
      </c>
      <c r="E26" s="25">
        <v>342333</v>
      </c>
      <c r="F26" s="21">
        <f t="shared" si="0"/>
        <v>20540</v>
      </c>
      <c r="G26" s="63">
        <v>20540</v>
      </c>
      <c r="H26" s="22">
        <f t="shared" si="1"/>
        <v>20540</v>
      </c>
    </row>
    <row r="27" spans="1:8" ht="12.75">
      <c r="A27" s="16" t="s">
        <v>220</v>
      </c>
      <c r="B27" s="17" t="s">
        <v>221</v>
      </c>
      <c r="C27" s="23" t="s">
        <v>27</v>
      </c>
      <c r="D27" s="24" t="s">
        <v>222</v>
      </c>
      <c r="E27" s="25">
        <v>139128</v>
      </c>
      <c r="F27" s="21">
        <f t="shared" si="0"/>
        <v>8348</v>
      </c>
      <c r="G27" s="63">
        <v>8348</v>
      </c>
      <c r="H27" s="22">
        <f t="shared" si="1"/>
        <v>8348</v>
      </c>
    </row>
    <row r="28" spans="1:8" ht="12.75">
      <c r="A28" s="16" t="s">
        <v>223</v>
      </c>
      <c r="B28" s="17" t="s">
        <v>224</v>
      </c>
      <c r="C28" s="18" t="s">
        <v>28</v>
      </c>
      <c r="D28" s="19" t="s">
        <v>225</v>
      </c>
      <c r="E28" s="20">
        <v>156707</v>
      </c>
      <c r="F28" s="21">
        <f t="shared" si="0"/>
        <v>9403</v>
      </c>
      <c r="G28" s="63">
        <v>9403</v>
      </c>
      <c r="H28" s="22">
        <f t="shared" si="1"/>
        <v>9403</v>
      </c>
    </row>
    <row r="29" spans="1:8" ht="12.75">
      <c r="A29" s="16" t="s">
        <v>208</v>
      </c>
      <c r="B29" s="17" t="s">
        <v>226</v>
      </c>
      <c r="C29" s="23" t="s">
        <v>29</v>
      </c>
      <c r="D29" s="24" t="s">
        <v>227</v>
      </c>
      <c r="E29" s="25">
        <v>114241</v>
      </c>
      <c r="F29" s="21">
        <f t="shared" si="0"/>
        <v>6855</v>
      </c>
      <c r="G29" s="63">
        <v>6855</v>
      </c>
      <c r="H29" s="22">
        <f t="shared" si="1"/>
        <v>6855</v>
      </c>
    </row>
    <row r="30" spans="1:8" ht="12.75">
      <c r="A30" s="16" t="s">
        <v>197</v>
      </c>
      <c r="B30" s="17" t="s">
        <v>228</v>
      </c>
      <c r="C30" s="18" t="s">
        <v>30</v>
      </c>
      <c r="D30" s="19" t="s">
        <v>229</v>
      </c>
      <c r="E30" s="20">
        <v>419650</v>
      </c>
      <c r="F30" s="21">
        <f t="shared" si="0"/>
        <v>25179</v>
      </c>
      <c r="G30" s="63">
        <v>25179</v>
      </c>
      <c r="H30" s="22">
        <f t="shared" si="1"/>
        <v>25179</v>
      </c>
    </row>
    <row r="31" spans="1:8" ht="12.75">
      <c r="A31" s="16" t="s">
        <v>176</v>
      </c>
      <c r="B31" s="17" t="s">
        <v>230</v>
      </c>
      <c r="C31" s="23" t="s">
        <v>31</v>
      </c>
      <c r="D31" s="24" t="s">
        <v>231</v>
      </c>
      <c r="E31" s="25">
        <v>210225</v>
      </c>
      <c r="F31" s="21">
        <f t="shared" si="0"/>
        <v>12614</v>
      </c>
      <c r="G31" s="63">
        <v>12614</v>
      </c>
      <c r="H31" s="22">
        <f t="shared" si="1"/>
        <v>12614</v>
      </c>
    </row>
    <row r="32" spans="1:8" ht="12.75">
      <c r="A32" s="16" t="s">
        <v>211</v>
      </c>
      <c r="B32" s="17" t="s">
        <v>232</v>
      </c>
      <c r="C32" s="18" t="s">
        <v>32</v>
      </c>
      <c r="D32" s="19" t="s">
        <v>233</v>
      </c>
      <c r="E32" s="20">
        <v>124180</v>
      </c>
      <c r="F32" s="21">
        <f t="shared" si="0"/>
        <v>7451</v>
      </c>
      <c r="G32" s="63">
        <v>7451</v>
      </c>
      <c r="H32" s="22">
        <f t="shared" si="1"/>
        <v>7451</v>
      </c>
    </row>
    <row r="33" spans="1:8" ht="12.75">
      <c r="A33" s="16" t="s">
        <v>197</v>
      </c>
      <c r="B33" s="17" t="s">
        <v>234</v>
      </c>
      <c r="C33" s="23" t="s">
        <v>33</v>
      </c>
      <c r="D33" s="24" t="s">
        <v>235</v>
      </c>
      <c r="E33" s="25">
        <v>176542</v>
      </c>
      <c r="F33" s="21">
        <f t="shared" si="0"/>
        <v>10593</v>
      </c>
      <c r="G33" s="63">
        <v>10593</v>
      </c>
      <c r="H33" s="22">
        <f t="shared" si="1"/>
        <v>10593</v>
      </c>
    </row>
    <row r="34" spans="1:8" ht="12.75">
      <c r="A34" s="16" t="s">
        <v>194</v>
      </c>
      <c r="B34" s="17" t="s">
        <v>236</v>
      </c>
      <c r="C34" s="26" t="s">
        <v>34</v>
      </c>
      <c r="D34" s="27" t="s">
        <v>237</v>
      </c>
      <c r="E34" s="20">
        <v>400771</v>
      </c>
      <c r="F34" s="21">
        <f t="shared" si="0"/>
        <v>24047</v>
      </c>
      <c r="G34" s="63">
        <v>24047</v>
      </c>
      <c r="H34" s="22">
        <f t="shared" si="1"/>
        <v>24047</v>
      </c>
    </row>
    <row r="35" spans="1:8" ht="12.75">
      <c r="A35" s="16" t="s">
        <v>188</v>
      </c>
      <c r="B35" s="17" t="s">
        <v>238</v>
      </c>
      <c r="C35" s="26" t="s">
        <v>35</v>
      </c>
      <c r="D35" s="27" t="s">
        <v>239</v>
      </c>
      <c r="E35" s="20">
        <v>113943</v>
      </c>
      <c r="F35" s="21">
        <f t="shared" si="0"/>
        <v>6837</v>
      </c>
      <c r="G35" s="63">
        <v>6837</v>
      </c>
      <c r="H35" s="22">
        <f t="shared" si="1"/>
        <v>6837</v>
      </c>
    </row>
    <row r="36" spans="1:8" ht="12.75">
      <c r="A36" s="16" t="s">
        <v>240</v>
      </c>
      <c r="B36" s="17" t="s">
        <v>241</v>
      </c>
      <c r="C36" s="18" t="s">
        <v>36</v>
      </c>
      <c r="D36" s="19" t="s">
        <v>242</v>
      </c>
      <c r="E36" s="20">
        <v>100813</v>
      </c>
      <c r="F36" s="21">
        <f t="shared" si="0"/>
        <v>6049</v>
      </c>
      <c r="G36" s="63">
        <v>6049</v>
      </c>
      <c r="H36" s="22">
        <f t="shared" si="1"/>
        <v>6049</v>
      </c>
    </row>
    <row r="37" spans="1:8" ht="12.75">
      <c r="A37" s="16" t="s">
        <v>243</v>
      </c>
      <c r="B37" s="17" t="s">
        <v>244</v>
      </c>
      <c r="C37" s="18" t="s">
        <v>37</v>
      </c>
      <c r="D37" s="19" t="s">
        <v>245</v>
      </c>
      <c r="E37" s="20">
        <v>108276</v>
      </c>
      <c r="F37" s="21">
        <f t="shared" si="0"/>
        <v>6497</v>
      </c>
      <c r="G37" s="63">
        <v>6497</v>
      </c>
      <c r="H37" s="22">
        <f t="shared" si="1"/>
        <v>6497</v>
      </c>
    </row>
    <row r="38" spans="1:8" ht="12.75">
      <c r="A38" s="16" t="s">
        <v>194</v>
      </c>
      <c r="B38" s="17" t="s">
        <v>246</v>
      </c>
      <c r="C38" s="23" t="s">
        <v>38</v>
      </c>
      <c r="D38" s="24" t="s">
        <v>247</v>
      </c>
      <c r="E38" s="25">
        <v>180559</v>
      </c>
      <c r="F38" s="21">
        <f t="shared" si="0"/>
        <v>10834</v>
      </c>
      <c r="G38" s="63">
        <v>10834</v>
      </c>
      <c r="H38" s="22">
        <f t="shared" si="1"/>
        <v>10834</v>
      </c>
    </row>
    <row r="39" spans="1:8" ht="12.75">
      <c r="A39" s="16" t="s">
        <v>248</v>
      </c>
      <c r="B39" s="17" t="s">
        <v>249</v>
      </c>
      <c r="C39" s="23" t="s">
        <v>39</v>
      </c>
      <c r="D39" s="24" t="s">
        <v>250</v>
      </c>
      <c r="E39" s="25">
        <v>109303</v>
      </c>
      <c r="F39" s="21">
        <f t="shared" si="0"/>
        <v>6559</v>
      </c>
      <c r="G39" s="63">
        <v>6559</v>
      </c>
      <c r="H39" s="22">
        <f t="shared" si="1"/>
        <v>6559</v>
      </c>
    </row>
    <row r="40" spans="1:8" ht="12.75">
      <c r="A40" s="16" t="s">
        <v>243</v>
      </c>
      <c r="B40" s="17" t="s">
        <v>251</v>
      </c>
      <c r="C40" s="23" t="s">
        <v>40</v>
      </c>
      <c r="D40" s="24" t="s">
        <v>252</v>
      </c>
      <c r="E40" s="25">
        <v>275572</v>
      </c>
      <c r="F40" s="21">
        <f t="shared" si="0"/>
        <v>16535</v>
      </c>
      <c r="G40" s="63">
        <v>16535</v>
      </c>
      <c r="H40" s="22">
        <f t="shared" si="1"/>
        <v>16535</v>
      </c>
    </row>
    <row r="41" spans="1:8" ht="12.75">
      <c r="A41" s="16" t="s">
        <v>253</v>
      </c>
      <c r="B41" s="17" t="s">
        <v>254</v>
      </c>
      <c r="C41" s="23" t="s">
        <v>41</v>
      </c>
      <c r="D41" s="24" t="s">
        <v>255</v>
      </c>
      <c r="E41" s="25">
        <v>142578</v>
      </c>
      <c r="F41" s="21">
        <f t="shared" si="0"/>
        <v>8555</v>
      </c>
      <c r="G41" s="63">
        <v>8555</v>
      </c>
      <c r="H41" s="22">
        <f t="shared" si="1"/>
        <v>8555</v>
      </c>
    </row>
    <row r="42" spans="1:8" ht="12.75">
      <c r="A42" s="16" t="s">
        <v>256</v>
      </c>
      <c r="B42" s="17" t="s">
        <v>257</v>
      </c>
      <c r="C42" s="18" t="s">
        <v>42</v>
      </c>
      <c r="D42" s="19" t="s">
        <v>258</v>
      </c>
      <c r="E42" s="20">
        <v>222526</v>
      </c>
      <c r="F42" s="21">
        <f t="shared" si="0"/>
        <v>13352</v>
      </c>
      <c r="G42" s="63">
        <v>13352</v>
      </c>
      <c r="H42" s="22">
        <f t="shared" si="1"/>
        <v>13352</v>
      </c>
    </row>
    <row r="43" spans="1:8" ht="12.75">
      <c r="A43" s="16" t="s">
        <v>173</v>
      </c>
      <c r="B43" s="17" t="s">
        <v>259</v>
      </c>
      <c r="C43" s="23" t="s">
        <v>43</v>
      </c>
      <c r="D43" s="24" t="s">
        <v>260</v>
      </c>
      <c r="E43" s="25">
        <v>571328</v>
      </c>
      <c r="F43" s="21">
        <f t="shared" si="0"/>
        <v>34280</v>
      </c>
      <c r="G43" s="63">
        <v>34280</v>
      </c>
      <c r="H43" s="22">
        <f t="shared" si="1"/>
        <v>34280</v>
      </c>
    </row>
    <row r="44" spans="1:8" ht="12.75">
      <c r="A44" s="16" t="s">
        <v>176</v>
      </c>
      <c r="B44" s="17" t="s">
        <v>261</v>
      </c>
      <c r="C44" s="18" t="s">
        <v>44</v>
      </c>
      <c r="D44" s="19" t="s">
        <v>262</v>
      </c>
      <c r="E44" s="20">
        <v>173076</v>
      </c>
      <c r="F44" s="21">
        <f t="shared" si="0"/>
        <v>10385</v>
      </c>
      <c r="G44" s="63">
        <v>10385</v>
      </c>
      <c r="H44" s="22">
        <f t="shared" si="1"/>
        <v>10385</v>
      </c>
    </row>
    <row r="45" spans="1:8" ht="12.75">
      <c r="A45" s="16" t="s">
        <v>173</v>
      </c>
      <c r="B45" s="17" t="s">
        <v>263</v>
      </c>
      <c r="C45" s="26" t="s">
        <v>45</v>
      </c>
      <c r="D45" s="27" t="s">
        <v>264</v>
      </c>
      <c r="E45" s="20">
        <v>239208</v>
      </c>
      <c r="F45" s="21">
        <f t="shared" si="0"/>
        <v>14353</v>
      </c>
      <c r="G45" s="63">
        <v>14353</v>
      </c>
      <c r="H45" s="22">
        <f t="shared" si="1"/>
        <v>14353</v>
      </c>
    </row>
    <row r="46" spans="1:8" ht="12.75">
      <c r="A46" s="16" t="s">
        <v>256</v>
      </c>
      <c r="B46" s="17" t="s">
        <v>265</v>
      </c>
      <c r="C46" s="23" t="s">
        <v>46</v>
      </c>
      <c r="D46" s="24" t="s">
        <v>266</v>
      </c>
      <c r="E46" s="25">
        <v>282187</v>
      </c>
      <c r="F46" s="21">
        <f t="shared" si="0"/>
        <v>16932</v>
      </c>
      <c r="G46" s="63">
        <v>16932</v>
      </c>
      <c r="H46" s="22">
        <f t="shared" si="1"/>
        <v>16932</v>
      </c>
    </row>
    <row r="47" spans="1:8" ht="12.75">
      <c r="A47" s="16" t="s">
        <v>223</v>
      </c>
      <c r="B47" s="17" t="s">
        <v>267</v>
      </c>
      <c r="C47" s="23" t="s">
        <v>47</v>
      </c>
      <c r="D47" s="24" t="s">
        <v>268</v>
      </c>
      <c r="E47" s="25">
        <v>124654</v>
      </c>
      <c r="F47" s="21">
        <f t="shared" si="0"/>
        <v>7480</v>
      </c>
      <c r="G47" s="63">
        <v>7480</v>
      </c>
      <c r="H47" s="22">
        <f t="shared" si="1"/>
        <v>7480</v>
      </c>
    </row>
    <row r="48" spans="1:8" ht="12.75">
      <c r="A48" s="16" t="s">
        <v>176</v>
      </c>
      <c r="B48" s="17" t="s">
        <v>269</v>
      </c>
      <c r="C48" s="18" t="s">
        <v>48</v>
      </c>
      <c r="D48" s="19" t="s">
        <v>270</v>
      </c>
      <c r="E48" s="20">
        <v>174034</v>
      </c>
      <c r="F48" s="21">
        <f t="shared" si="0"/>
        <v>10443</v>
      </c>
      <c r="G48" s="63">
        <v>10443</v>
      </c>
      <c r="H48" s="22">
        <f t="shared" si="1"/>
        <v>10443</v>
      </c>
    </row>
    <row r="49" spans="1:8" ht="12.75">
      <c r="A49" s="16" t="s">
        <v>170</v>
      </c>
      <c r="B49" s="17" t="s">
        <v>271</v>
      </c>
      <c r="C49" s="23" t="s">
        <v>49</v>
      </c>
      <c r="D49" s="24" t="s">
        <v>509</v>
      </c>
      <c r="E49" s="25">
        <v>170365</v>
      </c>
      <c r="F49" s="21">
        <v>10222</v>
      </c>
      <c r="G49" s="63">
        <v>10222</v>
      </c>
      <c r="H49" s="22">
        <v>10222</v>
      </c>
    </row>
    <row r="50" spans="1:8" ht="12.75">
      <c r="A50" s="16" t="s">
        <v>208</v>
      </c>
      <c r="B50" s="17" t="s">
        <v>272</v>
      </c>
      <c r="C50" s="23" t="s">
        <v>50</v>
      </c>
      <c r="D50" s="24" t="s">
        <v>510</v>
      </c>
      <c r="E50" s="25">
        <v>75574</v>
      </c>
      <c r="F50" s="21">
        <v>4535</v>
      </c>
      <c r="G50" s="63">
        <v>4535</v>
      </c>
      <c r="H50" s="22">
        <v>4535</v>
      </c>
    </row>
    <row r="51" spans="1:8" ht="12.75">
      <c r="A51" s="16" t="s">
        <v>273</v>
      </c>
      <c r="B51" s="17" t="s">
        <v>274</v>
      </c>
      <c r="C51" s="18" t="s">
        <v>51</v>
      </c>
      <c r="D51" s="19" t="s">
        <v>275</v>
      </c>
      <c r="E51" s="20">
        <v>122277</v>
      </c>
      <c r="F51" s="21">
        <f>ROUNDUP(0.06*E51,0)</f>
        <v>7337</v>
      </c>
      <c r="G51" s="63">
        <v>7337</v>
      </c>
      <c r="H51" s="22">
        <f>ROUNDUP(E51*0.06,0)</f>
        <v>7337</v>
      </c>
    </row>
    <row r="52" spans="1:8" ht="12.75">
      <c r="A52" s="16" t="s">
        <v>202</v>
      </c>
      <c r="B52" s="17" t="s">
        <v>276</v>
      </c>
      <c r="C52" s="23" t="s">
        <v>52</v>
      </c>
      <c r="D52" s="24" t="s">
        <v>277</v>
      </c>
      <c r="E52" s="25">
        <v>118539</v>
      </c>
      <c r="F52" s="21">
        <f>ROUNDUP(0.06*E52,0)</f>
        <v>7113</v>
      </c>
      <c r="G52" s="63">
        <v>7113</v>
      </c>
      <c r="H52" s="22">
        <f>ROUNDUP(E52*0.06,0)</f>
        <v>7113</v>
      </c>
    </row>
    <row r="53" spans="1:8" ht="12.75">
      <c r="A53" s="16" t="s">
        <v>173</v>
      </c>
      <c r="B53" s="17" t="s">
        <v>278</v>
      </c>
      <c r="C53" s="18" t="s">
        <v>53</v>
      </c>
      <c r="D53" s="19" t="s">
        <v>279</v>
      </c>
      <c r="E53" s="20">
        <v>217319</v>
      </c>
      <c r="F53" s="21">
        <f>ROUNDUP(0.06*E53,0)</f>
        <v>13040</v>
      </c>
      <c r="G53" s="63">
        <v>13040</v>
      </c>
      <c r="H53" s="22">
        <f>ROUNDUP(E53*0.06,0)</f>
        <v>13040</v>
      </c>
    </row>
    <row r="54" spans="1:8" ht="12.75">
      <c r="A54" s="16" t="s">
        <v>173</v>
      </c>
      <c r="B54" s="17" t="s">
        <v>280</v>
      </c>
      <c r="C54" s="26" t="s">
        <v>54</v>
      </c>
      <c r="D54" s="27" t="s">
        <v>281</v>
      </c>
      <c r="E54" s="20">
        <v>218937</v>
      </c>
      <c r="F54" s="21">
        <f>ROUNDUP(0.06*E54,0)</f>
        <v>13137</v>
      </c>
      <c r="G54" s="63">
        <v>13137</v>
      </c>
      <c r="H54" s="22">
        <f>ROUNDUP(E54*0.06,0)</f>
        <v>13137</v>
      </c>
    </row>
    <row r="55" spans="1:8" ht="12.75">
      <c r="A55" s="16" t="s">
        <v>173</v>
      </c>
      <c r="B55" s="17" t="s">
        <v>282</v>
      </c>
      <c r="C55" s="23" t="s">
        <v>55</v>
      </c>
      <c r="D55" s="24" t="s">
        <v>511</v>
      </c>
      <c r="E55" s="25">
        <v>68435</v>
      </c>
      <c r="F55" s="21">
        <v>4107</v>
      </c>
      <c r="G55" s="63">
        <v>4107</v>
      </c>
      <c r="H55" s="22">
        <v>4107</v>
      </c>
    </row>
    <row r="56" spans="1:8" ht="12.75">
      <c r="A56" s="16" t="s">
        <v>256</v>
      </c>
      <c r="B56" s="17" t="s">
        <v>283</v>
      </c>
      <c r="C56" s="18" t="s">
        <v>56</v>
      </c>
      <c r="D56" s="19" t="s">
        <v>284</v>
      </c>
      <c r="E56" s="20">
        <v>74459</v>
      </c>
      <c r="F56" s="21">
        <f aca="true" t="shared" si="2" ref="F56:G61">ROUNDUP(0.06*E56,0)</f>
        <v>4468</v>
      </c>
      <c r="G56" s="63">
        <v>4468</v>
      </c>
      <c r="H56" s="22">
        <f aca="true" t="shared" si="3" ref="H56:H61">ROUNDUP(E56*0.06,0)</f>
        <v>4468</v>
      </c>
    </row>
    <row r="57" spans="1:8" ht="12.75">
      <c r="A57" s="16" t="s">
        <v>256</v>
      </c>
      <c r="B57" s="17" t="s">
        <v>285</v>
      </c>
      <c r="C57" s="23" t="s">
        <v>57</v>
      </c>
      <c r="D57" s="24" t="s">
        <v>286</v>
      </c>
      <c r="E57" s="25">
        <v>117439</v>
      </c>
      <c r="F57" s="21">
        <f t="shared" si="2"/>
        <v>7047</v>
      </c>
      <c r="G57" s="63">
        <v>7047</v>
      </c>
      <c r="H57" s="22">
        <f t="shared" si="3"/>
        <v>7047</v>
      </c>
    </row>
    <row r="58" spans="1:8" ht="12.75">
      <c r="A58" s="16" t="s">
        <v>287</v>
      </c>
      <c r="B58" s="17" t="s">
        <v>288</v>
      </c>
      <c r="C58" s="23" t="s">
        <v>58</v>
      </c>
      <c r="D58" s="24" t="s">
        <v>289</v>
      </c>
      <c r="E58" s="25">
        <v>263681</v>
      </c>
      <c r="F58" s="21">
        <f t="shared" si="2"/>
        <v>15821</v>
      </c>
      <c r="G58" s="63">
        <v>15821</v>
      </c>
      <c r="H58" s="22">
        <f t="shared" si="3"/>
        <v>15821</v>
      </c>
    </row>
    <row r="59" spans="1:8" ht="12.75">
      <c r="A59" s="16" t="s">
        <v>290</v>
      </c>
      <c r="B59" s="17" t="s">
        <v>291</v>
      </c>
      <c r="C59" s="26" t="s">
        <v>59</v>
      </c>
      <c r="D59" s="27" t="s">
        <v>292</v>
      </c>
      <c r="E59" s="20">
        <v>204256</v>
      </c>
      <c r="F59" s="21">
        <f t="shared" si="2"/>
        <v>12256</v>
      </c>
      <c r="G59" s="63">
        <v>12256</v>
      </c>
      <c r="H59" s="22">
        <f t="shared" si="3"/>
        <v>12256</v>
      </c>
    </row>
    <row r="60" spans="1:8" ht="12.75">
      <c r="A60" s="16" t="s">
        <v>211</v>
      </c>
      <c r="B60" s="17" t="s">
        <v>293</v>
      </c>
      <c r="C60" s="18" t="s">
        <v>60</v>
      </c>
      <c r="D60" s="19" t="s">
        <v>294</v>
      </c>
      <c r="E60" s="20">
        <v>89994</v>
      </c>
      <c r="F60" s="21">
        <f t="shared" si="2"/>
        <v>5400</v>
      </c>
      <c r="G60" s="63">
        <v>5400</v>
      </c>
      <c r="H60" s="22">
        <f t="shared" si="3"/>
        <v>5400</v>
      </c>
    </row>
    <row r="61" spans="1:8" ht="12.75">
      <c r="A61" s="16" t="s">
        <v>188</v>
      </c>
      <c r="B61" s="17" t="s">
        <v>295</v>
      </c>
      <c r="C61" s="23" t="s">
        <v>61</v>
      </c>
      <c r="D61" s="24" t="s">
        <v>296</v>
      </c>
      <c r="E61" s="25">
        <v>255379</v>
      </c>
      <c r="F61" s="21">
        <f t="shared" si="2"/>
        <v>15323</v>
      </c>
      <c r="G61" s="63">
        <v>15323</v>
      </c>
      <c r="H61" s="22">
        <f t="shared" si="3"/>
        <v>15323</v>
      </c>
    </row>
    <row r="62" spans="1:8" ht="12.75">
      <c r="A62" s="16" t="s">
        <v>208</v>
      </c>
      <c r="B62" s="17" t="s">
        <v>297</v>
      </c>
      <c r="C62" s="23" t="s">
        <v>62</v>
      </c>
      <c r="D62" s="24" t="s">
        <v>512</v>
      </c>
      <c r="E62" s="25">
        <v>70795</v>
      </c>
      <c r="F62" s="21">
        <v>4248</v>
      </c>
      <c r="G62" s="63">
        <v>4248</v>
      </c>
      <c r="H62" s="22">
        <v>4248</v>
      </c>
    </row>
    <row r="63" spans="1:8" ht="12.75">
      <c r="A63" s="16" t="s">
        <v>173</v>
      </c>
      <c r="B63" s="17" t="s">
        <v>298</v>
      </c>
      <c r="C63" s="18" t="s">
        <v>63</v>
      </c>
      <c r="D63" s="19" t="s">
        <v>299</v>
      </c>
      <c r="E63" s="20">
        <v>149838</v>
      </c>
      <c r="F63" s="21">
        <f aca="true" t="shared" si="4" ref="F63:G72">ROUNDUP(0.06*E63,0)</f>
        <v>8991</v>
      </c>
      <c r="G63" s="63">
        <v>8991</v>
      </c>
      <c r="H63" s="22">
        <f aca="true" t="shared" si="5" ref="H63:H72">ROUNDUP(E63*0.06,0)</f>
        <v>8991</v>
      </c>
    </row>
    <row r="64" spans="1:8" ht="12.75">
      <c r="A64" s="16" t="s">
        <v>300</v>
      </c>
      <c r="B64" s="17" t="s">
        <v>301</v>
      </c>
      <c r="C64" s="18" t="s">
        <v>64</v>
      </c>
      <c r="D64" s="19" t="s">
        <v>302</v>
      </c>
      <c r="E64" s="20">
        <v>186945</v>
      </c>
      <c r="F64" s="21">
        <f t="shared" si="4"/>
        <v>11217</v>
      </c>
      <c r="G64" s="63">
        <v>11217</v>
      </c>
      <c r="H64" s="22">
        <f t="shared" si="5"/>
        <v>11217</v>
      </c>
    </row>
    <row r="65" spans="1:8" ht="12.75">
      <c r="A65" s="16" t="s">
        <v>303</v>
      </c>
      <c r="B65" s="17" t="s">
        <v>304</v>
      </c>
      <c r="C65" s="23" t="s">
        <v>65</v>
      </c>
      <c r="D65" s="24" t="s">
        <v>305</v>
      </c>
      <c r="E65" s="25">
        <v>214510</v>
      </c>
      <c r="F65" s="21">
        <f t="shared" si="4"/>
        <v>12871</v>
      </c>
      <c r="G65" s="63">
        <v>12871</v>
      </c>
      <c r="H65" s="22">
        <f t="shared" si="5"/>
        <v>12871</v>
      </c>
    </row>
    <row r="66" spans="1:8" ht="12.75">
      <c r="A66" s="16" t="s">
        <v>205</v>
      </c>
      <c r="B66" s="17" t="s">
        <v>306</v>
      </c>
      <c r="C66" s="18" t="s">
        <v>66</v>
      </c>
      <c r="D66" s="19" t="s">
        <v>307</v>
      </c>
      <c r="E66" s="20">
        <v>141404</v>
      </c>
      <c r="F66" s="21">
        <f t="shared" si="4"/>
        <v>8485</v>
      </c>
      <c r="G66" s="63">
        <v>8485</v>
      </c>
      <c r="H66" s="22">
        <f t="shared" si="5"/>
        <v>8485</v>
      </c>
    </row>
    <row r="67" spans="1:8" ht="12.75">
      <c r="A67" s="16" t="s">
        <v>211</v>
      </c>
      <c r="B67" s="17" t="s">
        <v>308</v>
      </c>
      <c r="C67" s="18" t="s">
        <v>67</v>
      </c>
      <c r="D67" s="19" t="s">
        <v>309</v>
      </c>
      <c r="E67" s="20">
        <v>241247</v>
      </c>
      <c r="F67" s="21">
        <f t="shared" si="4"/>
        <v>14475</v>
      </c>
      <c r="G67" s="63">
        <v>14475</v>
      </c>
      <c r="H67" s="22">
        <f t="shared" si="5"/>
        <v>14475</v>
      </c>
    </row>
    <row r="68" spans="1:8" ht="12.75">
      <c r="A68" s="16" t="s">
        <v>256</v>
      </c>
      <c r="B68" s="17" t="s">
        <v>310</v>
      </c>
      <c r="C68" s="26" t="s">
        <v>68</v>
      </c>
      <c r="D68" s="27" t="s">
        <v>311</v>
      </c>
      <c r="E68" s="20">
        <v>159439</v>
      </c>
      <c r="F68" s="21">
        <f t="shared" si="4"/>
        <v>9567</v>
      </c>
      <c r="G68" s="63">
        <v>9567</v>
      </c>
      <c r="H68" s="22">
        <f t="shared" si="5"/>
        <v>9567</v>
      </c>
    </row>
    <row r="69" spans="1:8" ht="12.75">
      <c r="A69" s="16" t="s">
        <v>208</v>
      </c>
      <c r="B69" s="17" t="s">
        <v>312</v>
      </c>
      <c r="C69" s="23" t="s">
        <v>69</v>
      </c>
      <c r="D69" s="24" t="s">
        <v>313</v>
      </c>
      <c r="E69" s="25">
        <v>127042</v>
      </c>
      <c r="F69" s="21">
        <f t="shared" si="4"/>
        <v>7623</v>
      </c>
      <c r="G69" s="63">
        <v>7623</v>
      </c>
      <c r="H69" s="22">
        <f t="shared" si="5"/>
        <v>7623</v>
      </c>
    </row>
    <row r="70" spans="1:8" ht="12.75">
      <c r="A70" s="16" t="s">
        <v>290</v>
      </c>
      <c r="B70" s="17" t="s">
        <v>314</v>
      </c>
      <c r="C70" s="23" t="s">
        <v>70</v>
      </c>
      <c r="D70" s="24" t="s">
        <v>315</v>
      </c>
      <c r="E70" s="25">
        <v>111709</v>
      </c>
      <c r="F70" s="21">
        <f t="shared" si="4"/>
        <v>6703</v>
      </c>
      <c r="G70" s="63">
        <v>6703</v>
      </c>
      <c r="H70" s="22">
        <f t="shared" si="5"/>
        <v>6703</v>
      </c>
    </row>
    <row r="71" spans="1:8" ht="12.75">
      <c r="A71" s="16" t="s">
        <v>220</v>
      </c>
      <c r="B71" s="17" t="s">
        <v>316</v>
      </c>
      <c r="C71" s="23" t="s">
        <v>71</v>
      </c>
      <c r="D71" s="24" t="s">
        <v>317</v>
      </c>
      <c r="E71" s="25">
        <v>184899</v>
      </c>
      <c r="F71" s="21">
        <f t="shared" si="4"/>
        <v>11094</v>
      </c>
      <c r="G71" s="63">
        <v>11094</v>
      </c>
      <c r="H71" s="22">
        <f t="shared" si="5"/>
        <v>11094</v>
      </c>
    </row>
    <row r="72" spans="1:8" ht="12.75">
      <c r="A72" s="16" t="s">
        <v>303</v>
      </c>
      <c r="B72" s="17" t="s">
        <v>318</v>
      </c>
      <c r="C72" s="23" t="s">
        <v>72</v>
      </c>
      <c r="D72" s="24" t="s">
        <v>319</v>
      </c>
      <c r="E72" s="25">
        <v>295769</v>
      </c>
      <c r="F72" s="21">
        <f t="shared" si="4"/>
        <v>17747</v>
      </c>
      <c r="G72" s="63">
        <v>17747</v>
      </c>
      <c r="H72" s="22">
        <f t="shared" si="5"/>
        <v>17747</v>
      </c>
    </row>
    <row r="73" spans="1:8" ht="12.75">
      <c r="A73" s="16" t="s">
        <v>220</v>
      </c>
      <c r="B73" s="17" t="s">
        <v>320</v>
      </c>
      <c r="C73" s="23" t="s">
        <v>73</v>
      </c>
      <c r="D73" s="24" t="s">
        <v>513</v>
      </c>
      <c r="E73" s="25">
        <v>247523</v>
      </c>
      <c r="F73" s="21">
        <v>14852</v>
      </c>
      <c r="G73" s="63">
        <v>14852</v>
      </c>
      <c r="H73" s="22">
        <v>14852</v>
      </c>
    </row>
    <row r="74" spans="1:8" ht="12.75">
      <c r="A74" s="16" t="s">
        <v>208</v>
      </c>
      <c r="B74" s="17" t="s">
        <v>321</v>
      </c>
      <c r="C74" s="18" t="s">
        <v>74</v>
      </c>
      <c r="D74" s="19" t="s">
        <v>322</v>
      </c>
      <c r="E74" s="20">
        <v>148331</v>
      </c>
      <c r="F74" s="21">
        <f>ROUNDUP(0.06*E74,0)</f>
        <v>8900</v>
      </c>
      <c r="G74" s="63">
        <v>8900</v>
      </c>
      <c r="H74" s="22">
        <f>ROUNDUP(E74*0.06,0)</f>
        <v>8900</v>
      </c>
    </row>
    <row r="75" spans="1:8" ht="12.75">
      <c r="A75" s="16" t="s">
        <v>290</v>
      </c>
      <c r="B75" s="17" t="s">
        <v>323</v>
      </c>
      <c r="C75" s="26" t="s">
        <v>75</v>
      </c>
      <c r="D75" s="27" t="s">
        <v>324</v>
      </c>
      <c r="E75" s="20">
        <v>167576</v>
      </c>
      <c r="F75" s="21">
        <f>ROUNDUP(0.06*E75,0)</f>
        <v>10055</v>
      </c>
      <c r="G75" s="63">
        <v>10055</v>
      </c>
      <c r="H75" s="22">
        <f>ROUNDUP(E75*0.06,0)</f>
        <v>10055</v>
      </c>
    </row>
    <row r="76" spans="1:8" ht="12.75">
      <c r="A76" s="16" t="s">
        <v>170</v>
      </c>
      <c r="B76" s="17" t="s">
        <v>326</v>
      </c>
      <c r="C76" s="23" t="s">
        <v>76</v>
      </c>
      <c r="D76" s="24" t="s">
        <v>327</v>
      </c>
      <c r="E76" s="25">
        <v>589208</v>
      </c>
      <c r="F76" s="21">
        <f aca="true" t="shared" si="6" ref="F76:G99">ROUNDUP(0.06*E76,0)</f>
        <v>35353</v>
      </c>
      <c r="G76" s="63">
        <v>35353</v>
      </c>
      <c r="H76" s="22">
        <f aca="true" t="shared" si="7" ref="H76:H99">ROUNDUP(E76*0.06,0)</f>
        <v>35353</v>
      </c>
    </row>
    <row r="77" spans="1:8" ht="12.75">
      <c r="A77" s="16" t="s">
        <v>197</v>
      </c>
      <c r="B77" s="17" t="s">
        <v>328</v>
      </c>
      <c r="C77" s="23" t="s">
        <v>77</v>
      </c>
      <c r="D77" s="24" t="s">
        <v>329</v>
      </c>
      <c r="E77" s="25">
        <v>118834</v>
      </c>
      <c r="F77" s="21">
        <f t="shared" si="6"/>
        <v>7131</v>
      </c>
      <c r="G77" s="63">
        <v>7131</v>
      </c>
      <c r="H77" s="22">
        <f t="shared" si="7"/>
        <v>7131</v>
      </c>
    </row>
    <row r="78" spans="1:8" ht="12.75">
      <c r="A78" s="16" t="s">
        <v>243</v>
      </c>
      <c r="B78" s="17" t="s">
        <v>330</v>
      </c>
      <c r="C78" s="23" t="s">
        <v>78</v>
      </c>
      <c r="D78" s="24" t="s">
        <v>331</v>
      </c>
      <c r="E78" s="25">
        <v>86169</v>
      </c>
      <c r="F78" s="21">
        <f t="shared" si="6"/>
        <v>5171</v>
      </c>
      <c r="G78" s="63">
        <v>5171</v>
      </c>
      <c r="H78" s="22">
        <f t="shared" si="7"/>
        <v>5171</v>
      </c>
    </row>
    <row r="79" spans="1:8" ht="12.75">
      <c r="A79" s="16" t="s">
        <v>253</v>
      </c>
      <c r="B79" s="17" t="s">
        <v>332</v>
      </c>
      <c r="C79" s="26" t="s">
        <v>79</v>
      </c>
      <c r="D79" s="27" t="s">
        <v>333</v>
      </c>
      <c r="E79" s="20">
        <v>192705</v>
      </c>
      <c r="F79" s="21">
        <f t="shared" si="6"/>
        <v>11563</v>
      </c>
      <c r="G79" s="63">
        <v>11563</v>
      </c>
      <c r="H79" s="22">
        <f t="shared" si="7"/>
        <v>11563</v>
      </c>
    </row>
    <row r="80" spans="1:8" ht="12.75">
      <c r="A80" s="16" t="s">
        <v>208</v>
      </c>
      <c r="B80" s="17" t="s">
        <v>334</v>
      </c>
      <c r="C80" s="23" t="s">
        <v>80</v>
      </c>
      <c r="D80" s="24" t="s">
        <v>335</v>
      </c>
      <c r="E80" s="25">
        <v>107066</v>
      </c>
      <c r="F80" s="21">
        <f t="shared" si="6"/>
        <v>6424</v>
      </c>
      <c r="G80" s="63">
        <v>6424</v>
      </c>
      <c r="H80" s="22">
        <f t="shared" si="7"/>
        <v>6424</v>
      </c>
    </row>
    <row r="81" spans="1:8" ht="12.75">
      <c r="A81" s="16" t="s">
        <v>336</v>
      </c>
      <c r="B81" s="17" t="s">
        <v>337</v>
      </c>
      <c r="C81" s="18" t="s">
        <v>81</v>
      </c>
      <c r="D81" s="19" t="s">
        <v>338</v>
      </c>
      <c r="E81" s="20">
        <v>121217</v>
      </c>
      <c r="F81" s="21">
        <f t="shared" si="6"/>
        <v>7274</v>
      </c>
      <c r="G81" s="63">
        <v>7274</v>
      </c>
      <c r="H81" s="22">
        <f t="shared" si="7"/>
        <v>7274</v>
      </c>
    </row>
    <row r="82" spans="1:8" ht="12.75">
      <c r="A82" s="16" t="s">
        <v>220</v>
      </c>
      <c r="B82" s="17" t="s">
        <v>339</v>
      </c>
      <c r="C82" s="23" t="s">
        <v>82</v>
      </c>
      <c r="D82" s="24" t="s">
        <v>340</v>
      </c>
      <c r="E82" s="25">
        <v>182386</v>
      </c>
      <c r="F82" s="21">
        <f t="shared" si="6"/>
        <v>10944</v>
      </c>
      <c r="G82" s="63">
        <v>10944</v>
      </c>
      <c r="H82" s="22">
        <f t="shared" si="7"/>
        <v>10944</v>
      </c>
    </row>
    <row r="83" spans="1:8" ht="12.75">
      <c r="A83" s="16" t="s">
        <v>173</v>
      </c>
      <c r="B83" s="17" t="s">
        <v>341</v>
      </c>
      <c r="C83" s="23" t="s">
        <v>83</v>
      </c>
      <c r="D83" s="24" t="s">
        <v>342</v>
      </c>
      <c r="E83" s="25">
        <v>154955</v>
      </c>
      <c r="F83" s="21">
        <f t="shared" si="6"/>
        <v>9298</v>
      </c>
      <c r="G83" s="63">
        <v>9298</v>
      </c>
      <c r="H83" s="22">
        <f t="shared" si="7"/>
        <v>9298</v>
      </c>
    </row>
    <row r="84" spans="1:8" ht="12.75">
      <c r="A84" s="16" t="s">
        <v>211</v>
      </c>
      <c r="B84" s="17" t="s">
        <v>343</v>
      </c>
      <c r="C84" s="23" t="s">
        <v>84</v>
      </c>
      <c r="D84" s="24" t="s">
        <v>344</v>
      </c>
      <c r="E84" s="25">
        <v>96246</v>
      </c>
      <c r="F84" s="21">
        <f t="shared" si="6"/>
        <v>5775</v>
      </c>
      <c r="G84" s="63">
        <v>5775</v>
      </c>
      <c r="H84" s="22">
        <f t="shared" si="7"/>
        <v>5775</v>
      </c>
    </row>
    <row r="85" spans="1:8" ht="12.75">
      <c r="A85" s="16" t="s">
        <v>202</v>
      </c>
      <c r="B85" s="17" t="s">
        <v>345</v>
      </c>
      <c r="C85" s="23" t="s">
        <v>85</v>
      </c>
      <c r="D85" s="24" t="s">
        <v>346</v>
      </c>
      <c r="E85" s="25">
        <v>357482</v>
      </c>
      <c r="F85" s="21">
        <f t="shared" si="6"/>
        <v>21449</v>
      </c>
      <c r="G85" s="63">
        <v>21449</v>
      </c>
      <c r="H85" s="22">
        <f t="shared" si="7"/>
        <v>21449</v>
      </c>
    </row>
    <row r="86" spans="1:8" ht="12.75">
      <c r="A86" s="16" t="s">
        <v>325</v>
      </c>
      <c r="B86" s="17" t="s">
        <v>347</v>
      </c>
      <c r="C86" s="23" t="s">
        <v>86</v>
      </c>
      <c r="D86" s="24" t="s">
        <v>348</v>
      </c>
      <c r="E86" s="25">
        <v>112526</v>
      </c>
      <c r="F86" s="21">
        <f t="shared" si="6"/>
        <v>6752</v>
      </c>
      <c r="G86" s="63">
        <v>6752</v>
      </c>
      <c r="H86" s="22">
        <f t="shared" si="7"/>
        <v>6752</v>
      </c>
    </row>
    <row r="87" spans="1:8" ht="12.75">
      <c r="A87" s="16" t="s">
        <v>349</v>
      </c>
      <c r="B87" s="17" t="s">
        <v>350</v>
      </c>
      <c r="C87" s="23" t="s">
        <v>87</v>
      </c>
      <c r="D87" s="24" t="s">
        <v>351</v>
      </c>
      <c r="E87" s="25">
        <v>194833</v>
      </c>
      <c r="F87" s="21">
        <f t="shared" si="6"/>
        <v>11690</v>
      </c>
      <c r="G87" s="63">
        <v>11690</v>
      </c>
      <c r="H87" s="22">
        <f t="shared" si="7"/>
        <v>11690</v>
      </c>
    </row>
    <row r="88" spans="1:8" ht="12.75">
      <c r="A88" s="16" t="s">
        <v>211</v>
      </c>
      <c r="B88" s="17" t="s">
        <v>352</v>
      </c>
      <c r="C88" s="23" t="s">
        <v>88</v>
      </c>
      <c r="D88" s="24" t="s">
        <v>353</v>
      </c>
      <c r="E88" s="25">
        <v>105882</v>
      </c>
      <c r="F88" s="21">
        <f t="shared" si="6"/>
        <v>6353</v>
      </c>
      <c r="G88" s="63">
        <v>6353</v>
      </c>
      <c r="H88" s="22">
        <f t="shared" si="7"/>
        <v>6353</v>
      </c>
    </row>
    <row r="89" spans="1:8" ht="12.75">
      <c r="A89" s="16" t="s">
        <v>300</v>
      </c>
      <c r="B89" s="17" t="s">
        <v>354</v>
      </c>
      <c r="C89" s="23" t="s">
        <v>89</v>
      </c>
      <c r="D89" s="24" t="s">
        <v>355</v>
      </c>
      <c r="E89" s="25">
        <v>239343</v>
      </c>
      <c r="F89" s="21">
        <f t="shared" si="6"/>
        <v>14361</v>
      </c>
      <c r="G89" s="63">
        <v>14361</v>
      </c>
      <c r="H89" s="22">
        <f t="shared" si="7"/>
        <v>14361</v>
      </c>
    </row>
    <row r="90" spans="1:8" ht="12.75">
      <c r="A90" s="16" t="s">
        <v>167</v>
      </c>
      <c r="B90" s="17" t="s">
        <v>356</v>
      </c>
      <c r="C90" s="23" t="s">
        <v>90</v>
      </c>
      <c r="D90" s="24" t="s">
        <v>357</v>
      </c>
      <c r="E90" s="25">
        <v>258937</v>
      </c>
      <c r="F90" s="21">
        <f t="shared" si="6"/>
        <v>15537</v>
      </c>
      <c r="G90" s="63">
        <v>15537</v>
      </c>
      <c r="H90" s="22">
        <f t="shared" si="7"/>
        <v>15537</v>
      </c>
    </row>
    <row r="91" spans="1:8" ht="12.75">
      <c r="A91" s="16" t="s">
        <v>173</v>
      </c>
      <c r="B91" s="17" t="s">
        <v>358</v>
      </c>
      <c r="C91" s="23" t="s">
        <v>91</v>
      </c>
      <c r="D91" s="24" t="s">
        <v>359</v>
      </c>
      <c r="E91" s="25">
        <v>114458</v>
      </c>
      <c r="F91" s="21">
        <f t="shared" si="6"/>
        <v>6868</v>
      </c>
      <c r="G91" s="63">
        <v>6868</v>
      </c>
      <c r="H91" s="22">
        <f t="shared" si="7"/>
        <v>6868</v>
      </c>
    </row>
    <row r="92" spans="1:8" ht="12.75">
      <c r="A92" s="16" t="s">
        <v>197</v>
      </c>
      <c r="B92" s="17" t="s">
        <v>360</v>
      </c>
      <c r="C92" s="26" t="s">
        <v>92</v>
      </c>
      <c r="D92" s="27" t="s">
        <v>361</v>
      </c>
      <c r="E92" s="20">
        <v>122988</v>
      </c>
      <c r="F92" s="21">
        <f t="shared" si="6"/>
        <v>7380</v>
      </c>
      <c r="G92" s="63">
        <v>7380</v>
      </c>
      <c r="H92" s="22">
        <f t="shared" si="7"/>
        <v>7380</v>
      </c>
    </row>
    <row r="93" spans="1:8" ht="12.75">
      <c r="A93" s="16" t="s">
        <v>191</v>
      </c>
      <c r="B93" s="17" t="s">
        <v>362</v>
      </c>
      <c r="C93" s="18" t="s">
        <v>93</v>
      </c>
      <c r="D93" s="19" t="s">
        <v>363</v>
      </c>
      <c r="E93" s="20">
        <v>217082</v>
      </c>
      <c r="F93" s="21">
        <f t="shared" si="6"/>
        <v>13025</v>
      </c>
      <c r="G93" s="63">
        <v>13025</v>
      </c>
      <c r="H93" s="22">
        <f t="shared" si="7"/>
        <v>13025</v>
      </c>
    </row>
    <row r="94" spans="1:8" ht="12.75">
      <c r="A94" s="16" t="s">
        <v>208</v>
      </c>
      <c r="B94" s="17" t="s">
        <v>364</v>
      </c>
      <c r="C94" s="18" t="s">
        <v>94</v>
      </c>
      <c r="D94" s="19" t="s">
        <v>365</v>
      </c>
      <c r="E94" s="20">
        <v>455643</v>
      </c>
      <c r="F94" s="21">
        <f t="shared" si="6"/>
        <v>27339</v>
      </c>
      <c r="G94" s="63">
        <v>27339</v>
      </c>
      <c r="H94" s="22">
        <f t="shared" si="7"/>
        <v>27339</v>
      </c>
    </row>
    <row r="95" spans="1:8" ht="12.75">
      <c r="A95" s="16" t="s">
        <v>256</v>
      </c>
      <c r="B95" s="17" t="s">
        <v>366</v>
      </c>
      <c r="C95" s="23" t="s">
        <v>95</v>
      </c>
      <c r="D95" s="24" t="s">
        <v>367</v>
      </c>
      <c r="E95" s="25">
        <v>152918</v>
      </c>
      <c r="F95" s="21">
        <f t="shared" si="6"/>
        <v>9176</v>
      </c>
      <c r="G95" s="63">
        <v>9176</v>
      </c>
      <c r="H95" s="22">
        <f t="shared" si="7"/>
        <v>9176</v>
      </c>
    </row>
    <row r="96" spans="1:8" ht="12.75">
      <c r="A96" s="16" t="s">
        <v>290</v>
      </c>
      <c r="B96" s="17" t="s">
        <v>368</v>
      </c>
      <c r="C96" s="23" t="s">
        <v>96</v>
      </c>
      <c r="D96" s="24" t="s">
        <v>369</v>
      </c>
      <c r="E96" s="25">
        <v>139352</v>
      </c>
      <c r="F96" s="21">
        <f t="shared" si="6"/>
        <v>8362</v>
      </c>
      <c r="G96" s="63">
        <v>8362</v>
      </c>
      <c r="H96" s="22">
        <f t="shared" si="7"/>
        <v>8362</v>
      </c>
    </row>
    <row r="97" spans="1:8" ht="12.75">
      <c r="A97" s="16" t="s">
        <v>202</v>
      </c>
      <c r="B97" s="17" t="s">
        <v>370</v>
      </c>
      <c r="C97" s="18" t="s">
        <v>97</v>
      </c>
      <c r="D97" s="19" t="s">
        <v>371</v>
      </c>
      <c r="E97" s="20">
        <v>123121</v>
      </c>
      <c r="F97" s="21">
        <f t="shared" si="6"/>
        <v>7388</v>
      </c>
      <c r="G97" s="63">
        <v>7388</v>
      </c>
      <c r="H97" s="22">
        <f t="shared" si="7"/>
        <v>7388</v>
      </c>
    </row>
    <row r="98" spans="1:8" ht="12.75">
      <c r="A98" s="16" t="s">
        <v>205</v>
      </c>
      <c r="B98" s="17" t="s">
        <v>372</v>
      </c>
      <c r="C98" s="26" t="s">
        <v>98</v>
      </c>
      <c r="D98" s="27" t="s">
        <v>373</v>
      </c>
      <c r="E98" s="20">
        <v>148240</v>
      </c>
      <c r="F98" s="21">
        <f t="shared" si="6"/>
        <v>8895</v>
      </c>
      <c r="G98" s="63">
        <v>8895</v>
      </c>
      <c r="H98" s="22">
        <f t="shared" si="7"/>
        <v>8895</v>
      </c>
    </row>
    <row r="99" spans="1:8" ht="12.75">
      <c r="A99" s="16" t="s">
        <v>205</v>
      </c>
      <c r="B99" s="17" t="s">
        <v>374</v>
      </c>
      <c r="C99" s="23" t="s">
        <v>99</v>
      </c>
      <c r="D99" s="24" t="s">
        <v>375</v>
      </c>
      <c r="E99" s="25">
        <v>177213</v>
      </c>
      <c r="F99" s="21">
        <f t="shared" si="6"/>
        <v>10633</v>
      </c>
      <c r="G99" s="63">
        <v>10633</v>
      </c>
      <c r="H99" s="22">
        <f t="shared" si="7"/>
        <v>10633</v>
      </c>
    </row>
    <row r="100" spans="1:8" ht="12.75">
      <c r="A100" s="16" t="s">
        <v>220</v>
      </c>
      <c r="B100" s="17" t="s">
        <v>376</v>
      </c>
      <c r="C100" s="23" t="s">
        <v>100</v>
      </c>
      <c r="D100" s="24" t="s">
        <v>514</v>
      </c>
      <c r="E100" s="25">
        <v>104942</v>
      </c>
      <c r="F100" s="21">
        <v>6297</v>
      </c>
      <c r="G100" s="63">
        <v>6297</v>
      </c>
      <c r="H100" s="22">
        <v>6297</v>
      </c>
    </row>
    <row r="101" spans="1:8" ht="12.75">
      <c r="A101" s="16" t="s">
        <v>377</v>
      </c>
      <c r="B101" s="17" t="s">
        <v>378</v>
      </c>
      <c r="C101" s="18" t="s">
        <v>101</v>
      </c>
      <c r="D101" s="19" t="s">
        <v>379</v>
      </c>
      <c r="E101" s="20">
        <v>46859</v>
      </c>
      <c r="F101" s="21">
        <f>ROUNDUP(0.06*E101,0)</f>
        <v>2812</v>
      </c>
      <c r="G101" s="63">
        <v>2812</v>
      </c>
      <c r="H101" s="22">
        <f>ROUNDUP(E101*0.06,0)</f>
        <v>2812</v>
      </c>
    </row>
    <row r="102" spans="1:8" ht="12.75">
      <c r="A102" s="16" t="s">
        <v>173</v>
      </c>
      <c r="B102" s="17" t="s">
        <v>380</v>
      </c>
      <c r="C102" s="18" t="s">
        <v>102</v>
      </c>
      <c r="D102" s="19" t="s">
        <v>381</v>
      </c>
      <c r="E102" s="20">
        <v>76314</v>
      </c>
      <c r="F102" s="21">
        <f>ROUNDUP(0.06*E102,0)</f>
        <v>4579</v>
      </c>
      <c r="G102" s="63">
        <v>4579</v>
      </c>
      <c r="H102" s="22">
        <f>ROUNDUP(E102*0.06,0)</f>
        <v>4579</v>
      </c>
    </row>
    <row r="103" spans="1:8" ht="12.75">
      <c r="A103" s="16" t="s">
        <v>208</v>
      </c>
      <c r="B103" s="17" t="s">
        <v>382</v>
      </c>
      <c r="C103" s="18" t="s">
        <v>103</v>
      </c>
      <c r="D103" s="19" t="s">
        <v>383</v>
      </c>
      <c r="E103" s="20">
        <v>412120</v>
      </c>
      <c r="F103" s="21">
        <f>ROUNDUP(0.06*E103,0)</f>
        <v>24728</v>
      </c>
      <c r="G103" s="63">
        <v>24728</v>
      </c>
      <c r="H103" s="22">
        <f>ROUNDUP(E103*0.06,0)</f>
        <v>24728</v>
      </c>
    </row>
    <row r="104" spans="1:8" ht="12.75">
      <c r="A104" s="16" t="s">
        <v>173</v>
      </c>
      <c r="B104" s="17" t="s">
        <v>384</v>
      </c>
      <c r="C104" s="23" t="s">
        <v>104</v>
      </c>
      <c r="D104" s="24" t="s">
        <v>385</v>
      </c>
      <c r="E104" s="25">
        <v>199296</v>
      </c>
      <c r="F104" s="21">
        <f>ROUNDUP(0.06*E104,0)</f>
        <v>11958</v>
      </c>
      <c r="G104" s="63">
        <v>11958</v>
      </c>
      <c r="H104" s="22">
        <f>ROUNDUP(E104*0.06,0)</f>
        <v>11958</v>
      </c>
    </row>
    <row r="105" spans="1:8" ht="12.75">
      <c r="A105" s="16" t="s">
        <v>205</v>
      </c>
      <c r="B105" s="17" t="s">
        <v>386</v>
      </c>
      <c r="C105" s="18" t="s">
        <v>105</v>
      </c>
      <c r="D105" s="19" t="s">
        <v>387</v>
      </c>
      <c r="E105" s="20">
        <v>98233</v>
      </c>
      <c r="F105" s="21">
        <f>ROUNDUP(0.06*E105,0)</f>
        <v>5894</v>
      </c>
      <c r="G105" s="63">
        <v>5894</v>
      </c>
      <c r="H105" s="22">
        <f>ROUNDUP(E105*0.06,0)</f>
        <v>5894</v>
      </c>
    </row>
    <row r="106" spans="1:8" ht="12.75">
      <c r="A106" s="16" t="s">
        <v>170</v>
      </c>
      <c r="B106" s="17" t="s">
        <v>388</v>
      </c>
      <c r="C106" s="23" t="s">
        <v>106</v>
      </c>
      <c r="D106" s="24" t="s">
        <v>515</v>
      </c>
      <c r="E106" s="25">
        <v>115066</v>
      </c>
      <c r="F106" s="21">
        <v>6904</v>
      </c>
      <c r="G106" s="63">
        <v>6904</v>
      </c>
      <c r="H106" s="22">
        <v>6904</v>
      </c>
    </row>
    <row r="107" spans="1:8" ht="12.75">
      <c r="A107" s="16" t="s">
        <v>256</v>
      </c>
      <c r="B107" s="17" t="s">
        <v>389</v>
      </c>
      <c r="C107" s="26" t="s">
        <v>107</v>
      </c>
      <c r="D107" s="27" t="s">
        <v>390</v>
      </c>
      <c r="E107" s="20">
        <v>81863</v>
      </c>
      <c r="F107" s="21">
        <f aca="true" t="shared" si="8" ref="F107:G127">ROUNDUP(0.06*E107,0)</f>
        <v>4912</v>
      </c>
      <c r="G107" s="63">
        <v>4912</v>
      </c>
      <c r="H107" s="22">
        <f aca="true" t="shared" si="9" ref="H107:H127">ROUNDUP(E107*0.06,0)</f>
        <v>4912</v>
      </c>
    </row>
    <row r="108" spans="1:8" ht="12.75">
      <c r="A108" s="16" t="s">
        <v>202</v>
      </c>
      <c r="B108" s="17" t="s">
        <v>391</v>
      </c>
      <c r="C108" s="18" t="s">
        <v>108</v>
      </c>
      <c r="D108" s="19" t="s">
        <v>392</v>
      </c>
      <c r="E108" s="20">
        <v>97987</v>
      </c>
      <c r="F108" s="21">
        <f t="shared" si="8"/>
        <v>5880</v>
      </c>
      <c r="G108" s="63">
        <v>5880</v>
      </c>
      <c r="H108" s="22">
        <f t="shared" si="9"/>
        <v>5880</v>
      </c>
    </row>
    <row r="109" spans="1:8" ht="12.75">
      <c r="A109" s="16" t="s">
        <v>393</v>
      </c>
      <c r="B109" s="17" t="s">
        <v>394</v>
      </c>
      <c r="C109" s="23" t="s">
        <v>109</v>
      </c>
      <c r="D109" s="24" t="s">
        <v>395</v>
      </c>
      <c r="E109" s="25">
        <v>615364</v>
      </c>
      <c r="F109" s="21">
        <f t="shared" si="8"/>
        <v>36922</v>
      </c>
      <c r="G109" s="63">
        <v>36922</v>
      </c>
      <c r="H109" s="22">
        <f t="shared" si="9"/>
        <v>36922</v>
      </c>
    </row>
    <row r="110" spans="1:8" ht="12.75">
      <c r="A110" s="16" t="s">
        <v>396</v>
      </c>
      <c r="B110" s="17" t="s">
        <v>397</v>
      </c>
      <c r="C110" s="18" t="s">
        <v>110</v>
      </c>
      <c r="D110" s="19" t="s">
        <v>398</v>
      </c>
      <c r="E110" s="20">
        <v>143408</v>
      </c>
      <c r="F110" s="21">
        <f t="shared" si="8"/>
        <v>8605</v>
      </c>
      <c r="G110" s="63">
        <v>8605</v>
      </c>
      <c r="H110" s="22">
        <f t="shared" si="9"/>
        <v>8605</v>
      </c>
    </row>
    <row r="111" spans="1:8" ht="12.75">
      <c r="A111" s="16" t="s">
        <v>399</v>
      </c>
      <c r="B111" s="17" t="s">
        <v>400</v>
      </c>
      <c r="C111" s="18" t="s">
        <v>111</v>
      </c>
      <c r="D111" s="19" t="s">
        <v>401</v>
      </c>
      <c r="E111" s="20">
        <v>79705</v>
      </c>
      <c r="F111" s="21">
        <f t="shared" si="8"/>
        <v>4783</v>
      </c>
      <c r="G111" s="63">
        <v>4783</v>
      </c>
      <c r="H111" s="22">
        <f t="shared" si="9"/>
        <v>4783</v>
      </c>
    </row>
    <row r="112" spans="1:8" ht="12.75">
      <c r="A112" s="16" t="s">
        <v>243</v>
      </c>
      <c r="B112" s="17" t="s">
        <v>402</v>
      </c>
      <c r="C112" s="23" t="s">
        <v>112</v>
      </c>
      <c r="D112" s="24" t="s">
        <v>403</v>
      </c>
      <c r="E112" s="25">
        <v>121003</v>
      </c>
      <c r="F112" s="21">
        <f t="shared" si="8"/>
        <v>7261</v>
      </c>
      <c r="G112" s="63">
        <v>7261</v>
      </c>
      <c r="H112" s="22">
        <f t="shared" si="9"/>
        <v>7261</v>
      </c>
    </row>
    <row r="113" spans="1:8" ht="12.75">
      <c r="A113" s="16" t="s">
        <v>208</v>
      </c>
      <c r="B113" s="17" t="s">
        <v>404</v>
      </c>
      <c r="C113" s="23" t="s">
        <v>113</v>
      </c>
      <c r="D113" s="24" t="s">
        <v>405</v>
      </c>
      <c r="E113" s="25">
        <v>254696</v>
      </c>
      <c r="F113" s="21">
        <f t="shared" si="8"/>
        <v>15282</v>
      </c>
      <c r="G113" s="63">
        <v>15282</v>
      </c>
      <c r="H113" s="22">
        <f t="shared" si="9"/>
        <v>15282</v>
      </c>
    </row>
    <row r="114" spans="1:8" ht="12.75">
      <c r="A114" s="16" t="s">
        <v>406</v>
      </c>
      <c r="B114" s="17" t="s">
        <v>407</v>
      </c>
      <c r="C114" s="18" t="s">
        <v>114</v>
      </c>
      <c r="D114" s="19" t="s">
        <v>408</v>
      </c>
      <c r="E114" s="20">
        <v>100322</v>
      </c>
      <c r="F114" s="21">
        <f t="shared" si="8"/>
        <v>6020</v>
      </c>
      <c r="G114" s="63">
        <v>6020</v>
      </c>
      <c r="H114" s="22">
        <f t="shared" si="9"/>
        <v>6020</v>
      </c>
    </row>
    <row r="115" spans="1:8" ht="12.75">
      <c r="A115" s="16" t="s">
        <v>220</v>
      </c>
      <c r="B115" s="17" t="s">
        <v>409</v>
      </c>
      <c r="C115" s="18" t="s">
        <v>115</v>
      </c>
      <c r="D115" s="19" t="s">
        <v>410</v>
      </c>
      <c r="E115" s="20">
        <v>236968</v>
      </c>
      <c r="F115" s="21">
        <f t="shared" si="8"/>
        <v>14219</v>
      </c>
      <c r="G115" s="63">
        <v>14219</v>
      </c>
      <c r="H115" s="22">
        <f t="shared" si="9"/>
        <v>14219</v>
      </c>
    </row>
    <row r="116" spans="1:8" ht="12.75">
      <c r="A116" s="16" t="s">
        <v>393</v>
      </c>
      <c r="B116" s="17" t="s">
        <v>411</v>
      </c>
      <c r="C116" s="26" t="s">
        <v>116</v>
      </c>
      <c r="D116" s="27" t="s">
        <v>412</v>
      </c>
      <c r="E116" s="20">
        <v>204600</v>
      </c>
      <c r="F116" s="21">
        <f t="shared" si="8"/>
        <v>12276</v>
      </c>
      <c r="G116" s="63">
        <v>12276</v>
      </c>
      <c r="H116" s="22">
        <f t="shared" si="9"/>
        <v>12276</v>
      </c>
    </row>
    <row r="117" spans="1:8" ht="12.75">
      <c r="A117" s="16" t="s">
        <v>188</v>
      </c>
      <c r="B117" s="17" t="s">
        <v>413</v>
      </c>
      <c r="C117" s="18" t="s">
        <v>117</v>
      </c>
      <c r="D117" s="19" t="s">
        <v>414</v>
      </c>
      <c r="E117" s="20">
        <v>291701</v>
      </c>
      <c r="F117" s="21">
        <f t="shared" si="8"/>
        <v>17503</v>
      </c>
      <c r="G117" s="63">
        <v>17503</v>
      </c>
      <c r="H117" s="22">
        <f t="shared" si="9"/>
        <v>17503</v>
      </c>
    </row>
    <row r="118" spans="1:8" ht="12.75">
      <c r="A118" s="16" t="s">
        <v>202</v>
      </c>
      <c r="B118" s="17" t="s">
        <v>415</v>
      </c>
      <c r="C118" s="23" t="s">
        <v>118</v>
      </c>
      <c r="D118" s="24" t="s">
        <v>416</v>
      </c>
      <c r="E118" s="25">
        <v>316633</v>
      </c>
      <c r="F118" s="21">
        <f t="shared" si="8"/>
        <v>18998</v>
      </c>
      <c r="G118" s="63">
        <v>18998</v>
      </c>
      <c r="H118" s="22">
        <f t="shared" si="9"/>
        <v>18998</v>
      </c>
    </row>
    <row r="119" spans="1:8" ht="12.75">
      <c r="A119" s="16" t="s">
        <v>417</v>
      </c>
      <c r="B119" s="17" t="s">
        <v>418</v>
      </c>
      <c r="C119" s="23" t="s">
        <v>119</v>
      </c>
      <c r="D119" s="24" t="s">
        <v>419</v>
      </c>
      <c r="E119" s="25">
        <v>139226</v>
      </c>
      <c r="F119" s="21">
        <f t="shared" si="8"/>
        <v>8354</v>
      </c>
      <c r="G119" s="63">
        <v>8354</v>
      </c>
      <c r="H119" s="22">
        <f t="shared" si="9"/>
        <v>8354</v>
      </c>
    </row>
    <row r="120" spans="1:8" ht="12.75">
      <c r="A120" s="16" t="s">
        <v>420</v>
      </c>
      <c r="B120" s="17" t="s">
        <v>421</v>
      </c>
      <c r="C120" s="23" t="s">
        <v>120</v>
      </c>
      <c r="D120" s="24" t="s">
        <v>422</v>
      </c>
      <c r="E120" s="25">
        <v>149963</v>
      </c>
      <c r="F120" s="21">
        <f t="shared" si="8"/>
        <v>8998</v>
      </c>
      <c r="G120" s="63">
        <v>8998</v>
      </c>
      <c r="H120" s="22">
        <f t="shared" si="9"/>
        <v>8998</v>
      </c>
    </row>
    <row r="121" spans="1:8" ht="12.75">
      <c r="A121" s="16" t="s">
        <v>202</v>
      </c>
      <c r="B121" s="17" t="s">
        <v>423</v>
      </c>
      <c r="C121" s="23" t="s">
        <v>121</v>
      </c>
      <c r="D121" s="24" t="s">
        <v>424</v>
      </c>
      <c r="E121" s="25">
        <v>296253</v>
      </c>
      <c r="F121" s="21">
        <f t="shared" si="8"/>
        <v>17776</v>
      </c>
      <c r="G121" s="63">
        <v>17776</v>
      </c>
      <c r="H121" s="22">
        <f t="shared" si="9"/>
        <v>17776</v>
      </c>
    </row>
    <row r="122" spans="1:8" ht="12.75">
      <c r="A122" s="16" t="s">
        <v>205</v>
      </c>
      <c r="B122" s="17" t="s">
        <v>425</v>
      </c>
      <c r="C122" s="18" t="s">
        <v>122</v>
      </c>
      <c r="D122" s="19" t="s">
        <v>426</v>
      </c>
      <c r="E122" s="20">
        <v>67165</v>
      </c>
      <c r="F122" s="21">
        <f t="shared" si="8"/>
        <v>4030</v>
      </c>
      <c r="G122" s="63">
        <v>4030</v>
      </c>
      <c r="H122" s="22">
        <f t="shared" si="9"/>
        <v>4030</v>
      </c>
    </row>
    <row r="123" spans="1:8" ht="12.75">
      <c r="A123" s="16" t="s">
        <v>181</v>
      </c>
      <c r="B123" s="17" t="s">
        <v>427</v>
      </c>
      <c r="C123" s="18" t="s">
        <v>123</v>
      </c>
      <c r="D123" s="19" t="s">
        <v>428</v>
      </c>
      <c r="E123" s="20">
        <v>185682</v>
      </c>
      <c r="F123" s="21">
        <f t="shared" si="8"/>
        <v>11141</v>
      </c>
      <c r="G123" s="63">
        <v>11141</v>
      </c>
      <c r="H123" s="22">
        <f t="shared" si="9"/>
        <v>11141</v>
      </c>
    </row>
    <row r="124" spans="1:8" ht="12.75">
      <c r="A124" s="16" t="s">
        <v>173</v>
      </c>
      <c r="B124" s="17" t="s">
        <v>429</v>
      </c>
      <c r="C124" s="18" t="s">
        <v>124</v>
      </c>
      <c r="D124" s="19" t="s">
        <v>430</v>
      </c>
      <c r="E124" s="20">
        <v>249711</v>
      </c>
      <c r="F124" s="21">
        <f t="shared" si="8"/>
        <v>14983</v>
      </c>
      <c r="G124" s="63">
        <v>14983</v>
      </c>
      <c r="H124" s="22">
        <f t="shared" si="9"/>
        <v>14983</v>
      </c>
    </row>
    <row r="125" spans="1:8" ht="12.75">
      <c r="A125" s="16" t="s">
        <v>431</v>
      </c>
      <c r="B125" s="17" t="s">
        <v>432</v>
      </c>
      <c r="C125" s="23" t="s">
        <v>125</v>
      </c>
      <c r="D125" s="24" t="s">
        <v>433</v>
      </c>
      <c r="E125" s="25">
        <v>106895</v>
      </c>
      <c r="F125" s="21">
        <f t="shared" si="8"/>
        <v>6414</v>
      </c>
      <c r="G125" s="63">
        <v>6414</v>
      </c>
      <c r="H125" s="22">
        <f t="shared" si="9"/>
        <v>6414</v>
      </c>
    </row>
    <row r="126" spans="1:8" ht="12.75">
      <c r="A126" s="16" t="s">
        <v>434</v>
      </c>
      <c r="B126" s="17" t="s">
        <v>435</v>
      </c>
      <c r="C126" s="23" t="s">
        <v>126</v>
      </c>
      <c r="D126" s="24" t="s">
        <v>436</v>
      </c>
      <c r="E126" s="25">
        <v>2170246</v>
      </c>
      <c r="F126" s="21">
        <f t="shared" si="8"/>
        <v>130215</v>
      </c>
      <c r="G126" s="63">
        <v>130215</v>
      </c>
      <c r="H126" s="22">
        <f t="shared" si="9"/>
        <v>130215</v>
      </c>
    </row>
    <row r="127" spans="1:8" ht="13.5" thickBot="1">
      <c r="A127" s="28" t="s">
        <v>434</v>
      </c>
      <c r="B127" s="29" t="s">
        <v>437</v>
      </c>
      <c r="C127" s="30" t="s">
        <v>127</v>
      </c>
      <c r="D127" s="31" t="s">
        <v>438</v>
      </c>
      <c r="E127" s="32">
        <v>1351600</v>
      </c>
      <c r="F127" s="33">
        <f t="shared" si="8"/>
        <v>81096</v>
      </c>
      <c r="G127" s="64">
        <v>81096</v>
      </c>
      <c r="H127" s="34">
        <f t="shared" si="9"/>
        <v>81096</v>
      </c>
    </row>
    <row r="128" spans="1:8" ht="13.5" thickTop="1">
      <c r="A128" s="35"/>
      <c r="B128" s="1"/>
      <c r="C128" s="36" t="s">
        <v>128</v>
      </c>
      <c r="D128" s="36"/>
      <c r="E128" s="37">
        <f>SUM(E7:E127)</f>
        <v>26020745</v>
      </c>
      <c r="F128" s="2">
        <f>SUM(F7:F127)</f>
        <v>1561299</v>
      </c>
      <c r="G128" s="37">
        <f>SUM(G7:G127)</f>
        <v>1561299</v>
      </c>
      <c r="H128" s="2">
        <f>SUM(H7:H127)</f>
        <v>1561299</v>
      </c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&amp;C&amp;"Times New Roman,Bold"&amp;12Attachment H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K42" sqref="K42"/>
    </sheetView>
  </sheetViews>
  <sheetFormatPr defaultColWidth="9.140625" defaultRowHeight="12.75"/>
  <cols>
    <col min="1" max="1" width="8.140625" style="0" bestFit="1" customWidth="1"/>
    <col min="2" max="2" width="7.7109375" style="0" bestFit="1" customWidth="1"/>
    <col min="3" max="3" width="26.8515625" style="0" bestFit="1" customWidth="1"/>
    <col min="4" max="4" width="16.28125" style="0" bestFit="1" customWidth="1"/>
    <col min="5" max="5" width="12.7109375" style="0" customWidth="1"/>
    <col min="6" max="6" width="11.57421875" style="0" customWidth="1"/>
    <col min="7" max="7" width="11.140625" style="0" customWidth="1"/>
    <col min="8" max="8" width="10.140625" style="0" customWidth="1"/>
  </cols>
  <sheetData>
    <row r="2" spans="1:8" ht="14.25">
      <c r="A2" s="46" t="s">
        <v>163</v>
      </c>
      <c r="B2" s="46"/>
      <c r="C2" s="46"/>
      <c r="D2" s="46"/>
      <c r="E2" s="46"/>
      <c r="F2" s="46"/>
      <c r="G2" s="46"/>
      <c r="H2" s="46"/>
    </row>
    <row r="3" ht="13.5" thickBot="1"/>
    <row r="4" spans="1:8" ht="65.25" thickBot="1" thickTop="1">
      <c r="A4" s="3" t="s">
        <v>1</v>
      </c>
      <c r="B4" s="4" t="s">
        <v>2</v>
      </c>
      <c r="C4" s="40" t="s">
        <v>3</v>
      </c>
      <c r="D4" s="54" t="s">
        <v>4</v>
      </c>
      <c r="E4" s="6" t="s">
        <v>129</v>
      </c>
      <c r="F4" s="7" t="s">
        <v>130</v>
      </c>
      <c r="G4" s="61" t="s">
        <v>516</v>
      </c>
      <c r="H4" s="8" t="s">
        <v>164</v>
      </c>
    </row>
    <row r="5" spans="1:8" ht="13.5" thickTop="1">
      <c r="A5" s="9" t="s">
        <v>393</v>
      </c>
      <c r="B5" s="41" t="s">
        <v>439</v>
      </c>
      <c r="C5" s="47" t="s">
        <v>131</v>
      </c>
      <c r="D5" s="53" t="s">
        <v>469</v>
      </c>
      <c r="E5" s="42">
        <v>91476</v>
      </c>
      <c r="F5" s="14">
        <f aca="true" t="shared" si="0" ref="F5:F44">ROUNDUP(E5*0.03,0)</f>
        <v>2745</v>
      </c>
      <c r="G5" s="66">
        <v>2745</v>
      </c>
      <c r="H5" s="15">
        <f aca="true" t="shared" si="1" ref="H5:H44">ROUNDUP(E5*0.03,0)</f>
        <v>2745</v>
      </c>
    </row>
    <row r="6" spans="1:8" ht="12.75">
      <c r="A6" s="16" t="s">
        <v>393</v>
      </c>
      <c r="B6" s="19" t="s">
        <v>440</v>
      </c>
      <c r="C6" s="48" t="s">
        <v>132</v>
      </c>
      <c r="D6" s="51" t="s">
        <v>470</v>
      </c>
      <c r="E6" s="43">
        <v>63429</v>
      </c>
      <c r="F6" s="21">
        <f t="shared" si="0"/>
        <v>1903</v>
      </c>
      <c r="G6" s="67">
        <v>1903</v>
      </c>
      <c r="H6" s="22">
        <f t="shared" si="1"/>
        <v>1903</v>
      </c>
    </row>
    <row r="7" spans="1:8" ht="12.75">
      <c r="A7" s="16" t="s">
        <v>393</v>
      </c>
      <c r="B7" s="19" t="s">
        <v>441</v>
      </c>
      <c r="C7" s="48" t="s">
        <v>133</v>
      </c>
      <c r="D7" s="51" t="s">
        <v>471</v>
      </c>
      <c r="E7" s="43">
        <v>227541</v>
      </c>
      <c r="F7" s="21">
        <f t="shared" si="0"/>
        <v>6827</v>
      </c>
      <c r="G7" s="67">
        <v>6827</v>
      </c>
      <c r="H7" s="22">
        <f t="shared" si="1"/>
        <v>6827</v>
      </c>
    </row>
    <row r="8" spans="1:8" ht="12.75">
      <c r="A8" s="16" t="s">
        <v>208</v>
      </c>
      <c r="B8" s="19" t="s">
        <v>443</v>
      </c>
      <c r="C8" s="48" t="s">
        <v>134</v>
      </c>
      <c r="D8" s="51" t="s">
        <v>472</v>
      </c>
      <c r="E8" s="43">
        <v>161378</v>
      </c>
      <c r="F8" s="21">
        <f t="shared" si="0"/>
        <v>4842</v>
      </c>
      <c r="G8" s="67">
        <v>4842</v>
      </c>
      <c r="H8" s="22">
        <f t="shared" si="1"/>
        <v>4842</v>
      </c>
    </row>
    <row r="9" spans="1:8" ht="12.75">
      <c r="A9" s="16" t="s">
        <v>208</v>
      </c>
      <c r="B9" s="19" t="s">
        <v>444</v>
      </c>
      <c r="C9" s="48" t="s">
        <v>135</v>
      </c>
      <c r="D9" s="51" t="s">
        <v>473</v>
      </c>
      <c r="E9" s="43">
        <v>215795</v>
      </c>
      <c r="F9" s="21">
        <f t="shared" si="0"/>
        <v>6474</v>
      </c>
      <c r="G9" s="67">
        <v>6474</v>
      </c>
      <c r="H9" s="22">
        <f t="shared" si="1"/>
        <v>6474</v>
      </c>
    </row>
    <row r="10" spans="1:8" ht="12.75">
      <c r="A10" s="16" t="s">
        <v>205</v>
      </c>
      <c r="B10" s="19" t="s">
        <v>206</v>
      </c>
      <c r="C10" s="48" t="s">
        <v>21</v>
      </c>
      <c r="D10" s="51" t="s">
        <v>474</v>
      </c>
      <c r="E10" s="43">
        <v>181795</v>
      </c>
      <c r="F10" s="21">
        <f t="shared" si="0"/>
        <v>5454</v>
      </c>
      <c r="G10" s="67">
        <v>5454</v>
      </c>
      <c r="H10" s="22">
        <f t="shared" si="1"/>
        <v>5454</v>
      </c>
    </row>
    <row r="11" spans="1:8" ht="12.75">
      <c r="A11" s="16" t="s">
        <v>205</v>
      </c>
      <c r="B11" s="19" t="s">
        <v>445</v>
      </c>
      <c r="C11" s="48" t="s">
        <v>136</v>
      </c>
      <c r="D11" s="51" t="s">
        <v>475</v>
      </c>
      <c r="E11" s="43">
        <v>209497</v>
      </c>
      <c r="F11" s="21">
        <f t="shared" si="0"/>
        <v>6285</v>
      </c>
      <c r="G11" s="67">
        <v>6285</v>
      </c>
      <c r="H11" s="22">
        <f t="shared" si="1"/>
        <v>6285</v>
      </c>
    </row>
    <row r="12" spans="1:8" ht="12.75">
      <c r="A12" s="16" t="s">
        <v>197</v>
      </c>
      <c r="B12" s="19" t="s">
        <v>446</v>
      </c>
      <c r="C12" s="48" t="s">
        <v>137</v>
      </c>
      <c r="D12" s="51" t="s">
        <v>476</v>
      </c>
      <c r="E12" s="43">
        <v>260686</v>
      </c>
      <c r="F12" s="21">
        <f t="shared" si="0"/>
        <v>7821</v>
      </c>
      <c r="G12" s="67">
        <v>7821</v>
      </c>
      <c r="H12" s="22">
        <f t="shared" si="1"/>
        <v>7821</v>
      </c>
    </row>
    <row r="13" spans="1:8" ht="12.75">
      <c r="A13" s="16" t="s">
        <v>197</v>
      </c>
      <c r="B13" s="19" t="s">
        <v>214</v>
      </c>
      <c r="C13" s="48" t="s">
        <v>24</v>
      </c>
      <c r="D13" s="51" t="s">
        <v>477</v>
      </c>
      <c r="E13" s="43">
        <v>147981</v>
      </c>
      <c r="F13" s="21">
        <f t="shared" si="0"/>
        <v>4440</v>
      </c>
      <c r="G13" s="67">
        <v>4440</v>
      </c>
      <c r="H13" s="22">
        <f t="shared" si="1"/>
        <v>4440</v>
      </c>
    </row>
    <row r="14" spans="1:8" ht="12.75">
      <c r="A14" s="16" t="s">
        <v>205</v>
      </c>
      <c r="B14" s="19" t="s">
        <v>216</v>
      </c>
      <c r="C14" s="48" t="s">
        <v>25</v>
      </c>
      <c r="D14" s="51" t="s">
        <v>478</v>
      </c>
      <c r="E14" s="43">
        <v>190536</v>
      </c>
      <c r="F14" s="21">
        <f t="shared" si="0"/>
        <v>5717</v>
      </c>
      <c r="G14" s="67">
        <v>5717</v>
      </c>
      <c r="H14" s="22">
        <f t="shared" si="1"/>
        <v>5717</v>
      </c>
    </row>
    <row r="15" spans="1:8" ht="12.75">
      <c r="A15" s="16" t="s">
        <v>442</v>
      </c>
      <c r="B15" s="19" t="s">
        <v>447</v>
      </c>
      <c r="C15" s="18" t="s">
        <v>138</v>
      </c>
      <c r="D15" s="51" t="s">
        <v>479</v>
      </c>
      <c r="E15" s="20">
        <v>79600</v>
      </c>
      <c r="F15" s="21">
        <f t="shared" si="0"/>
        <v>2388</v>
      </c>
      <c r="G15" s="67">
        <v>2388</v>
      </c>
      <c r="H15" s="22">
        <f t="shared" si="1"/>
        <v>2388</v>
      </c>
    </row>
    <row r="16" spans="1:8" ht="12.75">
      <c r="A16" s="16" t="s">
        <v>208</v>
      </c>
      <c r="B16" s="19" t="s">
        <v>448</v>
      </c>
      <c r="C16" s="49" t="s">
        <v>139</v>
      </c>
      <c r="D16" s="51" t="s">
        <v>480</v>
      </c>
      <c r="E16" s="43">
        <v>247608</v>
      </c>
      <c r="F16" s="21">
        <f t="shared" si="0"/>
        <v>7429</v>
      </c>
      <c r="G16" s="67">
        <v>7429</v>
      </c>
      <c r="H16" s="22">
        <f t="shared" si="1"/>
        <v>7429</v>
      </c>
    </row>
    <row r="17" spans="1:8" ht="12.75">
      <c r="A17" s="16" t="s">
        <v>253</v>
      </c>
      <c r="B17" s="19" t="s">
        <v>254</v>
      </c>
      <c r="C17" s="18" t="s">
        <v>41</v>
      </c>
      <c r="D17" s="51" t="s">
        <v>481</v>
      </c>
      <c r="E17" s="20">
        <v>142578</v>
      </c>
      <c r="F17" s="21">
        <f t="shared" si="0"/>
        <v>4278</v>
      </c>
      <c r="G17" s="67">
        <v>4278</v>
      </c>
      <c r="H17" s="22">
        <f t="shared" si="1"/>
        <v>4278</v>
      </c>
    </row>
    <row r="18" spans="1:8" ht="12.75">
      <c r="A18" s="16" t="s">
        <v>194</v>
      </c>
      <c r="B18" s="19" t="s">
        <v>449</v>
      </c>
      <c r="C18" s="48" t="s">
        <v>140</v>
      </c>
      <c r="D18" s="51" t="s">
        <v>482</v>
      </c>
      <c r="E18" s="43">
        <v>120167</v>
      </c>
      <c r="F18" s="21">
        <f t="shared" si="0"/>
        <v>3606</v>
      </c>
      <c r="G18" s="67">
        <v>3606</v>
      </c>
      <c r="H18" s="22">
        <f t="shared" si="1"/>
        <v>3606</v>
      </c>
    </row>
    <row r="19" spans="1:8" ht="12.75">
      <c r="A19" s="16" t="s">
        <v>393</v>
      </c>
      <c r="B19" s="19" t="s">
        <v>450</v>
      </c>
      <c r="C19" s="48" t="s">
        <v>141</v>
      </c>
      <c r="D19" s="51" t="s">
        <v>483</v>
      </c>
      <c r="E19" s="43">
        <v>500229</v>
      </c>
      <c r="F19" s="21">
        <f t="shared" si="0"/>
        <v>15007</v>
      </c>
      <c r="G19" s="67">
        <v>15007</v>
      </c>
      <c r="H19" s="22">
        <f t="shared" si="1"/>
        <v>15007</v>
      </c>
    </row>
    <row r="20" spans="1:8" ht="12.75">
      <c r="A20" s="16" t="s">
        <v>273</v>
      </c>
      <c r="B20" s="19" t="s">
        <v>274</v>
      </c>
      <c r="C20" s="18" t="s">
        <v>51</v>
      </c>
      <c r="D20" s="51" t="s">
        <v>484</v>
      </c>
      <c r="E20" s="20">
        <v>122277</v>
      </c>
      <c r="F20" s="21">
        <f t="shared" si="0"/>
        <v>3669</v>
      </c>
      <c r="G20" s="67">
        <v>3669</v>
      </c>
      <c r="H20" s="22">
        <f t="shared" si="1"/>
        <v>3669</v>
      </c>
    </row>
    <row r="21" spans="1:8" ht="12.75">
      <c r="A21" s="16" t="s">
        <v>396</v>
      </c>
      <c r="B21" s="19" t="s">
        <v>451</v>
      </c>
      <c r="C21" s="18" t="s">
        <v>142</v>
      </c>
      <c r="D21" s="51" t="s">
        <v>485</v>
      </c>
      <c r="E21" s="20">
        <v>65059</v>
      </c>
      <c r="F21" s="21">
        <f t="shared" si="0"/>
        <v>1952</v>
      </c>
      <c r="G21" s="67">
        <v>1952</v>
      </c>
      <c r="H21" s="22">
        <f t="shared" si="1"/>
        <v>1952</v>
      </c>
    </row>
    <row r="22" spans="1:8" ht="12.75">
      <c r="A22" s="16" t="s">
        <v>393</v>
      </c>
      <c r="B22" s="19" t="s">
        <v>452</v>
      </c>
      <c r="C22" s="48" t="s">
        <v>143</v>
      </c>
      <c r="D22" s="51" t="s">
        <v>486</v>
      </c>
      <c r="E22" s="43">
        <v>916060</v>
      </c>
      <c r="F22" s="21">
        <f t="shared" si="0"/>
        <v>27482</v>
      </c>
      <c r="G22" s="67">
        <v>27482</v>
      </c>
      <c r="H22" s="22">
        <f t="shared" si="1"/>
        <v>27482</v>
      </c>
    </row>
    <row r="23" spans="1:8" ht="12.75">
      <c r="A23" s="16" t="s">
        <v>393</v>
      </c>
      <c r="B23" s="19" t="s">
        <v>453</v>
      </c>
      <c r="C23" s="48" t="s">
        <v>144</v>
      </c>
      <c r="D23" s="51" t="s">
        <v>487</v>
      </c>
      <c r="E23" s="43">
        <v>193187</v>
      </c>
      <c r="F23" s="21">
        <f t="shared" si="0"/>
        <v>5796</v>
      </c>
      <c r="G23" s="67">
        <v>5796</v>
      </c>
      <c r="H23" s="22">
        <f t="shared" si="1"/>
        <v>5796</v>
      </c>
    </row>
    <row r="24" spans="1:8" ht="12.75">
      <c r="A24" s="16" t="s">
        <v>205</v>
      </c>
      <c r="B24" s="19" t="s">
        <v>306</v>
      </c>
      <c r="C24" s="48" t="s">
        <v>145</v>
      </c>
      <c r="D24" s="51" t="s">
        <v>488</v>
      </c>
      <c r="E24" s="43">
        <v>141404</v>
      </c>
      <c r="F24" s="21">
        <f t="shared" si="0"/>
        <v>4243</v>
      </c>
      <c r="G24" s="67">
        <v>4243</v>
      </c>
      <c r="H24" s="22">
        <f t="shared" si="1"/>
        <v>4243</v>
      </c>
    </row>
    <row r="25" spans="1:8" ht="12.75">
      <c r="A25" s="16" t="s">
        <v>393</v>
      </c>
      <c r="B25" s="19" t="s">
        <v>454</v>
      </c>
      <c r="C25" s="48" t="s">
        <v>146</v>
      </c>
      <c r="D25" s="51" t="s">
        <v>489</v>
      </c>
      <c r="E25" s="43">
        <v>352384</v>
      </c>
      <c r="F25" s="21">
        <f t="shared" si="0"/>
        <v>10572</v>
      </c>
      <c r="G25" s="67">
        <v>10572</v>
      </c>
      <c r="H25" s="22">
        <f t="shared" si="1"/>
        <v>10572</v>
      </c>
    </row>
    <row r="26" spans="1:8" ht="12.75">
      <c r="A26" s="16" t="s">
        <v>393</v>
      </c>
      <c r="B26" s="19" t="s">
        <v>455</v>
      </c>
      <c r="C26" s="48" t="s">
        <v>147</v>
      </c>
      <c r="D26" s="51" t="s">
        <v>490</v>
      </c>
      <c r="E26" s="43">
        <v>489698</v>
      </c>
      <c r="F26" s="21">
        <f t="shared" si="0"/>
        <v>14691</v>
      </c>
      <c r="G26" s="67">
        <v>14691</v>
      </c>
      <c r="H26" s="22">
        <f t="shared" si="1"/>
        <v>14691</v>
      </c>
    </row>
    <row r="27" spans="1:8" ht="12.75">
      <c r="A27" s="16" t="s">
        <v>273</v>
      </c>
      <c r="B27" s="19" t="s">
        <v>456</v>
      </c>
      <c r="C27" s="18" t="s">
        <v>148</v>
      </c>
      <c r="D27" s="51" t="s">
        <v>491</v>
      </c>
      <c r="E27" s="20">
        <v>197166</v>
      </c>
      <c r="F27" s="21">
        <f t="shared" si="0"/>
        <v>5915</v>
      </c>
      <c r="G27" s="67">
        <v>5915</v>
      </c>
      <c r="H27" s="22">
        <f t="shared" si="1"/>
        <v>5915</v>
      </c>
    </row>
    <row r="28" spans="1:8" ht="12.75">
      <c r="A28" s="16" t="s">
        <v>194</v>
      </c>
      <c r="B28" s="19" t="s">
        <v>457</v>
      </c>
      <c r="C28" s="48" t="s">
        <v>149</v>
      </c>
      <c r="D28" s="51" t="s">
        <v>492</v>
      </c>
      <c r="E28" s="43">
        <v>245144</v>
      </c>
      <c r="F28" s="21">
        <f t="shared" si="0"/>
        <v>7355</v>
      </c>
      <c r="G28" s="67">
        <v>7355</v>
      </c>
      <c r="H28" s="22">
        <f t="shared" si="1"/>
        <v>7355</v>
      </c>
    </row>
    <row r="29" spans="1:8" ht="12.75">
      <c r="A29" s="16" t="s">
        <v>253</v>
      </c>
      <c r="B29" s="19" t="s">
        <v>458</v>
      </c>
      <c r="C29" s="18" t="s">
        <v>150</v>
      </c>
      <c r="D29" s="51" t="s">
        <v>493</v>
      </c>
      <c r="E29" s="20">
        <v>418978</v>
      </c>
      <c r="F29" s="21">
        <f t="shared" si="0"/>
        <v>12570</v>
      </c>
      <c r="G29" s="67">
        <v>12570</v>
      </c>
      <c r="H29" s="22">
        <f t="shared" si="1"/>
        <v>12570</v>
      </c>
    </row>
    <row r="30" spans="1:8" ht="12.75">
      <c r="A30" s="16" t="s">
        <v>393</v>
      </c>
      <c r="B30" s="19" t="s">
        <v>459</v>
      </c>
      <c r="C30" s="48" t="s">
        <v>151</v>
      </c>
      <c r="D30" s="51" t="s">
        <v>494</v>
      </c>
      <c r="E30" s="43">
        <v>118558</v>
      </c>
      <c r="F30" s="21">
        <f t="shared" si="0"/>
        <v>3557</v>
      </c>
      <c r="G30" s="67">
        <v>3557</v>
      </c>
      <c r="H30" s="22">
        <f t="shared" si="1"/>
        <v>3557</v>
      </c>
    </row>
    <row r="31" spans="1:8" ht="12.75">
      <c r="A31" s="16" t="s">
        <v>205</v>
      </c>
      <c r="B31" s="19" t="s">
        <v>460</v>
      </c>
      <c r="C31" s="48" t="s">
        <v>152</v>
      </c>
      <c r="D31" s="51" t="s">
        <v>495</v>
      </c>
      <c r="E31" s="43">
        <v>119286</v>
      </c>
      <c r="F31" s="21">
        <f t="shared" si="0"/>
        <v>3579</v>
      </c>
      <c r="G31" s="67">
        <v>3579</v>
      </c>
      <c r="H31" s="22">
        <f t="shared" si="1"/>
        <v>3579</v>
      </c>
    </row>
    <row r="32" spans="1:8" ht="12.75">
      <c r="A32" s="16" t="s">
        <v>393</v>
      </c>
      <c r="B32" s="19" t="s">
        <v>461</v>
      </c>
      <c r="C32" s="48" t="s">
        <v>153</v>
      </c>
      <c r="D32" s="51" t="s">
        <v>496</v>
      </c>
      <c r="E32" s="43">
        <v>206974</v>
      </c>
      <c r="F32" s="21">
        <f t="shared" si="0"/>
        <v>6210</v>
      </c>
      <c r="G32" s="67">
        <v>6210</v>
      </c>
      <c r="H32" s="22">
        <f t="shared" si="1"/>
        <v>6210</v>
      </c>
    </row>
    <row r="33" spans="1:8" ht="12.75">
      <c r="A33" s="16" t="s">
        <v>208</v>
      </c>
      <c r="B33" s="19" t="s">
        <v>364</v>
      </c>
      <c r="C33" s="48" t="s">
        <v>94</v>
      </c>
      <c r="D33" s="51" t="s">
        <v>497</v>
      </c>
      <c r="E33" s="43">
        <v>455643</v>
      </c>
      <c r="F33" s="21">
        <f t="shared" si="0"/>
        <v>13670</v>
      </c>
      <c r="G33" s="67">
        <v>13670</v>
      </c>
      <c r="H33" s="22">
        <f t="shared" si="1"/>
        <v>13670</v>
      </c>
    </row>
    <row r="34" spans="1:8" ht="12.75">
      <c r="A34" s="16" t="s">
        <v>205</v>
      </c>
      <c r="B34" s="19" t="s">
        <v>372</v>
      </c>
      <c r="C34" s="48" t="s">
        <v>98</v>
      </c>
      <c r="D34" s="51" t="s">
        <v>498</v>
      </c>
      <c r="E34" s="43">
        <v>148240</v>
      </c>
      <c r="F34" s="21">
        <f t="shared" si="0"/>
        <v>4448</v>
      </c>
      <c r="G34" s="67">
        <v>4448</v>
      </c>
      <c r="H34" s="22">
        <f t="shared" si="1"/>
        <v>4448</v>
      </c>
    </row>
    <row r="35" spans="1:8" ht="12.75">
      <c r="A35" s="16" t="s">
        <v>167</v>
      </c>
      <c r="B35" s="19" t="s">
        <v>462</v>
      </c>
      <c r="C35" s="18" t="s">
        <v>154</v>
      </c>
      <c r="D35" s="51" t="s">
        <v>499</v>
      </c>
      <c r="E35" s="20">
        <v>76610</v>
      </c>
      <c r="F35" s="21">
        <f t="shared" si="0"/>
        <v>2299</v>
      </c>
      <c r="G35" s="67">
        <v>2299</v>
      </c>
      <c r="H35" s="22">
        <f t="shared" si="1"/>
        <v>2299</v>
      </c>
    </row>
    <row r="36" spans="1:8" ht="12.75">
      <c r="A36" s="16" t="s">
        <v>290</v>
      </c>
      <c r="B36" s="19" t="s">
        <v>463</v>
      </c>
      <c r="C36" s="18" t="s">
        <v>155</v>
      </c>
      <c r="D36" s="51" t="s">
        <v>500</v>
      </c>
      <c r="E36" s="20">
        <v>86936</v>
      </c>
      <c r="F36" s="21">
        <f t="shared" si="0"/>
        <v>2609</v>
      </c>
      <c r="G36" s="67">
        <v>2609</v>
      </c>
      <c r="H36" s="22">
        <f t="shared" si="1"/>
        <v>2609</v>
      </c>
    </row>
    <row r="37" spans="1:8" ht="12.75">
      <c r="A37" s="69" t="s">
        <v>253</v>
      </c>
      <c r="B37" s="70" t="s">
        <v>464</v>
      </c>
      <c r="C37" s="71" t="s">
        <v>156</v>
      </c>
      <c r="D37" s="51" t="s">
        <v>501</v>
      </c>
      <c r="E37" s="72">
        <v>439279</v>
      </c>
      <c r="F37" s="73">
        <f t="shared" si="0"/>
        <v>13179</v>
      </c>
      <c r="G37" s="74">
        <v>13179</v>
      </c>
      <c r="H37" s="75">
        <f t="shared" si="1"/>
        <v>13179</v>
      </c>
    </row>
    <row r="38" spans="1:8" ht="12.75">
      <c r="A38" s="16" t="s">
        <v>194</v>
      </c>
      <c r="B38" s="19" t="s">
        <v>465</v>
      </c>
      <c r="C38" s="49" t="s">
        <v>157</v>
      </c>
      <c r="D38" s="51" t="s">
        <v>502</v>
      </c>
      <c r="E38" s="43">
        <v>233167</v>
      </c>
      <c r="F38" s="21">
        <f t="shared" si="0"/>
        <v>6996</v>
      </c>
      <c r="G38" s="67">
        <v>6996</v>
      </c>
      <c r="H38" s="22">
        <f t="shared" si="1"/>
        <v>6996</v>
      </c>
    </row>
    <row r="39" spans="1:8" ht="12.75">
      <c r="A39" s="16" t="s">
        <v>205</v>
      </c>
      <c r="B39" s="19" t="s">
        <v>386</v>
      </c>
      <c r="C39" s="48" t="s">
        <v>105</v>
      </c>
      <c r="D39" s="51" t="s">
        <v>503</v>
      </c>
      <c r="E39" s="43">
        <v>98233</v>
      </c>
      <c r="F39" s="21">
        <f t="shared" si="0"/>
        <v>2947</v>
      </c>
      <c r="G39" s="67">
        <v>2947</v>
      </c>
      <c r="H39" s="22">
        <f t="shared" si="1"/>
        <v>2947</v>
      </c>
    </row>
    <row r="40" spans="1:8" ht="12.75">
      <c r="A40" s="69" t="s">
        <v>466</v>
      </c>
      <c r="B40" s="70" t="s">
        <v>467</v>
      </c>
      <c r="C40" s="71" t="s">
        <v>158</v>
      </c>
      <c r="D40" s="51" t="s">
        <v>504</v>
      </c>
      <c r="E40" s="72">
        <v>83263</v>
      </c>
      <c r="F40" s="73">
        <f t="shared" si="0"/>
        <v>2498</v>
      </c>
      <c r="G40" s="74">
        <v>2498</v>
      </c>
      <c r="H40" s="75">
        <f t="shared" si="1"/>
        <v>2498</v>
      </c>
    </row>
    <row r="41" spans="1:8" ht="12.75">
      <c r="A41" s="16" t="s">
        <v>399</v>
      </c>
      <c r="B41" s="19" t="s">
        <v>400</v>
      </c>
      <c r="C41" s="48" t="s">
        <v>111</v>
      </c>
      <c r="D41" s="51" t="s">
        <v>505</v>
      </c>
      <c r="E41" s="43">
        <v>79705</v>
      </c>
      <c r="F41" s="21">
        <f t="shared" si="0"/>
        <v>2392</v>
      </c>
      <c r="G41" s="67">
        <v>2392</v>
      </c>
      <c r="H41" s="22">
        <f t="shared" si="1"/>
        <v>2392</v>
      </c>
    </row>
    <row r="42" spans="1:8" ht="12.75">
      <c r="A42" s="16" t="s">
        <v>208</v>
      </c>
      <c r="B42" s="19" t="s">
        <v>404</v>
      </c>
      <c r="C42" s="48" t="s">
        <v>113</v>
      </c>
      <c r="D42" s="51" t="s">
        <v>506</v>
      </c>
      <c r="E42" s="43">
        <v>254696</v>
      </c>
      <c r="F42" s="21">
        <f t="shared" si="0"/>
        <v>7641</v>
      </c>
      <c r="G42" s="67">
        <v>7641</v>
      </c>
      <c r="H42" s="22">
        <f t="shared" si="1"/>
        <v>7641</v>
      </c>
    </row>
    <row r="43" spans="1:8" ht="12.75">
      <c r="A43" s="16" t="s">
        <v>197</v>
      </c>
      <c r="B43" s="19" t="s">
        <v>468</v>
      </c>
      <c r="C43" s="48" t="s">
        <v>159</v>
      </c>
      <c r="D43" s="51" t="s">
        <v>507</v>
      </c>
      <c r="E43" s="43">
        <v>261009</v>
      </c>
      <c r="F43" s="21">
        <f t="shared" si="0"/>
        <v>7831</v>
      </c>
      <c r="G43" s="67">
        <v>7831</v>
      </c>
      <c r="H43" s="22">
        <f t="shared" si="1"/>
        <v>7831</v>
      </c>
    </row>
    <row r="44" spans="1:8" ht="13.5" thickBot="1">
      <c r="A44" s="28" t="s">
        <v>205</v>
      </c>
      <c r="B44" s="44" t="s">
        <v>425</v>
      </c>
      <c r="C44" s="50" t="s">
        <v>122</v>
      </c>
      <c r="D44" s="52" t="s">
        <v>508</v>
      </c>
      <c r="E44" s="45">
        <v>67165</v>
      </c>
      <c r="F44" s="33">
        <f t="shared" si="0"/>
        <v>2015</v>
      </c>
      <c r="G44" s="68">
        <v>2015</v>
      </c>
      <c r="H44" s="34">
        <f t="shared" si="1"/>
        <v>2015</v>
      </c>
    </row>
    <row r="45" spans="1:8" ht="13.5" thickTop="1">
      <c r="A45" s="1"/>
      <c r="B45" s="1"/>
      <c r="C45" s="36" t="s">
        <v>160</v>
      </c>
      <c r="D45" s="36"/>
      <c r="E45" s="37">
        <f>SUM(E5:E44)</f>
        <v>8710417</v>
      </c>
      <c r="F45" s="2">
        <f>SUM(F5:F44)</f>
        <v>261332</v>
      </c>
      <c r="G45" s="37">
        <v>261332</v>
      </c>
      <c r="H45" s="2">
        <f>SUM(H5:H44)</f>
        <v>261332</v>
      </c>
    </row>
    <row r="46" spans="1:8" ht="12.75">
      <c r="A46" s="1"/>
      <c r="B46" s="1"/>
      <c r="C46" s="1"/>
      <c r="D46" s="1"/>
      <c r="E46" s="1"/>
      <c r="F46" s="2"/>
      <c r="G46" s="37"/>
      <c r="H46" s="2"/>
    </row>
    <row r="47" spans="1:8" ht="12.75">
      <c r="A47" s="1"/>
      <c r="B47" s="1"/>
      <c r="C47" s="36" t="s">
        <v>161</v>
      </c>
      <c r="D47" s="1"/>
      <c r="E47" s="37">
        <f>'A-Block'!E128+E45</f>
        <v>34731162</v>
      </c>
      <c r="F47" s="2">
        <f>'A-Block'!F128+F45</f>
        <v>1822631</v>
      </c>
      <c r="G47" s="37">
        <v>1822631</v>
      </c>
      <c r="H47" s="2">
        <f>'A-Block'!H128+H45</f>
        <v>1822631</v>
      </c>
    </row>
  </sheetData>
  <mergeCells count="1">
    <mergeCell ref="A2:H2"/>
  </mergeCells>
  <printOptions/>
  <pageMargins left="0.75" right="0.75" top="1" bottom="1" header="0.5" footer="0.5"/>
  <pageSetup horizontalDpi="300" verticalDpi="300" orientation="portrait" scale="86" r:id="rId1"/>
  <headerFooter alignWithMargins="0">
    <oddHeader>&amp;C&amp;"Times New Roman,Bold"&amp;12Attachment H</oddHeader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TSALMON</cp:lastModifiedBy>
  <cp:lastPrinted>1999-04-16T19:22:08Z</cp:lastPrinted>
  <dcterms:created xsi:type="dcterms:W3CDTF">1998-11-06T19:26:38Z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