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530" windowHeight="7230" tabRatio="689" activeTab="0"/>
  </bookViews>
  <sheets>
    <sheet name="Successful Bidder Contact Info." sheetId="1" r:id="rId1"/>
    <sheet name="Pool Results" sheetId="2" r:id="rId2"/>
    <sheet name="Results By Pool" sheetId="3" r:id="rId3"/>
    <sheet name="Results By FHA #" sheetId="4" r:id="rId4"/>
  </sheets>
  <externalReferences>
    <externalReference r:id="rId7"/>
  </externalReferences>
  <definedNames>
    <definedName name="_xlnm.Print_Area" localSheetId="1">'Pool Results'!$A$1:$E$31</definedName>
    <definedName name="_xlnm.Print_Area" localSheetId="3">'Results By FHA #'!$A$1:$E$55</definedName>
    <definedName name="_xlnm.Print_Area" localSheetId="2">'Results By Pool'!$A$1:$I$91</definedName>
    <definedName name="_xlnm.Print_Titles" localSheetId="1">'Pool Results'!$1:$1</definedName>
  </definedNames>
  <calcPr fullCalcOnLoad="1"/>
</workbook>
</file>

<file path=xl/sharedStrings.xml><?xml version="1.0" encoding="utf-8"?>
<sst xmlns="http://schemas.openxmlformats.org/spreadsheetml/2006/main" count="2351" uniqueCount="317">
  <si>
    <t>Pool #101</t>
  </si>
  <si>
    <t>Loan #</t>
  </si>
  <si>
    <t>UPB</t>
  </si>
  <si>
    <t xml:space="preserve"> </t>
  </si>
  <si>
    <t>Pool #103</t>
  </si>
  <si>
    <t>Pool #201</t>
  </si>
  <si>
    <t>ASSIGNED BIDS FOR WINNING BIDDERS</t>
  </si>
  <si>
    <t>Successful Bidder:</t>
  </si>
  <si>
    <t>Price Pool Sold For:</t>
  </si>
  <si>
    <t>Multifamily</t>
  </si>
  <si>
    <t>Pool</t>
  </si>
  <si>
    <t xml:space="preserve">Outstanding UPB </t>
  </si>
  <si>
    <t>% UPB</t>
  </si>
  <si>
    <t xml:space="preserve"> Bid Price </t>
  </si>
  <si>
    <t>Healthcare</t>
  </si>
  <si>
    <t>Total:</t>
  </si>
  <si>
    <t>Multifamily Pool Winners</t>
  </si>
  <si>
    <t>Pool: 101</t>
  </si>
  <si>
    <t>Pool: 103</t>
  </si>
  <si>
    <t>Healthcare Pool Winners</t>
  </si>
  <si>
    <t>Pool: 201</t>
  </si>
  <si>
    <t>FHA Loan #</t>
  </si>
  <si>
    <t>Bidder Name</t>
  </si>
  <si>
    <t>Pool 101</t>
  </si>
  <si>
    <t>No</t>
  </si>
  <si>
    <t>Pool 103</t>
  </si>
  <si>
    <t>Pool 201</t>
  </si>
  <si>
    <t>Assigned Bid</t>
  </si>
  <si>
    <t>Assigned Bid %</t>
  </si>
  <si>
    <t>Property Name</t>
  </si>
  <si>
    <t>Total</t>
  </si>
  <si>
    <t>MI</t>
  </si>
  <si>
    <t>NY</t>
  </si>
  <si>
    <t>TN</t>
  </si>
  <si>
    <t>AZ</t>
  </si>
  <si>
    <t>SC</t>
  </si>
  <si>
    <t>TX</t>
  </si>
  <si>
    <t>PA</t>
  </si>
  <si>
    <t>City</t>
  </si>
  <si>
    <t>State</t>
  </si>
  <si>
    <t>Street Address</t>
  </si>
  <si>
    <t xml:space="preserve">Phone #: </t>
  </si>
  <si>
    <t>Company: LoneStar US Acquisitions</t>
  </si>
  <si>
    <t>Contact: C. David Stahl</t>
  </si>
  <si>
    <t>Address: 717 N. Harwood</t>
  </si>
  <si>
    <t>Suite 2200</t>
  </si>
  <si>
    <t>Dallas, TX  75201</t>
  </si>
  <si>
    <t>(214) 754-8329</t>
  </si>
  <si>
    <t>Pool: 202</t>
  </si>
  <si>
    <t>Pool 202</t>
  </si>
  <si>
    <t>CO</t>
  </si>
  <si>
    <t>IN</t>
  </si>
  <si>
    <t>VA</t>
  </si>
  <si>
    <t>OK</t>
  </si>
  <si>
    <t>FL</t>
  </si>
  <si>
    <t>OH</t>
  </si>
  <si>
    <t>Pool #202</t>
  </si>
  <si>
    <t>Norwalk, CT  06854</t>
  </si>
  <si>
    <t>Contact: Brad Haber</t>
  </si>
  <si>
    <t>Address: 500 W. Monroe</t>
  </si>
  <si>
    <t>Chicago, IL  60661</t>
  </si>
  <si>
    <t>Phone #: (312) 441-7039</t>
  </si>
  <si>
    <t>TEMPE</t>
  </si>
  <si>
    <t>Company: Condor One, Inc. (Division of GE)</t>
  </si>
  <si>
    <t>Contact: Ben Gerig</t>
  </si>
  <si>
    <t>Address: 800 Connecticut Avenue</t>
  </si>
  <si>
    <t>(203) 852-6112</t>
  </si>
  <si>
    <t>Contact: Eleni Antonellos</t>
  </si>
  <si>
    <t>Address: 600 E. Las Colinas Blvd</t>
  </si>
  <si>
    <t>Suite 400</t>
  </si>
  <si>
    <t>Iving, TX  75039</t>
  </si>
  <si>
    <t>(972) 368-2341</t>
  </si>
  <si>
    <t>Company: Archon Acquisition, LLC</t>
  </si>
  <si>
    <t>Pool: 104</t>
  </si>
  <si>
    <t>Company: Beal Bank</t>
  </si>
  <si>
    <t>Contact: Jonathan Goodman</t>
  </si>
  <si>
    <t xml:space="preserve">Address: 6000 Legacy Drive </t>
  </si>
  <si>
    <t>Plano, TX  75024</t>
  </si>
  <si>
    <t>Phone #</t>
  </si>
  <si>
    <t>(469) 467-5600</t>
  </si>
  <si>
    <t>Pool: 105</t>
  </si>
  <si>
    <t>Company: Greystone Funding Corp.</t>
  </si>
  <si>
    <t>Contact: Mordecai Rosenberg</t>
  </si>
  <si>
    <t>Address: 152 W. 57th Street</t>
  </si>
  <si>
    <t>14th Floor</t>
  </si>
  <si>
    <t>New York, NY  10019</t>
  </si>
  <si>
    <t>(212) 649-9700</t>
  </si>
  <si>
    <t>MHLS 2005-1: List of Successful Bidder Contact Information</t>
  </si>
  <si>
    <t>Pool: 106</t>
  </si>
  <si>
    <t>Pool: 107</t>
  </si>
  <si>
    <t>Company:  GE Commercial Finance, Healthcare Financial Services</t>
  </si>
  <si>
    <t>Company: Canyon Creek Development, Inc.</t>
  </si>
  <si>
    <t>Contact: David Longood</t>
  </si>
  <si>
    <t>Address: 3723 Fairview Industrial Dr., SE</t>
  </si>
  <si>
    <t>(503) 581-9305</t>
  </si>
  <si>
    <t>Salem, OR  97302</t>
  </si>
  <si>
    <t>Condor One, Inc. (Division of GE)</t>
  </si>
  <si>
    <t>Archon Acquisition, LLC</t>
  </si>
  <si>
    <t>Beal Bank</t>
  </si>
  <si>
    <t>Pool 104</t>
  </si>
  <si>
    <t>Pool 105</t>
  </si>
  <si>
    <t>Greystone Funding Corp.</t>
  </si>
  <si>
    <t>Pool 106</t>
  </si>
  <si>
    <t>LoneStar US Acquistions, LLC</t>
  </si>
  <si>
    <t>Pool 107</t>
  </si>
  <si>
    <t>GE Commercial Finance, Healthcare Financial Services</t>
  </si>
  <si>
    <t>Canyon Creek Development, Inc.</t>
  </si>
  <si>
    <t>043-35318</t>
  </si>
  <si>
    <t>BRIDGEVIEW VILLAS II</t>
  </si>
  <si>
    <t>2695 Divot Place</t>
  </si>
  <si>
    <t>COLUMBUS</t>
  </si>
  <si>
    <t>044-35547</t>
  </si>
  <si>
    <t>CONCORDE CLUB APARTMENTS</t>
  </si>
  <si>
    <t>7080 Niagra Street</t>
  </si>
  <si>
    <t>ROMULUS</t>
  </si>
  <si>
    <t>033-35219</t>
  </si>
  <si>
    <t>GREEN MEADOWS APARTMENTS</t>
  </si>
  <si>
    <t>5492 Youngbridge Drive</t>
  </si>
  <si>
    <t>BALDWIN</t>
  </si>
  <si>
    <t>033-35223</t>
  </si>
  <si>
    <t>GREEN MEADOWS II</t>
  </si>
  <si>
    <t>044-35562</t>
  </si>
  <si>
    <t>HAMPTON WOODS APARTMENTS</t>
  </si>
  <si>
    <t>18537 Pine Street</t>
  </si>
  <si>
    <t>BROWNSTOWN TWNSP</t>
  </si>
  <si>
    <t>043-35394</t>
  </si>
  <si>
    <t>KENSINGTON COMMONS</t>
  </si>
  <si>
    <t>6300 Refugee Road</t>
  </si>
  <si>
    <t>101-35542</t>
  </si>
  <si>
    <t>BELLE CREEK APARTMENTS</t>
  </si>
  <si>
    <t>126-35263</t>
  </si>
  <si>
    <t>HARBOUR COURT APARTMENTS</t>
  </si>
  <si>
    <t>101-32010</t>
  </si>
  <si>
    <t>MIDLAND BUILDING LOFTS</t>
  </si>
  <si>
    <t>101-35526</t>
  </si>
  <si>
    <t>NBA LIFESTYLES OF COLORADO SPRINGS</t>
  </si>
  <si>
    <t>123-35322</t>
  </si>
  <si>
    <t>NBA LIFESTYLES OF GLENDALE</t>
  </si>
  <si>
    <t>123-35270</t>
  </si>
  <si>
    <t>TEMPE GROVE APARTMENTS</t>
  </si>
  <si>
    <t>123-35307</t>
  </si>
  <si>
    <t>VALLE VERDE II APARTMENTS</t>
  </si>
  <si>
    <t>101-35529</t>
  </si>
  <si>
    <t>WENTWORTH TOWNHOME APTS</t>
  </si>
  <si>
    <t>10754 Belle Creek Boulevard</t>
  </si>
  <si>
    <t>HENDERSON</t>
  </si>
  <si>
    <t>910 North Harbor Drive</t>
  </si>
  <si>
    <t>PORTLAND</t>
  </si>
  <si>
    <t>OR</t>
  </si>
  <si>
    <t>444 17TH Street</t>
  </si>
  <si>
    <t>DENVER</t>
  </si>
  <si>
    <t>3475 American Drive</t>
  </si>
  <si>
    <t>COLORADO SPRINGS</t>
  </si>
  <si>
    <t>7979 North 53rd Avenue</t>
  </si>
  <si>
    <t>GLENDALE</t>
  </si>
  <si>
    <t>901 West Grove Parkway</t>
  </si>
  <si>
    <t>338 East San Ignacia</t>
  </si>
  <si>
    <t>GREEN VALLEY</t>
  </si>
  <si>
    <t>11125 East Alameda Avenue</t>
  </si>
  <si>
    <t>AURORA</t>
  </si>
  <si>
    <t>Pool #104</t>
  </si>
  <si>
    <t>017-32023A</t>
  </si>
  <si>
    <t>UNDERWOOD TOWERS APARTMENTS</t>
  </si>
  <si>
    <t>24 Park Place</t>
  </si>
  <si>
    <t>HARTFORD</t>
  </si>
  <si>
    <t>CT</t>
  </si>
  <si>
    <t>Pool #105</t>
  </si>
  <si>
    <t>073-11172</t>
  </si>
  <si>
    <t>LAKESHORE DUNES APARTMENTS</t>
  </si>
  <si>
    <t>440 N LAKE ST</t>
  </si>
  <si>
    <t>GARY</t>
  </si>
  <si>
    <t>Pool #106</t>
  </si>
  <si>
    <t>LoneStar US Acquisitions, LLC</t>
  </si>
  <si>
    <t>115-00139</t>
  </si>
  <si>
    <t>DOVE CREEK HOUSING COMMUNITY</t>
  </si>
  <si>
    <t>115-11130</t>
  </si>
  <si>
    <t>GATEWAY PLAZA APARTMENTS</t>
  </si>
  <si>
    <t>085-35399</t>
  </si>
  <si>
    <t>GRANDVIEW HEIGHTS</t>
  </si>
  <si>
    <t>118-35054</t>
  </si>
  <si>
    <t>MEADOWBROOK PARK APARTMENTS</t>
  </si>
  <si>
    <t>082-35149</t>
  </si>
  <si>
    <t>PARKER PLACE APARTMENTS</t>
  </si>
  <si>
    <t>082-35310</t>
  </si>
  <si>
    <t>RIVERVIEW APARTMENTS</t>
  </si>
  <si>
    <t>112-35408</t>
  </si>
  <si>
    <t>THE RESERVE AT LAS BRISAS</t>
  </si>
  <si>
    <t>SAN ANTONIO</t>
  </si>
  <si>
    <t>ST. LOUIS</t>
  </si>
  <si>
    <t>MO</t>
  </si>
  <si>
    <t>1401 Parker Road</t>
  </si>
  <si>
    <t>MUSKOGEE</t>
  </si>
  <si>
    <t>RUSSELLVILLE</t>
  </si>
  <si>
    <t>AR</t>
  </si>
  <si>
    <t>LITTLE ROCK</t>
  </si>
  <si>
    <t>IRVING</t>
  </si>
  <si>
    <t>1430 Mourning Dove</t>
  </si>
  <si>
    <t>2431 Pinn Road</t>
  </si>
  <si>
    <t>4100 Peck</t>
  </si>
  <si>
    <t>3918 Meadowbrook Drive</t>
  </si>
  <si>
    <t>810 North Street</t>
  </si>
  <si>
    <t>4213 Las Brisas Road</t>
  </si>
  <si>
    <t>115-15003</t>
  </si>
  <si>
    <t>Pool #107</t>
  </si>
  <si>
    <t>053-11120</t>
  </si>
  <si>
    <t>ARGYLE PLACE APARTMENTS</t>
  </si>
  <si>
    <t>053-35729</t>
  </si>
  <si>
    <t>ARGYLE PLACE II</t>
  </si>
  <si>
    <t>054-35568</t>
  </si>
  <si>
    <t>FAIRVIEW CROSSING APARTMENTS</t>
  </si>
  <si>
    <t>054-94007</t>
  </si>
  <si>
    <t>GENTLE PINES APARTMENTS</t>
  </si>
  <si>
    <t>053-11109</t>
  </si>
  <si>
    <t>LAKEHURST RENTAL CONDOMINIUMS</t>
  </si>
  <si>
    <t>086-11039</t>
  </si>
  <si>
    <t>PREMIER WEST AKA SEQUOIA VILLAGE</t>
  </si>
  <si>
    <t>086-11038</t>
  </si>
  <si>
    <t>PRESTIGE POINTE APARTMENTS</t>
  </si>
  <si>
    <t>053-35687</t>
  </si>
  <si>
    <t>WATERFORD PLACE APARTMENTS</t>
  </si>
  <si>
    <t>2830 16th Street, NE</t>
  </si>
  <si>
    <t>HICKORY</t>
  </si>
  <si>
    <t>NC</t>
  </si>
  <si>
    <t>112 Davenport Road</t>
  </si>
  <si>
    <t>SIMPSONVILLE</t>
  </si>
  <si>
    <t>566 North Brown Street</t>
  </si>
  <si>
    <t>WEST COLUMBIA</t>
  </si>
  <si>
    <t>1000 Riverbank Drive</t>
  </si>
  <si>
    <t>SPRING LAKE</t>
  </si>
  <si>
    <t>6565 Premier Place</t>
  </si>
  <si>
    <t>NASHVILLE</t>
  </si>
  <si>
    <t>200 Paragon Mills Road</t>
  </si>
  <si>
    <t>1000 Park Place Avenue</t>
  </si>
  <si>
    <t>MORRISVILLE</t>
  </si>
  <si>
    <t>052-22013</t>
  </si>
  <si>
    <t>CATERED LIVING OF PIKESVILLE</t>
  </si>
  <si>
    <t>067-22012</t>
  </si>
  <si>
    <t xml:space="preserve">INDEPENDENCE PARK </t>
  </si>
  <si>
    <t>033-22029</t>
  </si>
  <si>
    <t>LEMINGTON HOME FOR THE AGED</t>
  </si>
  <si>
    <t>031-43200</t>
  </si>
  <si>
    <t>MILLENNIUM ASSISTED LIVING RESIDENCE</t>
  </si>
  <si>
    <t>051-43167</t>
  </si>
  <si>
    <t>MONROE HOUSE AT COMMUNITY VILLAGE</t>
  </si>
  <si>
    <t>014-22007</t>
  </si>
  <si>
    <t>PALATINE NURSING HOME</t>
  </si>
  <si>
    <t>067-22003</t>
  </si>
  <si>
    <t>PARRIS HOUSE I &amp; II</t>
  </si>
  <si>
    <t>014-22004</t>
  </si>
  <si>
    <t>THE HOMESTEAD</t>
  </si>
  <si>
    <t>7218 Park Heights Avenue</t>
  </si>
  <si>
    <t>PIKESVILLE</t>
  </si>
  <si>
    <t>MD</t>
  </si>
  <si>
    <t>750 Starkey Road</t>
  </si>
  <si>
    <t>LARGO</t>
  </si>
  <si>
    <t>1625 Lincoln Avenue</t>
  </si>
  <si>
    <t>PITTSBURGH</t>
  </si>
  <si>
    <t>Manalapan Avenue</t>
  </si>
  <si>
    <t>FREEHOLD</t>
  </si>
  <si>
    <t>NJ</t>
  </si>
  <si>
    <t>Route 7 and Potomac View Road</t>
  </si>
  <si>
    <t>STERLING</t>
  </si>
  <si>
    <t>Upper Lafayette Street</t>
  </si>
  <si>
    <t>PALATINE BRIDGE</t>
  </si>
  <si>
    <t>5703 Montana Avenue</t>
  </si>
  <si>
    <t>NEW PORT RICHEY</t>
  </si>
  <si>
    <t>543 North Pearl Street</t>
  </si>
  <si>
    <t>ALBANY</t>
  </si>
  <si>
    <t>105-43033</t>
  </si>
  <si>
    <t>CAMBRY COURTS AT MOUNTAIN VIEW</t>
  </si>
  <si>
    <t>092-43071</t>
  </si>
  <si>
    <t>CHAMPLIN SHORES</t>
  </si>
  <si>
    <t>116-22006</t>
  </si>
  <si>
    <t>COTTONBLOOM RET ASS LV CTR</t>
  </si>
  <si>
    <t>105-43039</t>
  </si>
  <si>
    <t>PEACHTREE PLACE OF ST GEORGE</t>
  </si>
  <si>
    <t>064-43090</t>
  </si>
  <si>
    <t>ST MARYS RETIREMENT INN</t>
  </si>
  <si>
    <t>121-43135</t>
  </si>
  <si>
    <t>SUNDIAL SENIOR CARE CENTER</t>
  </si>
  <si>
    <t>112-43064</t>
  </si>
  <si>
    <t>THE INN AT ORCHARD PARK</t>
  </si>
  <si>
    <t>118-22004</t>
  </si>
  <si>
    <t>THE VYNE AT CEDAR RIDGE</t>
  </si>
  <si>
    <t>233 North Main Street</t>
  </si>
  <si>
    <t>PROVIDENCE CITY</t>
  </si>
  <si>
    <t>UT</t>
  </si>
  <si>
    <t>119 East Hayden Lake Road</t>
  </si>
  <si>
    <t>CHAMPLIN</t>
  </si>
  <si>
    <t>MN</t>
  </si>
  <si>
    <t>5525 Cottonbloom Court</t>
  </si>
  <si>
    <t>LAS CRUCES</t>
  </si>
  <si>
    <t>NM</t>
  </si>
  <si>
    <t>2025 South Circle Street</t>
  </si>
  <si>
    <t>ST GEORGE</t>
  </si>
  <si>
    <t>Roderick Street</t>
  </si>
  <si>
    <t>MORGAN CITY</t>
  </si>
  <si>
    <t>LA</t>
  </si>
  <si>
    <t>808 McHenry Avenue</t>
  </si>
  <si>
    <t>MODESTO</t>
  </si>
  <si>
    <t>CA</t>
  </si>
  <si>
    <t>2200 Old Orchard Drive</t>
  </si>
  <si>
    <t>PLANO</t>
  </si>
  <si>
    <t>10107 South Garnett Road</t>
  </si>
  <si>
    <t>BROKEN ARROW</t>
  </si>
  <si>
    <t>017-32023B</t>
  </si>
  <si>
    <t>INN AT ORCHARD PARK</t>
  </si>
  <si>
    <t>CAMBRY COURTS AT MOUNTAIN VIEW AKA PROVIDENCE ASSISTED LIVING</t>
  </si>
  <si>
    <t>COTTONBLOOM RET ASSISTED LIVING CENTER</t>
  </si>
  <si>
    <t>INDEPENDENCE PARK AKA HOMESTEAD AT LARGO AKA LARGO MANOR</t>
  </si>
  <si>
    <t>BRIDGEVIEW VILLAS</t>
  </si>
  <si>
    <t>FAIRVIEW CROSSING APARTMENTS AKA OAK POINTE</t>
  </si>
  <si>
    <t>HARBOUR COURT APTS</t>
  </si>
  <si>
    <t>GREEN MEADOW APARTMENTS</t>
  </si>
  <si>
    <t>GREEN MEADOW APARTMENTS PHASE II</t>
  </si>
  <si>
    <t>BELLE CREEK APTS</t>
  </si>
  <si>
    <t>THE RESERVE LAS BRISAS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</si>
</sst>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0.0%"/>
    <numFmt numFmtId="167" formatCode="0.000%"/>
    <numFmt numFmtId="168" formatCode="0.0000%"/>
    <numFmt numFmtId="169" formatCode="0.000000%"/>
    <numFmt numFmtId="170" formatCode="&quot;$&quot;#,##0.000000_);[Red]\(&quot;$&quot;#,##0.000000\)"/>
    <numFmt numFmtId="171" formatCode="&quot;$&quot;#,##0.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"/>
    <numFmt numFmtId="176" formatCode="00000"/>
    <numFmt numFmtId="177" formatCode="0.00000"/>
    <numFmt numFmtId="178" formatCode="#,##0.00000"/>
    <numFmt numFmtId="179" formatCode="&quot;$&quot;#,##0.00000_);\(&quot;$&quot;#,##0.00000\)"/>
    <numFmt numFmtId="180" formatCode="#,##0.00000_);\(#,##0.00000\)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19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0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44" fontId="2" fillId="0" borderId="0" xfId="17" applyFont="1" applyAlignment="1">
      <alignment/>
    </xf>
    <xf numFmtId="44" fontId="1" fillId="0" borderId="0" xfId="17" applyFont="1" applyBorder="1" applyAlignment="1">
      <alignment/>
    </xf>
    <xf numFmtId="44" fontId="2" fillId="0" borderId="0" xfId="17" applyFont="1" applyBorder="1" applyAlignment="1">
      <alignment/>
    </xf>
    <xf numFmtId="44" fontId="3" fillId="0" borderId="0" xfId="17" applyFont="1" applyBorder="1" applyAlignment="1">
      <alignment horizontal="center"/>
    </xf>
    <xf numFmtId="44" fontId="2" fillId="0" borderId="0" xfId="17" applyFont="1" applyAlignment="1">
      <alignment horizontal="centerContinuous"/>
    </xf>
    <xf numFmtId="44" fontId="3" fillId="0" borderId="0" xfId="17" applyFont="1" applyAlignment="1">
      <alignment horizontal="center"/>
    </xf>
    <xf numFmtId="44" fontId="2" fillId="0" borderId="0" xfId="17" applyFont="1" applyAlignment="1">
      <alignment horizontal="center"/>
    </xf>
    <xf numFmtId="44" fontId="1" fillId="0" borderId="0" xfId="17" applyFont="1" applyAlignment="1">
      <alignment horizontal="center"/>
    </xf>
    <xf numFmtId="44" fontId="1" fillId="0" borderId="0" xfId="17" applyFont="1" applyAlignment="1">
      <alignment/>
    </xf>
    <xf numFmtId="0" fontId="2" fillId="0" borderId="0" xfId="0" applyFont="1" applyFill="1" applyBorder="1" applyAlignment="1">
      <alignment horizontal="left"/>
    </xf>
    <xf numFmtId="44" fontId="2" fillId="0" borderId="0" xfId="17" applyFont="1" applyBorder="1" applyAlignment="1">
      <alignment horizontal="right"/>
    </xf>
    <xf numFmtId="44" fontId="2" fillId="0" borderId="1" xfId="17" applyFont="1" applyBorder="1" applyAlignment="1">
      <alignment/>
    </xf>
    <xf numFmtId="44" fontId="2" fillId="0" borderId="0" xfId="17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165" fontId="2" fillId="0" borderId="0" xfId="19" applyNumberFormat="1" applyFont="1" applyBorder="1" applyAlignment="1">
      <alignment horizontal="center"/>
    </xf>
    <xf numFmtId="165" fontId="2" fillId="0" borderId="1" xfId="19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19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44" fontId="2" fillId="0" borderId="0" xfId="17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2" fillId="0" borderId="2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3" fillId="0" borderId="0" xfId="17" applyFont="1" applyBorder="1" applyAlignment="1">
      <alignment horizontal="right"/>
    </xf>
    <xf numFmtId="44" fontId="2" fillId="0" borderId="2" xfId="17" applyFont="1" applyBorder="1" applyAlignment="1">
      <alignment horizontal="right"/>
    </xf>
    <xf numFmtId="44" fontId="3" fillId="0" borderId="0" xfId="17" applyFont="1" applyBorder="1" applyAlignment="1">
      <alignment/>
    </xf>
    <xf numFmtId="44" fontId="2" fillId="0" borderId="1" xfId="17" applyFont="1" applyBorder="1" applyAlignment="1">
      <alignment horizontal="center"/>
    </xf>
    <xf numFmtId="44" fontId="0" fillId="0" borderId="0" xfId="17" applyAlignment="1">
      <alignment/>
    </xf>
    <xf numFmtId="44" fontId="0" fillId="0" borderId="0" xfId="17" applyFont="1" applyBorder="1" applyAlignment="1">
      <alignment horizontal="right"/>
    </xf>
    <xf numFmtId="44" fontId="0" fillId="0" borderId="0" xfId="17" applyAlignment="1">
      <alignment horizontal="center"/>
    </xf>
    <xf numFmtId="44" fontId="0" fillId="0" borderId="0" xfId="17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165" fontId="1" fillId="0" borderId="0" xfId="19" applyNumberFormat="1" applyFont="1" applyBorder="1" applyAlignment="1">
      <alignment horizontal="center"/>
    </xf>
    <xf numFmtId="44" fontId="1" fillId="0" borderId="0" xfId="17" applyFont="1" applyBorder="1" applyAlignment="1">
      <alignment horizontal="center"/>
    </xf>
    <xf numFmtId="165" fontId="2" fillId="0" borderId="0" xfId="19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17" applyFont="1" applyBorder="1" applyAlignment="1">
      <alignment horizontal="left"/>
    </xf>
    <xf numFmtId="44" fontId="2" fillId="0" borderId="2" xfId="17" applyFont="1" applyBorder="1" applyAlignment="1">
      <alignment horizontal="left"/>
    </xf>
    <xf numFmtId="167" fontId="2" fillId="0" borderId="0" xfId="19" applyNumberFormat="1" applyFont="1" applyBorder="1" applyAlignment="1">
      <alignment horizontal="left"/>
    </xf>
    <xf numFmtId="164" fontId="2" fillId="0" borderId="0" xfId="19" applyNumberFormat="1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44" fontId="2" fillId="0" borderId="2" xfId="17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42" fontId="2" fillId="0" borderId="0" xfId="17" applyNumberFormat="1" applyFont="1" applyAlignment="1">
      <alignment horizontal="center"/>
    </xf>
    <xf numFmtId="44" fontId="2" fillId="0" borderId="0" xfId="0" applyNumberFormat="1" applyFont="1" applyAlignment="1">
      <alignment/>
    </xf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4" fontId="3" fillId="0" borderId="0" xfId="17" applyFont="1" applyFill="1" applyBorder="1" applyAlignment="1">
      <alignment horizontal="center"/>
    </xf>
    <xf numFmtId="165" fontId="3" fillId="0" borderId="0" xfId="19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65" fontId="3" fillId="0" borderId="0" xfId="19" applyNumberFormat="1" applyFont="1" applyBorder="1" applyAlignment="1" applyProtection="1">
      <alignment/>
      <protection locked="0"/>
    </xf>
    <xf numFmtId="44" fontId="3" fillId="0" borderId="0" xfId="17" applyFont="1" applyBorder="1" applyAlignment="1">
      <alignment/>
    </xf>
    <xf numFmtId="42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ud.gov/offices/hsg/comp/asset/mfam/Final_Bids_Results_Template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Sale - Port"/>
      <sheetName val="Credit Sub"/>
      <sheetName val="Recommendation"/>
      <sheetName val="Loan By Loan"/>
      <sheetName val="Bid - Stat"/>
      <sheetName val="Sale Stats"/>
      <sheetName val="Sale Stat Sum"/>
      <sheetName val="Bidder Results"/>
      <sheetName val="VTH%"/>
      <sheetName val="HUD Results"/>
      <sheetName val="HudBidResults"/>
      <sheetName val="Bidder Id #'s"/>
      <sheetName val="VTG"/>
    </sheetNames>
    <sheetDataSet>
      <sheetData sheetId="11">
        <row r="56">
          <cell r="AD56" t="str">
            <v> </v>
          </cell>
        </row>
        <row r="57">
          <cell r="AD57" t="str">
            <v> </v>
          </cell>
        </row>
        <row r="58">
          <cell r="AD58" t="str">
            <v> </v>
          </cell>
        </row>
        <row r="59">
          <cell r="AD59" t="str">
            <v> </v>
          </cell>
        </row>
        <row r="60">
          <cell r="AD60" t="str">
            <v> </v>
          </cell>
        </row>
        <row r="61">
          <cell r="AD61" t="str">
            <v> </v>
          </cell>
        </row>
        <row r="62">
          <cell r="AD62" t="str">
            <v> </v>
          </cell>
        </row>
        <row r="65">
          <cell r="AD65" t="str">
            <v> </v>
          </cell>
        </row>
        <row r="70">
          <cell r="AD7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workbookViewId="0" topLeftCell="A1">
      <selection activeCell="H24" sqref="H24"/>
    </sheetView>
  </sheetViews>
  <sheetFormatPr defaultColWidth="9.140625" defaultRowHeight="12.75"/>
  <cols>
    <col min="2" max="2" width="13.28125" style="0" customWidth="1"/>
    <col min="7" max="7" width="13.28125" style="0" customWidth="1"/>
    <col min="9" max="9" width="12.140625" style="0" customWidth="1"/>
  </cols>
  <sheetData>
    <row r="1" ht="18">
      <c r="A1" s="72" t="s">
        <v>87</v>
      </c>
    </row>
    <row r="3" spans="1:6" s="13" customFormat="1" ht="15">
      <c r="A3" s="12" t="s">
        <v>16</v>
      </c>
      <c r="F3" s="12" t="s">
        <v>19</v>
      </c>
    </row>
    <row r="4" spans="1:6" s="13" customFormat="1" ht="15">
      <c r="A4" s="12"/>
      <c r="F4" s="12"/>
    </row>
    <row r="5" spans="1:6" s="13" customFormat="1" ht="15">
      <c r="A5" s="12" t="s">
        <v>17</v>
      </c>
      <c r="F5" s="12" t="s">
        <v>20</v>
      </c>
    </row>
    <row r="6" spans="1:6" s="13" customFormat="1" ht="14.25">
      <c r="A6" s="13" t="s">
        <v>63</v>
      </c>
      <c r="F6" s="13" t="s">
        <v>90</v>
      </c>
    </row>
    <row r="7" spans="1:6" s="13" customFormat="1" ht="14.25">
      <c r="A7" s="13" t="s">
        <v>64</v>
      </c>
      <c r="F7" s="13" t="s">
        <v>58</v>
      </c>
    </row>
    <row r="8" spans="1:6" s="13" customFormat="1" ht="14.25">
      <c r="A8" s="13" t="s">
        <v>65</v>
      </c>
      <c r="F8" s="13" t="s">
        <v>59</v>
      </c>
    </row>
    <row r="9" spans="1:6" s="13" customFormat="1" ht="14.25">
      <c r="A9" s="13" t="s">
        <v>57</v>
      </c>
      <c r="F9" s="33" t="s">
        <v>60</v>
      </c>
    </row>
    <row r="10" spans="1:6" s="13" customFormat="1" ht="14.25">
      <c r="A10" s="13" t="s">
        <v>41</v>
      </c>
      <c r="B10" s="28" t="s">
        <v>66</v>
      </c>
      <c r="F10" s="13" t="s">
        <v>61</v>
      </c>
    </row>
    <row r="11" s="13" customFormat="1" ht="14.25"/>
    <row r="12" s="13" customFormat="1" ht="15">
      <c r="A12" s="12" t="s">
        <v>18</v>
      </c>
    </row>
    <row r="13" spans="1:6" s="13" customFormat="1" ht="15">
      <c r="A13" s="13" t="s">
        <v>72</v>
      </c>
      <c r="F13" s="12" t="s">
        <v>48</v>
      </c>
    </row>
    <row r="14" spans="1:6" s="13" customFormat="1" ht="14.25">
      <c r="A14" s="13" t="s">
        <v>67</v>
      </c>
      <c r="F14" s="13" t="s">
        <v>91</v>
      </c>
    </row>
    <row r="15" spans="1:6" s="13" customFormat="1" ht="14.25">
      <c r="A15" s="13" t="s">
        <v>68</v>
      </c>
      <c r="F15" s="13" t="s">
        <v>92</v>
      </c>
    </row>
    <row r="16" spans="1:6" s="13" customFormat="1" ht="14.25">
      <c r="A16" s="13" t="s">
        <v>69</v>
      </c>
      <c r="F16" s="13" t="s">
        <v>93</v>
      </c>
    </row>
    <row r="17" spans="1:6" s="13" customFormat="1" ht="14.25">
      <c r="A17" s="13" t="s">
        <v>70</v>
      </c>
      <c r="F17" s="13" t="s">
        <v>95</v>
      </c>
    </row>
    <row r="18" spans="1:7" s="13" customFormat="1" ht="14.25">
      <c r="A18" s="13" t="s">
        <v>41</v>
      </c>
      <c r="B18" s="28" t="s">
        <v>71</v>
      </c>
      <c r="F18" s="13" t="s">
        <v>78</v>
      </c>
      <c r="G18" s="28" t="s">
        <v>94</v>
      </c>
    </row>
    <row r="19" s="13" customFormat="1" ht="14.25"/>
    <row r="20" spans="1:10" s="13" customFormat="1" ht="15">
      <c r="A20" s="12" t="s">
        <v>73</v>
      </c>
      <c r="J20" s="28"/>
    </row>
    <row r="21" spans="1:6" s="13" customFormat="1" ht="15">
      <c r="A21" s="13" t="s">
        <v>74</v>
      </c>
      <c r="F21" s="12"/>
    </row>
    <row r="22" s="13" customFormat="1" ht="14.25">
      <c r="A22" s="13" t="s">
        <v>75</v>
      </c>
    </row>
    <row r="23" s="13" customFormat="1" ht="14.25">
      <c r="A23" s="13" t="s">
        <v>76</v>
      </c>
    </row>
    <row r="24" s="13" customFormat="1" ht="14.25">
      <c r="A24" s="33" t="s">
        <v>77</v>
      </c>
    </row>
    <row r="25" spans="1:2" s="13" customFormat="1" ht="14.25">
      <c r="A25" s="13" t="s">
        <v>78</v>
      </c>
      <c r="B25" s="28" t="s">
        <v>79</v>
      </c>
    </row>
    <row r="26" s="13" customFormat="1" ht="14.25"/>
    <row r="27" s="13" customFormat="1" ht="15">
      <c r="A27" s="12" t="s">
        <v>80</v>
      </c>
    </row>
    <row r="28" spans="1:6" s="13" customFormat="1" ht="15">
      <c r="A28" s="13" t="s">
        <v>81</v>
      </c>
      <c r="F28" s="12"/>
    </row>
    <row r="29" s="13" customFormat="1" ht="14.25">
      <c r="A29" s="13" t="s">
        <v>82</v>
      </c>
    </row>
    <row r="30" s="13" customFormat="1" ht="14.25">
      <c r="A30" s="13" t="s">
        <v>83</v>
      </c>
    </row>
    <row r="31" s="13" customFormat="1" ht="14.25">
      <c r="A31" s="13" t="s">
        <v>84</v>
      </c>
    </row>
    <row r="32" s="13" customFormat="1" ht="14.25">
      <c r="A32" s="13" t="s">
        <v>85</v>
      </c>
    </row>
    <row r="33" spans="1:7" s="13" customFormat="1" ht="14.25">
      <c r="A33" s="13" t="s">
        <v>41</v>
      </c>
      <c r="B33" s="28" t="s">
        <v>86</v>
      </c>
      <c r="G33" s="28"/>
    </row>
    <row r="34" s="13" customFormat="1" ht="14.25">
      <c r="B34" s="28"/>
    </row>
    <row r="35" spans="1:5" s="13" customFormat="1" ht="15">
      <c r="A35" s="12" t="s">
        <v>88</v>
      </c>
      <c r="C35" s="8"/>
      <c r="D35" s="8"/>
      <c r="E35" s="8"/>
    </row>
    <row r="36" spans="1:2" s="8" customFormat="1" ht="14.25">
      <c r="A36" s="13" t="s">
        <v>42</v>
      </c>
      <c r="B36" s="13"/>
    </row>
    <row r="37" spans="1:2" s="8" customFormat="1" ht="14.25">
      <c r="A37" s="13" t="s">
        <v>43</v>
      </c>
      <c r="B37" s="13"/>
    </row>
    <row r="38" spans="1:2" s="8" customFormat="1" ht="14.25">
      <c r="A38" s="13" t="s">
        <v>44</v>
      </c>
      <c r="B38" s="13"/>
    </row>
    <row r="39" spans="1:2" s="8" customFormat="1" ht="14.25">
      <c r="A39" s="13" t="s">
        <v>45</v>
      </c>
      <c r="B39" s="13"/>
    </row>
    <row r="40" spans="1:2" s="8" customFormat="1" ht="14.25">
      <c r="A40" s="13" t="s">
        <v>46</v>
      </c>
      <c r="B40" s="13"/>
    </row>
    <row r="41" spans="1:2" s="8" customFormat="1" ht="14.25">
      <c r="A41" s="13" t="s">
        <v>41</v>
      </c>
      <c r="B41" s="28" t="s">
        <v>47</v>
      </c>
    </row>
    <row r="42" s="8" customFormat="1" ht="14.25"/>
    <row r="43" spans="1:2" s="8" customFormat="1" ht="15">
      <c r="A43" s="12" t="s">
        <v>89</v>
      </c>
      <c r="B43" s="13"/>
    </row>
    <row r="44" spans="1:2" s="8" customFormat="1" ht="14.25">
      <c r="A44" s="13" t="s">
        <v>72</v>
      </c>
      <c r="B44" s="13"/>
    </row>
    <row r="45" spans="1:2" s="8" customFormat="1" ht="14.25">
      <c r="A45" s="13" t="s">
        <v>67</v>
      </c>
      <c r="B45" s="13"/>
    </row>
    <row r="46" spans="1:2" s="8" customFormat="1" ht="14.25">
      <c r="A46" s="13" t="s">
        <v>68</v>
      </c>
      <c r="B46" s="13"/>
    </row>
    <row r="47" spans="1:2" s="8" customFormat="1" ht="14.25">
      <c r="A47" s="13" t="s">
        <v>69</v>
      </c>
      <c r="B47" s="13"/>
    </row>
    <row r="48" spans="1:2" s="8" customFormat="1" ht="14.25">
      <c r="A48" s="13" t="s">
        <v>70</v>
      </c>
      <c r="B48" s="13"/>
    </row>
    <row r="49" spans="1:2" s="8" customFormat="1" ht="14.25">
      <c r="A49" s="13" t="s">
        <v>41</v>
      </c>
      <c r="B49" s="28" t="s">
        <v>71</v>
      </c>
    </row>
  </sheetData>
  <printOptions/>
  <pageMargins left="0.75" right="0.75" top="1" bottom="1" header="0.5" footer="0.5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C25" sqref="C25"/>
    </sheetView>
  </sheetViews>
  <sheetFormatPr defaultColWidth="9.140625" defaultRowHeight="12.75"/>
  <cols>
    <col min="2" max="2" width="56.28125" style="0" customWidth="1"/>
    <col min="3" max="3" width="24.421875" style="79" customWidth="1"/>
    <col min="4" max="4" width="17.00390625" style="66" customWidth="1"/>
    <col min="5" max="5" width="21.140625" style="77" customWidth="1"/>
    <col min="6" max="6" width="14.421875" style="0" bestFit="1" customWidth="1"/>
    <col min="7" max="7" width="14.8515625" style="0" bestFit="1" customWidth="1"/>
    <col min="8" max="8" width="16.8515625" style="0" bestFit="1" customWidth="1"/>
    <col min="9" max="9" width="14.8515625" style="0" bestFit="1" customWidth="1"/>
    <col min="10" max="10" width="13.28125" style="0" customWidth="1"/>
  </cols>
  <sheetData>
    <row r="1" ht="18">
      <c r="A1" s="71" t="s">
        <v>8</v>
      </c>
    </row>
    <row r="2" spans="1:5" s="1" customFormat="1" ht="12.75">
      <c r="A2" s="2"/>
      <c r="B2" s="4"/>
      <c r="C2" s="80"/>
      <c r="D2" s="3"/>
      <c r="E2" s="78"/>
    </row>
    <row r="3" spans="1:5" s="13" customFormat="1" ht="15">
      <c r="A3" s="11" t="s">
        <v>9</v>
      </c>
      <c r="B3" s="11"/>
      <c r="C3" s="37"/>
      <c r="D3" s="53"/>
      <c r="E3" s="75"/>
    </row>
    <row r="4" spans="3:8" s="20" customFormat="1" ht="15">
      <c r="C4" s="40"/>
      <c r="D4" s="58"/>
      <c r="E4" s="40"/>
      <c r="G4" s="23"/>
      <c r="H4" s="23"/>
    </row>
    <row r="5" spans="1:9" s="20" customFormat="1" ht="15">
      <c r="A5" s="96" t="s">
        <v>10</v>
      </c>
      <c r="B5" s="19" t="s">
        <v>22</v>
      </c>
      <c r="C5" s="37" t="s">
        <v>11</v>
      </c>
      <c r="D5" s="53" t="s">
        <v>12</v>
      </c>
      <c r="E5" s="37" t="s">
        <v>13</v>
      </c>
      <c r="F5" s="19"/>
      <c r="G5" s="19"/>
      <c r="H5" s="19"/>
      <c r="I5" s="19"/>
    </row>
    <row r="6" spans="2:9" s="8" customFormat="1" ht="15">
      <c r="B6" s="19"/>
      <c r="C6" s="39"/>
      <c r="D6" s="50"/>
      <c r="E6" s="39"/>
      <c r="F6" s="19"/>
      <c r="G6" s="19"/>
      <c r="H6" s="19"/>
      <c r="I6" s="19"/>
    </row>
    <row r="7" spans="1:9" s="8" customFormat="1" ht="14.25">
      <c r="A7" s="8" t="s">
        <v>23</v>
      </c>
      <c r="B7" s="20" t="s">
        <v>96</v>
      </c>
      <c r="C7" s="97">
        <v>74185389.88</v>
      </c>
      <c r="D7" s="56">
        <v>0.646441285559501</v>
      </c>
      <c r="E7" s="46">
        <v>47956498.80375999</v>
      </c>
      <c r="F7" s="98"/>
      <c r="G7" s="99"/>
      <c r="H7" s="100"/>
      <c r="I7" s="101"/>
    </row>
    <row r="8" spans="2:9" s="8" customFormat="1" ht="14.25">
      <c r="B8" s="20"/>
      <c r="C8" s="46"/>
      <c r="D8" s="84"/>
      <c r="E8" s="46"/>
      <c r="F8" s="98"/>
      <c r="G8" s="99"/>
      <c r="H8" s="100"/>
      <c r="I8" s="101"/>
    </row>
    <row r="9" spans="1:9" s="8" customFormat="1" ht="14.25">
      <c r="A9" s="8" t="s">
        <v>25</v>
      </c>
      <c r="B9" s="20" t="s">
        <v>97</v>
      </c>
      <c r="C9" s="46">
        <v>86363944.98</v>
      </c>
      <c r="D9" s="84">
        <v>0.9205424289694136</v>
      </c>
      <c r="E9" s="46">
        <v>79501675.68727</v>
      </c>
      <c r="F9" s="98"/>
      <c r="G9" s="99"/>
      <c r="H9" s="100"/>
      <c r="I9" s="101"/>
    </row>
    <row r="10" spans="2:9" s="8" customFormat="1" ht="14.25">
      <c r="B10" s="20"/>
      <c r="C10" s="46"/>
      <c r="D10" s="84"/>
      <c r="E10" s="46"/>
      <c r="F10" s="98"/>
      <c r="G10" s="99"/>
      <c r="H10" s="100"/>
      <c r="I10" s="101"/>
    </row>
    <row r="11" spans="1:9" s="8" customFormat="1" ht="14.25">
      <c r="A11" s="8" t="s">
        <v>99</v>
      </c>
      <c r="B11" s="20" t="s">
        <v>98</v>
      </c>
      <c r="C11" s="46">
        <v>32568995</v>
      </c>
      <c r="D11" s="84">
        <v>0.11053459999978507</v>
      </c>
      <c r="E11" s="46">
        <v>3600000.83472</v>
      </c>
      <c r="F11" s="98"/>
      <c r="G11" s="99"/>
      <c r="H11" s="100"/>
      <c r="I11" s="101"/>
    </row>
    <row r="12" spans="2:9" s="8" customFormat="1" ht="14.25">
      <c r="B12" s="20"/>
      <c r="C12" s="46"/>
      <c r="D12" s="84"/>
      <c r="E12" s="46"/>
      <c r="F12" s="98"/>
      <c r="G12" s="99"/>
      <c r="H12" s="100"/>
      <c r="I12" s="101"/>
    </row>
    <row r="13" spans="1:9" s="8" customFormat="1" ht="14.25">
      <c r="A13" s="8" t="s">
        <v>100</v>
      </c>
      <c r="B13" s="20" t="s">
        <v>101</v>
      </c>
      <c r="C13" s="46">
        <v>20872809.17</v>
      </c>
      <c r="D13" s="84">
        <v>0.347</v>
      </c>
      <c r="E13" s="46">
        <v>7242864.78199</v>
      </c>
      <c r="F13" s="98"/>
      <c r="G13" s="99"/>
      <c r="H13" s="100"/>
      <c r="I13" s="101"/>
    </row>
    <row r="14" spans="2:9" s="8" customFormat="1" ht="14.25">
      <c r="B14" s="20"/>
      <c r="C14" s="46"/>
      <c r="D14" s="84"/>
      <c r="E14" s="46"/>
      <c r="F14" s="98"/>
      <c r="G14" s="99"/>
      <c r="H14" s="100"/>
      <c r="I14" s="101"/>
    </row>
    <row r="15" spans="1:9" s="8" customFormat="1" ht="14.25">
      <c r="A15" s="8" t="s">
        <v>102</v>
      </c>
      <c r="B15" s="20" t="s">
        <v>103</v>
      </c>
      <c r="C15" s="46">
        <v>36250154.14</v>
      </c>
      <c r="D15" s="84">
        <v>0.80577843607481</v>
      </c>
      <c r="E15" s="46">
        <v>29209592.5104</v>
      </c>
      <c r="F15" s="98"/>
      <c r="G15" s="99"/>
      <c r="H15" s="100"/>
      <c r="I15" s="101"/>
    </row>
    <row r="16" spans="2:9" s="8" customFormat="1" ht="14.25">
      <c r="B16" s="20"/>
      <c r="C16" s="46"/>
      <c r="D16" s="84"/>
      <c r="E16" s="46"/>
      <c r="F16" s="98"/>
      <c r="G16" s="99"/>
      <c r="H16" s="100"/>
      <c r="I16" s="101"/>
    </row>
    <row r="17" spans="1:9" s="8" customFormat="1" ht="14.25">
      <c r="A17" s="8" t="s">
        <v>104</v>
      </c>
      <c r="B17" s="20" t="s">
        <v>97</v>
      </c>
      <c r="C17" s="46">
        <v>49812031.24</v>
      </c>
      <c r="D17" s="84">
        <v>0.8102458899351241</v>
      </c>
      <c r="E17" s="46">
        <v>40359993.581530005</v>
      </c>
      <c r="F17" s="98"/>
      <c r="G17" s="99"/>
      <c r="H17" s="100"/>
      <c r="I17" s="101"/>
    </row>
    <row r="18" spans="2:9" s="8" customFormat="1" ht="14.25">
      <c r="B18" s="20"/>
      <c r="C18" s="40"/>
      <c r="D18" s="84"/>
      <c r="E18" s="40"/>
      <c r="F18" s="98"/>
      <c r="G18" s="99"/>
      <c r="H18" s="100"/>
      <c r="I18" s="101"/>
    </row>
    <row r="19" spans="1:7" s="13" customFormat="1" ht="15">
      <c r="A19" s="9" t="s">
        <v>14</v>
      </c>
      <c r="B19" s="102"/>
      <c r="C19" s="103"/>
      <c r="D19" s="104"/>
      <c r="E19" s="73"/>
      <c r="G19" s="99"/>
    </row>
    <row r="20" spans="1:5" s="13" customFormat="1" ht="15">
      <c r="A20" s="9"/>
      <c r="B20" s="102"/>
      <c r="C20" s="103"/>
      <c r="D20" s="104"/>
      <c r="E20" s="73"/>
    </row>
    <row r="21" spans="1:5" s="13" customFormat="1" ht="15">
      <c r="A21" s="96" t="s">
        <v>10</v>
      </c>
      <c r="B21" s="19" t="s">
        <v>22</v>
      </c>
      <c r="C21" s="37" t="s">
        <v>11</v>
      </c>
      <c r="D21" s="53" t="s">
        <v>12</v>
      </c>
      <c r="E21" s="37" t="s">
        <v>13</v>
      </c>
    </row>
    <row r="22" spans="1:5" s="13" customFormat="1" ht="15">
      <c r="A22" s="96"/>
      <c r="B22" s="105"/>
      <c r="C22" s="103"/>
      <c r="D22" s="106"/>
      <c r="E22" s="107"/>
    </row>
    <row r="23" spans="1:9" s="8" customFormat="1" ht="14.25">
      <c r="A23" s="8" t="s">
        <v>26</v>
      </c>
      <c r="B23" s="20" t="s">
        <v>105</v>
      </c>
      <c r="C23" s="46">
        <v>53643141.05</v>
      </c>
      <c r="D23" s="84">
        <v>0.4621535696923922</v>
      </c>
      <c r="E23" s="46">
        <v>24791369.12577</v>
      </c>
      <c r="F23" s="98"/>
      <c r="G23" s="100"/>
      <c r="H23" s="100"/>
      <c r="I23" s="101"/>
    </row>
    <row r="24" spans="2:9" s="8" customFormat="1" ht="14.25">
      <c r="B24" s="20"/>
      <c r="C24" s="46"/>
      <c r="D24" s="84"/>
      <c r="E24" s="46"/>
      <c r="F24" s="98"/>
      <c r="G24" s="100"/>
      <c r="H24" s="100"/>
      <c r="I24" s="101"/>
    </row>
    <row r="25" spans="1:9" s="8" customFormat="1" ht="14.25">
      <c r="A25" s="8" t="s">
        <v>49</v>
      </c>
      <c r="B25" s="20" t="s">
        <v>106</v>
      </c>
      <c r="C25" s="46">
        <v>43382061.620000005</v>
      </c>
      <c r="D25" s="84">
        <v>0.5169999999999999</v>
      </c>
      <c r="E25" s="46">
        <v>22428525.85754</v>
      </c>
      <c r="F25" s="98"/>
      <c r="G25" s="100"/>
      <c r="H25" s="100"/>
      <c r="I25" s="101"/>
    </row>
    <row r="26" spans="2:9" s="8" customFormat="1" ht="14.25">
      <c r="B26" s="20"/>
      <c r="C26" s="40"/>
      <c r="D26" s="84"/>
      <c r="E26" s="40"/>
      <c r="F26" s="98"/>
      <c r="G26" s="100"/>
      <c r="H26" s="100"/>
      <c r="I26" s="101"/>
    </row>
    <row r="27" spans="2:9" s="8" customFormat="1" ht="14.25">
      <c r="B27" s="20"/>
      <c r="C27" s="40"/>
      <c r="D27" s="84"/>
      <c r="E27" s="40"/>
      <c r="F27" s="98"/>
      <c r="G27" s="100"/>
      <c r="H27" s="100"/>
      <c r="I27" s="101"/>
    </row>
    <row r="28" spans="2:9" s="8" customFormat="1" ht="14.25">
      <c r="B28" s="20"/>
      <c r="C28" s="40"/>
      <c r="D28" s="84"/>
      <c r="E28" s="40"/>
      <c r="F28" s="98"/>
      <c r="G28" s="100"/>
      <c r="H28" s="100"/>
      <c r="I28" s="101"/>
    </row>
    <row r="29" spans="1:9" s="14" customFormat="1" ht="15">
      <c r="A29" s="14" t="s">
        <v>15</v>
      </c>
      <c r="B29" s="23"/>
      <c r="C29" s="41">
        <f>SUM(C7+C9+C11+C13+C15+C17+C23+C25)</f>
        <v>397078527.08000004</v>
      </c>
      <c r="D29" s="59">
        <f>E29/C29</f>
        <v>0.6424183222871341</v>
      </c>
      <c r="E29" s="41">
        <f>SUM(E7+E9+E11+E13+E15+E17+E23+E25)</f>
        <v>255090521.18298</v>
      </c>
      <c r="F29" s="108"/>
      <c r="G29" s="108"/>
      <c r="H29" s="108"/>
      <c r="I29" s="109"/>
    </row>
    <row r="30" spans="2:8" ht="12.75">
      <c r="B30" s="5"/>
      <c r="C30" s="79" t="s">
        <v>3</v>
      </c>
      <c r="D30" s="67"/>
      <c r="E30" s="79"/>
      <c r="F30" s="5"/>
      <c r="G30" s="5"/>
      <c r="H30" s="5"/>
    </row>
  </sheetData>
  <printOptions/>
  <pageMargins left="0.75" right="0.75" top="1" bottom="1" header="0.5" footer="0.5"/>
  <pageSetup horizontalDpi="600" verticalDpi="600" orientation="landscape" scale="92" r:id="rId1"/>
  <headerFooter alignWithMargins="0">
    <oddHeader>&amp;C&amp;"Arial,Bold"&amp;14MHLS 2005-1</oddHeader>
    <oddFooter>&amp;LKEMA Advisors,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91"/>
  <sheetViews>
    <sheetView zoomScale="75" zoomScaleNormal="75" workbookViewId="0" topLeftCell="A58">
      <selection activeCell="G85" sqref="G85"/>
    </sheetView>
  </sheetViews>
  <sheetFormatPr defaultColWidth="9.140625" defaultRowHeight="12.75"/>
  <cols>
    <col min="1" max="1" width="12.8515625" style="7" customWidth="1"/>
    <col min="2" max="2" width="20.8515625" style="7" customWidth="1"/>
    <col min="3" max="3" width="48.7109375" style="8" bestFit="1" customWidth="1"/>
    <col min="4" max="4" width="19.28125" style="34" customWidth="1"/>
    <col min="5" max="5" width="24.7109375" style="34" bestFit="1" customWidth="1"/>
    <col min="6" max="6" width="20.8515625" style="50" customWidth="1"/>
    <col min="7" max="7" width="33.140625" style="8" customWidth="1"/>
    <col min="8" max="8" width="28.00390625" style="20" bestFit="1" customWidth="1"/>
    <col min="9" max="9" width="9.140625" style="20" customWidth="1"/>
    <col min="10" max="12" width="9.140625" style="8" customWidth="1"/>
    <col min="13" max="13" width="16.7109375" style="8" customWidth="1"/>
    <col min="14" max="16384" width="9.140625" style="8" customWidth="1"/>
  </cols>
  <sheetData>
    <row r="1" ht="18">
      <c r="A1" s="69" t="s">
        <v>6</v>
      </c>
    </row>
    <row r="3" spans="1:9" s="13" customFormat="1" ht="15">
      <c r="A3" s="9" t="s">
        <v>7</v>
      </c>
      <c r="B3" s="10"/>
      <c r="C3" s="11"/>
      <c r="D3" s="35"/>
      <c r="E3" s="75"/>
      <c r="F3" s="51"/>
      <c r="H3" s="28"/>
      <c r="I3" s="28"/>
    </row>
    <row r="4" spans="1:9" s="13" customFormat="1" ht="14.25">
      <c r="A4" s="10"/>
      <c r="B4" s="10"/>
      <c r="D4" s="36"/>
      <c r="E4" s="36"/>
      <c r="F4" s="52"/>
      <c r="H4" s="28"/>
      <c r="I4" s="28"/>
    </row>
    <row r="5" spans="1:9" s="13" customFormat="1" ht="15">
      <c r="A5" s="9" t="s">
        <v>0</v>
      </c>
      <c r="B5" s="24" t="s">
        <v>96</v>
      </c>
      <c r="C5" s="14"/>
      <c r="D5" s="37"/>
      <c r="E5" s="37"/>
      <c r="F5" s="53"/>
      <c r="H5" s="28"/>
      <c r="I5" s="28"/>
    </row>
    <row r="6" spans="1:6" ht="15">
      <c r="A6" s="16"/>
      <c r="B6" s="17"/>
      <c r="C6" s="18"/>
      <c r="D6" s="38"/>
      <c r="E6" s="38"/>
      <c r="F6" s="54"/>
    </row>
    <row r="7" spans="1:48" s="20" customFormat="1" ht="15">
      <c r="A7" s="16" t="s">
        <v>1</v>
      </c>
      <c r="B7" s="16" t="s">
        <v>21</v>
      </c>
      <c r="C7" s="19" t="s">
        <v>29</v>
      </c>
      <c r="D7" s="39" t="s">
        <v>2</v>
      </c>
      <c r="E7" s="39" t="s">
        <v>27</v>
      </c>
      <c r="F7" s="55" t="s">
        <v>28</v>
      </c>
      <c r="G7" s="19" t="s">
        <v>40</v>
      </c>
      <c r="H7" s="19" t="s">
        <v>38</v>
      </c>
      <c r="I7" s="19" t="s">
        <v>39</v>
      </c>
      <c r="AV7" s="19" t="s">
        <v>30</v>
      </c>
    </row>
    <row r="8" spans="1:88" s="13" customFormat="1" ht="14.25">
      <c r="A8" s="10">
        <v>1101</v>
      </c>
      <c r="B8" s="13" t="s">
        <v>107</v>
      </c>
      <c r="C8" s="13" t="s">
        <v>108</v>
      </c>
      <c r="D8" s="36">
        <v>2033817.33</v>
      </c>
      <c r="E8" s="36">
        <v>19646.87878</v>
      </c>
      <c r="F8" s="56">
        <v>0.009660099995312754</v>
      </c>
      <c r="G8" s="8" t="s">
        <v>109</v>
      </c>
      <c r="H8" s="8" t="s">
        <v>110</v>
      </c>
      <c r="I8" s="20" t="s">
        <v>55</v>
      </c>
      <c r="J8" s="13" t="s">
        <v>3</v>
      </c>
      <c r="K8" s="13" t="s">
        <v>3</v>
      </c>
      <c r="N8" s="13" t="s">
        <v>3</v>
      </c>
      <c r="O8" s="13" t="s">
        <v>3</v>
      </c>
      <c r="P8" s="13" t="s">
        <v>3</v>
      </c>
      <c r="Q8" s="13" t="s">
        <v>3</v>
      </c>
      <c r="R8" s="13" t="s">
        <v>3</v>
      </c>
      <c r="S8" s="13" t="s">
        <v>3</v>
      </c>
      <c r="T8" s="13" t="s">
        <v>3</v>
      </c>
      <c r="U8" s="13" t="s">
        <v>3</v>
      </c>
      <c r="V8" s="13" t="s">
        <v>3</v>
      </c>
      <c r="W8" s="13" t="s">
        <v>3</v>
      </c>
      <c r="X8" s="13" t="s">
        <v>3</v>
      </c>
      <c r="Y8" s="13" t="s">
        <v>3</v>
      </c>
      <c r="Z8" s="13" t="s">
        <v>3</v>
      </c>
      <c r="AA8" s="13" t="s">
        <v>3</v>
      </c>
      <c r="AB8" s="13" t="s">
        <v>3</v>
      </c>
      <c r="AC8" s="13" t="s">
        <v>3</v>
      </c>
      <c r="AD8" s="13" t="s">
        <v>3</v>
      </c>
      <c r="AE8" s="13" t="s">
        <v>3</v>
      </c>
      <c r="AF8" s="13" t="s">
        <v>3</v>
      </c>
      <c r="AG8" s="13" t="s">
        <v>3</v>
      </c>
      <c r="AH8" s="13" t="s">
        <v>3</v>
      </c>
      <c r="AI8" s="13" t="s">
        <v>3</v>
      </c>
      <c r="AJ8" s="13" t="s">
        <v>3</v>
      </c>
      <c r="AK8" s="13" t="s">
        <v>3</v>
      </c>
      <c r="AL8" s="13" t="s">
        <v>3</v>
      </c>
      <c r="AM8" s="13" t="s">
        <v>3</v>
      </c>
      <c r="AN8" s="13" t="s">
        <v>3</v>
      </c>
      <c r="AO8" s="13" t="s">
        <v>3</v>
      </c>
      <c r="AP8" s="13" t="s">
        <v>3</v>
      </c>
      <c r="AQ8" s="13" t="s">
        <v>3</v>
      </c>
      <c r="AR8" s="13" t="s">
        <v>3</v>
      </c>
      <c r="AS8" s="13" t="s">
        <v>3</v>
      </c>
      <c r="AT8" s="13" t="s">
        <v>3</v>
      </c>
      <c r="AU8" s="13" t="s">
        <v>3</v>
      </c>
      <c r="AV8" s="29">
        <v>1</v>
      </c>
      <c r="AW8" s="28" t="s">
        <v>24</v>
      </c>
      <c r="AX8" s="13" t="s">
        <v>3</v>
      </c>
      <c r="AY8" s="13" t="s">
        <v>3</v>
      </c>
      <c r="AZ8" s="13" t="s">
        <v>3</v>
      </c>
      <c r="BA8" s="13" t="s">
        <v>3</v>
      </c>
      <c r="BB8" s="13" t="s">
        <v>3</v>
      </c>
      <c r="BC8" s="13" t="s">
        <v>3</v>
      </c>
      <c r="BD8" s="13" t="s">
        <v>3</v>
      </c>
      <c r="BE8" s="13" t="s">
        <v>3</v>
      </c>
      <c r="BF8" s="13" t="s">
        <v>3</v>
      </c>
      <c r="BG8" s="13" t="s">
        <v>3</v>
      </c>
      <c r="BH8" s="13" t="s">
        <v>3</v>
      </c>
      <c r="BI8" s="13" t="s">
        <v>3</v>
      </c>
      <c r="BJ8" s="13" t="s">
        <v>3</v>
      </c>
      <c r="BK8" s="13" t="s">
        <v>3</v>
      </c>
      <c r="BL8" s="13" t="s">
        <v>3</v>
      </c>
      <c r="BM8" s="13" t="s">
        <v>3</v>
      </c>
      <c r="BN8" s="13" t="s">
        <v>3</v>
      </c>
      <c r="BO8" s="13" t="s">
        <v>3</v>
      </c>
      <c r="BP8" s="13" t="s">
        <v>3</v>
      </c>
      <c r="BQ8" s="13" t="s">
        <v>3</v>
      </c>
      <c r="BR8" s="13" t="s">
        <v>3</v>
      </c>
      <c r="BS8" s="13" t="s">
        <v>3</v>
      </c>
      <c r="BT8" s="13" t="s">
        <v>3</v>
      </c>
      <c r="BU8" s="13" t="s">
        <v>3</v>
      </c>
      <c r="BV8" s="13" t="s">
        <v>3</v>
      </c>
      <c r="BW8" s="13" t="s">
        <v>3</v>
      </c>
      <c r="BX8" s="13" t="s">
        <v>3</v>
      </c>
      <c r="BY8" s="13" t="s">
        <v>3</v>
      </c>
      <c r="BZ8" s="13" t="s">
        <v>3</v>
      </c>
      <c r="CA8" s="13" t="s">
        <v>3</v>
      </c>
      <c r="CB8" s="13" t="s">
        <v>3</v>
      </c>
      <c r="CC8" s="13" t="s">
        <v>3</v>
      </c>
      <c r="CD8" s="13" t="s">
        <v>3</v>
      </c>
      <c r="CE8" s="13" t="s">
        <v>3</v>
      </c>
      <c r="CF8" s="13" t="s">
        <v>3</v>
      </c>
      <c r="CG8" s="13" t="s">
        <v>3</v>
      </c>
      <c r="CH8" s="13" t="s">
        <v>3</v>
      </c>
      <c r="CI8" s="13" t="s">
        <v>3</v>
      </c>
      <c r="CJ8" s="13" t="s">
        <v>3</v>
      </c>
    </row>
    <row r="9" spans="1:49" s="13" customFormat="1" ht="14.25">
      <c r="A9" s="10">
        <v>1102</v>
      </c>
      <c r="B9" s="13" t="s">
        <v>111</v>
      </c>
      <c r="C9" s="13" t="s">
        <v>112</v>
      </c>
      <c r="D9" s="36">
        <v>5916216.29</v>
      </c>
      <c r="E9" s="36">
        <v>4611984.04238</v>
      </c>
      <c r="F9" s="56">
        <v>0.7795495999994957</v>
      </c>
      <c r="G9" s="8" t="s">
        <v>113</v>
      </c>
      <c r="H9" s="8" t="s">
        <v>114</v>
      </c>
      <c r="I9" s="20" t="s">
        <v>31</v>
      </c>
      <c r="J9" s="13" t="s">
        <v>3</v>
      </c>
      <c r="K9" s="13" t="s">
        <v>3</v>
      </c>
      <c r="N9" s="13" t="s">
        <v>3</v>
      </c>
      <c r="O9" s="13" t="s">
        <v>3</v>
      </c>
      <c r="P9" s="13" t="s">
        <v>3</v>
      </c>
      <c r="Q9" s="13" t="s">
        <v>3</v>
      </c>
      <c r="R9" s="13" t="s">
        <v>3</v>
      </c>
      <c r="S9" s="13" t="s">
        <v>3</v>
      </c>
      <c r="T9" s="13" t="s">
        <v>3</v>
      </c>
      <c r="U9" s="13" t="s">
        <v>3</v>
      </c>
      <c r="V9" s="13" t="s">
        <v>3</v>
      </c>
      <c r="W9" s="13" t="s">
        <v>3</v>
      </c>
      <c r="X9" s="13" t="s">
        <v>3</v>
      </c>
      <c r="Y9" s="13" t="s">
        <v>3</v>
      </c>
      <c r="Z9" s="13" t="s">
        <v>3</v>
      </c>
      <c r="AA9" s="13" t="s">
        <v>3</v>
      </c>
      <c r="AB9" s="13" t="s">
        <v>3</v>
      </c>
      <c r="AC9" s="13" t="s">
        <v>3</v>
      </c>
      <c r="AD9" s="13" t="s">
        <v>3</v>
      </c>
      <c r="AE9" s="13" t="s">
        <v>3</v>
      </c>
      <c r="AF9" s="13" t="s">
        <v>3</v>
      </c>
      <c r="AG9" s="13" t="s">
        <v>3</v>
      </c>
      <c r="AH9" s="13" t="s">
        <v>3</v>
      </c>
      <c r="AI9" s="13" t="s">
        <v>3</v>
      </c>
      <c r="AJ9" s="13" t="s">
        <v>3</v>
      </c>
      <c r="AK9" s="13" t="s">
        <v>3</v>
      </c>
      <c r="AL9" s="13" t="s">
        <v>3</v>
      </c>
      <c r="AM9" s="13" t="s">
        <v>3</v>
      </c>
      <c r="AN9" s="13" t="s">
        <v>3</v>
      </c>
      <c r="AO9" s="13" t="s">
        <v>3</v>
      </c>
      <c r="AP9" s="13" t="s">
        <v>3</v>
      </c>
      <c r="AQ9" s="13" t="s">
        <v>3</v>
      </c>
      <c r="AR9" s="13" t="s">
        <v>3</v>
      </c>
      <c r="AS9" s="13" t="s">
        <v>3</v>
      </c>
      <c r="AT9" s="13" t="s">
        <v>3</v>
      </c>
      <c r="AU9" s="13" t="s">
        <v>3</v>
      </c>
      <c r="AV9" s="29">
        <v>1</v>
      </c>
      <c r="AW9" s="28" t="s">
        <v>24</v>
      </c>
    </row>
    <row r="10" spans="1:49" s="13" customFormat="1" ht="14.25">
      <c r="A10" s="10">
        <v>1103</v>
      </c>
      <c r="B10" s="13" t="s">
        <v>115</v>
      </c>
      <c r="C10" s="13" t="s">
        <v>116</v>
      </c>
      <c r="D10" s="36">
        <v>16625376.64</v>
      </c>
      <c r="E10" s="36">
        <v>8999999.67821</v>
      </c>
      <c r="F10" s="56">
        <v>0.5413410999998854</v>
      </c>
      <c r="G10" s="8" t="s">
        <v>117</v>
      </c>
      <c r="H10" s="8" t="s">
        <v>118</v>
      </c>
      <c r="I10" s="20" t="s">
        <v>37</v>
      </c>
      <c r="J10" s="13" t="s">
        <v>3</v>
      </c>
      <c r="K10" s="13" t="s">
        <v>3</v>
      </c>
      <c r="N10" s="13" t="s">
        <v>3</v>
      </c>
      <c r="O10" s="13" t="s">
        <v>3</v>
      </c>
      <c r="P10" s="13" t="s">
        <v>3</v>
      </c>
      <c r="Q10" s="13" t="s">
        <v>3</v>
      </c>
      <c r="R10" s="13" t="s">
        <v>3</v>
      </c>
      <c r="S10" s="13" t="s">
        <v>3</v>
      </c>
      <c r="T10" s="13" t="s">
        <v>3</v>
      </c>
      <c r="U10" s="13" t="s">
        <v>3</v>
      </c>
      <c r="V10" s="13" t="s">
        <v>3</v>
      </c>
      <c r="W10" s="13" t="s">
        <v>3</v>
      </c>
      <c r="X10" s="13" t="s">
        <v>3</v>
      </c>
      <c r="Y10" s="13" t="s">
        <v>3</v>
      </c>
      <c r="Z10" s="13" t="s">
        <v>3</v>
      </c>
      <c r="AA10" s="13" t="s">
        <v>3</v>
      </c>
      <c r="AB10" s="13" t="s">
        <v>3</v>
      </c>
      <c r="AC10" s="13" t="s">
        <v>3</v>
      </c>
      <c r="AD10" s="13" t="s">
        <v>3</v>
      </c>
      <c r="AE10" s="13" t="s">
        <v>3</v>
      </c>
      <c r="AF10" s="13" t="s">
        <v>3</v>
      </c>
      <c r="AG10" s="13" t="s">
        <v>3</v>
      </c>
      <c r="AH10" s="13" t="s">
        <v>3</v>
      </c>
      <c r="AI10" s="13" t="s">
        <v>3</v>
      </c>
      <c r="AJ10" s="13" t="s">
        <v>3</v>
      </c>
      <c r="AK10" s="13" t="s">
        <v>3</v>
      </c>
      <c r="AL10" s="13" t="s">
        <v>3</v>
      </c>
      <c r="AM10" s="13" t="s">
        <v>3</v>
      </c>
      <c r="AN10" s="13" t="s">
        <v>3</v>
      </c>
      <c r="AO10" s="13" t="s">
        <v>3</v>
      </c>
      <c r="AP10" s="13" t="s">
        <v>3</v>
      </c>
      <c r="AQ10" s="13" t="s">
        <v>3</v>
      </c>
      <c r="AR10" s="13" t="s">
        <v>3</v>
      </c>
      <c r="AS10" s="13" t="s">
        <v>3</v>
      </c>
      <c r="AT10" s="13" t="s">
        <v>3</v>
      </c>
      <c r="AU10" s="13" t="s">
        <v>3</v>
      </c>
      <c r="AV10" s="29">
        <v>1</v>
      </c>
      <c r="AW10" s="28" t="s">
        <v>24</v>
      </c>
    </row>
    <row r="11" spans="1:49" s="13" customFormat="1" ht="14.25">
      <c r="A11" s="10">
        <v>1104</v>
      </c>
      <c r="B11" s="13" t="s">
        <v>119</v>
      </c>
      <c r="C11" s="13" t="s">
        <v>120</v>
      </c>
      <c r="D11" s="36">
        <v>13761963.31</v>
      </c>
      <c r="E11" s="36">
        <v>10549999.51663</v>
      </c>
      <c r="F11" s="56">
        <v>0.7666056999995009</v>
      </c>
      <c r="G11" s="8" t="s">
        <v>117</v>
      </c>
      <c r="H11" s="8" t="s">
        <v>118</v>
      </c>
      <c r="I11" s="20" t="s">
        <v>37</v>
      </c>
      <c r="J11" s="13" t="s">
        <v>3</v>
      </c>
      <c r="K11" s="13" t="s">
        <v>3</v>
      </c>
      <c r="N11" s="13" t="s">
        <v>3</v>
      </c>
      <c r="O11" s="13" t="s">
        <v>3</v>
      </c>
      <c r="P11" s="13" t="s">
        <v>3</v>
      </c>
      <c r="Q11" s="13" t="s">
        <v>3</v>
      </c>
      <c r="R11" s="13" t="s">
        <v>3</v>
      </c>
      <c r="S11" s="13" t="s">
        <v>3</v>
      </c>
      <c r="T11" s="13" t="s">
        <v>3</v>
      </c>
      <c r="U11" s="13" t="s">
        <v>3</v>
      </c>
      <c r="V11" s="13" t="s">
        <v>3</v>
      </c>
      <c r="W11" s="13" t="s">
        <v>3</v>
      </c>
      <c r="X11" s="13" t="s">
        <v>3</v>
      </c>
      <c r="Y11" s="13" t="s">
        <v>3</v>
      </c>
      <c r="Z11" s="13" t="s">
        <v>3</v>
      </c>
      <c r="AA11" s="13" t="s">
        <v>3</v>
      </c>
      <c r="AB11" s="13" t="s">
        <v>3</v>
      </c>
      <c r="AC11" s="13" t="s">
        <v>3</v>
      </c>
      <c r="AD11" s="13" t="s">
        <v>3</v>
      </c>
      <c r="AE11" s="13" t="s">
        <v>3</v>
      </c>
      <c r="AF11" s="13" t="s">
        <v>3</v>
      </c>
      <c r="AG11" s="13" t="s">
        <v>3</v>
      </c>
      <c r="AH11" s="13" t="s">
        <v>3</v>
      </c>
      <c r="AI11" s="13" t="s">
        <v>3</v>
      </c>
      <c r="AJ11" s="13" t="s">
        <v>3</v>
      </c>
      <c r="AK11" s="13" t="s">
        <v>3</v>
      </c>
      <c r="AL11" s="13" t="s">
        <v>3</v>
      </c>
      <c r="AM11" s="13" t="s">
        <v>3</v>
      </c>
      <c r="AN11" s="13" t="s">
        <v>3</v>
      </c>
      <c r="AO11" s="13" t="s">
        <v>3</v>
      </c>
      <c r="AP11" s="13" t="s">
        <v>3</v>
      </c>
      <c r="AQ11" s="13" t="s">
        <v>3</v>
      </c>
      <c r="AR11" s="13" t="s">
        <v>3</v>
      </c>
      <c r="AS11" s="13" t="s">
        <v>3</v>
      </c>
      <c r="AT11" s="13" t="s">
        <v>3</v>
      </c>
      <c r="AU11" s="13" t="s">
        <v>3</v>
      </c>
      <c r="AV11" s="29">
        <v>1</v>
      </c>
      <c r="AW11" s="28" t="s">
        <v>24</v>
      </c>
    </row>
    <row r="12" spans="1:49" s="13" customFormat="1" ht="14.25">
      <c r="A12" s="10">
        <v>1105</v>
      </c>
      <c r="B12" s="13" t="s">
        <v>121</v>
      </c>
      <c r="C12" s="13" t="s">
        <v>122</v>
      </c>
      <c r="D12" s="36">
        <v>21615380.88</v>
      </c>
      <c r="E12" s="36">
        <v>13061999.58119</v>
      </c>
      <c r="F12" s="56">
        <v>0.6042918999995895</v>
      </c>
      <c r="G12" s="8" t="s">
        <v>123</v>
      </c>
      <c r="H12" s="8" t="s">
        <v>124</v>
      </c>
      <c r="I12" s="20" t="s">
        <v>31</v>
      </c>
      <c r="J12" s="13" t="s">
        <v>3</v>
      </c>
      <c r="K12" s="13" t="s">
        <v>3</v>
      </c>
      <c r="N12" s="13" t="s">
        <v>3</v>
      </c>
      <c r="O12" s="13" t="s">
        <v>3</v>
      </c>
      <c r="P12" s="13" t="s">
        <v>3</v>
      </c>
      <c r="Q12" s="13" t="s">
        <v>3</v>
      </c>
      <c r="R12" s="13" t="s">
        <v>3</v>
      </c>
      <c r="S12" s="13" t="s">
        <v>3</v>
      </c>
      <c r="T12" s="13" t="s">
        <v>3</v>
      </c>
      <c r="U12" s="13" t="s">
        <v>3</v>
      </c>
      <c r="V12" s="13" t="s">
        <v>3</v>
      </c>
      <c r="W12" s="13" t="s">
        <v>3</v>
      </c>
      <c r="X12" s="13" t="s">
        <v>3</v>
      </c>
      <c r="Y12" s="13" t="s">
        <v>3</v>
      </c>
      <c r="Z12" s="13" t="s">
        <v>3</v>
      </c>
      <c r="AA12" s="13" t="s">
        <v>3</v>
      </c>
      <c r="AB12" s="13" t="s">
        <v>3</v>
      </c>
      <c r="AC12" s="13" t="s">
        <v>3</v>
      </c>
      <c r="AD12" s="13" t="s">
        <v>3</v>
      </c>
      <c r="AE12" s="13" t="s">
        <v>3</v>
      </c>
      <c r="AF12" s="13" t="s">
        <v>3</v>
      </c>
      <c r="AG12" s="13" t="s">
        <v>3</v>
      </c>
      <c r="AH12" s="13" t="s">
        <v>3</v>
      </c>
      <c r="AI12" s="13" t="s">
        <v>3</v>
      </c>
      <c r="AJ12" s="13" t="s">
        <v>3</v>
      </c>
      <c r="AK12" s="13" t="s">
        <v>3</v>
      </c>
      <c r="AL12" s="13" t="s">
        <v>3</v>
      </c>
      <c r="AM12" s="13" t="s">
        <v>3</v>
      </c>
      <c r="AN12" s="13" t="s">
        <v>3</v>
      </c>
      <c r="AO12" s="13" t="s">
        <v>3</v>
      </c>
      <c r="AP12" s="13" t="s">
        <v>3</v>
      </c>
      <c r="AQ12" s="13" t="s">
        <v>3</v>
      </c>
      <c r="AR12" s="13" t="s">
        <v>3</v>
      </c>
      <c r="AS12" s="13" t="s">
        <v>3</v>
      </c>
      <c r="AT12" s="13" t="s">
        <v>3</v>
      </c>
      <c r="AU12" s="13" t="s">
        <v>3</v>
      </c>
      <c r="AV12" s="29">
        <v>1</v>
      </c>
      <c r="AW12" s="28" t="s">
        <v>24</v>
      </c>
    </row>
    <row r="13" spans="1:49" s="13" customFormat="1" ht="14.25">
      <c r="A13" s="10">
        <v>1106</v>
      </c>
      <c r="B13" s="13" t="s">
        <v>125</v>
      </c>
      <c r="C13" s="13" t="s">
        <v>126</v>
      </c>
      <c r="D13" s="45">
        <v>14232635.43</v>
      </c>
      <c r="E13" s="45">
        <v>10712869.10657</v>
      </c>
      <c r="F13" s="57">
        <v>0.7526974999998296</v>
      </c>
      <c r="G13" s="8" t="s">
        <v>127</v>
      </c>
      <c r="H13" s="8" t="s">
        <v>110</v>
      </c>
      <c r="I13" s="20" t="s">
        <v>55</v>
      </c>
      <c r="J13" s="13" t="s">
        <v>3</v>
      </c>
      <c r="K13" s="13" t="s">
        <v>3</v>
      </c>
      <c r="N13" s="13" t="s">
        <v>3</v>
      </c>
      <c r="O13" s="13" t="s">
        <v>3</v>
      </c>
      <c r="P13" s="13" t="s">
        <v>3</v>
      </c>
      <c r="Q13" s="13" t="s">
        <v>3</v>
      </c>
      <c r="R13" s="13" t="s">
        <v>3</v>
      </c>
      <c r="S13" s="13" t="s">
        <v>3</v>
      </c>
      <c r="T13" s="13" t="s">
        <v>3</v>
      </c>
      <c r="U13" s="13" t="s">
        <v>3</v>
      </c>
      <c r="V13" s="13" t="s">
        <v>3</v>
      </c>
      <c r="W13" s="13" t="s">
        <v>3</v>
      </c>
      <c r="X13" s="13" t="s">
        <v>3</v>
      </c>
      <c r="Y13" s="13" t="s">
        <v>3</v>
      </c>
      <c r="Z13" s="13" t="s">
        <v>3</v>
      </c>
      <c r="AA13" s="13" t="s">
        <v>3</v>
      </c>
      <c r="AB13" s="13" t="s">
        <v>3</v>
      </c>
      <c r="AC13" s="13" t="s">
        <v>3</v>
      </c>
      <c r="AD13" s="13" t="s">
        <v>3</v>
      </c>
      <c r="AE13" s="13" t="s">
        <v>3</v>
      </c>
      <c r="AF13" s="13" t="s">
        <v>3</v>
      </c>
      <c r="AG13" s="13" t="s">
        <v>3</v>
      </c>
      <c r="AH13" s="13" t="s">
        <v>3</v>
      </c>
      <c r="AI13" s="13" t="s">
        <v>3</v>
      </c>
      <c r="AJ13" s="13" t="s">
        <v>3</v>
      </c>
      <c r="AK13" s="13" t="s">
        <v>3</v>
      </c>
      <c r="AL13" s="13" t="s">
        <v>3</v>
      </c>
      <c r="AM13" s="13" t="s">
        <v>3</v>
      </c>
      <c r="AN13" s="13" t="s">
        <v>3</v>
      </c>
      <c r="AO13" s="13" t="s">
        <v>3</v>
      </c>
      <c r="AP13" s="13" t="s">
        <v>3</v>
      </c>
      <c r="AQ13" s="13" t="s">
        <v>3</v>
      </c>
      <c r="AR13" s="13" t="s">
        <v>3</v>
      </c>
      <c r="AS13" s="13" t="s">
        <v>3</v>
      </c>
      <c r="AT13" s="13" t="s">
        <v>3</v>
      </c>
      <c r="AU13" s="13" t="s">
        <v>3</v>
      </c>
      <c r="AV13" s="29">
        <v>1</v>
      </c>
      <c r="AW13" s="28" t="s">
        <v>24</v>
      </c>
    </row>
    <row r="14" spans="1:49" s="13" customFormat="1" ht="15">
      <c r="A14" s="10"/>
      <c r="D14" s="62">
        <f>SUM(D8:D13)</f>
        <v>74185389.88</v>
      </c>
      <c r="E14" s="41">
        <f>SUM(E8:E13)</f>
        <v>47956498.80375999</v>
      </c>
      <c r="F14" s="82">
        <f>+E14/D14</f>
        <v>0.646441285559501</v>
      </c>
      <c r="G14" s="33"/>
      <c r="H14" s="47"/>
      <c r="I14" s="47"/>
      <c r="AV14" s="29"/>
      <c r="AW14" s="28"/>
    </row>
    <row r="15" spans="1:49" s="13" customFormat="1" ht="14.25">
      <c r="A15" s="10"/>
      <c r="D15" s="36"/>
      <c r="E15" s="36"/>
      <c r="F15" s="56"/>
      <c r="G15" s="33"/>
      <c r="H15" s="47"/>
      <c r="I15" s="47"/>
      <c r="AV15" s="29"/>
      <c r="AW15" s="28"/>
    </row>
    <row r="16" spans="1:49" ht="15">
      <c r="A16" s="9" t="s">
        <v>4</v>
      </c>
      <c r="B16" s="81" t="s">
        <v>97</v>
      </c>
      <c r="D16" s="40"/>
      <c r="E16" s="40"/>
      <c r="F16" s="58"/>
      <c r="AV16" s="21">
        <v>0</v>
      </c>
      <c r="AW16" s="20" t="s">
        <v>24</v>
      </c>
    </row>
    <row r="17" spans="1:49" ht="15">
      <c r="A17" s="9"/>
      <c r="B17" s="32"/>
      <c r="D17" s="40"/>
      <c r="E17" s="40"/>
      <c r="F17" s="58"/>
      <c r="AV17" s="21"/>
      <c r="AW17" s="20"/>
    </row>
    <row r="18" spans="1:48" s="20" customFormat="1" ht="15">
      <c r="A18" s="16" t="s">
        <v>1</v>
      </c>
      <c r="B18" s="16" t="s">
        <v>21</v>
      </c>
      <c r="C18" s="19" t="s">
        <v>29</v>
      </c>
      <c r="D18" s="39" t="s">
        <v>2</v>
      </c>
      <c r="E18" s="39" t="s">
        <v>27</v>
      </c>
      <c r="F18" s="55" t="s">
        <v>28</v>
      </c>
      <c r="G18" s="19" t="s">
        <v>40</v>
      </c>
      <c r="H18" s="19" t="s">
        <v>38</v>
      </c>
      <c r="I18" s="19" t="s">
        <v>39</v>
      </c>
      <c r="AV18" s="19" t="s">
        <v>30</v>
      </c>
    </row>
    <row r="19" spans="1:49" s="13" customFormat="1" ht="14.25">
      <c r="A19" s="10">
        <v>1301</v>
      </c>
      <c r="B19" s="13" t="s">
        <v>128</v>
      </c>
      <c r="C19" s="13" t="s">
        <v>129</v>
      </c>
      <c r="D19" s="36">
        <v>10014808.03</v>
      </c>
      <c r="E19" s="46">
        <v>8153685.14864</v>
      </c>
      <c r="F19" s="56">
        <v>0.8141628999991926</v>
      </c>
      <c r="G19" s="33" t="s">
        <v>144</v>
      </c>
      <c r="H19" s="43" t="s">
        <v>145</v>
      </c>
      <c r="I19" s="47" t="s">
        <v>50</v>
      </c>
      <c r="J19" s="13" t="s">
        <v>3</v>
      </c>
      <c r="K19" s="13" t="s">
        <v>3</v>
      </c>
      <c r="N19" s="13" t="s">
        <v>3</v>
      </c>
      <c r="O19" s="13" t="s">
        <v>3</v>
      </c>
      <c r="P19" s="13" t="s">
        <v>3</v>
      </c>
      <c r="Q19" s="13" t="s">
        <v>3</v>
      </c>
      <c r="R19" s="13" t="s">
        <v>3</v>
      </c>
      <c r="S19" s="13" t="s">
        <v>3</v>
      </c>
      <c r="T19" s="13" t="s">
        <v>3</v>
      </c>
      <c r="U19" s="13" t="s">
        <v>3</v>
      </c>
      <c r="V19" s="13" t="s">
        <v>3</v>
      </c>
      <c r="W19" s="13" t="s">
        <v>3</v>
      </c>
      <c r="X19" s="13" t="s">
        <v>3</v>
      </c>
      <c r="Y19" s="13" t="s">
        <v>3</v>
      </c>
      <c r="Z19" s="13" t="s">
        <v>3</v>
      </c>
      <c r="AA19" s="13" t="s">
        <v>3</v>
      </c>
      <c r="AB19" s="13" t="s">
        <v>3</v>
      </c>
      <c r="AC19" s="13" t="s">
        <v>3</v>
      </c>
      <c r="AD19" s="13" t="s">
        <v>3</v>
      </c>
      <c r="AE19" s="13" t="s">
        <v>3</v>
      </c>
      <c r="AF19" s="13" t="s">
        <v>3</v>
      </c>
      <c r="AG19" s="13" t="s">
        <v>3</v>
      </c>
      <c r="AH19" s="13" t="s">
        <v>3</v>
      </c>
      <c r="AI19" s="13" t="s">
        <v>3</v>
      </c>
      <c r="AJ19" s="13" t="s">
        <v>3</v>
      </c>
      <c r="AK19" s="13" t="s">
        <v>3</v>
      </c>
      <c r="AL19" s="13" t="s">
        <v>3</v>
      </c>
      <c r="AM19" s="13" t="s">
        <v>3</v>
      </c>
      <c r="AN19" s="13" t="s">
        <v>3</v>
      </c>
      <c r="AO19" s="13" t="s">
        <v>3</v>
      </c>
      <c r="AP19" s="13" t="s">
        <v>3</v>
      </c>
      <c r="AQ19" s="13" t="s">
        <v>3</v>
      </c>
      <c r="AR19" s="13" t="s">
        <v>3</v>
      </c>
      <c r="AS19" s="13" t="s">
        <v>3</v>
      </c>
      <c r="AT19" s="13" t="s">
        <v>3</v>
      </c>
      <c r="AU19" s="13" t="s">
        <v>3</v>
      </c>
      <c r="AV19" s="29">
        <v>1</v>
      </c>
      <c r="AW19" s="28" t="s">
        <v>24</v>
      </c>
    </row>
    <row r="20" spans="1:49" s="13" customFormat="1" ht="14.25">
      <c r="A20" s="10">
        <v>1302</v>
      </c>
      <c r="B20" s="13" t="s">
        <v>130</v>
      </c>
      <c r="C20" s="13" t="s">
        <v>131</v>
      </c>
      <c r="D20" s="36">
        <v>10104910.76</v>
      </c>
      <c r="E20" s="46">
        <v>10192442.52847</v>
      </c>
      <c r="F20" s="56">
        <v>1.0086622999993717</v>
      </c>
      <c r="G20" s="33" t="s">
        <v>146</v>
      </c>
      <c r="H20" s="43" t="s">
        <v>147</v>
      </c>
      <c r="I20" s="47" t="s">
        <v>148</v>
      </c>
      <c r="J20" s="13" t="s">
        <v>3</v>
      </c>
      <c r="K20" s="13" t="s">
        <v>3</v>
      </c>
      <c r="N20" s="13" t="s">
        <v>3</v>
      </c>
      <c r="O20" s="13" t="s">
        <v>3</v>
      </c>
      <c r="P20" s="13" t="s">
        <v>3</v>
      </c>
      <c r="Q20" s="13" t="s">
        <v>3</v>
      </c>
      <c r="R20" s="13" t="s">
        <v>3</v>
      </c>
      <c r="S20" s="13" t="s">
        <v>3</v>
      </c>
      <c r="T20" s="13" t="s">
        <v>3</v>
      </c>
      <c r="U20" s="13" t="s">
        <v>3</v>
      </c>
      <c r="V20" s="13" t="s">
        <v>3</v>
      </c>
      <c r="W20" s="13" t="s">
        <v>3</v>
      </c>
      <c r="X20" s="13" t="s">
        <v>3</v>
      </c>
      <c r="Y20" s="13" t="s">
        <v>3</v>
      </c>
      <c r="Z20" s="13" t="s">
        <v>3</v>
      </c>
      <c r="AA20" s="13" t="s">
        <v>3</v>
      </c>
      <c r="AB20" s="13" t="s">
        <v>3</v>
      </c>
      <c r="AC20" s="13" t="s">
        <v>3</v>
      </c>
      <c r="AD20" s="13" t="s">
        <v>3</v>
      </c>
      <c r="AE20" s="13" t="s">
        <v>3</v>
      </c>
      <c r="AF20" s="13" t="s">
        <v>3</v>
      </c>
      <c r="AG20" s="13" t="s">
        <v>3</v>
      </c>
      <c r="AH20" s="13" t="s">
        <v>3</v>
      </c>
      <c r="AI20" s="13" t="s">
        <v>3</v>
      </c>
      <c r="AJ20" s="13" t="s">
        <v>3</v>
      </c>
      <c r="AK20" s="13" t="s">
        <v>3</v>
      </c>
      <c r="AL20" s="13" t="s">
        <v>3</v>
      </c>
      <c r="AM20" s="13" t="s">
        <v>3</v>
      </c>
      <c r="AN20" s="13" t="s">
        <v>3</v>
      </c>
      <c r="AO20" s="13" t="s">
        <v>3</v>
      </c>
      <c r="AP20" s="13" t="s">
        <v>3</v>
      </c>
      <c r="AQ20" s="13" t="s">
        <v>3</v>
      </c>
      <c r="AR20" s="13" t="s">
        <v>3</v>
      </c>
      <c r="AS20" s="13" t="s">
        <v>3</v>
      </c>
      <c r="AT20" s="13" t="s">
        <v>3</v>
      </c>
      <c r="AU20" s="13" t="s">
        <v>3</v>
      </c>
      <c r="AV20" s="29">
        <v>1</v>
      </c>
      <c r="AW20" s="28" t="s">
        <v>24</v>
      </c>
    </row>
    <row r="21" spans="1:49" s="13" customFormat="1" ht="14.25">
      <c r="A21" s="10">
        <v>1303</v>
      </c>
      <c r="B21" s="13" t="s">
        <v>132</v>
      </c>
      <c r="C21" s="13" t="s">
        <v>133</v>
      </c>
      <c r="D21" s="36">
        <v>11280190.42</v>
      </c>
      <c r="E21" s="46">
        <v>11394320.00261</v>
      </c>
      <c r="F21" s="56">
        <v>1.0101176999997843</v>
      </c>
      <c r="G21" s="33" t="s">
        <v>149</v>
      </c>
      <c r="H21" s="43" t="s">
        <v>150</v>
      </c>
      <c r="I21" s="47" t="s">
        <v>50</v>
      </c>
      <c r="J21" s="13" t="s">
        <v>3</v>
      </c>
      <c r="K21" s="13" t="s">
        <v>3</v>
      </c>
      <c r="N21" s="13" t="s">
        <v>3</v>
      </c>
      <c r="O21" s="13" t="s">
        <v>3</v>
      </c>
      <c r="P21" s="13" t="s">
        <v>3</v>
      </c>
      <c r="Q21" s="13" t="s">
        <v>3</v>
      </c>
      <c r="R21" s="13" t="s">
        <v>3</v>
      </c>
      <c r="S21" s="13" t="s">
        <v>3</v>
      </c>
      <c r="T21" s="13" t="s">
        <v>3</v>
      </c>
      <c r="U21" s="13" t="s">
        <v>3</v>
      </c>
      <c r="V21" s="13" t="s">
        <v>3</v>
      </c>
      <c r="W21" s="13" t="s">
        <v>3</v>
      </c>
      <c r="X21" s="13" t="s">
        <v>3</v>
      </c>
      <c r="Y21" s="13" t="s">
        <v>3</v>
      </c>
      <c r="Z21" s="13" t="s">
        <v>3</v>
      </c>
      <c r="AA21" s="13" t="s">
        <v>3</v>
      </c>
      <c r="AB21" s="13" t="s">
        <v>3</v>
      </c>
      <c r="AC21" s="13" t="s">
        <v>3</v>
      </c>
      <c r="AD21" s="13" t="s">
        <v>3</v>
      </c>
      <c r="AE21" s="13" t="s">
        <v>3</v>
      </c>
      <c r="AF21" s="13" t="s">
        <v>3</v>
      </c>
      <c r="AG21" s="13" t="s">
        <v>3</v>
      </c>
      <c r="AH21" s="13" t="s">
        <v>3</v>
      </c>
      <c r="AI21" s="13" t="s">
        <v>3</v>
      </c>
      <c r="AJ21" s="13" t="s">
        <v>3</v>
      </c>
      <c r="AK21" s="13" t="s">
        <v>3</v>
      </c>
      <c r="AL21" s="13" t="s">
        <v>3</v>
      </c>
      <c r="AM21" s="13" t="s">
        <v>3</v>
      </c>
      <c r="AN21" s="13" t="s">
        <v>3</v>
      </c>
      <c r="AO21" s="13" t="s">
        <v>3</v>
      </c>
      <c r="AP21" s="13" t="s">
        <v>3</v>
      </c>
      <c r="AQ21" s="13" t="s">
        <v>3</v>
      </c>
      <c r="AR21" s="13" t="s">
        <v>3</v>
      </c>
      <c r="AS21" s="13" t="s">
        <v>3</v>
      </c>
      <c r="AT21" s="13" t="s">
        <v>3</v>
      </c>
      <c r="AU21" s="13" t="s">
        <v>3</v>
      </c>
      <c r="AV21" s="29">
        <v>1</v>
      </c>
      <c r="AW21" s="28" t="s">
        <v>24</v>
      </c>
    </row>
    <row r="22" spans="1:49" s="13" customFormat="1" ht="15">
      <c r="A22" s="10">
        <v>1304</v>
      </c>
      <c r="B22" s="13" t="s">
        <v>134</v>
      </c>
      <c r="C22" s="13" t="s">
        <v>135</v>
      </c>
      <c r="D22" s="36">
        <v>9579301.75</v>
      </c>
      <c r="E22" s="46">
        <v>6769494.25517</v>
      </c>
      <c r="F22" s="56">
        <v>0.706679299999084</v>
      </c>
      <c r="G22" s="33" t="s">
        <v>151</v>
      </c>
      <c r="H22" s="43" t="s">
        <v>152</v>
      </c>
      <c r="I22" s="47" t="s">
        <v>50</v>
      </c>
      <c r="J22" s="13" t="s">
        <v>3</v>
      </c>
      <c r="K22" s="13" t="s">
        <v>3</v>
      </c>
      <c r="N22" s="13" t="s">
        <v>3</v>
      </c>
      <c r="O22" s="13" t="s">
        <v>3</v>
      </c>
      <c r="P22" s="13" t="s">
        <v>3</v>
      </c>
      <c r="Q22" s="13" t="s">
        <v>3</v>
      </c>
      <c r="R22" s="13" t="s">
        <v>3</v>
      </c>
      <c r="S22" s="13" t="s">
        <v>3</v>
      </c>
      <c r="T22" s="13" t="s">
        <v>3</v>
      </c>
      <c r="U22" s="13" t="s">
        <v>3</v>
      </c>
      <c r="V22" s="13" t="s">
        <v>3</v>
      </c>
      <c r="W22" s="13" t="s">
        <v>3</v>
      </c>
      <c r="X22" s="13" t="s">
        <v>3</v>
      </c>
      <c r="Y22" s="13" t="s">
        <v>3</v>
      </c>
      <c r="Z22" s="13" t="s">
        <v>3</v>
      </c>
      <c r="AA22" s="13" t="s">
        <v>3</v>
      </c>
      <c r="AB22" s="13" t="s">
        <v>3</v>
      </c>
      <c r="AC22" s="13" t="s">
        <v>3</v>
      </c>
      <c r="AD22" s="48" t="str">
        <f>'[1]HUD Results'!AD56</f>
        <v> </v>
      </c>
      <c r="AE22" s="13" t="s">
        <v>3</v>
      </c>
      <c r="AF22" s="13" t="s">
        <v>3</v>
      </c>
      <c r="AG22" s="13" t="s">
        <v>3</v>
      </c>
      <c r="AH22" s="13" t="s">
        <v>3</v>
      </c>
      <c r="AI22" s="13" t="s">
        <v>3</v>
      </c>
      <c r="AJ22" s="13" t="s">
        <v>3</v>
      </c>
      <c r="AK22" s="13" t="s">
        <v>3</v>
      </c>
      <c r="AL22" s="13" t="s">
        <v>3</v>
      </c>
      <c r="AM22" s="13" t="s">
        <v>3</v>
      </c>
      <c r="AN22" s="13" t="s">
        <v>3</v>
      </c>
      <c r="AO22" s="13" t="s">
        <v>3</v>
      </c>
      <c r="AP22" s="13" t="s">
        <v>3</v>
      </c>
      <c r="AQ22" s="13" t="s">
        <v>3</v>
      </c>
      <c r="AR22" s="13" t="s">
        <v>3</v>
      </c>
      <c r="AS22" s="13" t="s">
        <v>3</v>
      </c>
      <c r="AT22" s="13" t="s">
        <v>3</v>
      </c>
      <c r="AU22" s="13" t="s">
        <v>3</v>
      </c>
      <c r="AV22" s="29">
        <v>1</v>
      </c>
      <c r="AW22" s="28" t="s">
        <v>24</v>
      </c>
    </row>
    <row r="23" spans="1:49" ht="15">
      <c r="A23" s="7">
        <v>1305</v>
      </c>
      <c r="B23" s="7" t="s">
        <v>136</v>
      </c>
      <c r="C23" s="8" t="s">
        <v>137</v>
      </c>
      <c r="D23" s="40">
        <v>7131954.62</v>
      </c>
      <c r="E23" s="40">
        <v>5467291.5109</v>
      </c>
      <c r="F23" s="84">
        <v>0.7665908999993049</v>
      </c>
      <c r="G23" s="85" t="s">
        <v>153</v>
      </c>
      <c r="H23" s="95" t="s">
        <v>154</v>
      </c>
      <c r="I23" s="86" t="s">
        <v>34</v>
      </c>
      <c r="AD23" s="48" t="str">
        <f>'[1]HUD Results'!AD57</f>
        <v> </v>
      </c>
      <c r="AV23" s="21">
        <v>0</v>
      </c>
      <c r="AW23" s="20" t="s">
        <v>24</v>
      </c>
    </row>
    <row r="24" spans="1:49" ht="15">
      <c r="A24" s="7">
        <v>1306</v>
      </c>
      <c r="B24" s="7" t="s">
        <v>138</v>
      </c>
      <c r="C24" s="8" t="s">
        <v>139</v>
      </c>
      <c r="D24" s="40">
        <v>25535677.08</v>
      </c>
      <c r="E24" s="40">
        <v>26328220.22882</v>
      </c>
      <c r="F24" s="84">
        <v>1.031036699999654</v>
      </c>
      <c r="G24" s="8" t="s">
        <v>155</v>
      </c>
      <c r="H24" s="7" t="s">
        <v>62</v>
      </c>
      <c r="I24" s="20" t="s">
        <v>34</v>
      </c>
      <c r="AD24" s="48" t="str">
        <f>'[1]HUD Results'!AD58</f>
        <v> </v>
      </c>
      <c r="AV24" s="21"/>
      <c r="AW24" s="20"/>
    </row>
    <row r="25" spans="1:49" ht="15">
      <c r="A25" s="7">
        <v>1307</v>
      </c>
      <c r="B25" s="7" t="s">
        <v>140</v>
      </c>
      <c r="C25" s="8" t="s">
        <v>141</v>
      </c>
      <c r="D25" s="40">
        <v>3971968.31</v>
      </c>
      <c r="E25" s="40">
        <v>3795399.62233</v>
      </c>
      <c r="F25" s="84">
        <v>0.9555462999980481</v>
      </c>
      <c r="G25" s="8" t="s">
        <v>156</v>
      </c>
      <c r="H25" s="7" t="s">
        <v>157</v>
      </c>
      <c r="I25" s="20" t="s">
        <v>34</v>
      </c>
      <c r="AD25" s="48"/>
      <c r="AV25" s="21"/>
      <c r="AW25" s="20"/>
    </row>
    <row r="26" spans="1:49" ht="15">
      <c r="A26" s="7">
        <v>1308</v>
      </c>
      <c r="B26" s="7" t="s">
        <v>142</v>
      </c>
      <c r="C26" s="8" t="s">
        <v>143</v>
      </c>
      <c r="D26" s="76">
        <v>8745134.01</v>
      </c>
      <c r="E26" s="76">
        <v>7400822.39033</v>
      </c>
      <c r="F26" s="57">
        <v>0.8462788999993838</v>
      </c>
      <c r="G26" s="8" t="s">
        <v>158</v>
      </c>
      <c r="H26" s="7" t="s">
        <v>159</v>
      </c>
      <c r="I26" s="20" t="s">
        <v>50</v>
      </c>
      <c r="AD26" s="48"/>
      <c r="AV26" s="21"/>
      <c r="AW26" s="20"/>
    </row>
    <row r="27" spans="1:49" s="14" customFormat="1" ht="15.75">
      <c r="A27" s="6"/>
      <c r="B27" s="6"/>
      <c r="D27" s="41">
        <f>SUM(D19:D26)</f>
        <v>86363944.98</v>
      </c>
      <c r="E27" s="41">
        <f>SUM(E19:E26)</f>
        <v>79501675.68727</v>
      </c>
      <c r="F27" s="59">
        <f>E27/D27</f>
        <v>0.9205424289694136</v>
      </c>
      <c r="H27" s="23"/>
      <c r="I27" s="23"/>
      <c r="AD27" s="48"/>
      <c r="AV27" s="22"/>
      <c r="AW27" s="23"/>
    </row>
    <row r="28" spans="1:49" ht="15.75">
      <c r="A28" s="9" t="s">
        <v>160</v>
      </c>
      <c r="B28" s="81" t="s">
        <v>98</v>
      </c>
      <c r="D28" s="40"/>
      <c r="E28" s="40"/>
      <c r="F28" s="58"/>
      <c r="AD28" s="48" t="str">
        <f>'[1]HUD Results'!AD59</f>
        <v> </v>
      </c>
      <c r="AV28" s="21">
        <v>0</v>
      </c>
      <c r="AW28" s="20" t="s">
        <v>24</v>
      </c>
    </row>
    <row r="29" spans="1:49" ht="15.75">
      <c r="A29" s="9"/>
      <c r="B29" s="32"/>
      <c r="D29" s="40"/>
      <c r="E29" s="40"/>
      <c r="F29" s="58"/>
      <c r="AD29" s="48" t="str">
        <f>'[1]HUD Results'!AD60</f>
        <v> </v>
      </c>
      <c r="AV29" s="21"/>
      <c r="AW29" s="20"/>
    </row>
    <row r="30" spans="1:48" s="20" customFormat="1" ht="15.75">
      <c r="A30" s="16" t="s">
        <v>1</v>
      </c>
      <c r="B30" s="16" t="s">
        <v>21</v>
      </c>
      <c r="C30" s="19" t="s">
        <v>29</v>
      </c>
      <c r="D30" s="39" t="s">
        <v>2</v>
      </c>
      <c r="E30" s="39" t="s">
        <v>27</v>
      </c>
      <c r="F30" s="55" t="s">
        <v>28</v>
      </c>
      <c r="G30" s="19" t="s">
        <v>40</v>
      </c>
      <c r="H30" s="19" t="s">
        <v>38</v>
      </c>
      <c r="I30" s="19" t="s">
        <v>39</v>
      </c>
      <c r="AD30" s="48" t="str">
        <f>'[1]HUD Results'!AD61</f>
        <v> </v>
      </c>
      <c r="AV30" s="19" t="s">
        <v>30</v>
      </c>
    </row>
    <row r="31" spans="1:49" s="13" customFormat="1" ht="15">
      <c r="A31" s="10">
        <v>1401</v>
      </c>
      <c r="B31" s="13" t="s">
        <v>161</v>
      </c>
      <c r="C31" s="49" t="s">
        <v>162</v>
      </c>
      <c r="D31" s="36">
        <v>32568995</v>
      </c>
      <c r="E31" s="36">
        <v>3600000.83472</v>
      </c>
      <c r="F31" s="56">
        <v>0.11053459999978507</v>
      </c>
      <c r="G31" s="33" t="s">
        <v>163</v>
      </c>
      <c r="H31" s="43" t="s">
        <v>164</v>
      </c>
      <c r="I31" s="47" t="s">
        <v>165</v>
      </c>
      <c r="J31" s="13" t="s">
        <v>3</v>
      </c>
      <c r="K31" s="13" t="s">
        <v>3</v>
      </c>
      <c r="N31" s="13" t="s">
        <v>3</v>
      </c>
      <c r="O31" s="13" t="s">
        <v>3</v>
      </c>
      <c r="P31" s="13" t="s">
        <v>3</v>
      </c>
      <c r="Q31" s="13" t="s">
        <v>3</v>
      </c>
      <c r="R31" s="13" t="s">
        <v>3</v>
      </c>
      <c r="S31" s="13" t="s">
        <v>3</v>
      </c>
      <c r="T31" s="13" t="s">
        <v>3</v>
      </c>
      <c r="U31" s="13" t="s">
        <v>3</v>
      </c>
      <c r="V31" s="13" t="s">
        <v>3</v>
      </c>
      <c r="W31" s="13" t="s">
        <v>3</v>
      </c>
      <c r="X31" s="13" t="s">
        <v>3</v>
      </c>
      <c r="Y31" s="13" t="s">
        <v>3</v>
      </c>
      <c r="Z31" s="13" t="s">
        <v>3</v>
      </c>
      <c r="AA31" s="13" t="s">
        <v>3</v>
      </c>
      <c r="AB31" s="13" t="s">
        <v>3</v>
      </c>
      <c r="AC31" s="13" t="s">
        <v>3</v>
      </c>
      <c r="AD31" s="48" t="str">
        <f>'[1]HUD Results'!AD62</f>
        <v> </v>
      </c>
      <c r="AE31" s="13" t="s">
        <v>3</v>
      </c>
      <c r="AF31" s="13" t="s">
        <v>3</v>
      </c>
      <c r="AG31" s="13" t="s">
        <v>3</v>
      </c>
      <c r="AH31" s="13" t="s">
        <v>3</v>
      </c>
      <c r="AI31" s="13" t="s">
        <v>3</v>
      </c>
      <c r="AJ31" s="13" t="s">
        <v>3</v>
      </c>
      <c r="AK31" s="13" t="s">
        <v>3</v>
      </c>
      <c r="AL31" s="13" t="s">
        <v>3</v>
      </c>
      <c r="AM31" s="13" t="s">
        <v>3</v>
      </c>
      <c r="AN31" s="13" t="s">
        <v>3</v>
      </c>
      <c r="AO31" s="13" t="s">
        <v>3</v>
      </c>
      <c r="AP31" s="13" t="s">
        <v>3</v>
      </c>
      <c r="AQ31" s="13" t="s">
        <v>3</v>
      </c>
      <c r="AR31" s="13" t="s">
        <v>3</v>
      </c>
      <c r="AS31" s="13" t="s">
        <v>3</v>
      </c>
      <c r="AT31" s="13" t="s">
        <v>3</v>
      </c>
      <c r="AU31" s="13" t="s">
        <v>3</v>
      </c>
      <c r="AV31" s="29">
        <v>1</v>
      </c>
      <c r="AW31" s="28" t="s">
        <v>24</v>
      </c>
    </row>
    <row r="32" spans="1:49" s="13" customFormat="1" ht="15">
      <c r="A32" s="10"/>
      <c r="B32" s="13" t="s">
        <v>305</v>
      </c>
      <c r="C32" s="49" t="s">
        <v>162</v>
      </c>
      <c r="D32" s="45">
        <v>0</v>
      </c>
      <c r="E32" s="45">
        <v>0</v>
      </c>
      <c r="F32" s="57">
        <v>0</v>
      </c>
      <c r="G32" s="33"/>
      <c r="H32" s="47"/>
      <c r="I32" s="47"/>
      <c r="AD32" s="48"/>
      <c r="AV32" s="29"/>
      <c r="AW32" s="28"/>
    </row>
    <row r="33" spans="1:49" s="14" customFormat="1" ht="15">
      <c r="A33" s="6"/>
      <c r="B33" s="6"/>
      <c r="D33" s="41">
        <f>SUM(D31:D32)</f>
        <v>32568995</v>
      </c>
      <c r="E33" s="41">
        <f>SUM(E31:E32)</f>
        <v>3600000.83472</v>
      </c>
      <c r="F33" s="59">
        <f>E33/D33</f>
        <v>0.11053459999978507</v>
      </c>
      <c r="H33" s="23"/>
      <c r="I33" s="23"/>
      <c r="L33" s="8"/>
      <c r="M33" s="8" t="s">
        <v>3</v>
      </c>
      <c r="AV33" s="22">
        <v>0</v>
      </c>
      <c r="AW33" s="23" t="s">
        <v>24</v>
      </c>
    </row>
    <row r="34" spans="1:49" s="14" customFormat="1" ht="15">
      <c r="A34" s="6"/>
      <c r="B34" s="6"/>
      <c r="D34" s="41"/>
      <c r="E34" s="41"/>
      <c r="F34" s="59"/>
      <c r="H34" s="23"/>
      <c r="I34" s="23"/>
      <c r="L34" s="8"/>
      <c r="M34" s="8"/>
      <c r="AV34" s="22"/>
      <c r="AW34" s="23"/>
    </row>
    <row r="35" spans="1:6" ht="15">
      <c r="A35" s="9" t="s">
        <v>166</v>
      </c>
      <c r="B35" s="81" t="s">
        <v>101</v>
      </c>
      <c r="D35" s="40"/>
      <c r="E35" s="40"/>
      <c r="F35" s="58"/>
    </row>
    <row r="36" spans="1:6" ht="15">
      <c r="A36" s="9"/>
      <c r="B36" s="81"/>
      <c r="D36" s="40"/>
      <c r="E36" s="40"/>
      <c r="F36" s="58"/>
    </row>
    <row r="37" spans="1:48" s="20" customFormat="1" ht="15.75">
      <c r="A37" s="16" t="s">
        <v>1</v>
      </c>
      <c r="B37" s="16" t="s">
        <v>21</v>
      </c>
      <c r="C37" s="19" t="s">
        <v>29</v>
      </c>
      <c r="D37" s="39" t="s">
        <v>2</v>
      </c>
      <c r="E37" s="39" t="s">
        <v>27</v>
      </c>
      <c r="F37" s="55" t="s">
        <v>28</v>
      </c>
      <c r="G37" s="19" t="s">
        <v>40</v>
      </c>
      <c r="H37" s="19" t="s">
        <v>38</v>
      </c>
      <c r="I37" s="19" t="s">
        <v>39</v>
      </c>
      <c r="AD37" s="48" t="str">
        <f>'[1]HUD Results'!AD65</f>
        <v> </v>
      </c>
      <c r="AV37" s="19" t="s">
        <v>30</v>
      </c>
    </row>
    <row r="38" spans="1:9" ht="14.25">
      <c r="A38" s="7">
        <v>1501</v>
      </c>
      <c r="B38" s="7" t="s">
        <v>167</v>
      </c>
      <c r="C38" s="8" t="s">
        <v>168</v>
      </c>
      <c r="D38" s="76">
        <v>20872809.17</v>
      </c>
      <c r="E38" s="76">
        <v>7242864.78199</v>
      </c>
      <c r="F38" s="70">
        <v>0.347</v>
      </c>
      <c r="G38" s="8" t="s">
        <v>169</v>
      </c>
      <c r="H38" s="7" t="s">
        <v>170</v>
      </c>
      <c r="I38" s="20" t="s">
        <v>51</v>
      </c>
    </row>
    <row r="39" spans="4:6" ht="15">
      <c r="D39" s="41">
        <f>SUM(D38:D38)</f>
        <v>20872809.17</v>
      </c>
      <c r="E39" s="41">
        <f>SUM(E38:E38)</f>
        <v>7242864.78199</v>
      </c>
      <c r="F39" s="61">
        <f>E39/D39</f>
        <v>0.347</v>
      </c>
    </row>
    <row r="40" spans="4:6" ht="14.25">
      <c r="D40" s="40"/>
      <c r="E40" s="40"/>
      <c r="F40" s="58"/>
    </row>
    <row r="41" spans="1:6" ht="15">
      <c r="A41" s="9" t="s">
        <v>171</v>
      </c>
      <c r="B41" s="81" t="s">
        <v>172</v>
      </c>
      <c r="D41" s="40"/>
      <c r="E41" s="40"/>
      <c r="F41" s="58"/>
    </row>
    <row r="42" spans="1:6" ht="15">
      <c r="A42" s="9"/>
      <c r="B42" s="81"/>
      <c r="D42" s="40"/>
      <c r="E42" s="40"/>
      <c r="F42" s="58"/>
    </row>
    <row r="43" spans="1:48" s="20" customFormat="1" ht="15.75">
      <c r="A43" s="16" t="s">
        <v>1</v>
      </c>
      <c r="B43" s="16" t="s">
        <v>21</v>
      </c>
      <c r="C43" s="19" t="s">
        <v>29</v>
      </c>
      <c r="D43" s="39" t="s">
        <v>2</v>
      </c>
      <c r="E43" s="39" t="s">
        <v>27</v>
      </c>
      <c r="F43" s="55" t="s">
        <v>28</v>
      </c>
      <c r="G43" s="19" t="s">
        <v>40</v>
      </c>
      <c r="H43" s="19" t="s">
        <v>38</v>
      </c>
      <c r="I43" s="19" t="s">
        <v>39</v>
      </c>
      <c r="AD43" s="48" t="str">
        <f>'[1]HUD Results'!AD70</f>
        <v> </v>
      </c>
      <c r="AV43" s="19" t="s">
        <v>30</v>
      </c>
    </row>
    <row r="44" spans="1:9" ht="14.25">
      <c r="A44" s="7">
        <v>1601</v>
      </c>
      <c r="B44" s="7" t="s">
        <v>173</v>
      </c>
      <c r="C44" s="8" t="s">
        <v>174</v>
      </c>
      <c r="D44" s="40">
        <v>6026976.71</v>
      </c>
      <c r="E44" s="40">
        <v>3616186.026</v>
      </c>
      <c r="F44" s="58">
        <v>0.6</v>
      </c>
      <c r="G44" s="8" t="s">
        <v>196</v>
      </c>
      <c r="H44" s="7" t="s">
        <v>187</v>
      </c>
      <c r="I44" s="20" t="s">
        <v>36</v>
      </c>
    </row>
    <row r="45" spans="2:9" ht="14.25">
      <c r="B45" s="7" t="s">
        <v>202</v>
      </c>
      <c r="C45" s="8" t="s">
        <v>174</v>
      </c>
      <c r="D45" s="40">
        <v>0</v>
      </c>
      <c r="E45" s="40">
        <v>0</v>
      </c>
      <c r="F45" s="58">
        <v>0</v>
      </c>
      <c r="G45" s="8" t="s">
        <v>196</v>
      </c>
      <c r="H45" s="7" t="s">
        <v>187</v>
      </c>
      <c r="I45" s="20" t="s">
        <v>36</v>
      </c>
    </row>
    <row r="46" spans="1:9" ht="14.25">
      <c r="A46" s="7">
        <v>1602</v>
      </c>
      <c r="B46" s="7" t="s">
        <v>175</v>
      </c>
      <c r="C46" s="8" t="s">
        <v>176</v>
      </c>
      <c r="D46" s="40">
        <v>1802978.22</v>
      </c>
      <c r="E46" s="40">
        <v>1352233.665</v>
      </c>
      <c r="F46" s="58">
        <v>0.75</v>
      </c>
      <c r="G46" s="8" t="s">
        <v>197</v>
      </c>
      <c r="H46" s="7" t="s">
        <v>187</v>
      </c>
      <c r="I46" s="20" t="s">
        <v>36</v>
      </c>
    </row>
    <row r="47" spans="1:9" ht="14.25">
      <c r="A47" s="7">
        <v>1603</v>
      </c>
      <c r="B47" s="7" t="s">
        <v>177</v>
      </c>
      <c r="C47" s="8" t="s">
        <v>178</v>
      </c>
      <c r="D47" s="40">
        <v>1510707.55</v>
      </c>
      <c r="E47" s="40">
        <v>1057495.285</v>
      </c>
      <c r="F47" s="58">
        <v>0.7</v>
      </c>
      <c r="G47" s="8" t="s">
        <v>198</v>
      </c>
      <c r="H47" s="7" t="s">
        <v>188</v>
      </c>
      <c r="I47" s="20" t="s">
        <v>189</v>
      </c>
    </row>
    <row r="48" spans="1:9" ht="14.25">
      <c r="A48" s="7">
        <v>1604</v>
      </c>
      <c r="B48" s="7" t="s">
        <v>179</v>
      </c>
      <c r="C48" s="8" t="s">
        <v>180</v>
      </c>
      <c r="D48" s="40">
        <v>654651.74</v>
      </c>
      <c r="E48" s="40">
        <v>477895.7702</v>
      </c>
      <c r="F48" s="58">
        <v>0.73</v>
      </c>
      <c r="G48" s="8" t="s">
        <v>199</v>
      </c>
      <c r="H48" s="7" t="s">
        <v>191</v>
      </c>
      <c r="I48" s="20" t="s">
        <v>53</v>
      </c>
    </row>
    <row r="49" spans="1:9" ht="14.25">
      <c r="A49" s="7">
        <v>1605</v>
      </c>
      <c r="B49" s="7" t="s">
        <v>181</v>
      </c>
      <c r="C49" s="8" t="s">
        <v>182</v>
      </c>
      <c r="D49" s="40">
        <v>638757.65</v>
      </c>
      <c r="E49" s="40">
        <v>536556.426</v>
      </c>
      <c r="F49" s="58">
        <v>0.84</v>
      </c>
      <c r="G49" s="8" t="s">
        <v>190</v>
      </c>
      <c r="H49" s="7" t="s">
        <v>192</v>
      </c>
      <c r="I49" s="20" t="s">
        <v>193</v>
      </c>
    </row>
    <row r="50" spans="1:9" ht="14.25">
      <c r="A50" s="7">
        <v>1606</v>
      </c>
      <c r="B50" s="7" t="s">
        <v>183</v>
      </c>
      <c r="C50" s="8" t="s">
        <v>184</v>
      </c>
      <c r="D50" s="40">
        <v>4646486.2</v>
      </c>
      <c r="E50" s="40">
        <v>4135372.718</v>
      </c>
      <c r="F50" s="58">
        <v>0.89</v>
      </c>
      <c r="G50" s="8" t="s">
        <v>200</v>
      </c>
      <c r="H50" s="7" t="s">
        <v>194</v>
      </c>
      <c r="I50" s="20" t="s">
        <v>193</v>
      </c>
    </row>
    <row r="51" spans="1:9" ht="14.25">
      <c r="A51" s="7">
        <v>1607</v>
      </c>
      <c r="B51" s="7" t="s">
        <v>185</v>
      </c>
      <c r="C51" s="8" t="s">
        <v>186</v>
      </c>
      <c r="D51" s="76">
        <v>20969596.07</v>
      </c>
      <c r="E51" s="76">
        <v>18033852.6202</v>
      </c>
      <c r="F51" s="70">
        <v>0.86</v>
      </c>
      <c r="G51" s="8" t="s">
        <v>201</v>
      </c>
      <c r="H51" s="7" t="s">
        <v>195</v>
      </c>
      <c r="I51" s="20" t="s">
        <v>36</v>
      </c>
    </row>
    <row r="52" spans="4:6" ht="15">
      <c r="D52" s="41">
        <f>SUM(D44:D51)</f>
        <v>36250154.14</v>
      </c>
      <c r="E52" s="41">
        <f>SUM(E44:E51)</f>
        <v>29209592.5104</v>
      </c>
      <c r="F52" s="61">
        <f>E52/D52</f>
        <v>0.80577843607481</v>
      </c>
    </row>
    <row r="53" spans="4:6" ht="14.25">
      <c r="D53" s="40"/>
      <c r="E53" s="40"/>
      <c r="F53" s="58"/>
    </row>
    <row r="54" spans="1:49" ht="15">
      <c r="A54" s="9" t="s">
        <v>203</v>
      </c>
      <c r="B54" s="81" t="s">
        <v>97</v>
      </c>
      <c r="D54" s="40"/>
      <c r="E54" s="40"/>
      <c r="F54" s="58"/>
      <c r="AV54" s="21">
        <v>0</v>
      </c>
      <c r="AW54" s="20" t="s">
        <v>24</v>
      </c>
    </row>
    <row r="55" spans="1:49" ht="15">
      <c r="A55" s="9"/>
      <c r="B55" s="32"/>
      <c r="D55" s="40"/>
      <c r="E55" s="40"/>
      <c r="F55" s="58"/>
      <c r="AV55" s="21"/>
      <c r="AW55" s="20"/>
    </row>
    <row r="56" spans="1:48" s="20" customFormat="1" ht="15">
      <c r="A56" s="16" t="s">
        <v>1</v>
      </c>
      <c r="B56" s="16" t="s">
        <v>21</v>
      </c>
      <c r="C56" s="19" t="s">
        <v>29</v>
      </c>
      <c r="D56" s="39" t="s">
        <v>2</v>
      </c>
      <c r="E56" s="39" t="s">
        <v>27</v>
      </c>
      <c r="F56" s="55" t="s">
        <v>28</v>
      </c>
      <c r="G56" s="19" t="s">
        <v>40</v>
      </c>
      <c r="H56" s="19" t="s">
        <v>38</v>
      </c>
      <c r="I56" s="19" t="s">
        <v>39</v>
      </c>
      <c r="AV56" s="19" t="s">
        <v>30</v>
      </c>
    </row>
    <row r="57" spans="1:48" s="20" customFormat="1" ht="15">
      <c r="A57" s="7">
        <v>1701</v>
      </c>
      <c r="B57" s="87" t="s">
        <v>204</v>
      </c>
      <c r="C57" s="87" t="s">
        <v>205</v>
      </c>
      <c r="D57" s="40">
        <v>5323742.49</v>
      </c>
      <c r="E57" s="40">
        <v>3881957.49849</v>
      </c>
      <c r="F57" s="58">
        <v>0.7291782999988792</v>
      </c>
      <c r="G57" s="7" t="s">
        <v>220</v>
      </c>
      <c r="H57" s="7" t="s">
        <v>221</v>
      </c>
      <c r="I57" s="20" t="s">
        <v>222</v>
      </c>
      <c r="AV57" s="19"/>
    </row>
    <row r="58" spans="1:48" s="20" customFormat="1" ht="15">
      <c r="A58" s="7">
        <v>1702</v>
      </c>
      <c r="B58" s="87" t="s">
        <v>206</v>
      </c>
      <c r="C58" s="87" t="s">
        <v>207</v>
      </c>
      <c r="D58" s="40">
        <v>4638388.25</v>
      </c>
      <c r="E58" s="40">
        <v>2983107.9718</v>
      </c>
      <c r="F58" s="58">
        <v>0.6431345999981782</v>
      </c>
      <c r="G58" s="7" t="s">
        <v>220</v>
      </c>
      <c r="H58" s="7" t="s">
        <v>221</v>
      </c>
      <c r="I58" s="20" t="s">
        <v>222</v>
      </c>
      <c r="AV58" s="19"/>
    </row>
    <row r="59" spans="1:48" s="20" customFormat="1" ht="15">
      <c r="A59" s="7">
        <v>1703</v>
      </c>
      <c r="B59" s="87" t="s">
        <v>208</v>
      </c>
      <c r="C59" s="87" t="s">
        <v>209</v>
      </c>
      <c r="D59" s="40">
        <v>5104682.11</v>
      </c>
      <c r="E59" s="40">
        <v>5012698.80118</v>
      </c>
      <c r="F59" s="58">
        <v>0.9819805999986158</v>
      </c>
      <c r="G59" s="7" t="s">
        <v>223</v>
      </c>
      <c r="H59" s="7" t="s">
        <v>224</v>
      </c>
      <c r="I59" s="20" t="s">
        <v>35</v>
      </c>
      <c r="AV59" s="19"/>
    </row>
    <row r="60" spans="1:48" s="20" customFormat="1" ht="15">
      <c r="A60" s="7">
        <v>1704</v>
      </c>
      <c r="B60" s="87" t="s">
        <v>210</v>
      </c>
      <c r="C60" s="87" t="s">
        <v>211</v>
      </c>
      <c r="D60" s="40">
        <v>3474220.73</v>
      </c>
      <c r="E60" s="40">
        <v>1881758.85024</v>
      </c>
      <c r="F60" s="58">
        <v>0.5416347999972932</v>
      </c>
      <c r="G60" s="7" t="s">
        <v>225</v>
      </c>
      <c r="H60" s="7" t="s">
        <v>226</v>
      </c>
      <c r="I60" s="20" t="s">
        <v>35</v>
      </c>
      <c r="AV60" s="19"/>
    </row>
    <row r="61" spans="1:48" s="20" customFormat="1" ht="15">
      <c r="A61" s="7">
        <v>1705</v>
      </c>
      <c r="B61" s="87" t="s">
        <v>212</v>
      </c>
      <c r="C61" s="87" t="s">
        <v>213</v>
      </c>
      <c r="D61" s="40">
        <v>3463050.45</v>
      </c>
      <c r="E61" s="40">
        <v>2847670.887</v>
      </c>
      <c r="F61" s="58">
        <v>0.822301299999831</v>
      </c>
      <c r="G61" s="7" t="s">
        <v>227</v>
      </c>
      <c r="H61" s="7" t="s">
        <v>228</v>
      </c>
      <c r="I61" s="20" t="s">
        <v>222</v>
      </c>
      <c r="AV61" s="19"/>
    </row>
    <row r="62" spans="1:48" s="20" customFormat="1" ht="15">
      <c r="A62" s="7">
        <v>1706</v>
      </c>
      <c r="B62" s="87" t="s">
        <v>214</v>
      </c>
      <c r="C62" s="87" t="s">
        <v>215</v>
      </c>
      <c r="D62" s="40">
        <v>3952540.63</v>
      </c>
      <c r="E62" s="40">
        <v>2395965.70349</v>
      </c>
      <c r="F62" s="58">
        <v>0.6061836999990561</v>
      </c>
      <c r="G62" s="7" t="s">
        <v>229</v>
      </c>
      <c r="H62" s="7" t="s">
        <v>230</v>
      </c>
      <c r="I62" s="20" t="s">
        <v>33</v>
      </c>
      <c r="AV62" s="19"/>
    </row>
    <row r="63" spans="1:48" s="20" customFormat="1" ht="15">
      <c r="A63" s="7">
        <v>1707</v>
      </c>
      <c r="B63" s="87" t="s">
        <v>216</v>
      </c>
      <c r="C63" s="87" t="s">
        <v>217</v>
      </c>
      <c r="D63" s="40">
        <v>5865850.48</v>
      </c>
      <c r="E63" s="40">
        <v>3547833.54704</v>
      </c>
      <c r="F63" s="58">
        <v>0.6048284999995431</v>
      </c>
      <c r="G63" s="7" t="s">
        <v>231</v>
      </c>
      <c r="H63" s="7" t="s">
        <v>230</v>
      </c>
      <c r="I63" s="20" t="s">
        <v>33</v>
      </c>
      <c r="AV63" s="19"/>
    </row>
    <row r="64" spans="1:9" ht="14.25">
      <c r="A64" s="7">
        <v>1708</v>
      </c>
      <c r="B64" s="87" t="s">
        <v>218</v>
      </c>
      <c r="C64" s="87" t="s">
        <v>219</v>
      </c>
      <c r="D64" s="76">
        <v>17989556.1</v>
      </c>
      <c r="E64" s="76">
        <v>17809000.32229</v>
      </c>
      <c r="F64" s="70">
        <v>0.989963299999937</v>
      </c>
      <c r="G64" s="7" t="s">
        <v>232</v>
      </c>
      <c r="H64" s="7" t="s">
        <v>233</v>
      </c>
      <c r="I64" s="20" t="s">
        <v>222</v>
      </c>
    </row>
    <row r="65" spans="2:7" ht="15">
      <c r="B65" s="87"/>
      <c r="C65" s="87"/>
      <c r="D65" s="41">
        <f>SUM(D57:D64)</f>
        <v>49812031.24</v>
      </c>
      <c r="E65" s="41">
        <f>SUM(E57:E64)</f>
        <v>40359993.581530005</v>
      </c>
      <c r="F65" s="61">
        <f>E65/D65</f>
        <v>0.8102458899351241</v>
      </c>
      <c r="G65" s="7"/>
    </row>
    <row r="66" spans="4:6" ht="14.25">
      <c r="D66" s="40"/>
      <c r="E66" s="40"/>
      <c r="F66" s="58"/>
    </row>
    <row r="67" spans="1:49" ht="15">
      <c r="A67" s="9" t="s">
        <v>5</v>
      </c>
      <c r="B67" s="81" t="s">
        <v>105</v>
      </c>
      <c r="D67" s="40"/>
      <c r="E67" s="40"/>
      <c r="F67" s="58"/>
      <c r="M67" s="8" t="s">
        <v>3</v>
      </c>
      <c r="AV67" s="21">
        <v>0</v>
      </c>
      <c r="AW67" s="20" t="s">
        <v>24</v>
      </c>
    </row>
    <row r="68" spans="1:49" ht="15">
      <c r="A68" s="9"/>
      <c r="D68" s="40"/>
      <c r="E68" s="40"/>
      <c r="F68" s="58"/>
      <c r="M68" s="8" t="s">
        <v>3</v>
      </c>
      <c r="AV68" s="21"/>
      <c r="AW68" s="20"/>
    </row>
    <row r="69" spans="1:48" s="20" customFormat="1" ht="15">
      <c r="A69" s="16" t="s">
        <v>1</v>
      </c>
      <c r="B69" s="16" t="s">
        <v>21</v>
      </c>
      <c r="C69" s="19" t="s">
        <v>29</v>
      </c>
      <c r="D69" s="39" t="s">
        <v>2</v>
      </c>
      <c r="E69" s="39" t="s">
        <v>27</v>
      </c>
      <c r="F69" s="55" t="s">
        <v>28</v>
      </c>
      <c r="G69" s="19" t="s">
        <v>40</v>
      </c>
      <c r="H69" s="19" t="s">
        <v>38</v>
      </c>
      <c r="I69" s="19" t="s">
        <v>39</v>
      </c>
      <c r="L69" s="8"/>
      <c r="M69" s="8" t="s">
        <v>3</v>
      </c>
      <c r="AV69" s="19" t="s">
        <v>30</v>
      </c>
    </row>
    <row r="70" spans="1:9" s="13" customFormat="1" ht="14.25">
      <c r="A70" s="10">
        <v>2101</v>
      </c>
      <c r="B70" s="13" t="s">
        <v>234</v>
      </c>
      <c r="C70" s="13" t="s">
        <v>235</v>
      </c>
      <c r="D70" s="36">
        <v>6097040.22</v>
      </c>
      <c r="E70" s="36">
        <v>3450690.02847</v>
      </c>
      <c r="F70" s="60">
        <v>0.5659614999997491</v>
      </c>
      <c r="G70" s="33" t="s">
        <v>250</v>
      </c>
      <c r="H70" s="43" t="s">
        <v>251</v>
      </c>
      <c r="I70" s="47" t="s">
        <v>252</v>
      </c>
    </row>
    <row r="71" spans="1:9" s="13" customFormat="1" ht="14.25">
      <c r="A71" s="10">
        <v>2102</v>
      </c>
      <c r="B71" s="13" t="s">
        <v>236</v>
      </c>
      <c r="C71" s="13" t="s">
        <v>237</v>
      </c>
      <c r="D71" s="36">
        <v>6462679.27</v>
      </c>
      <c r="E71" s="36">
        <v>3038399.57673</v>
      </c>
      <c r="F71" s="60">
        <v>0.47014549999941435</v>
      </c>
      <c r="G71" s="33" t="s">
        <v>253</v>
      </c>
      <c r="H71" s="43" t="s">
        <v>254</v>
      </c>
      <c r="I71" s="47" t="s">
        <v>54</v>
      </c>
    </row>
    <row r="72" spans="1:9" s="13" customFormat="1" ht="14.25">
      <c r="A72" s="10">
        <v>2103</v>
      </c>
      <c r="B72" s="13" t="s">
        <v>238</v>
      </c>
      <c r="C72" s="13" t="s">
        <v>239</v>
      </c>
      <c r="D72" s="36">
        <v>3949443.36</v>
      </c>
      <c r="E72" s="36">
        <v>493216.75534</v>
      </c>
      <c r="F72" s="60">
        <v>0.12488259999758548</v>
      </c>
      <c r="G72" s="33" t="s">
        <v>255</v>
      </c>
      <c r="H72" s="43" t="s">
        <v>256</v>
      </c>
      <c r="I72" s="47" t="s">
        <v>37</v>
      </c>
    </row>
    <row r="73" spans="1:9" s="13" customFormat="1" ht="14.25">
      <c r="A73" s="10">
        <v>2104</v>
      </c>
      <c r="B73" s="13" t="s">
        <v>240</v>
      </c>
      <c r="C73" s="13" t="s">
        <v>241</v>
      </c>
      <c r="D73" s="36">
        <v>25145374.22</v>
      </c>
      <c r="E73" s="36">
        <v>13030493.85119</v>
      </c>
      <c r="F73" s="60">
        <v>0.5182063999996418</v>
      </c>
      <c r="G73" s="33" t="s">
        <v>257</v>
      </c>
      <c r="H73" s="43" t="s">
        <v>258</v>
      </c>
      <c r="I73" s="47" t="s">
        <v>259</v>
      </c>
    </row>
    <row r="74" spans="1:9" s="13" customFormat="1" ht="14.25">
      <c r="A74" s="10">
        <v>2105</v>
      </c>
      <c r="B74" s="13" t="s">
        <v>242</v>
      </c>
      <c r="C74" s="13" t="s">
        <v>243</v>
      </c>
      <c r="D74" s="36">
        <v>7133131.79</v>
      </c>
      <c r="E74" s="36">
        <v>4033273.86838</v>
      </c>
      <c r="F74" s="60">
        <v>0.5654281999996525</v>
      </c>
      <c r="G74" s="33" t="s">
        <v>260</v>
      </c>
      <c r="H74" s="43" t="s">
        <v>261</v>
      </c>
      <c r="I74" s="47" t="s">
        <v>52</v>
      </c>
    </row>
    <row r="75" spans="1:9" s="13" customFormat="1" ht="14.25">
      <c r="A75" s="10">
        <v>2106</v>
      </c>
      <c r="B75" s="13" t="s">
        <v>244</v>
      </c>
      <c r="C75" s="13" t="s">
        <v>245</v>
      </c>
      <c r="D75" s="36">
        <v>2676245.91</v>
      </c>
      <c r="E75" s="36">
        <v>697095.68865</v>
      </c>
      <c r="F75" s="60">
        <v>0.2604751999975966</v>
      </c>
      <c r="G75" s="33" t="s">
        <v>262</v>
      </c>
      <c r="H75" s="43" t="s">
        <v>263</v>
      </c>
      <c r="I75" s="47" t="s">
        <v>32</v>
      </c>
    </row>
    <row r="76" spans="1:9" s="13" customFormat="1" ht="14.25">
      <c r="A76" s="10">
        <v>2107</v>
      </c>
      <c r="B76" s="13" t="s">
        <v>246</v>
      </c>
      <c r="C76" s="13" t="s">
        <v>247</v>
      </c>
      <c r="D76" s="36">
        <v>1114202.46</v>
      </c>
      <c r="E76" s="36">
        <v>0</v>
      </c>
      <c r="F76" s="60">
        <v>0</v>
      </c>
      <c r="G76" s="33" t="s">
        <v>264</v>
      </c>
      <c r="H76" s="43" t="s">
        <v>265</v>
      </c>
      <c r="I76" s="47" t="s">
        <v>54</v>
      </c>
    </row>
    <row r="77" spans="1:9" s="13" customFormat="1" ht="14.25">
      <c r="A77" s="10">
        <v>2108</v>
      </c>
      <c r="B77" s="13" t="s">
        <v>248</v>
      </c>
      <c r="C77" s="13" t="s">
        <v>249</v>
      </c>
      <c r="D77" s="45">
        <v>1065023.82</v>
      </c>
      <c r="E77" s="45">
        <v>48199.35701</v>
      </c>
      <c r="F77" s="70">
        <v>0.04525659999792305</v>
      </c>
      <c r="G77" s="33" t="s">
        <v>266</v>
      </c>
      <c r="H77" s="43" t="s">
        <v>267</v>
      </c>
      <c r="I77" s="47" t="s">
        <v>32</v>
      </c>
    </row>
    <row r="78" spans="4:6" ht="15">
      <c r="D78" s="41">
        <f>SUM(D70:D77)</f>
        <v>53643141.05</v>
      </c>
      <c r="E78" s="41">
        <f>SUM(E70:E77)</f>
        <v>24791369.12577</v>
      </c>
      <c r="F78" s="61">
        <f>+E78/D78</f>
        <v>0.4621535696923922</v>
      </c>
    </row>
    <row r="79" spans="4:6" ht="14.25">
      <c r="D79" s="40"/>
      <c r="E79" s="40"/>
      <c r="F79" s="58"/>
    </row>
    <row r="80" spans="1:49" ht="15">
      <c r="A80" s="9" t="s">
        <v>56</v>
      </c>
      <c r="B80" s="81" t="s">
        <v>106</v>
      </c>
      <c r="D80" s="40"/>
      <c r="E80" s="40"/>
      <c r="F80" s="58"/>
      <c r="M80" s="8" t="s">
        <v>3</v>
      </c>
      <c r="AV80" s="21">
        <v>0</v>
      </c>
      <c r="AW80" s="20" t="s">
        <v>24</v>
      </c>
    </row>
    <row r="81" spans="1:49" ht="15">
      <c r="A81" s="9"/>
      <c r="D81" s="40"/>
      <c r="E81" s="40"/>
      <c r="F81" s="58"/>
      <c r="M81" s="8" t="s">
        <v>3</v>
      </c>
      <c r="AV81" s="21"/>
      <c r="AW81" s="20"/>
    </row>
    <row r="82" spans="1:48" s="20" customFormat="1" ht="15">
      <c r="A82" s="16" t="s">
        <v>1</v>
      </c>
      <c r="B82" s="16" t="s">
        <v>21</v>
      </c>
      <c r="C82" s="19" t="s">
        <v>29</v>
      </c>
      <c r="D82" s="39" t="s">
        <v>2</v>
      </c>
      <c r="E82" s="39" t="s">
        <v>27</v>
      </c>
      <c r="F82" s="55" t="s">
        <v>28</v>
      </c>
      <c r="G82" s="19" t="s">
        <v>40</v>
      </c>
      <c r="H82" s="19" t="s">
        <v>38</v>
      </c>
      <c r="I82" s="19" t="s">
        <v>39</v>
      </c>
      <c r="L82" s="8"/>
      <c r="M82" s="8" t="s">
        <v>3</v>
      </c>
      <c r="AV82" s="19" t="s">
        <v>30</v>
      </c>
    </row>
    <row r="83" spans="1:9" ht="14.25">
      <c r="A83" s="10">
        <v>2201</v>
      </c>
      <c r="B83" s="13" t="s">
        <v>268</v>
      </c>
      <c r="C83" s="13" t="s">
        <v>269</v>
      </c>
      <c r="D83" s="36">
        <v>2734709.83</v>
      </c>
      <c r="E83" s="36">
        <v>1413844.98211</v>
      </c>
      <c r="F83" s="60">
        <v>0.517</v>
      </c>
      <c r="G83" s="33" t="s">
        <v>284</v>
      </c>
      <c r="H83" s="43" t="s">
        <v>285</v>
      </c>
      <c r="I83" s="47" t="s">
        <v>286</v>
      </c>
    </row>
    <row r="84" spans="1:9" ht="14.25">
      <c r="A84" s="7">
        <v>2202</v>
      </c>
      <c r="B84" s="7" t="s">
        <v>270</v>
      </c>
      <c r="C84" s="8" t="s">
        <v>271</v>
      </c>
      <c r="D84" s="40">
        <v>13954354.52</v>
      </c>
      <c r="E84" s="40">
        <v>7214401.28684</v>
      </c>
      <c r="F84" s="58">
        <v>0.517</v>
      </c>
      <c r="G84" s="8" t="s">
        <v>287</v>
      </c>
      <c r="H84" s="7" t="s">
        <v>288</v>
      </c>
      <c r="I84" s="20" t="s">
        <v>289</v>
      </c>
    </row>
    <row r="85" spans="1:9" ht="14.25">
      <c r="A85" s="7">
        <v>2203</v>
      </c>
      <c r="B85" s="7" t="s">
        <v>272</v>
      </c>
      <c r="C85" s="8" t="s">
        <v>273</v>
      </c>
      <c r="D85" s="40">
        <v>2433702.82</v>
      </c>
      <c r="E85" s="40">
        <v>1258224.35794</v>
      </c>
      <c r="F85" s="58">
        <v>0.517</v>
      </c>
      <c r="G85" s="8" t="s">
        <v>290</v>
      </c>
      <c r="H85" s="7" t="s">
        <v>291</v>
      </c>
      <c r="I85" s="20" t="s">
        <v>292</v>
      </c>
    </row>
    <row r="86" spans="1:9" ht="14.25">
      <c r="A86" s="7">
        <v>2204</v>
      </c>
      <c r="B86" s="7" t="s">
        <v>274</v>
      </c>
      <c r="C86" s="8" t="s">
        <v>275</v>
      </c>
      <c r="D86" s="40">
        <v>6175910.71</v>
      </c>
      <c r="E86" s="40">
        <v>3192945.83707</v>
      </c>
      <c r="F86" s="58">
        <v>0.517</v>
      </c>
      <c r="G86" s="8" t="s">
        <v>293</v>
      </c>
      <c r="H86" s="7" t="s">
        <v>294</v>
      </c>
      <c r="I86" s="20" t="s">
        <v>286</v>
      </c>
    </row>
    <row r="87" spans="1:9" ht="14.25">
      <c r="A87" s="7">
        <v>2205</v>
      </c>
      <c r="B87" s="7" t="s">
        <v>276</v>
      </c>
      <c r="C87" s="8" t="s">
        <v>277</v>
      </c>
      <c r="D87" s="40">
        <v>4843831.82</v>
      </c>
      <c r="E87" s="40">
        <v>2504261.05094</v>
      </c>
      <c r="F87" s="58">
        <v>0.517</v>
      </c>
      <c r="G87" s="8" t="s">
        <v>295</v>
      </c>
      <c r="H87" s="7" t="s">
        <v>296</v>
      </c>
      <c r="I87" s="20" t="s">
        <v>297</v>
      </c>
    </row>
    <row r="88" spans="1:9" ht="14.25">
      <c r="A88" s="7">
        <v>2206</v>
      </c>
      <c r="B88" s="7" t="s">
        <v>278</v>
      </c>
      <c r="C88" s="8" t="s">
        <v>279</v>
      </c>
      <c r="D88" s="40">
        <v>7124503.3</v>
      </c>
      <c r="E88" s="40">
        <v>3683368.2061</v>
      </c>
      <c r="F88" s="58">
        <v>0.517</v>
      </c>
      <c r="G88" s="8" t="s">
        <v>298</v>
      </c>
      <c r="H88" s="7" t="s">
        <v>299</v>
      </c>
      <c r="I88" s="20" t="s">
        <v>300</v>
      </c>
    </row>
    <row r="89" spans="1:9" ht="14.25">
      <c r="A89" s="7">
        <v>2207</v>
      </c>
      <c r="B89" s="7" t="s">
        <v>280</v>
      </c>
      <c r="C89" s="8" t="s">
        <v>281</v>
      </c>
      <c r="D89" s="40">
        <v>3334835.49</v>
      </c>
      <c r="E89" s="40">
        <v>1724109.94833</v>
      </c>
      <c r="F89" s="58">
        <v>0.517</v>
      </c>
      <c r="G89" s="8" t="s">
        <v>301</v>
      </c>
      <c r="H89" s="7" t="s">
        <v>302</v>
      </c>
      <c r="I89" s="20" t="s">
        <v>36</v>
      </c>
    </row>
    <row r="90" spans="1:9" ht="14.25">
      <c r="A90" s="7">
        <v>2208</v>
      </c>
      <c r="B90" s="7" t="s">
        <v>282</v>
      </c>
      <c r="C90" s="8" t="s">
        <v>283</v>
      </c>
      <c r="D90" s="76">
        <v>2780213.13</v>
      </c>
      <c r="E90" s="76">
        <v>1437370.18821</v>
      </c>
      <c r="F90" s="70">
        <v>0.517</v>
      </c>
      <c r="G90" s="8" t="s">
        <v>303</v>
      </c>
      <c r="H90" s="7" t="s">
        <v>304</v>
      </c>
      <c r="I90" s="20" t="s">
        <v>53</v>
      </c>
    </row>
    <row r="91" spans="4:6" ht="15">
      <c r="D91" s="42">
        <f>SUM(D83:D90)</f>
        <v>43382061.620000005</v>
      </c>
      <c r="E91" s="41">
        <f>SUM(E83:E90)</f>
        <v>22428525.85754</v>
      </c>
      <c r="F91" s="61">
        <f>+E91/D91</f>
        <v>0.5169999999999999</v>
      </c>
    </row>
  </sheetData>
  <printOptions/>
  <pageMargins left="0.75" right="0.75" top="1" bottom="1" header="0.5" footer="0.5"/>
  <pageSetup horizontalDpi="600" verticalDpi="600" orientation="landscape" scale="49" r:id="rId1"/>
  <headerFooter alignWithMargins="0">
    <oddHeader>&amp;C&amp;"Arial,Bold"&amp;14MHLS 2005-1</oddHeader>
    <oddFooter>&amp;LKEMA Advisors, Inc.</oddFooter>
  </headerFooter>
  <rowBreaks count="1" manualBreakCount="1">
    <brk id="65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81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17.7109375" style="10" customWidth="1"/>
    <col min="2" max="2" width="75.140625" style="10" customWidth="1"/>
    <col min="3" max="3" width="24.00390625" style="36" bestFit="1" customWidth="1"/>
    <col min="4" max="4" width="23.00390625" style="44" bestFit="1" customWidth="1"/>
    <col min="5" max="5" width="18.421875" style="52" customWidth="1"/>
    <col min="6" max="6" width="20.8515625" style="13" customWidth="1"/>
    <col min="7" max="16384" width="9.140625" style="13" customWidth="1"/>
  </cols>
  <sheetData>
    <row r="1" ht="18">
      <c r="A1" s="68" t="s">
        <v>6</v>
      </c>
    </row>
    <row r="4" spans="1:6" ht="15">
      <c r="A4" s="24"/>
      <c r="B4" s="26"/>
      <c r="C4" s="63"/>
      <c r="E4" s="64"/>
      <c r="F4" s="27"/>
    </row>
    <row r="5" spans="1:47" s="28" customFormat="1" ht="15">
      <c r="A5" s="15" t="s">
        <v>21</v>
      </c>
      <c r="B5" s="15" t="s">
        <v>29</v>
      </c>
      <c r="C5" s="37" t="s">
        <v>2</v>
      </c>
      <c r="D5" s="73" t="s">
        <v>27</v>
      </c>
      <c r="E5" s="53" t="s">
        <v>28</v>
      </c>
      <c r="AU5" s="25" t="s">
        <v>30</v>
      </c>
    </row>
    <row r="6" spans="1:47" ht="14.25">
      <c r="A6" s="13" t="s">
        <v>248</v>
      </c>
      <c r="B6" s="88" t="s">
        <v>249</v>
      </c>
      <c r="C6" s="44">
        <v>1065023.82</v>
      </c>
      <c r="D6" s="46">
        <v>48199.35701</v>
      </c>
      <c r="E6" s="52">
        <v>0.04525659999792305</v>
      </c>
      <c r="F6" s="13" t="s">
        <v>3</v>
      </c>
      <c r="G6" s="13" t="s">
        <v>3</v>
      </c>
      <c r="H6" s="13" t="s">
        <v>3</v>
      </c>
      <c r="I6" s="13" t="s">
        <v>3</v>
      </c>
      <c r="J6" s="13" t="s">
        <v>3</v>
      </c>
      <c r="K6" s="13" t="s">
        <v>3</v>
      </c>
      <c r="L6" s="13" t="s">
        <v>3</v>
      </c>
      <c r="M6" s="13" t="s">
        <v>3</v>
      </c>
      <c r="N6" s="13" t="s">
        <v>3</v>
      </c>
      <c r="O6" s="13" t="s">
        <v>3</v>
      </c>
      <c r="P6" s="13" t="s">
        <v>3</v>
      </c>
      <c r="Q6" s="13" t="s">
        <v>3</v>
      </c>
      <c r="R6" s="13" t="s">
        <v>3</v>
      </c>
      <c r="S6" s="13" t="s">
        <v>3</v>
      </c>
      <c r="T6" s="13" t="s">
        <v>3</v>
      </c>
      <c r="U6" s="13" t="s">
        <v>3</v>
      </c>
      <c r="V6" s="13" t="s">
        <v>3</v>
      </c>
      <c r="W6" s="13" t="s">
        <v>3</v>
      </c>
      <c r="X6" s="13" t="s">
        <v>3</v>
      </c>
      <c r="Y6" s="13" t="s">
        <v>3</v>
      </c>
      <c r="Z6" s="13" t="s">
        <v>3</v>
      </c>
      <c r="AA6" s="13" t="s">
        <v>3</v>
      </c>
      <c r="AB6" s="13" t="s">
        <v>3</v>
      </c>
      <c r="AC6" s="13" t="s">
        <v>3</v>
      </c>
      <c r="AD6" s="13" t="s">
        <v>3</v>
      </c>
      <c r="AE6" s="13" t="s">
        <v>3</v>
      </c>
      <c r="AF6" s="13" t="s">
        <v>3</v>
      </c>
      <c r="AG6" s="13" t="s">
        <v>3</v>
      </c>
      <c r="AH6" s="13" t="s">
        <v>3</v>
      </c>
      <c r="AI6" s="13" t="s">
        <v>3</v>
      </c>
      <c r="AJ6" s="13" t="s">
        <v>3</v>
      </c>
      <c r="AK6" s="13" t="s">
        <v>3</v>
      </c>
      <c r="AL6" s="13" t="s">
        <v>3</v>
      </c>
      <c r="AM6" s="13" t="s">
        <v>3</v>
      </c>
      <c r="AN6" s="13" t="s">
        <v>3</v>
      </c>
      <c r="AO6" s="13" t="s">
        <v>3</v>
      </c>
      <c r="AP6" s="13" t="s">
        <v>3</v>
      </c>
      <c r="AQ6" s="13" t="s">
        <v>3</v>
      </c>
      <c r="AR6" s="13" t="s">
        <v>3</v>
      </c>
      <c r="AS6" s="13" t="s">
        <v>3</v>
      </c>
      <c r="AT6" s="29">
        <v>1</v>
      </c>
      <c r="AU6" s="28" t="s">
        <v>24</v>
      </c>
    </row>
    <row r="7" spans="1:47" ht="14.25">
      <c r="A7" s="13" t="s">
        <v>244</v>
      </c>
      <c r="B7" s="88" t="s">
        <v>245</v>
      </c>
      <c r="C7" s="44">
        <v>2676245.91</v>
      </c>
      <c r="D7" s="46">
        <v>697095.68865</v>
      </c>
      <c r="E7" s="52">
        <v>0.2604751999975966</v>
      </c>
      <c r="F7" s="13" t="s">
        <v>3</v>
      </c>
      <c r="G7" s="13" t="s">
        <v>3</v>
      </c>
      <c r="H7" s="13" t="s">
        <v>3</v>
      </c>
      <c r="I7" s="13" t="s">
        <v>3</v>
      </c>
      <c r="J7" s="13" t="s">
        <v>3</v>
      </c>
      <c r="K7" s="13" t="s">
        <v>3</v>
      </c>
      <c r="L7" s="13" t="s">
        <v>3</v>
      </c>
      <c r="M7" s="13" t="s">
        <v>3</v>
      </c>
      <c r="N7" s="13" t="s">
        <v>3</v>
      </c>
      <c r="O7" s="13" t="s">
        <v>3</v>
      </c>
      <c r="P7" s="13" t="s">
        <v>3</v>
      </c>
      <c r="Q7" s="13" t="s">
        <v>3</v>
      </c>
      <c r="R7" s="13" t="s">
        <v>3</v>
      </c>
      <c r="S7" s="13" t="s">
        <v>3</v>
      </c>
      <c r="T7" s="13" t="s">
        <v>3</v>
      </c>
      <c r="U7" s="13" t="s">
        <v>3</v>
      </c>
      <c r="V7" s="13" t="s">
        <v>3</v>
      </c>
      <c r="W7" s="13" t="s">
        <v>3</v>
      </c>
      <c r="X7" s="13" t="s">
        <v>3</v>
      </c>
      <c r="Y7" s="13" t="s">
        <v>3</v>
      </c>
      <c r="Z7" s="13" t="s">
        <v>3</v>
      </c>
      <c r="AA7" s="13" t="s">
        <v>3</v>
      </c>
      <c r="AB7" s="13" t="s">
        <v>3</v>
      </c>
      <c r="AC7" s="13" t="s">
        <v>3</v>
      </c>
      <c r="AD7" s="13" t="s">
        <v>3</v>
      </c>
      <c r="AE7" s="13" t="s">
        <v>3</v>
      </c>
      <c r="AF7" s="13" t="s">
        <v>3</v>
      </c>
      <c r="AG7" s="13" t="s">
        <v>3</v>
      </c>
      <c r="AH7" s="13" t="s">
        <v>3</v>
      </c>
      <c r="AI7" s="13" t="s">
        <v>3</v>
      </c>
      <c r="AJ7" s="13" t="s">
        <v>3</v>
      </c>
      <c r="AK7" s="13" t="s">
        <v>3</v>
      </c>
      <c r="AL7" s="13" t="s">
        <v>3</v>
      </c>
      <c r="AM7" s="13" t="s">
        <v>3</v>
      </c>
      <c r="AN7" s="13" t="s">
        <v>3</v>
      </c>
      <c r="AO7" s="13" t="s">
        <v>3</v>
      </c>
      <c r="AP7" s="13" t="s">
        <v>3</v>
      </c>
      <c r="AQ7" s="13" t="s">
        <v>3</v>
      </c>
      <c r="AR7" s="13" t="s">
        <v>3</v>
      </c>
      <c r="AS7" s="13" t="s">
        <v>3</v>
      </c>
      <c r="AT7" s="29">
        <v>1</v>
      </c>
      <c r="AU7" s="28" t="s">
        <v>24</v>
      </c>
    </row>
    <row r="8" spans="1:47" ht="14.25">
      <c r="A8" s="10" t="s">
        <v>161</v>
      </c>
      <c r="B8" s="88" t="s">
        <v>162</v>
      </c>
      <c r="C8" s="44">
        <v>32568995</v>
      </c>
      <c r="D8" s="46">
        <v>3600000.83472</v>
      </c>
      <c r="E8" s="52">
        <v>0.11053459999978507</v>
      </c>
      <c r="F8" s="92"/>
      <c r="G8" s="13" t="s">
        <v>3</v>
      </c>
      <c r="H8" s="13" t="s">
        <v>3</v>
      </c>
      <c r="I8" s="13" t="s">
        <v>3</v>
      </c>
      <c r="J8" s="13" t="s">
        <v>3</v>
      </c>
      <c r="K8" s="13" t="s">
        <v>3</v>
      </c>
      <c r="L8" s="13" t="s">
        <v>3</v>
      </c>
      <c r="M8" s="13" t="s">
        <v>3</v>
      </c>
      <c r="N8" s="13" t="s">
        <v>3</v>
      </c>
      <c r="O8" s="13" t="s">
        <v>3</v>
      </c>
      <c r="P8" s="13" t="s">
        <v>3</v>
      </c>
      <c r="Q8" s="13" t="s">
        <v>3</v>
      </c>
      <c r="R8" s="13" t="s">
        <v>3</v>
      </c>
      <c r="S8" s="13" t="s">
        <v>3</v>
      </c>
      <c r="T8" s="13" t="s">
        <v>3</v>
      </c>
      <c r="U8" s="13" t="s">
        <v>3</v>
      </c>
      <c r="V8" s="13" t="s">
        <v>3</v>
      </c>
      <c r="W8" s="13" t="s">
        <v>3</v>
      </c>
      <c r="X8" s="13" t="s">
        <v>3</v>
      </c>
      <c r="Y8" s="13" t="s">
        <v>3</v>
      </c>
      <c r="Z8" s="13" t="s">
        <v>3</v>
      </c>
      <c r="AA8" s="13" t="s">
        <v>3</v>
      </c>
      <c r="AB8" s="13" t="s">
        <v>3</v>
      </c>
      <c r="AC8" s="13" t="s">
        <v>3</v>
      </c>
      <c r="AD8" s="13" t="s">
        <v>3</v>
      </c>
      <c r="AE8" s="13" t="s">
        <v>3</v>
      </c>
      <c r="AF8" s="13" t="s">
        <v>3</v>
      </c>
      <c r="AG8" s="13" t="s">
        <v>3</v>
      </c>
      <c r="AH8" s="13" t="s">
        <v>3</v>
      </c>
      <c r="AI8" s="13" t="s">
        <v>3</v>
      </c>
      <c r="AJ8" s="13" t="s">
        <v>3</v>
      </c>
      <c r="AK8" s="13" t="s">
        <v>3</v>
      </c>
      <c r="AL8" s="13" t="s">
        <v>3</v>
      </c>
      <c r="AM8" s="13" t="s">
        <v>3</v>
      </c>
      <c r="AN8" s="13" t="s">
        <v>3</v>
      </c>
      <c r="AO8" s="13" t="s">
        <v>3</v>
      </c>
      <c r="AP8" s="13" t="s">
        <v>3</v>
      </c>
      <c r="AQ8" s="13" t="s">
        <v>3</v>
      </c>
      <c r="AR8" s="13" t="s">
        <v>3</v>
      </c>
      <c r="AS8" s="13" t="s">
        <v>3</v>
      </c>
      <c r="AT8" s="29">
        <v>1</v>
      </c>
      <c r="AU8" s="28" t="s">
        <v>24</v>
      </c>
    </row>
    <row r="9" spans="1:47" ht="14.25">
      <c r="A9" s="10" t="s">
        <v>305</v>
      </c>
      <c r="B9" s="88" t="s">
        <v>162</v>
      </c>
      <c r="C9" s="44">
        <v>0</v>
      </c>
      <c r="D9" s="46">
        <v>0</v>
      </c>
      <c r="E9" s="52">
        <v>0</v>
      </c>
      <c r="AT9" s="29"/>
      <c r="AU9" s="28"/>
    </row>
    <row r="10" spans="1:47" ht="14.25">
      <c r="A10" s="13" t="s">
        <v>240</v>
      </c>
      <c r="B10" s="88" t="s">
        <v>241</v>
      </c>
      <c r="C10" s="44">
        <v>25145374.22</v>
      </c>
      <c r="D10" s="46">
        <v>13030493.85119</v>
      </c>
      <c r="E10" s="52">
        <v>0.5182063999996418</v>
      </c>
      <c r="AT10" s="29"/>
      <c r="AU10" s="28"/>
    </row>
    <row r="11" spans="1:47" ht="14.25">
      <c r="A11" s="13" t="s">
        <v>238</v>
      </c>
      <c r="B11" s="88" t="s">
        <v>239</v>
      </c>
      <c r="C11" s="44">
        <v>3949443.36</v>
      </c>
      <c r="D11" s="46">
        <v>493216.75534</v>
      </c>
      <c r="E11" s="52">
        <v>0.12488259999758548</v>
      </c>
      <c r="F11" s="13" t="s">
        <v>3</v>
      </c>
      <c r="G11" s="13" t="s">
        <v>3</v>
      </c>
      <c r="H11" s="13" t="s">
        <v>3</v>
      </c>
      <c r="I11" s="13" t="s">
        <v>3</v>
      </c>
      <c r="J11" s="13" t="s">
        <v>3</v>
      </c>
      <c r="K11" s="13" t="s">
        <v>3</v>
      </c>
      <c r="L11" s="13" t="s">
        <v>3</v>
      </c>
      <c r="M11" s="13" t="s">
        <v>3</v>
      </c>
      <c r="N11" s="13" t="s">
        <v>3</v>
      </c>
      <c r="O11" s="13" t="s">
        <v>3</v>
      </c>
      <c r="P11" s="13" t="s">
        <v>3</v>
      </c>
      <c r="Q11" s="13" t="s">
        <v>3</v>
      </c>
      <c r="R11" s="13" t="s">
        <v>3</v>
      </c>
      <c r="S11" s="13" t="s">
        <v>3</v>
      </c>
      <c r="T11" s="13" t="s">
        <v>3</v>
      </c>
      <c r="U11" s="13" t="s">
        <v>3</v>
      </c>
      <c r="V11" s="13" t="s">
        <v>3</v>
      </c>
      <c r="W11" s="13" t="s">
        <v>3</v>
      </c>
      <c r="X11" s="13" t="s">
        <v>3</v>
      </c>
      <c r="Y11" s="13" t="s">
        <v>3</v>
      </c>
      <c r="Z11" s="13" t="s">
        <v>3</v>
      </c>
      <c r="AA11" s="13" t="s">
        <v>3</v>
      </c>
      <c r="AB11" s="13" t="s">
        <v>3</v>
      </c>
      <c r="AC11" s="13" t="s">
        <v>3</v>
      </c>
      <c r="AD11" s="13" t="s">
        <v>3</v>
      </c>
      <c r="AE11" s="13" t="s">
        <v>3</v>
      </c>
      <c r="AF11" s="13" t="s">
        <v>3</v>
      </c>
      <c r="AG11" s="13" t="s">
        <v>3</v>
      </c>
      <c r="AH11" s="13" t="s">
        <v>3</v>
      </c>
      <c r="AI11" s="13" t="s">
        <v>3</v>
      </c>
      <c r="AJ11" s="13" t="s">
        <v>3</v>
      </c>
      <c r="AK11" s="13" t="s">
        <v>3</v>
      </c>
      <c r="AL11" s="13" t="s">
        <v>3</v>
      </c>
      <c r="AM11" s="13" t="s">
        <v>3</v>
      </c>
      <c r="AN11" s="13" t="s">
        <v>3</v>
      </c>
      <c r="AO11" s="13" t="s">
        <v>3</v>
      </c>
      <c r="AP11" s="13" t="s">
        <v>3</v>
      </c>
      <c r="AQ11" s="13" t="s">
        <v>3</v>
      </c>
      <c r="AR11" s="13" t="s">
        <v>3</v>
      </c>
      <c r="AS11" s="13" t="s">
        <v>3</v>
      </c>
      <c r="AT11" s="29">
        <v>1</v>
      </c>
      <c r="AU11" s="28" t="s">
        <v>24</v>
      </c>
    </row>
    <row r="12" spans="1:47" ht="14.25">
      <c r="A12" s="13" t="s">
        <v>115</v>
      </c>
      <c r="B12" s="88" t="s">
        <v>313</v>
      </c>
      <c r="C12" s="44">
        <v>16625376.64</v>
      </c>
      <c r="D12" s="46">
        <v>8999999.67821</v>
      </c>
      <c r="E12" s="52">
        <v>0.5413410999998854</v>
      </c>
      <c r="F12" s="13" t="s">
        <v>3</v>
      </c>
      <c r="G12" s="13" t="s">
        <v>3</v>
      </c>
      <c r="H12" s="13" t="s">
        <v>3</v>
      </c>
      <c r="I12" s="13" t="s">
        <v>3</v>
      </c>
      <c r="J12" s="13" t="s">
        <v>3</v>
      </c>
      <c r="K12" s="13" t="s">
        <v>3</v>
      </c>
      <c r="L12" s="13" t="s">
        <v>3</v>
      </c>
      <c r="M12" s="13" t="s">
        <v>3</v>
      </c>
      <c r="N12" s="13" t="s">
        <v>3</v>
      </c>
      <c r="O12" s="13" t="s">
        <v>3</v>
      </c>
      <c r="P12" s="13" t="s">
        <v>3</v>
      </c>
      <c r="Q12" s="13" t="s">
        <v>3</v>
      </c>
      <c r="R12" s="13" t="s">
        <v>3</v>
      </c>
      <c r="S12" s="13" t="s">
        <v>3</v>
      </c>
      <c r="T12" s="13" t="s">
        <v>3</v>
      </c>
      <c r="U12" s="13" t="s">
        <v>3</v>
      </c>
      <c r="V12" s="13" t="s">
        <v>3</v>
      </c>
      <c r="W12" s="13" t="s">
        <v>3</v>
      </c>
      <c r="X12" s="13" t="s">
        <v>3</v>
      </c>
      <c r="Y12" s="13" t="s">
        <v>3</v>
      </c>
      <c r="Z12" s="13" t="s">
        <v>3</v>
      </c>
      <c r="AA12" s="13" t="s">
        <v>3</v>
      </c>
      <c r="AB12" s="13" t="s">
        <v>3</v>
      </c>
      <c r="AC12" s="13" t="s">
        <v>3</v>
      </c>
      <c r="AD12" s="13" t="s">
        <v>3</v>
      </c>
      <c r="AE12" s="13" t="s">
        <v>3</v>
      </c>
      <c r="AF12" s="13" t="s">
        <v>3</v>
      </c>
      <c r="AG12" s="13" t="s">
        <v>3</v>
      </c>
      <c r="AH12" s="13" t="s">
        <v>3</v>
      </c>
      <c r="AI12" s="13" t="s">
        <v>3</v>
      </c>
      <c r="AJ12" s="13" t="s">
        <v>3</v>
      </c>
      <c r="AK12" s="13" t="s">
        <v>3</v>
      </c>
      <c r="AL12" s="13" t="s">
        <v>3</v>
      </c>
      <c r="AM12" s="13" t="s">
        <v>3</v>
      </c>
      <c r="AN12" s="13" t="s">
        <v>3</v>
      </c>
      <c r="AO12" s="13" t="s">
        <v>3</v>
      </c>
      <c r="AP12" s="13" t="s">
        <v>3</v>
      </c>
      <c r="AQ12" s="13" t="s">
        <v>3</v>
      </c>
      <c r="AR12" s="13" t="s">
        <v>3</v>
      </c>
      <c r="AS12" s="13" t="s">
        <v>3</v>
      </c>
      <c r="AT12" s="29">
        <v>1</v>
      </c>
      <c r="AU12" s="28" t="s">
        <v>24</v>
      </c>
    </row>
    <row r="13" spans="1:47" ht="14.25">
      <c r="A13" s="13" t="s">
        <v>119</v>
      </c>
      <c r="B13" s="88" t="s">
        <v>314</v>
      </c>
      <c r="C13" s="44">
        <v>13761963.31</v>
      </c>
      <c r="D13" s="46">
        <v>10549999.51663</v>
      </c>
      <c r="E13" s="52">
        <v>0.7666056999995009</v>
      </c>
      <c r="F13" s="13" t="s">
        <v>3</v>
      </c>
      <c r="G13" s="13" t="s">
        <v>3</v>
      </c>
      <c r="H13" s="13" t="s">
        <v>3</v>
      </c>
      <c r="I13" s="13" t="s">
        <v>3</v>
      </c>
      <c r="J13" s="13" t="s">
        <v>3</v>
      </c>
      <c r="K13" s="13" t="s">
        <v>3</v>
      </c>
      <c r="L13" s="13" t="s">
        <v>3</v>
      </c>
      <c r="M13" s="13" t="s">
        <v>3</v>
      </c>
      <c r="N13" s="13" t="s">
        <v>3</v>
      </c>
      <c r="O13" s="13" t="s">
        <v>3</v>
      </c>
      <c r="P13" s="13" t="s">
        <v>3</v>
      </c>
      <c r="Q13" s="13" t="s">
        <v>3</v>
      </c>
      <c r="R13" s="13" t="s">
        <v>3</v>
      </c>
      <c r="S13" s="13" t="s">
        <v>3</v>
      </c>
      <c r="T13" s="13" t="s">
        <v>3</v>
      </c>
      <c r="U13" s="13" t="s">
        <v>3</v>
      </c>
      <c r="V13" s="13" t="s">
        <v>3</v>
      </c>
      <c r="W13" s="13" t="s">
        <v>3</v>
      </c>
      <c r="X13" s="13" t="s">
        <v>3</v>
      </c>
      <c r="Y13" s="13" t="s">
        <v>3</v>
      </c>
      <c r="Z13" s="13" t="s">
        <v>3</v>
      </c>
      <c r="AA13" s="13" t="s">
        <v>3</v>
      </c>
      <c r="AB13" s="13" t="s">
        <v>3</v>
      </c>
      <c r="AC13" s="13" t="s">
        <v>3</v>
      </c>
      <c r="AD13" s="13" t="s">
        <v>3</v>
      </c>
      <c r="AE13" s="13" t="s">
        <v>3</v>
      </c>
      <c r="AF13" s="13" t="s">
        <v>3</v>
      </c>
      <c r="AG13" s="13" t="s">
        <v>3</v>
      </c>
      <c r="AH13" s="13" t="s">
        <v>3</v>
      </c>
      <c r="AI13" s="13" t="s">
        <v>3</v>
      </c>
      <c r="AJ13" s="13" t="s">
        <v>3</v>
      </c>
      <c r="AK13" s="13" t="s">
        <v>3</v>
      </c>
      <c r="AL13" s="13" t="s">
        <v>3</v>
      </c>
      <c r="AM13" s="13" t="s">
        <v>3</v>
      </c>
      <c r="AN13" s="13" t="s">
        <v>3</v>
      </c>
      <c r="AO13" s="13" t="s">
        <v>3</v>
      </c>
      <c r="AP13" s="13" t="s">
        <v>3</v>
      </c>
      <c r="AQ13" s="13" t="s">
        <v>3</v>
      </c>
      <c r="AR13" s="13" t="s">
        <v>3</v>
      </c>
      <c r="AS13" s="13" t="s">
        <v>3</v>
      </c>
      <c r="AT13" s="29">
        <v>1</v>
      </c>
      <c r="AU13" s="28" t="s">
        <v>24</v>
      </c>
    </row>
    <row r="14" spans="1:47" ht="14.25">
      <c r="A14" s="13" t="s">
        <v>107</v>
      </c>
      <c r="B14" s="88" t="s">
        <v>310</v>
      </c>
      <c r="C14" s="44">
        <v>2033817.33</v>
      </c>
      <c r="D14" s="46">
        <v>19646.87878</v>
      </c>
      <c r="E14" s="52">
        <v>0.009660099995312754</v>
      </c>
      <c r="F14" s="13" t="s">
        <v>3</v>
      </c>
      <c r="G14" s="13" t="s">
        <v>3</v>
      </c>
      <c r="H14" s="13" t="s">
        <v>3</v>
      </c>
      <c r="I14" s="13" t="s">
        <v>3</v>
      </c>
      <c r="J14" s="13" t="s">
        <v>3</v>
      </c>
      <c r="K14" s="13" t="s">
        <v>3</v>
      </c>
      <c r="L14" s="13" t="s">
        <v>3</v>
      </c>
      <c r="M14" s="13" t="s">
        <v>3</v>
      </c>
      <c r="N14" s="13" t="s">
        <v>3</v>
      </c>
      <c r="O14" s="13" t="s">
        <v>3</v>
      </c>
      <c r="P14" s="13" t="s">
        <v>3</v>
      </c>
      <c r="Q14" s="13" t="s">
        <v>3</v>
      </c>
      <c r="R14" s="13" t="s">
        <v>3</v>
      </c>
      <c r="S14" s="13" t="s">
        <v>3</v>
      </c>
      <c r="T14" s="13" t="s">
        <v>3</v>
      </c>
      <c r="U14" s="13" t="s">
        <v>3</v>
      </c>
      <c r="V14" s="13" t="s">
        <v>3</v>
      </c>
      <c r="W14" s="13" t="s">
        <v>3</v>
      </c>
      <c r="X14" s="13" t="s">
        <v>3</v>
      </c>
      <c r="Y14" s="13" t="s">
        <v>3</v>
      </c>
      <c r="Z14" s="13" t="s">
        <v>3</v>
      </c>
      <c r="AA14" s="13" t="s">
        <v>3</v>
      </c>
      <c r="AB14" s="13" t="s">
        <v>3</v>
      </c>
      <c r="AC14" s="13" t="s">
        <v>3</v>
      </c>
      <c r="AD14" s="13" t="s">
        <v>3</v>
      </c>
      <c r="AE14" s="13" t="s">
        <v>3</v>
      </c>
      <c r="AF14" s="13" t="s">
        <v>3</v>
      </c>
      <c r="AG14" s="13" t="s">
        <v>3</v>
      </c>
      <c r="AH14" s="13" t="s">
        <v>3</v>
      </c>
      <c r="AI14" s="13" t="s">
        <v>3</v>
      </c>
      <c r="AJ14" s="13" t="s">
        <v>3</v>
      </c>
      <c r="AK14" s="13" t="s">
        <v>3</v>
      </c>
      <c r="AL14" s="13" t="s">
        <v>3</v>
      </c>
      <c r="AM14" s="13" t="s">
        <v>3</v>
      </c>
      <c r="AN14" s="13" t="s">
        <v>3</v>
      </c>
      <c r="AO14" s="13" t="s">
        <v>3</v>
      </c>
      <c r="AP14" s="13" t="s">
        <v>3</v>
      </c>
      <c r="AQ14" s="13" t="s">
        <v>3</v>
      </c>
      <c r="AR14" s="13" t="s">
        <v>3</v>
      </c>
      <c r="AS14" s="13" t="s">
        <v>3</v>
      </c>
      <c r="AT14" s="29">
        <v>1</v>
      </c>
      <c r="AU14" s="28" t="s">
        <v>24</v>
      </c>
    </row>
    <row r="15" spans="1:47" ht="14.25">
      <c r="A15" s="13" t="s">
        <v>125</v>
      </c>
      <c r="B15" s="88" t="s">
        <v>126</v>
      </c>
      <c r="C15" s="44">
        <v>14232635.43</v>
      </c>
      <c r="D15" s="46">
        <v>10712869.10657</v>
      </c>
      <c r="E15" s="52">
        <v>0.7526974999998296</v>
      </c>
      <c r="F15" s="13" t="s">
        <v>3</v>
      </c>
      <c r="G15" s="13" t="s">
        <v>3</v>
      </c>
      <c r="H15" s="13" t="s">
        <v>3</v>
      </c>
      <c r="I15" s="13" t="s">
        <v>3</v>
      </c>
      <c r="J15" s="13" t="s">
        <v>3</v>
      </c>
      <c r="K15" s="13" t="s">
        <v>3</v>
      </c>
      <c r="L15" s="13" t="s">
        <v>3</v>
      </c>
      <c r="M15" s="13" t="s">
        <v>3</v>
      </c>
      <c r="N15" s="13" t="s">
        <v>3</v>
      </c>
      <c r="O15" s="13" t="s">
        <v>3</v>
      </c>
      <c r="P15" s="13" t="s">
        <v>3</v>
      </c>
      <c r="Q15" s="13" t="s">
        <v>3</v>
      </c>
      <c r="R15" s="13" t="s">
        <v>3</v>
      </c>
      <c r="S15" s="13" t="s">
        <v>3</v>
      </c>
      <c r="T15" s="13" t="s">
        <v>3</v>
      </c>
      <c r="U15" s="13" t="s">
        <v>3</v>
      </c>
      <c r="V15" s="13" t="s">
        <v>3</v>
      </c>
      <c r="W15" s="13" t="s">
        <v>3</v>
      </c>
      <c r="X15" s="13" t="s">
        <v>3</v>
      </c>
      <c r="Y15" s="13" t="s">
        <v>3</v>
      </c>
      <c r="Z15" s="13" t="s">
        <v>3</v>
      </c>
      <c r="AA15" s="13" t="s">
        <v>3</v>
      </c>
      <c r="AB15" s="13" t="s">
        <v>3</v>
      </c>
      <c r="AC15" s="13" t="s">
        <v>3</v>
      </c>
      <c r="AD15" s="13" t="s">
        <v>3</v>
      </c>
      <c r="AE15" s="13" t="s">
        <v>3</v>
      </c>
      <c r="AF15" s="13" t="s">
        <v>3</v>
      </c>
      <c r="AG15" s="13" t="s">
        <v>3</v>
      </c>
      <c r="AH15" s="13" t="s">
        <v>3</v>
      </c>
      <c r="AI15" s="13" t="s">
        <v>3</v>
      </c>
      <c r="AJ15" s="13" t="s">
        <v>3</v>
      </c>
      <c r="AK15" s="13" t="s">
        <v>3</v>
      </c>
      <c r="AL15" s="13" t="s">
        <v>3</v>
      </c>
      <c r="AM15" s="13" t="s">
        <v>3</v>
      </c>
      <c r="AN15" s="13" t="s">
        <v>3</v>
      </c>
      <c r="AO15" s="13" t="s">
        <v>3</v>
      </c>
      <c r="AP15" s="13" t="s">
        <v>3</v>
      </c>
      <c r="AQ15" s="13" t="s">
        <v>3</v>
      </c>
      <c r="AR15" s="13" t="s">
        <v>3</v>
      </c>
      <c r="AS15" s="13" t="s">
        <v>3</v>
      </c>
      <c r="AT15" s="29">
        <v>1</v>
      </c>
      <c r="AU15" s="28" t="s">
        <v>24</v>
      </c>
    </row>
    <row r="16" spans="1:47" ht="14.25">
      <c r="A16" s="13" t="s">
        <v>111</v>
      </c>
      <c r="B16" s="88" t="s">
        <v>112</v>
      </c>
      <c r="C16" s="44">
        <v>5916216.29</v>
      </c>
      <c r="D16" s="46">
        <v>4611984.04238</v>
      </c>
      <c r="E16" s="52">
        <v>0.7795495999994957</v>
      </c>
      <c r="F16" s="13" t="s">
        <v>3</v>
      </c>
      <c r="G16" s="13" t="s">
        <v>3</v>
      </c>
      <c r="H16" s="13" t="s">
        <v>3</v>
      </c>
      <c r="I16" s="13" t="s">
        <v>3</v>
      </c>
      <c r="J16" s="13" t="s">
        <v>3</v>
      </c>
      <c r="K16" s="13" t="s">
        <v>3</v>
      </c>
      <c r="L16" s="13" t="s">
        <v>3</v>
      </c>
      <c r="M16" s="13" t="s">
        <v>3</v>
      </c>
      <c r="N16" s="13" t="s">
        <v>3</v>
      </c>
      <c r="O16" s="13" t="s">
        <v>3</v>
      </c>
      <c r="P16" s="13" t="s">
        <v>3</v>
      </c>
      <c r="Q16" s="13" t="s">
        <v>3</v>
      </c>
      <c r="R16" s="13" t="s">
        <v>3</v>
      </c>
      <c r="S16" s="13" t="s">
        <v>3</v>
      </c>
      <c r="T16" s="13" t="s">
        <v>3</v>
      </c>
      <c r="U16" s="13" t="s">
        <v>3</v>
      </c>
      <c r="V16" s="13" t="s">
        <v>3</v>
      </c>
      <c r="W16" s="13" t="s">
        <v>3</v>
      </c>
      <c r="X16" s="13" t="s">
        <v>3</v>
      </c>
      <c r="Y16" s="13" t="s">
        <v>3</v>
      </c>
      <c r="Z16" s="13" t="s">
        <v>3</v>
      </c>
      <c r="AA16" s="13" t="s">
        <v>3</v>
      </c>
      <c r="AB16" s="13" t="s">
        <v>3</v>
      </c>
      <c r="AC16" s="13" t="s">
        <v>3</v>
      </c>
      <c r="AD16" s="13" t="s">
        <v>3</v>
      </c>
      <c r="AE16" s="13" t="s">
        <v>3</v>
      </c>
      <c r="AF16" s="13" t="s">
        <v>3</v>
      </c>
      <c r="AG16" s="13" t="s">
        <v>3</v>
      </c>
      <c r="AH16" s="13" t="s">
        <v>3</v>
      </c>
      <c r="AI16" s="13" t="s">
        <v>3</v>
      </c>
      <c r="AJ16" s="13" t="s">
        <v>3</v>
      </c>
      <c r="AK16" s="13" t="s">
        <v>3</v>
      </c>
      <c r="AL16" s="13" t="s">
        <v>3</v>
      </c>
      <c r="AM16" s="13" t="s">
        <v>3</v>
      </c>
      <c r="AN16" s="13" t="s">
        <v>3</v>
      </c>
      <c r="AO16" s="13" t="s">
        <v>3</v>
      </c>
      <c r="AP16" s="13" t="s">
        <v>3</v>
      </c>
      <c r="AQ16" s="13" t="s">
        <v>3</v>
      </c>
      <c r="AR16" s="13" t="s">
        <v>3</v>
      </c>
      <c r="AS16" s="13" t="s">
        <v>3</v>
      </c>
      <c r="AT16" s="29">
        <v>1</v>
      </c>
      <c r="AU16" s="28" t="s">
        <v>24</v>
      </c>
    </row>
    <row r="17" spans="1:47" ht="14.25">
      <c r="A17" s="13" t="s">
        <v>121</v>
      </c>
      <c r="B17" s="88" t="s">
        <v>122</v>
      </c>
      <c r="C17" s="44">
        <v>21615380.88</v>
      </c>
      <c r="D17" s="46">
        <v>13061999.58119</v>
      </c>
      <c r="E17" s="52">
        <v>0.6042918999995895</v>
      </c>
      <c r="F17" s="13" t="s">
        <v>3</v>
      </c>
      <c r="G17" s="13" t="s">
        <v>3</v>
      </c>
      <c r="H17" s="13" t="s">
        <v>3</v>
      </c>
      <c r="I17" s="13" t="s">
        <v>3</v>
      </c>
      <c r="J17" s="13" t="s">
        <v>3</v>
      </c>
      <c r="K17" s="13" t="s">
        <v>3</v>
      </c>
      <c r="L17" s="13" t="s">
        <v>3</v>
      </c>
      <c r="M17" s="13" t="s">
        <v>3</v>
      </c>
      <c r="N17" s="13" t="s">
        <v>3</v>
      </c>
      <c r="O17" s="13" t="s">
        <v>3</v>
      </c>
      <c r="P17" s="13" t="s">
        <v>3</v>
      </c>
      <c r="Q17" s="13" t="s">
        <v>3</v>
      </c>
      <c r="R17" s="13" t="s">
        <v>3</v>
      </c>
      <c r="S17" s="13" t="s">
        <v>3</v>
      </c>
      <c r="T17" s="13" t="s">
        <v>3</v>
      </c>
      <c r="U17" s="13" t="s">
        <v>3</v>
      </c>
      <c r="V17" s="13" t="s">
        <v>3</v>
      </c>
      <c r="W17" s="13" t="s">
        <v>3</v>
      </c>
      <c r="X17" s="13" t="s">
        <v>3</v>
      </c>
      <c r="Y17" s="13" t="s">
        <v>3</v>
      </c>
      <c r="Z17" s="13" t="s">
        <v>3</v>
      </c>
      <c r="AA17" s="13" t="s">
        <v>3</v>
      </c>
      <c r="AB17" s="13" t="s">
        <v>3</v>
      </c>
      <c r="AC17" s="13" t="s">
        <v>3</v>
      </c>
      <c r="AD17" s="13" t="s">
        <v>3</v>
      </c>
      <c r="AE17" s="13" t="s">
        <v>3</v>
      </c>
      <c r="AF17" s="13" t="s">
        <v>3</v>
      </c>
      <c r="AG17" s="13" t="s">
        <v>3</v>
      </c>
      <c r="AH17" s="13" t="s">
        <v>3</v>
      </c>
      <c r="AI17" s="13" t="s">
        <v>3</v>
      </c>
      <c r="AJ17" s="13" t="s">
        <v>3</v>
      </c>
      <c r="AK17" s="13" t="s">
        <v>3</v>
      </c>
      <c r="AL17" s="13" t="s">
        <v>3</v>
      </c>
      <c r="AM17" s="13" t="s">
        <v>3</v>
      </c>
      <c r="AN17" s="13" t="s">
        <v>3</v>
      </c>
      <c r="AO17" s="13" t="s">
        <v>3</v>
      </c>
      <c r="AP17" s="13" t="s">
        <v>3</v>
      </c>
      <c r="AQ17" s="13" t="s">
        <v>3</v>
      </c>
      <c r="AR17" s="13" t="s">
        <v>3</v>
      </c>
      <c r="AS17" s="13" t="s">
        <v>3</v>
      </c>
      <c r="AT17" s="29">
        <v>1</v>
      </c>
      <c r="AU17" s="28" t="s">
        <v>24</v>
      </c>
    </row>
    <row r="18" spans="1:47" ht="14.25">
      <c r="A18" s="13" t="s">
        <v>242</v>
      </c>
      <c r="B18" s="88" t="s">
        <v>243</v>
      </c>
      <c r="C18" s="44">
        <v>7133131.79</v>
      </c>
      <c r="D18" s="46">
        <v>4033273.86838</v>
      </c>
      <c r="E18" s="52">
        <v>0.5654281999996525</v>
      </c>
      <c r="F18" s="13" t="s">
        <v>3</v>
      </c>
      <c r="G18" s="13" t="s">
        <v>3</v>
      </c>
      <c r="H18" s="13" t="s">
        <v>3</v>
      </c>
      <c r="I18" s="13" t="s">
        <v>3</v>
      </c>
      <c r="J18" s="13" t="s">
        <v>3</v>
      </c>
      <c r="K18" s="13" t="s">
        <v>3</v>
      </c>
      <c r="L18" s="13" t="s">
        <v>3</v>
      </c>
      <c r="M18" s="13" t="s">
        <v>3</v>
      </c>
      <c r="N18" s="13" t="s">
        <v>3</v>
      </c>
      <c r="O18" s="13" t="s">
        <v>3</v>
      </c>
      <c r="P18" s="13" t="s">
        <v>3</v>
      </c>
      <c r="Q18" s="13" t="s">
        <v>3</v>
      </c>
      <c r="R18" s="13" t="s">
        <v>3</v>
      </c>
      <c r="S18" s="13" t="s">
        <v>3</v>
      </c>
      <c r="T18" s="13" t="s">
        <v>3</v>
      </c>
      <c r="U18" s="13" t="s">
        <v>3</v>
      </c>
      <c r="V18" s="13" t="s">
        <v>3</v>
      </c>
      <c r="W18" s="13" t="s">
        <v>3</v>
      </c>
      <c r="X18" s="13" t="s">
        <v>3</v>
      </c>
      <c r="Y18" s="13" t="s">
        <v>3</v>
      </c>
      <c r="Z18" s="13" t="s">
        <v>3</v>
      </c>
      <c r="AA18" s="13" t="s">
        <v>3</v>
      </c>
      <c r="AB18" s="13" t="s">
        <v>3</v>
      </c>
      <c r="AC18" s="13" t="s">
        <v>3</v>
      </c>
      <c r="AD18" s="13" t="s">
        <v>3</v>
      </c>
      <c r="AE18" s="13" t="s">
        <v>3</v>
      </c>
      <c r="AF18" s="13" t="s">
        <v>3</v>
      </c>
      <c r="AG18" s="13" t="s">
        <v>3</v>
      </c>
      <c r="AH18" s="13" t="s">
        <v>3</v>
      </c>
      <c r="AI18" s="13" t="s">
        <v>3</v>
      </c>
      <c r="AJ18" s="13" t="s">
        <v>3</v>
      </c>
      <c r="AK18" s="13" t="s">
        <v>3</v>
      </c>
      <c r="AL18" s="13" t="s">
        <v>3</v>
      </c>
      <c r="AM18" s="13" t="s">
        <v>3</v>
      </c>
      <c r="AN18" s="13" t="s">
        <v>3</v>
      </c>
      <c r="AO18" s="13" t="s">
        <v>3</v>
      </c>
      <c r="AP18" s="13" t="s">
        <v>3</v>
      </c>
      <c r="AQ18" s="13" t="s">
        <v>3</v>
      </c>
      <c r="AR18" s="13" t="s">
        <v>3</v>
      </c>
      <c r="AS18" s="13" t="s">
        <v>3</v>
      </c>
      <c r="AT18" s="29">
        <v>1</v>
      </c>
      <c r="AU18" s="28" t="s">
        <v>24</v>
      </c>
    </row>
    <row r="19" spans="1:47" ht="14.25">
      <c r="A19" s="13" t="s">
        <v>234</v>
      </c>
      <c r="B19" s="88" t="s">
        <v>235</v>
      </c>
      <c r="C19" s="44">
        <v>6097040.22</v>
      </c>
      <c r="D19" s="46">
        <v>3450690.02847</v>
      </c>
      <c r="E19" s="52">
        <v>0.5659614999997491</v>
      </c>
      <c r="F19" s="13" t="s">
        <v>3</v>
      </c>
      <c r="G19" s="13" t="s">
        <v>3</v>
      </c>
      <c r="H19" s="13" t="s">
        <v>3</v>
      </c>
      <c r="I19" s="13" t="s">
        <v>3</v>
      </c>
      <c r="J19" s="13" t="s">
        <v>3</v>
      </c>
      <c r="K19" s="13" t="s">
        <v>3</v>
      </c>
      <c r="L19" s="13" t="s">
        <v>3</v>
      </c>
      <c r="M19" s="13" t="s">
        <v>3</v>
      </c>
      <c r="N19" s="13" t="s">
        <v>3</v>
      </c>
      <c r="O19" s="13" t="s">
        <v>3</v>
      </c>
      <c r="P19" s="13" t="s">
        <v>3</v>
      </c>
      <c r="Q19" s="13" t="s">
        <v>3</v>
      </c>
      <c r="R19" s="13" t="s">
        <v>3</v>
      </c>
      <c r="S19" s="13" t="s">
        <v>3</v>
      </c>
      <c r="T19" s="13" t="s">
        <v>3</v>
      </c>
      <c r="U19" s="13" t="s">
        <v>3</v>
      </c>
      <c r="V19" s="13" t="s">
        <v>3</v>
      </c>
      <c r="W19" s="13" t="s">
        <v>3</v>
      </c>
      <c r="X19" s="13" t="s">
        <v>3</v>
      </c>
      <c r="Y19" s="13" t="s">
        <v>3</v>
      </c>
      <c r="Z19" s="13" t="s">
        <v>3</v>
      </c>
      <c r="AA19" s="13" t="s">
        <v>3</v>
      </c>
      <c r="AB19" s="13" t="s">
        <v>3</v>
      </c>
      <c r="AC19" s="13" t="s">
        <v>3</v>
      </c>
      <c r="AD19" s="13" t="s">
        <v>3</v>
      </c>
      <c r="AE19" s="13" t="s">
        <v>3</v>
      </c>
      <c r="AF19" s="13" t="s">
        <v>3</v>
      </c>
      <c r="AG19" s="13" t="s">
        <v>3</v>
      </c>
      <c r="AH19" s="13" t="s">
        <v>3</v>
      </c>
      <c r="AI19" s="13" t="s">
        <v>3</v>
      </c>
      <c r="AJ19" s="13" t="s">
        <v>3</v>
      </c>
      <c r="AK19" s="13" t="s">
        <v>3</v>
      </c>
      <c r="AL19" s="13" t="s">
        <v>3</v>
      </c>
      <c r="AM19" s="13" t="s">
        <v>3</v>
      </c>
      <c r="AN19" s="13" t="s">
        <v>3</v>
      </c>
      <c r="AO19" s="13" t="s">
        <v>3</v>
      </c>
      <c r="AP19" s="13" t="s">
        <v>3</v>
      </c>
      <c r="AQ19" s="13" t="s">
        <v>3</v>
      </c>
      <c r="AR19" s="13" t="s">
        <v>3</v>
      </c>
      <c r="AS19" s="13" t="s">
        <v>3</v>
      </c>
      <c r="AT19" s="29">
        <v>1</v>
      </c>
      <c r="AU19" s="28" t="s">
        <v>24</v>
      </c>
    </row>
    <row r="20" spans="1:47" ht="14.25">
      <c r="A20" s="13" t="s">
        <v>212</v>
      </c>
      <c r="B20" s="88" t="s">
        <v>213</v>
      </c>
      <c r="C20" s="44">
        <v>3463050.45</v>
      </c>
      <c r="D20" s="46">
        <v>2847670.887</v>
      </c>
      <c r="E20" s="52">
        <v>0.822301299999831</v>
      </c>
      <c r="F20" s="13" t="s">
        <v>3</v>
      </c>
      <c r="G20" s="13" t="s">
        <v>3</v>
      </c>
      <c r="H20" s="13" t="s">
        <v>3</v>
      </c>
      <c r="I20" s="13" t="s">
        <v>3</v>
      </c>
      <c r="J20" s="13" t="s">
        <v>3</v>
      </c>
      <c r="K20" s="13" t="s">
        <v>3</v>
      </c>
      <c r="L20" s="13" t="s">
        <v>3</v>
      </c>
      <c r="M20" s="13" t="s">
        <v>3</v>
      </c>
      <c r="N20" s="13" t="s">
        <v>3</v>
      </c>
      <c r="O20" s="13" t="s">
        <v>3</v>
      </c>
      <c r="P20" s="13" t="s">
        <v>3</v>
      </c>
      <c r="Q20" s="13" t="s">
        <v>3</v>
      </c>
      <c r="R20" s="13" t="s">
        <v>3</v>
      </c>
      <c r="S20" s="13" t="s">
        <v>3</v>
      </c>
      <c r="T20" s="13" t="s">
        <v>3</v>
      </c>
      <c r="U20" s="13" t="s">
        <v>3</v>
      </c>
      <c r="V20" s="13" t="s">
        <v>3</v>
      </c>
      <c r="W20" s="13" t="s">
        <v>3</v>
      </c>
      <c r="X20" s="13" t="s">
        <v>3</v>
      </c>
      <c r="Y20" s="13" t="s">
        <v>3</v>
      </c>
      <c r="Z20" s="13" t="s">
        <v>3</v>
      </c>
      <c r="AA20" s="13" t="s">
        <v>3</v>
      </c>
      <c r="AB20" s="13" t="s">
        <v>3</v>
      </c>
      <c r="AC20" s="13" t="s">
        <v>3</v>
      </c>
      <c r="AD20" s="13" t="s">
        <v>3</v>
      </c>
      <c r="AE20" s="13" t="s">
        <v>3</v>
      </c>
      <c r="AF20" s="13" t="s">
        <v>3</v>
      </c>
      <c r="AG20" s="13" t="s">
        <v>3</v>
      </c>
      <c r="AH20" s="13" t="s">
        <v>3</v>
      </c>
      <c r="AI20" s="13" t="s">
        <v>3</v>
      </c>
      <c r="AJ20" s="13" t="s">
        <v>3</v>
      </c>
      <c r="AK20" s="13" t="s">
        <v>3</v>
      </c>
      <c r="AL20" s="13" t="s">
        <v>3</v>
      </c>
      <c r="AM20" s="13" t="s">
        <v>3</v>
      </c>
      <c r="AN20" s="13" t="s">
        <v>3</v>
      </c>
      <c r="AO20" s="13" t="s">
        <v>3</v>
      </c>
      <c r="AP20" s="13" t="s">
        <v>3</v>
      </c>
      <c r="AQ20" s="13" t="s">
        <v>3</v>
      </c>
      <c r="AR20" s="13" t="s">
        <v>3</v>
      </c>
      <c r="AS20" s="13" t="s">
        <v>3</v>
      </c>
      <c r="AT20" s="29">
        <v>1</v>
      </c>
      <c r="AU20" s="28" t="s">
        <v>24</v>
      </c>
    </row>
    <row r="21" spans="1:47" ht="14.25">
      <c r="A21" s="13" t="s">
        <v>204</v>
      </c>
      <c r="B21" s="88" t="s">
        <v>205</v>
      </c>
      <c r="C21" s="44">
        <v>5323742.49</v>
      </c>
      <c r="D21" s="46">
        <v>3881957.49849</v>
      </c>
      <c r="E21" s="52">
        <v>0.7291782999988792</v>
      </c>
      <c r="F21" s="13" t="s">
        <v>3</v>
      </c>
      <c r="G21" s="13" t="s">
        <v>3</v>
      </c>
      <c r="H21" s="13" t="s">
        <v>3</v>
      </c>
      <c r="I21" s="13" t="s">
        <v>3</v>
      </c>
      <c r="J21" s="13" t="s">
        <v>3</v>
      </c>
      <c r="K21" s="13" t="s">
        <v>3</v>
      </c>
      <c r="L21" s="13" t="s">
        <v>3</v>
      </c>
      <c r="M21" s="13" t="s">
        <v>3</v>
      </c>
      <c r="N21" s="13" t="s">
        <v>3</v>
      </c>
      <c r="O21" s="13" t="s">
        <v>3</v>
      </c>
      <c r="P21" s="13" t="s">
        <v>3</v>
      </c>
      <c r="Q21" s="13" t="s">
        <v>3</v>
      </c>
      <c r="R21" s="13" t="s">
        <v>3</v>
      </c>
      <c r="S21" s="13" t="s">
        <v>3</v>
      </c>
      <c r="T21" s="13" t="s">
        <v>3</v>
      </c>
      <c r="U21" s="13" t="s">
        <v>3</v>
      </c>
      <c r="V21" s="13" t="s">
        <v>3</v>
      </c>
      <c r="W21" s="13" t="s">
        <v>3</v>
      </c>
      <c r="X21" s="13" t="s">
        <v>3</v>
      </c>
      <c r="Y21" s="13" t="s">
        <v>3</v>
      </c>
      <c r="Z21" s="13" t="s">
        <v>3</v>
      </c>
      <c r="AA21" s="13" t="s">
        <v>3</v>
      </c>
      <c r="AB21" s="13" t="s">
        <v>3</v>
      </c>
      <c r="AC21" s="13" t="s">
        <v>3</v>
      </c>
      <c r="AD21" s="13" t="s">
        <v>3</v>
      </c>
      <c r="AE21" s="13" t="s">
        <v>3</v>
      </c>
      <c r="AF21" s="13" t="s">
        <v>3</v>
      </c>
      <c r="AG21" s="13" t="s">
        <v>3</v>
      </c>
      <c r="AH21" s="13" t="s">
        <v>3</v>
      </c>
      <c r="AI21" s="13" t="s">
        <v>3</v>
      </c>
      <c r="AJ21" s="13" t="s">
        <v>3</v>
      </c>
      <c r="AK21" s="13" t="s">
        <v>3</v>
      </c>
      <c r="AL21" s="13" t="s">
        <v>3</v>
      </c>
      <c r="AM21" s="13" t="s">
        <v>3</v>
      </c>
      <c r="AN21" s="13" t="s">
        <v>3</v>
      </c>
      <c r="AO21" s="13" t="s">
        <v>3</v>
      </c>
      <c r="AP21" s="13" t="s">
        <v>3</v>
      </c>
      <c r="AQ21" s="13" t="s">
        <v>3</v>
      </c>
      <c r="AR21" s="13" t="s">
        <v>3</v>
      </c>
      <c r="AS21" s="13" t="s">
        <v>3</v>
      </c>
      <c r="AT21" s="29">
        <v>1</v>
      </c>
      <c r="AU21" s="28" t="s">
        <v>24</v>
      </c>
    </row>
    <row r="22" spans="1:47" ht="14.25">
      <c r="A22" s="13" t="s">
        <v>218</v>
      </c>
      <c r="B22" s="88" t="s">
        <v>219</v>
      </c>
      <c r="C22" s="44">
        <v>17989556.1</v>
      </c>
      <c r="D22" s="46">
        <v>17809000.32229</v>
      </c>
      <c r="E22" s="52">
        <v>0.989963299999937</v>
      </c>
      <c r="F22" s="13" t="s">
        <v>3</v>
      </c>
      <c r="G22" s="13" t="s">
        <v>3</v>
      </c>
      <c r="H22" s="13" t="s">
        <v>3</v>
      </c>
      <c r="I22" s="13" t="s">
        <v>3</v>
      </c>
      <c r="J22" s="13" t="s">
        <v>3</v>
      </c>
      <c r="K22" s="13" t="s">
        <v>3</v>
      </c>
      <c r="L22" s="13" t="s">
        <v>3</v>
      </c>
      <c r="M22" s="13" t="s">
        <v>3</v>
      </c>
      <c r="N22" s="13" t="s">
        <v>3</v>
      </c>
      <c r="O22" s="13" t="s">
        <v>3</v>
      </c>
      <c r="P22" s="13" t="s">
        <v>3</v>
      </c>
      <c r="Q22" s="13" t="s">
        <v>3</v>
      </c>
      <c r="R22" s="13" t="s">
        <v>3</v>
      </c>
      <c r="S22" s="13" t="s">
        <v>3</v>
      </c>
      <c r="T22" s="13" t="s">
        <v>3</v>
      </c>
      <c r="U22" s="13" t="s">
        <v>3</v>
      </c>
      <c r="V22" s="13" t="s">
        <v>3</v>
      </c>
      <c r="W22" s="13" t="s">
        <v>3</v>
      </c>
      <c r="X22" s="13" t="s">
        <v>3</v>
      </c>
      <c r="Y22" s="13" t="s">
        <v>3</v>
      </c>
      <c r="Z22" s="13" t="s">
        <v>3</v>
      </c>
      <c r="AA22" s="13" t="s">
        <v>3</v>
      </c>
      <c r="AB22" s="13" t="s">
        <v>3</v>
      </c>
      <c r="AC22" s="13" t="s">
        <v>3</v>
      </c>
      <c r="AD22" s="13" t="s">
        <v>3</v>
      </c>
      <c r="AE22" s="13" t="s">
        <v>3</v>
      </c>
      <c r="AF22" s="13" t="s">
        <v>3</v>
      </c>
      <c r="AG22" s="13" t="s">
        <v>3</v>
      </c>
      <c r="AH22" s="13" t="s">
        <v>3</v>
      </c>
      <c r="AI22" s="13" t="s">
        <v>3</v>
      </c>
      <c r="AJ22" s="13" t="s">
        <v>3</v>
      </c>
      <c r="AK22" s="13" t="s">
        <v>3</v>
      </c>
      <c r="AL22" s="13" t="s">
        <v>3</v>
      </c>
      <c r="AM22" s="13" t="s">
        <v>3</v>
      </c>
      <c r="AN22" s="13" t="s">
        <v>3</v>
      </c>
      <c r="AO22" s="13" t="s">
        <v>3</v>
      </c>
      <c r="AP22" s="13" t="s">
        <v>3</v>
      </c>
      <c r="AQ22" s="13" t="s">
        <v>3</v>
      </c>
      <c r="AR22" s="13" t="s">
        <v>3</v>
      </c>
      <c r="AS22" s="13" t="s">
        <v>3</v>
      </c>
      <c r="AT22" s="29">
        <v>1</v>
      </c>
      <c r="AU22" s="28" t="s">
        <v>24</v>
      </c>
    </row>
    <row r="23" spans="1:47" ht="14.25">
      <c r="A23" s="13" t="s">
        <v>206</v>
      </c>
      <c r="B23" s="88" t="s">
        <v>207</v>
      </c>
      <c r="C23" s="44">
        <v>4638388.25</v>
      </c>
      <c r="D23" s="46">
        <v>2983107.9718</v>
      </c>
      <c r="E23" s="52">
        <v>0.6431345999981782</v>
      </c>
      <c r="AT23" s="29"/>
      <c r="AU23" s="28"/>
    </row>
    <row r="24" spans="1:47" ht="14.25">
      <c r="A24" s="13" t="s">
        <v>208</v>
      </c>
      <c r="B24" s="88" t="s">
        <v>311</v>
      </c>
      <c r="C24" s="44">
        <v>5104682.11</v>
      </c>
      <c r="D24" s="46">
        <v>5012698.80118</v>
      </c>
      <c r="E24" s="52">
        <v>0.9819805999986158</v>
      </c>
      <c r="F24" s="13" t="s">
        <v>3</v>
      </c>
      <c r="G24" s="13" t="s">
        <v>3</v>
      </c>
      <c r="H24" s="13" t="s">
        <v>3</v>
      </c>
      <c r="I24" s="13" t="s">
        <v>3</v>
      </c>
      <c r="J24" s="13" t="s">
        <v>3</v>
      </c>
      <c r="K24" s="13" t="s">
        <v>3</v>
      </c>
      <c r="L24" s="13" t="s">
        <v>3</v>
      </c>
      <c r="M24" s="13" t="s">
        <v>3</v>
      </c>
      <c r="N24" s="13" t="s">
        <v>3</v>
      </c>
      <c r="O24" s="13" t="s">
        <v>3</v>
      </c>
      <c r="P24" s="13" t="s">
        <v>3</v>
      </c>
      <c r="Q24" s="13" t="s">
        <v>3</v>
      </c>
      <c r="R24" s="13" t="s">
        <v>3</v>
      </c>
      <c r="S24" s="13" t="s">
        <v>3</v>
      </c>
      <c r="T24" s="13" t="s">
        <v>3</v>
      </c>
      <c r="U24" s="13" t="s">
        <v>3</v>
      </c>
      <c r="V24" s="13" t="s">
        <v>3</v>
      </c>
      <c r="W24" s="13" t="s">
        <v>3</v>
      </c>
      <c r="X24" s="13" t="s">
        <v>3</v>
      </c>
      <c r="Y24" s="13" t="s">
        <v>3</v>
      </c>
      <c r="Z24" s="13" t="s">
        <v>3</v>
      </c>
      <c r="AA24" s="13" t="s">
        <v>3</v>
      </c>
      <c r="AB24" s="13" t="s">
        <v>3</v>
      </c>
      <c r="AC24" s="13" t="s">
        <v>3</v>
      </c>
      <c r="AD24" s="13" t="s">
        <v>3</v>
      </c>
      <c r="AE24" s="13" t="s">
        <v>3</v>
      </c>
      <c r="AF24" s="13" t="s">
        <v>3</v>
      </c>
      <c r="AG24" s="13" t="s">
        <v>3</v>
      </c>
      <c r="AH24" s="13" t="s">
        <v>3</v>
      </c>
      <c r="AI24" s="13" t="s">
        <v>3</v>
      </c>
      <c r="AJ24" s="13" t="s">
        <v>3</v>
      </c>
      <c r="AK24" s="13" t="s">
        <v>3</v>
      </c>
      <c r="AL24" s="13" t="s">
        <v>3</v>
      </c>
      <c r="AM24" s="13" t="s">
        <v>3</v>
      </c>
      <c r="AN24" s="13" t="s">
        <v>3</v>
      </c>
      <c r="AO24" s="13" t="s">
        <v>3</v>
      </c>
      <c r="AP24" s="13" t="s">
        <v>3</v>
      </c>
      <c r="AQ24" s="13" t="s">
        <v>3</v>
      </c>
      <c r="AR24" s="13" t="s">
        <v>3</v>
      </c>
      <c r="AS24" s="13" t="s">
        <v>3</v>
      </c>
      <c r="AT24" s="29">
        <v>1</v>
      </c>
      <c r="AU24" s="28" t="s">
        <v>24</v>
      </c>
    </row>
    <row r="25" spans="1:47" ht="14.25">
      <c r="A25" s="10" t="s">
        <v>210</v>
      </c>
      <c r="B25" s="88" t="s">
        <v>211</v>
      </c>
      <c r="C25" s="44">
        <v>3474220.73</v>
      </c>
      <c r="D25" s="46">
        <v>1881758.85024</v>
      </c>
      <c r="E25" s="52">
        <v>0.5416347999972932</v>
      </c>
      <c r="F25" s="13" t="s">
        <v>3</v>
      </c>
      <c r="G25" s="13" t="s">
        <v>3</v>
      </c>
      <c r="H25" s="13" t="s">
        <v>3</v>
      </c>
      <c r="I25" s="13" t="s">
        <v>3</v>
      </c>
      <c r="J25" s="13" t="s">
        <v>3</v>
      </c>
      <c r="K25" s="13" t="s">
        <v>3</v>
      </c>
      <c r="L25" s="13" t="s">
        <v>3</v>
      </c>
      <c r="M25" s="13" t="s">
        <v>3</v>
      </c>
      <c r="N25" s="13" t="s">
        <v>3</v>
      </c>
      <c r="O25" s="13" t="s">
        <v>3</v>
      </c>
      <c r="P25" s="13" t="s">
        <v>3</v>
      </c>
      <c r="Q25" s="13" t="s">
        <v>3</v>
      </c>
      <c r="R25" s="13" t="s">
        <v>3</v>
      </c>
      <c r="S25" s="13" t="s">
        <v>3</v>
      </c>
      <c r="T25" s="13" t="s">
        <v>3</v>
      </c>
      <c r="U25" s="13" t="s">
        <v>3</v>
      </c>
      <c r="V25" s="13" t="s">
        <v>3</v>
      </c>
      <c r="W25" s="13" t="s">
        <v>3</v>
      </c>
      <c r="X25" s="13" t="s">
        <v>3</v>
      </c>
      <c r="Y25" s="13" t="s">
        <v>3</v>
      </c>
      <c r="Z25" s="13" t="s">
        <v>3</v>
      </c>
      <c r="AA25" s="13" t="s">
        <v>3</v>
      </c>
      <c r="AB25" s="13" t="s">
        <v>3</v>
      </c>
      <c r="AC25" s="13" t="s">
        <v>3</v>
      </c>
      <c r="AD25" s="13" t="s">
        <v>3</v>
      </c>
      <c r="AE25" s="13" t="s">
        <v>3</v>
      </c>
      <c r="AF25" s="13" t="s">
        <v>3</v>
      </c>
      <c r="AG25" s="13" t="s">
        <v>3</v>
      </c>
      <c r="AH25" s="13" t="s">
        <v>3</v>
      </c>
      <c r="AI25" s="13" t="s">
        <v>3</v>
      </c>
      <c r="AJ25" s="13" t="s">
        <v>3</v>
      </c>
      <c r="AK25" s="13" t="s">
        <v>3</v>
      </c>
      <c r="AL25" s="13" t="s">
        <v>3</v>
      </c>
      <c r="AM25" s="13" t="s">
        <v>3</v>
      </c>
      <c r="AN25" s="13" t="s">
        <v>3</v>
      </c>
      <c r="AO25" s="13" t="s">
        <v>3</v>
      </c>
      <c r="AP25" s="13" t="s">
        <v>3</v>
      </c>
      <c r="AQ25" s="13" t="s">
        <v>3</v>
      </c>
      <c r="AR25" s="13" t="s">
        <v>3</v>
      </c>
      <c r="AS25" s="13" t="s">
        <v>3</v>
      </c>
      <c r="AT25" s="29">
        <v>1</v>
      </c>
      <c r="AU25" s="28" t="s">
        <v>24</v>
      </c>
    </row>
    <row r="26" spans="1:47" ht="14.25">
      <c r="A26" s="13" t="s">
        <v>276</v>
      </c>
      <c r="B26" s="88" t="s">
        <v>277</v>
      </c>
      <c r="C26" s="44">
        <v>4843831.82</v>
      </c>
      <c r="D26" s="46">
        <v>2504261.05094</v>
      </c>
      <c r="E26" s="52">
        <v>0.517</v>
      </c>
      <c r="AT26" s="29"/>
      <c r="AU26" s="28"/>
    </row>
    <row r="27" spans="1:47" ht="14.25">
      <c r="A27" s="13" t="s">
        <v>246</v>
      </c>
      <c r="B27" s="88" t="s">
        <v>247</v>
      </c>
      <c r="C27" s="44">
        <v>1114202.46</v>
      </c>
      <c r="D27" s="46">
        <v>0</v>
      </c>
      <c r="E27" s="52">
        <v>0</v>
      </c>
      <c r="AT27" s="29"/>
      <c r="AU27" s="28"/>
    </row>
    <row r="28" spans="1:47" ht="14.25">
      <c r="A28" s="13" t="s">
        <v>236</v>
      </c>
      <c r="B28" s="88" t="s">
        <v>309</v>
      </c>
      <c r="C28" s="44">
        <v>6462679.27</v>
      </c>
      <c r="D28" s="46">
        <v>3038399.57673</v>
      </c>
      <c r="E28" s="52">
        <v>0.47014549999941435</v>
      </c>
      <c r="F28" s="13" t="s">
        <v>3</v>
      </c>
      <c r="G28" s="13" t="s">
        <v>3</v>
      </c>
      <c r="H28" s="13" t="s">
        <v>3</v>
      </c>
      <c r="I28" s="13" t="s">
        <v>3</v>
      </c>
      <c r="J28" s="13" t="s">
        <v>3</v>
      </c>
      <c r="K28" s="13" t="s">
        <v>3</v>
      </c>
      <c r="L28" s="13" t="s">
        <v>3</v>
      </c>
      <c r="M28" s="13" t="s">
        <v>3</v>
      </c>
      <c r="N28" s="13" t="s">
        <v>3</v>
      </c>
      <c r="O28" s="13" t="s">
        <v>3</v>
      </c>
      <c r="P28" s="13" t="s">
        <v>3</v>
      </c>
      <c r="Q28" s="13" t="s">
        <v>3</v>
      </c>
      <c r="R28" s="13" t="s">
        <v>3</v>
      </c>
      <c r="S28" s="13" t="s">
        <v>3</v>
      </c>
      <c r="T28" s="13" t="s">
        <v>3</v>
      </c>
      <c r="U28" s="13" t="s">
        <v>3</v>
      </c>
      <c r="V28" s="13" t="s">
        <v>3</v>
      </c>
      <c r="W28" s="13" t="s">
        <v>3</v>
      </c>
      <c r="X28" s="13" t="s">
        <v>3</v>
      </c>
      <c r="Y28" s="13" t="s">
        <v>3</v>
      </c>
      <c r="Z28" s="13" t="s">
        <v>3</v>
      </c>
      <c r="AA28" s="13" t="s">
        <v>3</v>
      </c>
      <c r="AB28" s="13" t="s">
        <v>3</v>
      </c>
      <c r="AC28" s="13" t="s">
        <v>3</v>
      </c>
      <c r="AD28" s="13" t="s">
        <v>3</v>
      </c>
      <c r="AE28" s="13" t="s">
        <v>3</v>
      </c>
      <c r="AF28" s="13" t="s">
        <v>3</v>
      </c>
      <c r="AG28" s="13" t="s">
        <v>3</v>
      </c>
      <c r="AH28" s="13" t="s">
        <v>3</v>
      </c>
      <c r="AI28" s="13" t="s">
        <v>3</v>
      </c>
      <c r="AJ28" s="13" t="s">
        <v>3</v>
      </c>
      <c r="AK28" s="13" t="s">
        <v>3</v>
      </c>
      <c r="AL28" s="13" t="s">
        <v>3</v>
      </c>
      <c r="AM28" s="13" t="s">
        <v>3</v>
      </c>
      <c r="AN28" s="13" t="s">
        <v>3</v>
      </c>
      <c r="AO28" s="13" t="s">
        <v>3</v>
      </c>
      <c r="AP28" s="13" t="s">
        <v>3</v>
      </c>
      <c r="AQ28" s="13" t="s">
        <v>3</v>
      </c>
      <c r="AR28" s="13" t="s">
        <v>3</v>
      </c>
      <c r="AS28" s="13" t="s">
        <v>3</v>
      </c>
      <c r="AT28" s="29">
        <v>1</v>
      </c>
      <c r="AU28" s="28" t="s">
        <v>24</v>
      </c>
    </row>
    <row r="29" spans="1:47" ht="14.25">
      <c r="A29" s="13" t="s">
        <v>167</v>
      </c>
      <c r="B29" s="88" t="s">
        <v>168</v>
      </c>
      <c r="C29" s="44">
        <v>20872809.17</v>
      </c>
      <c r="D29" s="46">
        <v>7242864.78199</v>
      </c>
      <c r="E29" s="52">
        <v>0.347</v>
      </c>
      <c r="F29" s="13" t="s">
        <v>3</v>
      </c>
      <c r="G29" s="13" t="s">
        <v>3</v>
      </c>
      <c r="H29" s="13" t="s">
        <v>3</v>
      </c>
      <c r="I29" s="13" t="s">
        <v>3</v>
      </c>
      <c r="J29" s="13" t="s">
        <v>3</v>
      </c>
      <c r="K29" s="13" t="s">
        <v>3</v>
      </c>
      <c r="L29" s="13" t="s">
        <v>3</v>
      </c>
      <c r="M29" s="13" t="s">
        <v>3</v>
      </c>
      <c r="N29" s="13" t="s">
        <v>3</v>
      </c>
      <c r="O29" s="13" t="s">
        <v>3</v>
      </c>
      <c r="P29" s="13" t="s">
        <v>3</v>
      </c>
      <c r="Q29" s="13" t="s">
        <v>3</v>
      </c>
      <c r="R29" s="13" t="s">
        <v>3</v>
      </c>
      <c r="S29" s="13" t="s">
        <v>3</v>
      </c>
      <c r="T29" s="13" t="s">
        <v>3</v>
      </c>
      <c r="U29" s="13" t="s">
        <v>3</v>
      </c>
      <c r="V29" s="13" t="s">
        <v>3</v>
      </c>
      <c r="W29" s="13" t="s">
        <v>3</v>
      </c>
      <c r="X29" s="13" t="s">
        <v>3</v>
      </c>
      <c r="Y29" s="13" t="s">
        <v>3</v>
      </c>
      <c r="Z29" s="13" t="s">
        <v>3</v>
      </c>
      <c r="AA29" s="13" t="s">
        <v>3</v>
      </c>
      <c r="AB29" s="13" t="s">
        <v>3</v>
      </c>
      <c r="AC29" s="13" t="s">
        <v>3</v>
      </c>
      <c r="AD29" s="13" t="s">
        <v>3</v>
      </c>
      <c r="AE29" s="13" t="s">
        <v>3</v>
      </c>
      <c r="AF29" s="13" t="s">
        <v>3</v>
      </c>
      <c r="AG29" s="13" t="s">
        <v>3</v>
      </c>
      <c r="AH29" s="13" t="s">
        <v>3</v>
      </c>
      <c r="AI29" s="13" t="s">
        <v>3</v>
      </c>
      <c r="AJ29" s="13" t="s">
        <v>3</v>
      </c>
      <c r="AK29" s="13" t="s">
        <v>3</v>
      </c>
      <c r="AL29" s="13" t="s">
        <v>3</v>
      </c>
      <c r="AM29" s="13" t="s">
        <v>3</v>
      </c>
      <c r="AN29" s="13" t="s">
        <v>3</v>
      </c>
      <c r="AO29" s="13" t="s">
        <v>3</v>
      </c>
      <c r="AP29" s="13" t="s">
        <v>3</v>
      </c>
      <c r="AQ29" s="13" t="s">
        <v>3</v>
      </c>
      <c r="AR29" s="13" t="s">
        <v>3</v>
      </c>
      <c r="AS29" s="13" t="s">
        <v>3</v>
      </c>
      <c r="AT29" s="29">
        <v>1</v>
      </c>
      <c r="AU29" s="28" t="s">
        <v>24</v>
      </c>
    </row>
    <row r="30" spans="1:47" ht="14.25">
      <c r="A30" s="10" t="s">
        <v>181</v>
      </c>
      <c r="B30" s="88" t="s">
        <v>182</v>
      </c>
      <c r="C30" s="44">
        <v>638757.65</v>
      </c>
      <c r="D30" s="46">
        <v>536556.426</v>
      </c>
      <c r="E30" s="52">
        <v>0.84</v>
      </c>
      <c r="F30" s="13" t="s">
        <v>3</v>
      </c>
      <c r="G30" s="13" t="s">
        <v>3</v>
      </c>
      <c r="H30" s="13" t="s">
        <v>3</v>
      </c>
      <c r="I30" s="13" t="s">
        <v>3</v>
      </c>
      <c r="J30" s="13" t="s">
        <v>3</v>
      </c>
      <c r="K30" s="13" t="s">
        <v>3</v>
      </c>
      <c r="L30" s="13" t="s">
        <v>3</v>
      </c>
      <c r="M30" s="13" t="s">
        <v>3</v>
      </c>
      <c r="N30" s="13" t="s">
        <v>3</v>
      </c>
      <c r="O30" s="13" t="s">
        <v>3</v>
      </c>
      <c r="P30" s="13" t="s">
        <v>3</v>
      </c>
      <c r="Q30" s="13" t="s">
        <v>3</v>
      </c>
      <c r="R30" s="13" t="s">
        <v>3</v>
      </c>
      <c r="S30" s="13" t="s">
        <v>3</v>
      </c>
      <c r="T30" s="13" t="s">
        <v>3</v>
      </c>
      <c r="U30" s="13" t="s">
        <v>3</v>
      </c>
      <c r="V30" s="13" t="s">
        <v>3</v>
      </c>
      <c r="W30" s="13" t="s">
        <v>3</v>
      </c>
      <c r="X30" s="13" t="s">
        <v>3</v>
      </c>
      <c r="Y30" s="13" t="s">
        <v>3</v>
      </c>
      <c r="Z30" s="13" t="s">
        <v>3</v>
      </c>
      <c r="AA30" s="13" t="s">
        <v>3</v>
      </c>
      <c r="AB30" s="13" t="s">
        <v>3</v>
      </c>
      <c r="AC30" s="13" t="s">
        <v>3</v>
      </c>
      <c r="AD30" s="13" t="s">
        <v>3</v>
      </c>
      <c r="AE30" s="13" t="s">
        <v>3</v>
      </c>
      <c r="AF30" s="13" t="s">
        <v>3</v>
      </c>
      <c r="AG30" s="13" t="s">
        <v>3</v>
      </c>
      <c r="AH30" s="13" t="s">
        <v>3</v>
      </c>
      <c r="AI30" s="13" t="s">
        <v>3</v>
      </c>
      <c r="AJ30" s="13" t="s">
        <v>3</v>
      </c>
      <c r="AK30" s="13" t="s">
        <v>3</v>
      </c>
      <c r="AL30" s="13" t="s">
        <v>3</v>
      </c>
      <c r="AM30" s="13" t="s">
        <v>3</v>
      </c>
      <c r="AN30" s="13" t="s">
        <v>3</v>
      </c>
      <c r="AO30" s="13" t="s">
        <v>3</v>
      </c>
      <c r="AP30" s="13" t="s">
        <v>3</v>
      </c>
      <c r="AQ30" s="13" t="s">
        <v>3</v>
      </c>
      <c r="AR30" s="13" t="s">
        <v>3</v>
      </c>
      <c r="AS30" s="13" t="s">
        <v>3</v>
      </c>
      <c r="AT30" s="29">
        <v>1</v>
      </c>
      <c r="AU30" s="28" t="s">
        <v>24</v>
      </c>
    </row>
    <row r="31" spans="1:47" ht="14.25">
      <c r="A31" s="13" t="s">
        <v>183</v>
      </c>
      <c r="B31" s="88" t="s">
        <v>184</v>
      </c>
      <c r="C31" s="44">
        <v>4646486.2</v>
      </c>
      <c r="D31" s="46">
        <v>4135372.718</v>
      </c>
      <c r="E31" s="52">
        <v>0.89</v>
      </c>
      <c r="F31" s="13" t="s">
        <v>3</v>
      </c>
      <c r="G31" s="13" t="s">
        <v>3</v>
      </c>
      <c r="H31" s="13" t="s">
        <v>3</v>
      </c>
      <c r="I31" s="13" t="s">
        <v>3</v>
      </c>
      <c r="J31" s="13" t="s">
        <v>3</v>
      </c>
      <c r="K31" s="13" t="s">
        <v>3</v>
      </c>
      <c r="L31" s="13" t="s">
        <v>3</v>
      </c>
      <c r="M31" s="13" t="s">
        <v>3</v>
      </c>
      <c r="N31" s="13" t="s">
        <v>3</v>
      </c>
      <c r="O31" s="13" t="s">
        <v>3</v>
      </c>
      <c r="P31" s="13" t="s">
        <v>3</v>
      </c>
      <c r="Q31" s="13" t="s">
        <v>3</v>
      </c>
      <c r="R31" s="13" t="s">
        <v>3</v>
      </c>
      <c r="S31" s="13" t="s">
        <v>3</v>
      </c>
      <c r="T31" s="13" t="s">
        <v>3</v>
      </c>
      <c r="U31" s="13" t="s">
        <v>3</v>
      </c>
      <c r="V31" s="13" t="s">
        <v>3</v>
      </c>
      <c r="W31" s="13" t="s">
        <v>3</v>
      </c>
      <c r="X31" s="13" t="s">
        <v>3</v>
      </c>
      <c r="Y31" s="13" t="s">
        <v>3</v>
      </c>
      <c r="Z31" s="13" t="s">
        <v>3</v>
      </c>
      <c r="AA31" s="13" t="s">
        <v>3</v>
      </c>
      <c r="AB31" s="13" t="s">
        <v>3</v>
      </c>
      <c r="AC31" s="13" t="s">
        <v>3</v>
      </c>
      <c r="AD31" s="13" t="s">
        <v>3</v>
      </c>
      <c r="AE31" s="13" t="s">
        <v>3</v>
      </c>
      <c r="AF31" s="13" t="s">
        <v>3</v>
      </c>
      <c r="AG31" s="13" t="s">
        <v>3</v>
      </c>
      <c r="AH31" s="13" t="s">
        <v>3</v>
      </c>
      <c r="AI31" s="13" t="s">
        <v>3</v>
      </c>
      <c r="AJ31" s="13" t="s">
        <v>3</v>
      </c>
      <c r="AK31" s="13" t="s">
        <v>3</v>
      </c>
      <c r="AL31" s="13" t="s">
        <v>3</v>
      </c>
      <c r="AM31" s="13" t="s">
        <v>3</v>
      </c>
      <c r="AN31" s="13" t="s">
        <v>3</v>
      </c>
      <c r="AO31" s="13" t="s">
        <v>3</v>
      </c>
      <c r="AP31" s="13" t="s">
        <v>3</v>
      </c>
      <c r="AQ31" s="13" t="s">
        <v>3</v>
      </c>
      <c r="AR31" s="13" t="s">
        <v>3</v>
      </c>
      <c r="AS31" s="13" t="s">
        <v>3</v>
      </c>
      <c r="AT31" s="29">
        <v>1</v>
      </c>
      <c r="AU31" s="28" t="s">
        <v>24</v>
      </c>
    </row>
    <row r="32" spans="1:47" ht="14.25">
      <c r="A32" s="10" t="s">
        <v>177</v>
      </c>
      <c r="B32" s="88" t="s">
        <v>178</v>
      </c>
      <c r="C32" s="44">
        <v>1510707.55</v>
      </c>
      <c r="D32" s="46">
        <v>1057495.285</v>
      </c>
      <c r="E32" s="52">
        <v>0.7</v>
      </c>
      <c r="F32" s="13" t="s">
        <v>3</v>
      </c>
      <c r="G32" s="13" t="s">
        <v>3</v>
      </c>
      <c r="H32" s="13" t="s">
        <v>3</v>
      </c>
      <c r="I32" s="13" t="s">
        <v>3</v>
      </c>
      <c r="J32" s="13" t="s">
        <v>3</v>
      </c>
      <c r="K32" s="13" t="s">
        <v>3</v>
      </c>
      <c r="L32" s="13" t="s">
        <v>3</v>
      </c>
      <c r="M32" s="13" t="s">
        <v>3</v>
      </c>
      <c r="N32" s="13" t="s">
        <v>3</v>
      </c>
      <c r="O32" s="13" t="s">
        <v>3</v>
      </c>
      <c r="P32" s="13" t="s">
        <v>3</v>
      </c>
      <c r="Q32" s="13" t="s">
        <v>3</v>
      </c>
      <c r="R32" s="13" t="s">
        <v>3</v>
      </c>
      <c r="S32" s="13" t="s">
        <v>3</v>
      </c>
      <c r="T32" s="13" t="s">
        <v>3</v>
      </c>
      <c r="U32" s="13" t="s">
        <v>3</v>
      </c>
      <c r="V32" s="13" t="s">
        <v>3</v>
      </c>
      <c r="W32" s="13" t="s">
        <v>3</v>
      </c>
      <c r="X32" s="13" t="s">
        <v>3</v>
      </c>
      <c r="Y32" s="13" t="s">
        <v>3</v>
      </c>
      <c r="Z32" s="13" t="s">
        <v>3</v>
      </c>
      <c r="AA32" s="13" t="s">
        <v>3</v>
      </c>
      <c r="AB32" s="13" t="s">
        <v>3</v>
      </c>
      <c r="AC32" s="13" t="s">
        <v>3</v>
      </c>
      <c r="AD32" s="13" t="s">
        <v>3</v>
      </c>
      <c r="AE32" s="13" t="s">
        <v>3</v>
      </c>
      <c r="AF32" s="13" t="s">
        <v>3</v>
      </c>
      <c r="AG32" s="13" t="s">
        <v>3</v>
      </c>
      <c r="AH32" s="13" t="s">
        <v>3</v>
      </c>
      <c r="AI32" s="13" t="s">
        <v>3</v>
      </c>
      <c r="AJ32" s="13" t="s">
        <v>3</v>
      </c>
      <c r="AK32" s="13" t="s">
        <v>3</v>
      </c>
      <c r="AL32" s="13" t="s">
        <v>3</v>
      </c>
      <c r="AM32" s="13" t="s">
        <v>3</v>
      </c>
      <c r="AN32" s="13" t="s">
        <v>3</v>
      </c>
      <c r="AO32" s="13" t="s">
        <v>3</v>
      </c>
      <c r="AP32" s="13" t="s">
        <v>3</v>
      </c>
      <c r="AQ32" s="13" t="s">
        <v>3</v>
      </c>
      <c r="AR32" s="13" t="s">
        <v>3</v>
      </c>
      <c r="AS32" s="13" t="s">
        <v>3</v>
      </c>
      <c r="AT32" s="29">
        <v>1</v>
      </c>
      <c r="AU32" s="28" t="s">
        <v>24</v>
      </c>
    </row>
    <row r="33" spans="1:47" ht="14.25">
      <c r="A33" s="13" t="s">
        <v>216</v>
      </c>
      <c r="B33" s="88" t="s">
        <v>217</v>
      </c>
      <c r="C33" s="44">
        <v>5865850.48</v>
      </c>
      <c r="D33" s="46">
        <v>3547833.54704</v>
      </c>
      <c r="E33" s="52">
        <v>0.6048284999995431</v>
      </c>
      <c r="F33" s="13" t="s">
        <v>3</v>
      </c>
      <c r="G33" s="13" t="s">
        <v>3</v>
      </c>
      <c r="H33" s="13" t="s">
        <v>3</v>
      </c>
      <c r="I33" s="13" t="s">
        <v>3</v>
      </c>
      <c r="J33" s="13" t="s">
        <v>3</v>
      </c>
      <c r="K33" s="13" t="s">
        <v>3</v>
      </c>
      <c r="L33" s="13" t="s">
        <v>3</v>
      </c>
      <c r="M33" s="13" t="s">
        <v>3</v>
      </c>
      <c r="N33" s="13" t="s">
        <v>3</v>
      </c>
      <c r="O33" s="13" t="s">
        <v>3</v>
      </c>
      <c r="P33" s="13" t="s">
        <v>3</v>
      </c>
      <c r="Q33" s="13" t="s">
        <v>3</v>
      </c>
      <c r="R33" s="13" t="s">
        <v>3</v>
      </c>
      <c r="S33" s="13" t="s">
        <v>3</v>
      </c>
      <c r="T33" s="13" t="s">
        <v>3</v>
      </c>
      <c r="U33" s="13" t="s">
        <v>3</v>
      </c>
      <c r="V33" s="13" t="s">
        <v>3</v>
      </c>
      <c r="W33" s="13" t="s">
        <v>3</v>
      </c>
      <c r="X33" s="13" t="s">
        <v>3</v>
      </c>
      <c r="Y33" s="13" t="s">
        <v>3</v>
      </c>
      <c r="Z33" s="13" t="s">
        <v>3</v>
      </c>
      <c r="AA33" s="13" t="s">
        <v>3</v>
      </c>
      <c r="AB33" s="13" t="s">
        <v>3</v>
      </c>
      <c r="AC33" s="13" t="s">
        <v>3</v>
      </c>
      <c r="AD33" s="13" t="s">
        <v>3</v>
      </c>
      <c r="AE33" s="13" t="s">
        <v>3</v>
      </c>
      <c r="AF33" s="13" t="s">
        <v>3</v>
      </c>
      <c r="AG33" s="13" t="s">
        <v>3</v>
      </c>
      <c r="AH33" s="13" t="s">
        <v>3</v>
      </c>
      <c r="AI33" s="13" t="s">
        <v>3</v>
      </c>
      <c r="AJ33" s="13" t="s">
        <v>3</v>
      </c>
      <c r="AK33" s="13" t="s">
        <v>3</v>
      </c>
      <c r="AL33" s="13" t="s">
        <v>3</v>
      </c>
      <c r="AM33" s="13" t="s">
        <v>3</v>
      </c>
      <c r="AN33" s="13" t="s">
        <v>3</v>
      </c>
      <c r="AO33" s="13" t="s">
        <v>3</v>
      </c>
      <c r="AP33" s="13" t="s">
        <v>3</v>
      </c>
      <c r="AQ33" s="13" t="s">
        <v>3</v>
      </c>
      <c r="AR33" s="13" t="s">
        <v>3</v>
      </c>
      <c r="AS33" s="13" t="s">
        <v>3</v>
      </c>
      <c r="AT33" s="29">
        <v>1</v>
      </c>
      <c r="AU33" s="28" t="s">
        <v>24</v>
      </c>
    </row>
    <row r="34" spans="1:47" ht="14.25">
      <c r="A34" s="13" t="s">
        <v>214</v>
      </c>
      <c r="B34" s="88" t="s">
        <v>215</v>
      </c>
      <c r="C34" s="44">
        <v>3952540.63</v>
      </c>
      <c r="D34" s="46">
        <v>2395965.70349</v>
      </c>
      <c r="E34" s="52">
        <v>0.6061836999990561</v>
      </c>
      <c r="F34" s="13" t="s">
        <v>3</v>
      </c>
      <c r="G34" s="13" t="s">
        <v>3</v>
      </c>
      <c r="H34" s="13" t="s">
        <v>3</v>
      </c>
      <c r="I34" s="13" t="s">
        <v>3</v>
      </c>
      <c r="J34" s="13" t="s">
        <v>3</v>
      </c>
      <c r="K34" s="13" t="s">
        <v>3</v>
      </c>
      <c r="L34" s="13" t="s">
        <v>3</v>
      </c>
      <c r="M34" s="13" t="s">
        <v>3</v>
      </c>
      <c r="N34" s="13" t="s">
        <v>3</v>
      </c>
      <c r="O34" s="13" t="s">
        <v>3</v>
      </c>
      <c r="P34" s="13" t="s">
        <v>3</v>
      </c>
      <c r="Q34" s="13" t="s">
        <v>3</v>
      </c>
      <c r="R34" s="13" t="s">
        <v>3</v>
      </c>
      <c r="S34" s="13" t="s">
        <v>3</v>
      </c>
      <c r="T34" s="13" t="s">
        <v>3</v>
      </c>
      <c r="U34" s="13" t="s">
        <v>3</v>
      </c>
      <c r="V34" s="13" t="s">
        <v>3</v>
      </c>
      <c r="W34" s="13" t="s">
        <v>3</v>
      </c>
      <c r="X34" s="13" t="s">
        <v>3</v>
      </c>
      <c r="Y34" s="13" t="s">
        <v>3</v>
      </c>
      <c r="Z34" s="13" t="s">
        <v>3</v>
      </c>
      <c r="AA34" s="13" t="s">
        <v>3</v>
      </c>
      <c r="AB34" s="13" t="s">
        <v>3</v>
      </c>
      <c r="AC34" s="13" t="s">
        <v>3</v>
      </c>
      <c r="AD34" s="13" t="s">
        <v>3</v>
      </c>
      <c r="AE34" s="13" t="s">
        <v>3</v>
      </c>
      <c r="AF34" s="13" t="s">
        <v>3</v>
      </c>
      <c r="AG34" s="13" t="s">
        <v>3</v>
      </c>
      <c r="AH34" s="13" t="s">
        <v>3</v>
      </c>
      <c r="AI34" s="13" t="s">
        <v>3</v>
      </c>
      <c r="AJ34" s="13" t="s">
        <v>3</v>
      </c>
      <c r="AK34" s="13" t="s">
        <v>3</v>
      </c>
      <c r="AL34" s="13" t="s">
        <v>3</v>
      </c>
      <c r="AM34" s="13" t="s">
        <v>3</v>
      </c>
      <c r="AN34" s="13" t="s">
        <v>3</v>
      </c>
      <c r="AO34" s="13" t="s">
        <v>3</v>
      </c>
      <c r="AP34" s="13" t="s">
        <v>3</v>
      </c>
      <c r="AQ34" s="13" t="s">
        <v>3</v>
      </c>
      <c r="AR34" s="13" t="s">
        <v>3</v>
      </c>
      <c r="AS34" s="13" t="s">
        <v>3</v>
      </c>
      <c r="AT34" s="29">
        <v>1</v>
      </c>
      <c r="AU34" s="28" t="s">
        <v>24</v>
      </c>
    </row>
    <row r="35" spans="1:47" ht="14.25">
      <c r="A35" s="13" t="s">
        <v>270</v>
      </c>
      <c r="B35" s="88" t="s">
        <v>271</v>
      </c>
      <c r="C35" s="44">
        <v>13954354.52</v>
      </c>
      <c r="D35" s="46">
        <v>7214401.28684</v>
      </c>
      <c r="E35" s="52">
        <v>0.517</v>
      </c>
      <c r="F35" s="13" t="s">
        <v>3</v>
      </c>
      <c r="G35" s="13" t="s">
        <v>3</v>
      </c>
      <c r="H35" s="13" t="s">
        <v>3</v>
      </c>
      <c r="I35" s="13" t="s">
        <v>3</v>
      </c>
      <c r="J35" s="13" t="s">
        <v>3</v>
      </c>
      <c r="K35" s="13" t="s">
        <v>3</v>
      </c>
      <c r="L35" s="13" t="s">
        <v>3</v>
      </c>
      <c r="M35" s="13" t="s">
        <v>3</v>
      </c>
      <c r="N35" s="13" t="s">
        <v>3</v>
      </c>
      <c r="O35" s="13" t="s">
        <v>3</v>
      </c>
      <c r="P35" s="13" t="s">
        <v>3</v>
      </c>
      <c r="Q35" s="13" t="s">
        <v>3</v>
      </c>
      <c r="R35" s="13" t="s">
        <v>3</v>
      </c>
      <c r="S35" s="13" t="s">
        <v>3</v>
      </c>
      <c r="T35" s="13" t="s">
        <v>3</v>
      </c>
      <c r="U35" s="13" t="s">
        <v>3</v>
      </c>
      <c r="V35" s="13" t="s">
        <v>3</v>
      </c>
      <c r="W35" s="13" t="s">
        <v>3</v>
      </c>
      <c r="X35" s="13" t="s">
        <v>3</v>
      </c>
      <c r="Y35" s="13" t="s">
        <v>3</v>
      </c>
      <c r="Z35" s="13" t="s">
        <v>3</v>
      </c>
      <c r="AA35" s="13" t="s">
        <v>3</v>
      </c>
      <c r="AB35" s="13" t="s">
        <v>3</v>
      </c>
      <c r="AC35" s="13" t="s">
        <v>3</v>
      </c>
      <c r="AD35" s="13" t="s">
        <v>3</v>
      </c>
      <c r="AE35" s="13" t="s">
        <v>3</v>
      </c>
      <c r="AF35" s="13" t="s">
        <v>3</v>
      </c>
      <c r="AG35" s="13" t="s">
        <v>3</v>
      </c>
      <c r="AH35" s="13" t="s">
        <v>3</v>
      </c>
      <c r="AI35" s="13" t="s">
        <v>3</v>
      </c>
      <c r="AJ35" s="13" t="s">
        <v>3</v>
      </c>
      <c r="AK35" s="13" t="s">
        <v>3</v>
      </c>
      <c r="AL35" s="13" t="s">
        <v>3</v>
      </c>
      <c r="AM35" s="13" t="s">
        <v>3</v>
      </c>
      <c r="AN35" s="13" t="s">
        <v>3</v>
      </c>
      <c r="AO35" s="13" t="s">
        <v>3</v>
      </c>
      <c r="AP35" s="13" t="s">
        <v>3</v>
      </c>
      <c r="AQ35" s="13" t="s">
        <v>3</v>
      </c>
      <c r="AR35" s="13" t="s">
        <v>3</v>
      </c>
      <c r="AS35" s="13" t="s">
        <v>3</v>
      </c>
      <c r="AT35" s="29">
        <v>1</v>
      </c>
      <c r="AU35" s="28" t="s">
        <v>24</v>
      </c>
    </row>
    <row r="36" spans="1:47" ht="14.25">
      <c r="A36" s="13" t="s">
        <v>132</v>
      </c>
      <c r="B36" s="88" t="s">
        <v>133</v>
      </c>
      <c r="C36" s="44">
        <v>11280190.42</v>
      </c>
      <c r="D36" s="46">
        <v>11394320.00261</v>
      </c>
      <c r="E36" s="52">
        <v>1.0101176999997843</v>
      </c>
      <c r="F36" s="13" t="s">
        <v>3</v>
      </c>
      <c r="G36" s="13" t="s">
        <v>3</v>
      </c>
      <c r="H36" s="13" t="s">
        <v>3</v>
      </c>
      <c r="I36" s="13" t="s">
        <v>3</v>
      </c>
      <c r="J36" s="13" t="s">
        <v>3</v>
      </c>
      <c r="K36" s="13" t="s">
        <v>3</v>
      </c>
      <c r="L36" s="13" t="s">
        <v>3</v>
      </c>
      <c r="M36" s="13" t="s">
        <v>3</v>
      </c>
      <c r="N36" s="13" t="s">
        <v>3</v>
      </c>
      <c r="O36" s="13" t="s">
        <v>3</v>
      </c>
      <c r="P36" s="13" t="s">
        <v>3</v>
      </c>
      <c r="Q36" s="13" t="s">
        <v>3</v>
      </c>
      <c r="R36" s="13" t="s">
        <v>3</v>
      </c>
      <c r="S36" s="13" t="s">
        <v>3</v>
      </c>
      <c r="T36" s="13" t="s">
        <v>3</v>
      </c>
      <c r="U36" s="13" t="s">
        <v>3</v>
      </c>
      <c r="V36" s="13" t="s">
        <v>3</v>
      </c>
      <c r="W36" s="13" t="s">
        <v>3</v>
      </c>
      <c r="X36" s="13" t="s">
        <v>3</v>
      </c>
      <c r="Y36" s="13" t="s">
        <v>3</v>
      </c>
      <c r="Z36" s="13" t="s">
        <v>3</v>
      </c>
      <c r="AA36" s="13" t="s">
        <v>3</v>
      </c>
      <c r="AB36" s="13" t="s">
        <v>3</v>
      </c>
      <c r="AC36" s="13" t="s">
        <v>3</v>
      </c>
      <c r="AD36" s="13" t="s">
        <v>3</v>
      </c>
      <c r="AE36" s="13" t="s">
        <v>3</v>
      </c>
      <c r="AF36" s="13" t="s">
        <v>3</v>
      </c>
      <c r="AG36" s="13" t="s">
        <v>3</v>
      </c>
      <c r="AH36" s="13" t="s">
        <v>3</v>
      </c>
      <c r="AI36" s="13" t="s">
        <v>3</v>
      </c>
      <c r="AJ36" s="13" t="s">
        <v>3</v>
      </c>
      <c r="AK36" s="13" t="s">
        <v>3</v>
      </c>
      <c r="AL36" s="13" t="s">
        <v>3</v>
      </c>
      <c r="AM36" s="13" t="s">
        <v>3</v>
      </c>
      <c r="AN36" s="13" t="s">
        <v>3</v>
      </c>
      <c r="AO36" s="13" t="s">
        <v>3</v>
      </c>
      <c r="AP36" s="13" t="s">
        <v>3</v>
      </c>
      <c r="AQ36" s="13" t="s">
        <v>3</v>
      </c>
      <c r="AR36" s="13" t="s">
        <v>3</v>
      </c>
      <c r="AS36" s="13" t="s">
        <v>3</v>
      </c>
      <c r="AT36" s="29">
        <v>1</v>
      </c>
      <c r="AU36" s="28" t="s">
        <v>24</v>
      </c>
    </row>
    <row r="37" spans="1:47" ht="14.25">
      <c r="A37" s="10" t="s">
        <v>134</v>
      </c>
      <c r="B37" s="88" t="s">
        <v>135</v>
      </c>
      <c r="C37" s="44">
        <v>9579301.75</v>
      </c>
      <c r="D37" s="46">
        <v>6769494.25517</v>
      </c>
      <c r="E37" s="52">
        <v>0.706679299999084</v>
      </c>
      <c r="F37" s="13" t="s">
        <v>3</v>
      </c>
      <c r="G37" s="13" t="s">
        <v>3</v>
      </c>
      <c r="H37" s="13" t="s">
        <v>3</v>
      </c>
      <c r="I37" s="13" t="s">
        <v>3</v>
      </c>
      <c r="J37" s="13" t="s">
        <v>3</v>
      </c>
      <c r="K37" s="13" t="s">
        <v>3</v>
      </c>
      <c r="L37" s="13" t="s">
        <v>3</v>
      </c>
      <c r="M37" s="13" t="s">
        <v>3</v>
      </c>
      <c r="N37" s="13" t="s">
        <v>3</v>
      </c>
      <c r="O37" s="13" t="s">
        <v>3</v>
      </c>
      <c r="P37" s="13" t="s">
        <v>3</v>
      </c>
      <c r="Q37" s="13" t="s">
        <v>3</v>
      </c>
      <c r="R37" s="13" t="s">
        <v>3</v>
      </c>
      <c r="S37" s="13" t="s">
        <v>3</v>
      </c>
      <c r="T37" s="13" t="s">
        <v>3</v>
      </c>
      <c r="U37" s="13" t="s">
        <v>3</v>
      </c>
      <c r="V37" s="13" t="s">
        <v>3</v>
      </c>
      <c r="W37" s="13" t="s">
        <v>3</v>
      </c>
      <c r="X37" s="13" t="s">
        <v>3</v>
      </c>
      <c r="Y37" s="13" t="s">
        <v>3</v>
      </c>
      <c r="Z37" s="13" t="s">
        <v>3</v>
      </c>
      <c r="AA37" s="13" t="s">
        <v>3</v>
      </c>
      <c r="AB37" s="13" t="s">
        <v>3</v>
      </c>
      <c r="AC37" s="13" t="s">
        <v>3</v>
      </c>
      <c r="AD37" s="13" t="s">
        <v>3</v>
      </c>
      <c r="AE37" s="13" t="s">
        <v>3</v>
      </c>
      <c r="AF37" s="13" t="s">
        <v>3</v>
      </c>
      <c r="AG37" s="13" t="s">
        <v>3</v>
      </c>
      <c r="AH37" s="13" t="s">
        <v>3</v>
      </c>
      <c r="AI37" s="13" t="s">
        <v>3</v>
      </c>
      <c r="AJ37" s="13" t="s">
        <v>3</v>
      </c>
      <c r="AK37" s="13" t="s">
        <v>3</v>
      </c>
      <c r="AL37" s="13" t="s">
        <v>3</v>
      </c>
      <c r="AM37" s="13" t="s">
        <v>3</v>
      </c>
      <c r="AN37" s="13" t="s">
        <v>3</v>
      </c>
      <c r="AO37" s="13" t="s">
        <v>3</v>
      </c>
      <c r="AP37" s="13" t="s">
        <v>3</v>
      </c>
      <c r="AQ37" s="13" t="s">
        <v>3</v>
      </c>
      <c r="AR37" s="13" t="s">
        <v>3</v>
      </c>
      <c r="AS37" s="13" t="s">
        <v>3</v>
      </c>
      <c r="AT37" s="29">
        <v>1</v>
      </c>
      <c r="AU37" s="28" t="s">
        <v>24</v>
      </c>
    </row>
    <row r="38" spans="1:47" ht="14.25">
      <c r="A38" s="90" t="s">
        <v>142</v>
      </c>
      <c r="B38" s="88" t="s">
        <v>143</v>
      </c>
      <c r="C38" s="44">
        <v>8745134.01</v>
      </c>
      <c r="D38" s="46">
        <v>7400822.39033</v>
      </c>
      <c r="E38" s="52">
        <v>0.8462788999993838</v>
      </c>
      <c r="F38" s="13" t="s">
        <v>3</v>
      </c>
      <c r="G38" s="13" t="s">
        <v>3</v>
      </c>
      <c r="H38" s="13" t="s">
        <v>3</v>
      </c>
      <c r="I38" s="13" t="s">
        <v>3</v>
      </c>
      <c r="J38" s="13" t="s">
        <v>3</v>
      </c>
      <c r="K38" s="13" t="s">
        <v>3</v>
      </c>
      <c r="L38" s="13" t="s">
        <v>3</v>
      </c>
      <c r="M38" s="13" t="s">
        <v>3</v>
      </c>
      <c r="N38" s="13" t="s">
        <v>3</v>
      </c>
      <c r="O38" s="13" t="s">
        <v>3</v>
      </c>
      <c r="P38" s="13" t="s">
        <v>3</v>
      </c>
      <c r="Q38" s="13" t="s">
        <v>3</v>
      </c>
      <c r="R38" s="13" t="s">
        <v>3</v>
      </c>
      <c r="S38" s="13" t="s">
        <v>3</v>
      </c>
      <c r="T38" s="13" t="s">
        <v>3</v>
      </c>
      <c r="U38" s="13" t="s">
        <v>3</v>
      </c>
      <c r="V38" s="13" t="s">
        <v>3</v>
      </c>
      <c r="W38" s="13" t="s">
        <v>3</v>
      </c>
      <c r="X38" s="13" t="s">
        <v>3</v>
      </c>
      <c r="Y38" s="13" t="s">
        <v>3</v>
      </c>
      <c r="Z38" s="13" t="s">
        <v>3</v>
      </c>
      <c r="AA38" s="13" t="s">
        <v>3</v>
      </c>
      <c r="AB38" s="13" t="s">
        <v>3</v>
      </c>
      <c r="AC38" s="13" t="s">
        <v>3</v>
      </c>
      <c r="AD38" s="13" t="s">
        <v>3</v>
      </c>
      <c r="AE38" s="13" t="s">
        <v>3</v>
      </c>
      <c r="AF38" s="13" t="s">
        <v>3</v>
      </c>
      <c r="AG38" s="13" t="s">
        <v>3</v>
      </c>
      <c r="AH38" s="13" t="s">
        <v>3</v>
      </c>
      <c r="AI38" s="13" t="s">
        <v>3</v>
      </c>
      <c r="AJ38" s="13" t="s">
        <v>3</v>
      </c>
      <c r="AK38" s="13" t="s">
        <v>3</v>
      </c>
      <c r="AL38" s="13" t="s">
        <v>3</v>
      </c>
      <c r="AM38" s="13" t="s">
        <v>3</v>
      </c>
      <c r="AN38" s="13" t="s">
        <v>3</v>
      </c>
      <c r="AO38" s="13" t="s">
        <v>3</v>
      </c>
      <c r="AP38" s="13" t="s">
        <v>3</v>
      </c>
      <c r="AQ38" s="13" t="s">
        <v>3</v>
      </c>
      <c r="AR38" s="13" t="s">
        <v>3</v>
      </c>
      <c r="AS38" s="13" t="s">
        <v>3</v>
      </c>
      <c r="AT38" s="29">
        <v>1</v>
      </c>
      <c r="AU38" s="28" t="s">
        <v>24</v>
      </c>
    </row>
    <row r="39" spans="1:47" ht="14.25">
      <c r="A39" s="10" t="s">
        <v>128</v>
      </c>
      <c r="B39" s="88" t="s">
        <v>315</v>
      </c>
      <c r="C39" s="44">
        <v>10014808.03</v>
      </c>
      <c r="D39" s="46">
        <v>8153685.14864</v>
      </c>
      <c r="E39" s="52">
        <v>0.8141628999991926</v>
      </c>
      <c r="F39" s="13" t="s">
        <v>3</v>
      </c>
      <c r="G39" s="13" t="s">
        <v>3</v>
      </c>
      <c r="H39" s="13" t="s">
        <v>3</v>
      </c>
      <c r="I39" s="13" t="s">
        <v>3</v>
      </c>
      <c r="J39" s="13" t="s">
        <v>3</v>
      </c>
      <c r="K39" s="13" t="s">
        <v>3</v>
      </c>
      <c r="L39" s="13" t="s">
        <v>3</v>
      </c>
      <c r="M39" s="13" t="s">
        <v>3</v>
      </c>
      <c r="N39" s="13" t="s">
        <v>3</v>
      </c>
      <c r="O39" s="13" t="s">
        <v>3</v>
      </c>
      <c r="P39" s="13" t="s">
        <v>3</v>
      </c>
      <c r="Q39" s="13" t="s">
        <v>3</v>
      </c>
      <c r="R39" s="13" t="s">
        <v>3</v>
      </c>
      <c r="S39" s="13" t="s">
        <v>3</v>
      </c>
      <c r="T39" s="13" t="s">
        <v>3</v>
      </c>
      <c r="U39" s="13" t="s">
        <v>3</v>
      </c>
      <c r="V39" s="13" t="s">
        <v>3</v>
      </c>
      <c r="W39" s="13" t="s">
        <v>3</v>
      </c>
      <c r="X39" s="13" t="s">
        <v>3</v>
      </c>
      <c r="Y39" s="13" t="s">
        <v>3</v>
      </c>
      <c r="Z39" s="13" t="s">
        <v>3</v>
      </c>
      <c r="AA39" s="13" t="s">
        <v>3</v>
      </c>
      <c r="AB39" s="13" t="s">
        <v>3</v>
      </c>
      <c r="AC39" s="13" t="s">
        <v>3</v>
      </c>
      <c r="AD39" s="13" t="s">
        <v>3</v>
      </c>
      <c r="AE39" s="13" t="s">
        <v>3</v>
      </c>
      <c r="AF39" s="13" t="s">
        <v>3</v>
      </c>
      <c r="AG39" s="13" t="s">
        <v>3</v>
      </c>
      <c r="AH39" s="13" t="s">
        <v>3</v>
      </c>
      <c r="AI39" s="13" t="s">
        <v>3</v>
      </c>
      <c r="AJ39" s="13" t="s">
        <v>3</v>
      </c>
      <c r="AK39" s="13" t="s">
        <v>3</v>
      </c>
      <c r="AL39" s="13" t="s">
        <v>3</v>
      </c>
      <c r="AM39" s="13" t="s">
        <v>3</v>
      </c>
      <c r="AN39" s="13" t="s">
        <v>3</v>
      </c>
      <c r="AO39" s="13" t="s">
        <v>3</v>
      </c>
      <c r="AP39" s="13" t="s">
        <v>3</v>
      </c>
      <c r="AQ39" s="13" t="s">
        <v>3</v>
      </c>
      <c r="AR39" s="13" t="s">
        <v>3</v>
      </c>
      <c r="AS39" s="13" t="s">
        <v>3</v>
      </c>
      <c r="AT39" s="29">
        <v>1</v>
      </c>
      <c r="AU39" s="28" t="s">
        <v>24</v>
      </c>
    </row>
    <row r="40" spans="1:47" ht="14.25">
      <c r="A40" s="13" t="s">
        <v>268</v>
      </c>
      <c r="B40" s="88" t="s">
        <v>307</v>
      </c>
      <c r="C40" s="44">
        <v>2734709.83</v>
      </c>
      <c r="D40" s="46">
        <v>1413844.98211</v>
      </c>
      <c r="E40" s="52">
        <v>0.517</v>
      </c>
      <c r="F40" s="13" t="s">
        <v>3</v>
      </c>
      <c r="G40" s="13" t="s">
        <v>3</v>
      </c>
      <c r="H40" s="13" t="s">
        <v>3</v>
      </c>
      <c r="I40" s="13" t="s">
        <v>3</v>
      </c>
      <c r="J40" s="13" t="s">
        <v>3</v>
      </c>
      <c r="K40" s="13" t="s">
        <v>3</v>
      </c>
      <c r="L40" s="13" t="s">
        <v>3</v>
      </c>
      <c r="M40" s="13" t="s">
        <v>3</v>
      </c>
      <c r="N40" s="13" t="s">
        <v>3</v>
      </c>
      <c r="O40" s="13" t="s">
        <v>3</v>
      </c>
      <c r="P40" s="13" t="s">
        <v>3</v>
      </c>
      <c r="Q40" s="13" t="s">
        <v>3</v>
      </c>
      <c r="R40" s="13" t="s">
        <v>3</v>
      </c>
      <c r="S40" s="13" t="s">
        <v>3</v>
      </c>
      <c r="T40" s="13" t="s">
        <v>3</v>
      </c>
      <c r="U40" s="13" t="s">
        <v>3</v>
      </c>
      <c r="V40" s="13" t="s">
        <v>3</v>
      </c>
      <c r="W40" s="13" t="s">
        <v>3</v>
      </c>
      <c r="X40" s="13" t="s">
        <v>3</v>
      </c>
      <c r="Y40" s="13" t="s">
        <v>3</v>
      </c>
      <c r="Z40" s="13" t="s">
        <v>3</v>
      </c>
      <c r="AA40" s="13" t="s">
        <v>3</v>
      </c>
      <c r="AB40" s="13" t="s">
        <v>3</v>
      </c>
      <c r="AC40" s="13" t="s">
        <v>3</v>
      </c>
      <c r="AD40" s="13" t="s">
        <v>3</v>
      </c>
      <c r="AE40" s="13" t="s">
        <v>3</v>
      </c>
      <c r="AF40" s="13" t="s">
        <v>3</v>
      </c>
      <c r="AG40" s="13" t="s">
        <v>3</v>
      </c>
      <c r="AH40" s="13" t="s">
        <v>3</v>
      </c>
      <c r="AI40" s="13" t="s">
        <v>3</v>
      </c>
      <c r="AJ40" s="13" t="s">
        <v>3</v>
      </c>
      <c r="AK40" s="13" t="s">
        <v>3</v>
      </c>
      <c r="AL40" s="13" t="s">
        <v>3</v>
      </c>
      <c r="AM40" s="13" t="s">
        <v>3</v>
      </c>
      <c r="AN40" s="13" t="s">
        <v>3</v>
      </c>
      <c r="AO40" s="13" t="s">
        <v>3</v>
      </c>
      <c r="AP40" s="13" t="s">
        <v>3</v>
      </c>
      <c r="AQ40" s="13" t="s">
        <v>3</v>
      </c>
      <c r="AR40" s="13" t="s">
        <v>3</v>
      </c>
      <c r="AS40" s="13" t="s">
        <v>3</v>
      </c>
      <c r="AT40" s="29">
        <v>1</v>
      </c>
      <c r="AU40" s="28" t="s">
        <v>24</v>
      </c>
    </row>
    <row r="41" spans="1:47" ht="14.25">
      <c r="A41" s="13" t="s">
        <v>274</v>
      </c>
      <c r="B41" s="88" t="s">
        <v>275</v>
      </c>
      <c r="C41" s="44">
        <v>6175910.71</v>
      </c>
      <c r="D41" s="46">
        <v>3192945.83707</v>
      </c>
      <c r="E41" s="52">
        <v>0.517</v>
      </c>
      <c r="F41" s="13" t="s">
        <v>3</v>
      </c>
      <c r="G41" s="13" t="s">
        <v>3</v>
      </c>
      <c r="H41" s="13" t="s">
        <v>3</v>
      </c>
      <c r="I41" s="13" t="s">
        <v>3</v>
      </c>
      <c r="J41" s="13" t="s">
        <v>3</v>
      </c>
      <c r="K41" s="13" t="s">
        <v>3</v>
      </c>
      <c r="L41" s="13" t="s">
        <v>3</v>
      </c>
      <c r="M41" s="13" t="s">
        <v>3</v>
      </c>
      <c r="N41" s="13" t="s">
        <v>3</v>
      </c>
      <c r="O41" s="13" t="s">
        <v>3</v>
      </c>
      <c r="P41" s="13" t="s">
        <v>3</v>
      </c>
      <c r="Q41" s="13" t="s">
        <v>3</v>
      </c>
      <c r="R41" s="13" t="s">
        <v>3</v>
      </c>
      <c r="S41" s="13" t="s">
        <v>3</v>
      </c>
      <c r="T41" s="13" t="s">
        <v>3</v>
      </c>
      <c r="U41" s="13" t="s">
        <v>3</v>
      </c>
      <c r="V41" s="13" t="s">
        <v>3</v>
      </c>
      <c r="W41" s="13" t="s">
        <v>3</v>
      </c>
      <c r="X41" s="13" t="s">
        <v>3</v>
      </c>
      <c r="Y41" s="13" t="s">
        <v>3</v>
      </c>
      <c r="Z41" s="13" t="s">
        <v>3</v>
      </c>
      <c r="AA41" s="13" t="s">
        <v>3</v>
      </c>
      <c r="AB41" s="13" t="s">
        <v>3</v>
      </c>
      <c r="AC41" s="13" t="s">
        <v>3</v>
      </c>
      <c r="AD41" s="13" t="s">
        <v>3</v>
      </c>
      <c r="AE41" s="13" t="s">
        <v>3</v>
      </c>
      <c r="AF41" s="13" t="s">
        <v>3</v>
      </c>
      <c r="AG41" s="13" t="s">
        <v>3</v>
      </c>
      <c r="AH41" s="13" t="s">
        <v>3</v>
      </c>
      <c r="AI41" s="13" t="s">
        <v>3</v>
      </c>
      <c r="AJ41" s="13" t="s">
        <v>3</v>
      </c>
      <c r="AK41" s="13" t="s">
        <v>3</v>
      </c>
      <c r="AL41" s="13" t="s">
        <v>3</v>
      </c>
      <c r="AM41" s="13" t="s">
        <v>3</v>
      </c>
      <c r="AN41" s="13" t="s">
        <v>3</v>
      </c>
      <c r="AO41" s="13" t="s">
        <v>3</v>
      </c>
      <c r="AP41" s="13" t="s">
        <v>3</v>
      </c>
      <c r="AQ41" s="13" t="s">
        <v>3</v>
      </c>
      <c r="AR41" s="13" t="s">
        <v>3</v>
      </c>
      <c r="AS41" s="13" t="s">
        <v>3</v>
      </c>
      <c r="AT41" s="29">
        <v>1</v>
      </c>
      <c r="AU41" s="28" t="s">
        <v>24</v>
      </c>
    </row>
    <row r="42" spans="1:47" ht="14.25">
      <c r="A42" s="10" t="s">
        <v>185</v>
      </c>
      <c r="B42" s="88" t="s">
        <v>316</v>
      </c>
      <c r="C42" s="44">
        <v>20969596.07</v>
      </c>
      <c r="D42" s="46">
        <v>18033852.6202</v>
      </c>
      <c r="E42" s="52">
        <v>0.86</v>
      </c>
      <c r="F42" s="13" t="s">
        <v>3</v>
      </c>
      <c r="G42" s="13" t="s">
        <v>3</v>
      </c>
      <c r="H42" s="13" t="s">
        <v>3</v>
      </c>
      <c r="I42" s="13" t="s">
        <v>3</v>
      </c>
      <c r="J42" s="13" t="s">
        <v>3</v>
      </c>
      <c r="K42" s="13" t="s">
        <v>3</v>
      </c>
      <c r="L42" s="13" t="s">
        <v>3</v>
      </c>
      <c r="M42" s="13" t="s">
        <v>3</v>
      </c>
      <c r="N42" s="13" t="s">
        <v>3</v>
      </c>
      <c r="O42" s="13" t="s">
        <v>3</v>
      </c>
      <c r="P42" s="13" t="s">
        <v>3</v>
      </c>
      <c r="Q42" s="13" t="s">
        <v>3</v>
      </c>
      <c r="R42" s="13" t="s">
        <v>3</v>
      </c>
      <c r="S42" s="13" t="s">
        <v>3</v>
      </c>
      <c r="T42" s="13" t="s">
        <v>3</v>
      </c>
      <c r="U42" s="13" t="s">
        <v>3</v>
      </c>
      <c r="V42" s="13" t="s">
        <v>3</v>
      </c>
      <c r="W42" s="13" t="s">
        <v>3</v>
      </c>
      <c r="X42" s="13" t="s">
        <v>3</v>
      </c>
      <c r="Y42" s="13" t="s">
        <v>3</v>
      </c>
      <c r="Z42" s="13" t="s">
        <v>3</v>
      </c>
      <c r="AA42" s="13" t="s">
        <v>3</v>
      </c>
      <c r="AB42" s="13" t="s">
        <v>3</v>
      </c>
      <c r="AC42" s="13" t="s">
        <v>3</v>
      </c>
      <c r="AD42" s="13" t="s">
        <v>3</v>
      </c>
      <c r="AE42" s="13" t="s">
        <v>3</v>
      </c>
      <c r="AF42" s="13" t="s">
        <v>3</v>
      </c>
      <c r="AG42" s="13" t="s">
        <v>3</v>
      </c>
      <c r="AH42" s="13" t="s">
        <v>3</v>
      </c>
      <c r="AI42" s="13" t="s">
        <v>3</v>
      </c>
      <c r="AJ42" s="13" t="s">
        <v>3</v>
      </c>
      <c r="AK42" s="13" t="s">
        <v>3</v>
      </c>
      <c r="AL42" s="13" t="s">
        <v>3</v>
      </c>
      <c r="AM42" s="13" t="s">
        <v>3</v>
      </c>
      <c r="AN42" s="13" t="s">
        <v>3</v>
      </c>
      <c r="AO42" s="13" t="s">
        <v>3</v>
      </c>
      <c r="AP42" s="13" t="s">
        <v>3</v>
      </c>
      <c r="AQ42" s="13" t="s">
        <v>3</v>
      </c>
      <c r="AR42" s="13" t="s">
        <v>3</v>
      </c>
      <c r="AS42" s="13" t="s">
        <v>3</v>
      </c>
      <c r="AT42" s="29">
        <v>1</v>
      </c>
      <c r="AU42" s="28" t="s">
        <v>24</v>
      </c>
    </row>
    <row r="43" spans="1:47" ht="14.25">
      <c r="A43" s="13" t="s">
        <v>280</v>
      </c>
      <c r="B43" s="88" t="s">
        <v>306</v>
      </c>
      <c r="C43" s="44">
        <v>3334835.49</v>
      </c>
      <c r="D43" s="46">
        <v>1724109.94833</v>
      </c>
      <c r="E43" s="52">
        <v>0.517</v>
      </c>
      <c r="AT43" s="29"/>
      <c r="AU43" s="28"/>
    </row>
    <row r="44" spans="1:46" ht="14.25">
      <c r="A44" s="13" t="s">
        <v>173</v>
      </c>
      <c r="B44" s="88" t="s">
        <v>174</v>
      </c>
      <c r="C44" s="44">
        <v>6026976.71</v>
      </c>
      <c r="D44" s="46">
        <v>3616186.026</v>
      </c>
      <c r="E44" s="52">
        <v>0.6</v>
      </c>
      <c r="AS44" s="29"/>
      <c r="AT44" s="28"/>
    </row>
    <row r="45" spans="1:46" ht="14.25">
      <c r="A45" s="13" t="s">
        <v>202</v>
      </c>
      <c r="B45" s="88" t="s">
        <v>174</v>
      </c>
      <c r="C45" s="44">
        <v>0</v>
      </c>
      <c r="D45" s="46">
        <v>0</v>
      </c>
      <c r="E45" s="52">
        <v>0</v>
      </c>
      <c r="AS45" s="29"/>
      <c r="AT45" s="28"/>
    </row>
    <row r="46" spans="1:46" ht="14.25">
      <c r="A46" s="13" t="s">
        <v>175</v>
      </c>
      <c r="B46" s="88" t="s">
        <v>176</v>
      </c>
      <c r="C46" s="44">
        <v>1802978.22</v>
      </c>
      <c r="D46" s="46">
        <v>1352233.665</v>
      </c>
      <c r="E46" s="52">
        <v>0.75</v>
      </c>
      <c r="AS46" s="29"/>
      <c r="AT46" s="28"/>
    </row>
    <row r="47" spans="1:46" ht="14.25">
      <c r="A47" s="13" t="s">
        <v>272</v>
      </c>
      <c r="B47" s="88" t="s">
        <v>308</v>
      </c>
      <c r="C47" s="44">
        <v>2433702.82</v>
      </c>
      <c r="D47" s="46">
        <v>1258224.35794</v>
      </c>
      <c r="E47" s="52">
        <v>0.517</v>
      </c>
      <c r="AS47" s="29"/>
      <c r="AT47" s="28"/>
    </row>
    <row r="48" spans="1:46" ht="14.25">
      <c r="A48" s="13" t="s">
        <v>282</v>
      </c>
      <c r="B48" s="88" t="s">
        <v>283</v>
      </c>
      <c r="C48" s="44">
        <v>2780213.13</v>
      </c>
      <c r="D48" s="46">
        <v>1437370.18821</v>
      </c>
      <c r="E48" s="52">
        <v>0.517</v>
      </c>
      <c r="AS48" s="29"/>
      <c r="AT48" s="28"/>
    </row>
    <row r="49" spans="1:47" ht="14.25">
      <c r="A49" s="10" t="s">
        <v>179</v>
      </c>
      <c r="B49" s="88" t="s">
        <v>180</v>
      </c>
      <c r="C49" s="44">
        <v>654651.74</v>
      </c>
      <c r="D49" s="46">
        <v>477895.7702</v>
      </c>
      <c r="E49" s="52">
        <v>0.73</v>
      </c>
      <c r="F49" s="13" t="s">
        <v>3</v>
      </c>
      <c r="G49" s="13" t="s">
        <v>3</v>
      </c>
      <c r="H49" s="13" t="s">
        <v>3</v>
      </c>
      <c r="I49" s="13" t="s">
        <v>3</v>
      </c>
      <c r="J49" s="13" t="s">
        <v>3</v>
      </c>
      <c r="K49" s="13" t="s">
        <v>3</v>
      </c>
      <c r="L49" s="13" t="s">
        <v>3</v>
      </c>
      <c r="M49" s="13" t="s">
        <v>3</v>
      </c>
      <c r="N49" s="13" t="s">
        <v>3</v>
      </c>
      <c r="O49" s="13" t="s">
        <v>3</v>
      </c>
      <c r="P49" s="13" t="s">
        <v>3</v>
      </c>
      <c r="Q49" s="13" t="s">
        <v>3</v>
      </c>
      <c r="R49" s="13" t="s">
        <v>3</v>
      </c>
      <c r="S49" s="13" t="s">
        <v>3</v>
      </c>
      <c r="T49" s="13" t="s">
        <v>3</v>
      </c>
      <c r="U49" s="13" t="s">
        <v>3</v>
      </c>
      <c r="V49" s="13" t="s">
        <v>3</v>
      </c>
      <c r="W49" s="13" t="s">
        <v>3</v>
      </c>
      <c r="X49" s="13" t="s">
        <v>3</v>
      </c>
      <c r="Y49" s="13" t="s">
        <v>3</v>
      </c>
      <c r="Z49" s="13" t="s">
        <v>3</v>
      </c>
      <c r="AA49" s="13" t="s">
        <v>3</v>
      </c>
      <c r="AB49" s="13" t="s">
        <v>3</v>
      </c>
      <c r="AC49" s="13" t="s">
        <v>3</v>
      </c>
      <c r="AD49" s="13" t="s">
        <v>3</v>
      </c>
      <c r="AE49" s="13" t="s">
        <v>3</v>
      </c>
      <c r="AF49" s="13" t="s">
        <v>3</v>
      </c>
      <c r="AG49" s="13" t="s">
        <v>3</v>
      </c>
      <c r="AH49" s="13" t="s">
        <v>3</v>
      </c>
      <c r="AI49" s="13" t="s">
        <v>3</v>
      </c>
      <c r="AJ49" s="13" t="s">
        <v>3</v>
      </c>
      <c r="AK49" s="13" t="s">
        <v>3</v>
      </c>
      <c r="AL49" s="13" t="s">
        <v>3</v>
      </c>
      <c r="AM49" s="13" t="s">
        <v>3</v>
      </c>
      <c r="AN49" s="13" t="s">
        <v>3</v>
      </c>
      <c r="AO49" s="13" t="s">
        <v>3</v>
      </c>
      <c r="AP49" s="13" t="s">
        <v>3</v>
      </c>
      <c r="AQ49" s="13" t="s">
        <v>3</v>
      </c>
      <c r="AR49" s="13" t="s">
        <v>3</v>
      </c>
      <c r="AS49" s="13" t="s">
        <v>3</v>
      </c>
      <c r="AT49" s="29">
        <v>1</v>
      </c>
      <c r="AU49" s="28" t="s">
        <v>24</v>
      </c>
    </row>
    <row r="50" spans="1:47" s="12" customFormat="1" ht="15">
      <c r="A50" s="13" t="s">
        <v>278</v>
      </c>
      <c r="B50" s="88" t="s">
        <v>279</v>
      </c>
      <c r="C50" s="44">
        <v>7124503.3</v>
      </c>
      <c r="D50" s="46">
        <v>3683368.2061</v>
      </c>
      <c r="E50" s="52">
        <v>0.517</v>
      </c>
      <c r="AT50" s="30">
        <v>0</v>
      </c>
      <c r="AU50" s="25" t="s">
        <v>24</v>
      </c>
    </row>
    <row r="51" spans="1:46" ht="14.25">
      <c r="A51" s="13" t="s">
        <v>138</v>
      </c>
      <c r="B51" s="88" t="s">
        <v>139</v>
      </c>
      <c r="C51" s="44">
        <v>25535677.08</v>
      </c>
      <c r="D51" s="46">
        <v>26328220.22882</v>
      </c>
      <c r="E51" s="52">
        <v>1.031036699999654</v>
      </c>
      <c r="AS51" s="29">
        <v>0</v>
      </c>
      <c r="AT51" s="28" t="s">
        <v>24</v>
      </c>
    </row>
    <row r="52" spans="1:46" ht="14.25">
      <c r="A52" s="13" t="s">
        <v>140</v>
      </c>
      <c r="B52" s="88" t="s">
        <v>141</v>
      </c>
      <c r="C52" s="44">
        <v>3971968.31</v>
      </c>
      <c r="D52" s="46">
        <v>3795399.62233</v>
      </c>
      <c r="E52" s="52">
        <v>0.9555462999980481</v>
      </c>
      <c r="AS52" s="29">
        <v>0</v>
      </c>
      <c r="AT52" s="28" t="s">
        <v>24</v>
      </c>
    </row>
    <row r="53" spans="1:5" ht="14.25">
      <c r="A53" s="10" t="s">
        <v>136</v>
      </c>
      <c r="B53" s="88" t="s">
        <v>137</v>
      </c>
      <c r="C53" s="44">
        <v>7131954.62</v>
      </c>
      <c r="D53" s="46">
        <v>5467291.5109</v>
      </c>
      <c r="E53" s="52">
        <v>0.7665908999993049</v>
      </c>
    </row>
    <row r="54" spans="1:5" ht="15" thickBot="1">
      <c r="A54" s="65" t="s">
        <v>130</v>
      </c>
      <c r="B54" s="89" t="s">
        <v>312</v>
      </c>
      <c r="C54" s="74">
        <v>10104910.76</v>
      </c>
      <c r="D54" s="93">
        <v>10192442.52847</v>
      </c>
      <c r="E54" s="94">
        <v>1.0086622999993717</v>
      </c>
    </row>
    <row r="55" spans="2:5" ht="15.75" thickTop="1">
      <c r="B55" s="13"/>
      <c r="C55" s="35">
        <f>SUM(C6:C54)</f>
        <v>397078527.0799999</v>
      </c>
      <c r="D55" s="83">
        <f>SUM(D6:D54)</f>
        <v>255090521.18297994</v>
      </c>
      <c r="E55" s="51">
        <f>D55/C55</f>
        <v>0.6424183222871342</v>
      </c>
    </row>
    <row r="56" spans="4:5" ht="14.25">
      <c r="D56" s="91"/>
      <c r="E56" s="60"/>
    </row>
    <row r="57" ht="14.25">
      <c r="E57" s="60"/>
    </row>
    <row r="58" ht="14.25">
      <c r="E58" s="60"/>
    </row>
    <row r="59" ht="14.25">
      <c r="E59" s="60"/>
    </row>
    <row r="60" ht="14.25">
      <c r="E60" s="60"/>
    </row>
    <row r="61" ht="14.25">
      <c r="E61" s="60"/>
    </row>
    <row r="62" spans="5:6" ht="14.25">
      <c r="E62" s="60"/>
      <c r="F62" s="31"/>
    </row>
    <row r="63" spans="5:6" ht="14.25">
      <c r="E63" s="60"/>
      <c r="F63" s="31"/>
    </row>
    <row r="64" spans="5:6" ht="14.25">
      <c r="E64" s="60"/>
      <c r="F64" s="31"/>
    </row>
    <row r="65" spans="5:6" ht="14.25">
      <c r="E65" s="60"/>
      <c r="F65" s="31"/>
    </row>
    <row r="66" spans="5:6" ht="14.25">
      <c r="E66" s="60"/>
      <c r="F66" s="31"/>
    </row>
    <row r="67" spans="5:6" ht="14.25">
      <c r="E67" s="60"/>
      <c r="F67" s="31"/>
    </row>
    <row r="68" ht="14.25">
      <c r="F68" s="31"/>
    </row>
    <row r="69" ht="14.25">
      <c r="F69" s="31"/>
    </row>
    <row r="70" ht="14.25">
      <c r="F70" s="31"/>
    </row>
    <row r="71" ht="14.25">
      <c r="F71" s="31"/>
    </row>
    <row r="72" ht="14.25">
      <c r="F72" s="31"/>
    </row>
    <row r="73" ht="14.25">
      <c r="F73" s="31"/>
    </row>
    <row r="74" ht="14.25">
      <c r="F74" s="31"/>
    </row>
    <row r="75" ht="14.25">
      <c r="F75" s="31"/>
    </row>
    <row r="76" ht="14.25">
      <c r="F76" s="31"/>
    </row>
    <row r="77" ht="14.25">
      <c r="F77" s="31"/>
    </row>
    <row r="78" ht="14.25">
      <c r="F78" s="31"/>
    </row>
    <row r="79" ht="14.25">
      <c r="F79" s="31"/>
    </row>
    <row r="80" ht="14.25">
      <c r="F80" s="31"/>
    </row>
    <row r="81" ht="14.25">
      <c r="F81" s="31"/>
    </row>
  </sheetData>
  <printOptions/>
  <pageMargins left="0.75" right="0.75" top="1" bottom="1" header="0.5" footer="0.5"/>
  <pageSetup horizontalDpi="300" verticalDpi="300" orientation="portrait" scale="54" r:id="rId1"/>
  <headerFooter alignWithMargins="0">
    <oddHeader>&amp;C&amp;"Arial,Bold"&amp;14MHLS 2005-1</oddHeader>
    <oddFooter>&amp;LKEMA Advisors,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Cushman &amp; Wakefield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badamo</dc:creator>
  <cp:keywords/>
  <dc:description/>
  <cp:lastModifiedBy>Preferred User</cp:lastModifiedBy>
  <cp:lastPrinted>2006-01-03T19:02:58Z</cp:lastPrinted>
  <dcterms:created xsi:type="dcterms:W3CDTF">2002-07-30T23:07:42Z</dcterms:created>
  <dcterms:modified xsi:type="dcterms:W3CDTF">2007-01-24T15:03:53Z</dcterms:modified>
  <cp:category/>
  <cp:version/>
  <cp:contentType/>
  <cp:contentStatus/>
</cp:coreProperties>
</file>