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activeTab="1"/>
  </bookViews>
  <sheets>
    <sheet name="All TR's" sheetId="1" r:id="rId1"/>
    <sheet name="Summary" sheetId="2" r:id="rId2"/>
  </sheets>
  <definedNames>
    <definedName name="_xlnm.Print_Titles" localSheetId="1">'Summary'!$6:$7</definedName>
  </definedNames>
  <calcPr fullCalcOnLoad="1"/>
</workbook>
</file>

<file path=xl/sharedStrings.xml><?xml version="1.0" encoding="utf-8"?>
<sst xmlns="http://schemas.openxmlformats.org/spreadsheetml/2006/main" count="80" uniqueCount="60">
  <si>
    <t>AMOUNT</t>
  </si>
  <si>
    <t>COUNT</t>
  </si>
  <si>
    <t>TRANSIT</t>
  </si>
  <si>
    <t>ROUTING</t>
  </si>
  <si>
    <t>0110-0013</t>
  </si>
  <si>
    <t>0110-7515</t>
  </si>
  <si>
    <t>0112-0036</t>
  </si>
  <si>
    <t>0112-0153</t>
  </si>
  <si>
    <t>0210-0001</t>
  </si>
  <si>
    <t>0210-0002</t>
  </si>
  <si>
    <t>0210-0108</t>
  </si>
  <si>
    <t>0260-0409</t>
  </si>
  <si>
    <t>0260-0830</t>
  </si>
  <si>
    <t>0213-0001</t>
  </si>
  <si>
    <t>0213-0943</t>
  </si>
  <si>
    <t>0310-0005</t>
  </si>
  <si>
    <t>0360-0180</t>
  </si>
  <si>
    <t>2360-7380</t>
  </si>
  <si>
    <t>0311-0020</t>
  </si>
  <si>
    <t>0311-0028</t>
  </si>
  <si>
    <t>0312-0136</t>
  </si>
  <si>
    <t>0313-0142</t>
  </si>
  <si>
    <t>0319-0259</t>
  </si>
  <si>
    <t>0311-0004</t>
  </si>
  <si>
    <t>0412-0389</t>
  </si>
  <si>
    <t>0430-0009</t>
  </si>
  <si>
    <t>0433-0162</t>
  </si>
  <si>
    <t>0520-0163</t>
  </si>
  <si>
    <t>0540-0095</t>
  </si>
  <si>
    <t>0540-0122</t>
  </si>
  <si>
    <t>0550-0270</t>
  </si>
  <si>
    <t>0560-0760</t>
  </si>
  <si>
    <t>0531-0798</t>
  </si>
  <si>
    <t>0611-1278</t>
  </si>
  <si>
    <t>0630-0004</t>
  </si>
  <si>
    <t>0631-0027</t>
  </si>
  <si>
    <t>0710-0434</t>
  </si>
  <si>
    <t>0719-2322</t>
  </si>
  <si>
    <t>0719-2382</t>
  </si>
  <si>
    <t>0740-0001</t>
  </si>
  <si>
    <t>0750-0002</t>
  </si>
  <si>
    <t>0815-1769</t>
  </si>
  <si>
    <t>0910-0001</t>
  </si>
  <si>
    <t>0960-0075</t>
  </si>
  <si>
    <t>1011-0115</t>
  </si>
  <si>
    <t>1020-0002</t>
  </si>
  <si>
    <t>1119-0130</t>
  </si>
  <si>
    <t>1149-2322</t>
  </si>
  <si>
    <t>1210-0035</t>
  </si>
  <si>
    <t>1210-0049</t>
  </si>
  <si>
    <t>1213-0101</t>
  </si>
  <si>
    <t>1221-0521</t>
  </si>
  <si>
    <t>3222-8575</t>
  </si>
  <si>
    <t>PTD</t>
  </si>
  <si>
    <t>AVERAGE</t>
  </si>
  <si>
    <t>DISTRICT</t>
  </si>
  <si>
    <t>GOVT</t>
  </si>
  <si>
    <t>FDA</t>
  </si>
  <si>
    <t>CUSTOMER ANALYSIS - PTD ACCOUNT LEVEL REPORT</t>
  </si>
  <si>
    <t xml:space="preserve">BEGINNING STUDY DATE: 04/01/2003   ENDING  STUDY  DATE:  04/30/2003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</si>
</sst>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0" fontId="0" fillId="0" borderId="7" xfId="0" applyBorder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0" fontId="0" fillId="0" borderId="2" xfId="0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pane ySplit="8" topLeftCell="BM60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3" max="3" width="11.28125" style="0" bestFit="1" customWidth="1"/>
    <col min="4" max="4" width="9.57421875" style="0" bestFit="1" customWidth="1"/>
    <col min="5" max="5" width="10.28125" style="0" bestFit="1" customWidth="1"/>
    <col min="6" max="6" width="21.7109375" style="0" customWidth="1"/>
  </cols>
  <sheetData>
    <row r="1" spans="1:6" ht="12.75">
      <c r="A1" s="22" t="s">
        <v>58</v>
      </c>
      <c r="B1" s="22"/>
      <c r="C1" s="22"/>
      <c r="D1" s="22"/>
      <c r="E1" s="22"/>
      <c r="F1" s="22"/>
    </row>
    <row r="2" spans="1:6" ht="12.75">
      <c r="A2" s="22" t="s">
        <v>59</v>
      </c>
      <c r="B2" s="22"/>
      <c r="C2" s="22"/>
      <c r="D2" s="22"/>
      <c r="E2" s="22"/>
      <c r="F2" s="22"/>
    </row>
    <row r="3" spans="1:6" ht="12.75">
      <c r="A3" s="22" t="s">
        <v>57</v>
      </c>
      <c r="B3" s="22"/>
      <c r="C3" s="22"/>
      <c r="D3" s="22"/>
      <c r="E3" s="22"/>
      <c r="F3" s="22"/>
    </row>
    <row r="4" spans="1:5" ht="12.75">
      <c r="A4" s="6"/>
      <c r="C4" s="5"/>
      <c r="D4" s="5"/>
      <c r="E4" s="5"/>
    </row>
    <row r="5" ht="12.75">
      <c r="A5" s="6"/>
    </row>
    <row r="7" spans="1:5" s="1" customFormat="1" ht="12.75">
      <c r="A7" s="1" t="s">
        <v>2</v>
      </c>
      <c r="B7" s="22" t="s">
        <v>53</v>
      </c>
      <c r="C7" s="22"/>
      <c r="D7" s="22" t="s">
        <v>54</v>
      </c>
      <c r="E7" s="22"/>
    </row>
    <row r="8" spans="1:5" s="2" customFormat="1" ht="12.75">
      <c r="A8" s="2" t="s">
        <v>3</v>
      </c>
      <c r="B8" s="2" t="s">
        <v>1</v>
      </c>
      <c r="C8" s="2" t="s">
        <v>0</v>
      </c>
      <c r="D8" s="2" t="s">
        <v>1</v>
      </c>
      <c r="E8" s="2" t="s">
        <v>0</v>
      </c>
    </row>
    <row r="9" spans="1:5" ht="12.75">
      <c r="A9" t="s">
        <v>4</v>
      </c>
      <c r="B9">
        <v>1</v>
      </c>
      <c r="C9" s="3">
        <v>411.7</v>
      </c>
      <c r="D9" s="21">
        <f>B9/22</f>
        <v>0.045454545454545456</v>
      </c>
      <c r="E9" s="3">
        <f>C9/22</f>
        <v>18.713636363636365</v>
      </c>
    </row>
    <row r="10" spans="1:5" ht="12.75">
      <c r="A10" t="s">
        <v>4</v>
      </c>
      <c r="B10">
        <v>1</v>
      </c>
      <c r="C10" s="3">
        <v>688.81</v>
      </c>
      <c r="D10" s="21">
        <f aca="true" t="shared" si="0" ref="D10:D69">B10/22</f>
        <v>0.045454545454545456</v>
      </c>
      <c r="E10" s="3">
        <f aca="true" t="shared" si="1" ref="E10:E69">C10/22</f>
        <v>31.309545454545454</v>
      </c>
    </row>
    <row r="11" spans="1:5" ht="12.75">
      <c r="A11" t="s">
        <v>5</v>
      </c>
      <c r="B11">
        <v>1</v>
      </c>
      <c r="C11" s="3">
        <v>533400</v>
      </c>
      <c r="D11" s="21">
        <f t="shared" si="0"/>
        <v>0.045454545454545456</v>
      </c>
      <c r="E11" s="3">
        <f t="shared" si="1"/>
        <v>24245.454545454544</v>
      </c>
    </row>
    <row r="12" spans="1:5" ht="12.75">
      <c r="A12" t="s">
        <v>6</v>
      </c>
      <c r="B12">
        <v>1</v>
      </c>
      <c r="C12" s="3">
        <v>8152.31</v>
      </c>
      <c r="D12" s="21">
        <f t="shared" si="0"/>
        <v>0.045454545454545456</v>
      </c>
      <c r="E12" s="3">
        <f t="shared" si="1"/>
        <v>370.55954545454546</v>
      </c>
    </row>
    <row r="13" spans="1:5" ht="12.75">
      <c r="A13" t="s">
        <v>6</v>
      </c>
      <c r="B13">
        <v>2</v>
      </c>
      <c r="C13" s="3">
        <v>17932.17</v>
      </c>
      <c r="D13" s="21">
        <f t="shared" si="0"/>
        <v>0.09090909090909091</v>
      </c>
      <c r="E13" s="3">
        <f t="shared" si="1"/>
        <v>815.0986363636363</v>
      </c>
    </row>
    <row r="14" spans="1:5" ht="12.75">
      <c r="A14" t="s">
        <v>7</v>
      </c>
      <c r="B14">
        <v>2</v>
      </c>
      <c r="C14" s="3">
        <v>1895.1</v>
      </c>
      <c r="D14" s="21">
        <f t="shared" si="0"/>
        <v>0.09090909090909091</v>
      </c>
      <c r="E14" s="3">
        <f t="shared" si="1"/>
        <v>86.14090909090909</v>
      </c>
    </row>
    <row r="15" spans="1:5" ht="12.75">
      <c r="A15" t="s">
        <v>8</v>
      </c>
      <c r="B15">
        <v>1</v>
      </c>
      <c r="C15" s="3">
        <v>1202.95</v>
      </c>
      <c r="D15" s="21">
        <f t="shared" si="0"/>
        <v>0.045454545454545456</v>
      </c>
      <c r="E15" s="3">
        <f t="shared" si="1"/>
        <v>54.679545454545455</v>
      </c>
    </row>
    <row r="16" spans="1:5" ht="12.75">
      <c r="A16" t="s">
        <v>9</v>
      </c>
      <c r="B16">
        <v>2</v>
      </c>
      <c r="C16" s="3">
        <v>2493.87</v>
      </c>
      <c r="D16" s="21">
        <f t="shared" si="0"/>
        <v>0.09090909090909091</v>
      </c>
      <c r="E16" s="3">
        <f t="shared" si="1"/>
        <v>113.35772727272727</v>
      </c>
    </row>
    <row r="17" spans="1:5" ht="12.75">
      <c r="A17" t="s">
        <v>10</v>
      </c>
      <c r="B17">
        <v>1</v>
      </c>
      <c r="C17" s="3">
        <v>2355.23</v>
      </c>
      <c r="D17" s="21">
        <f t="shared" si="0"/>
        <v>0.045454545454545456</v>
      </c>
      <c r="E17" s="3">
        <f t="shared" si="1"/>
        <v>107.0559090909091</v>
      </c>
    </row>
    <row r="18" spans="1:5" ht="12.75">
      <c r="A18" t="s">
        <v>13</v>
      </c>
      <c r="B18">
        <v>1</v>
      </c>
      <c r="C18" s="3">
        <v>321.05</v>
      </c>
      <c r="D18" s="21">
        <f t="shared" si="0"/>
        <v>0.045454545454545456</v>
      </c>
      <c r="E18" s="3">
        <f t="shared" si="1"/>
        <v>14.593181818181819</v>
      </c>
    </row>
    <row r="19" spans="1:5" ht="12.75">
      <c r="A19" t="s">
        <v>14</v>
      </c>
      <c r="B19">
        <v>1</v>
      </c>
      <c r="C19" s="3">
        <v>266700</v>
      </c>
      <c r="D19" s="21">
        <f t="shared" si="0"/>
        <v>0.045454545454545456</v>
      </c>
      <c r="E19" s="3">
        <f t="shared" si="1"/>
        <v>12122.727272727272</v>
      </c>
    </row>
    <row r="20" spans="1:5" ht="12.75">
      <c r="A20" t="s">
        <v>11</v>
      </c>
      <c r="B20">
        <v>1</v>
      </c>
      <c r="C20" s="3">
        <v>1235.74</v>
      </c>
      <c r="D20" s="21">
        <f t="shared" si="0"/>
        <v>0.045454545454545456</v>
      </c>
      <c r="E20" s="3">
        <f t="shared" si="1"/>
        <v>56.17</v>
      </c>
    </row>
    <row r="21" spans="1:5" ht="12.75">
      <c r="A21" t="s">
        <v>11</v>
      </c>
      <c r="B21">
        <v>1</v>
      </c>
      <c r="C21" s="3">
        <v>204.25</v>
      </c>
      <c r="D21" s="21">
        <f t="shared" si="0"/>
        <v>0.045454545454545456</v>
      </c>
      <c r="E21" s="3">
        <f t="shared" si="1"/>
        <v>9.284090909090908</v>
      </c>
    </row>
    <row r="22" spans="1:5" ht="12.75">
      <c r="A22" t="s">
        <v>11</v>
      </c>
      <c r="B22">
        <v>1</v>
      </c>
      <c r="C22" s="3">
        <v>894.8</v>
      </c>
      <c r="D22" s="21">
        <f t="shared" si="0"/>
        <v>0.045454545454545456</v>
      </c>
      <c r="E22" s="3">
        <f t="shared" si="1"/>
        <v>40.67272727272727</v>
      </c>
    </row>
    <row r="23" spans="1:5" ht="12.75">
      <c r="A23" t="s">
        <v>12</v>
      </c>
      <c r="B23">
        <v>1</v>
      </c>
      <c r="C23" s="3">
        <v>1644.33</v>
      </c>
      <c r="D23" s="21">
        <f t="shared" si="0"/>
        <v>0.045454545454545456</v>
      </c>
      <c r="E23" s="3">
        <f t="shared" si="1"/>
        <v>74.74227272727272</v>
      </c>
    </row>
    <row r="24" spans="1:5" ht="12.75">
      <c r="A24" t="s">
        <v>12</v>
      </c>
      <c r="B24">
        <v>2</v>
      </c>
      <c r="C24" s="3">
        <v>2489.4</v>
      </c>
      <c r="D24" s="21">
        <f t="shared" si="0"/>
        <v>0.09090909090909091</v>
      </c>
      <c r="E24" s="3">
        <f t="shared" si="1"/>
        <v>113.15454545454546</v>
      </c>
    </row>
    <row r="25" spans="1:5" ht="12.75">
      <c r="A25" t="s">
        <v>15</v>
      </c>
      <c r="B25">
        <v>3</v>
      </c>
      <c r="C25" s="3">
        <v>4515.66</v>
      </c>
      <c r="D25" s="21">
        <f t="shared" si="0"/>
        <v>0.13636363636363635</v>
      </c>
      <c r="E25" s="3">
        <f t="shared" si="1"/>
        <v>205.25727272727272</v>
      </c>
    </row>
    <row r="26" spans="1:5" ht="12.75">
      <c r="A26" t="s">
        <v>15</v>
      </c>
      <c r="B26">
        <v>23</v>
      </c>
      <c r="C26" s="3">
        <v>30064.45</v>
      </c>
      <c r="D26" s="21">
        <f t="shared" si="0"/>
        <v>1.0454545454545454</v>
      </c>
      <c r="E26" s="3">
        <f t="shared" si="1"/>
        <v>1366.5659090909091</v>
      </c>
    </row>
    <row r="27" spans="1:5" ht="12.75">
      <c r="A27" t="s">
        <v>23</v>
      </c>
      <c r="B27">
        <v>1</v>
      </c>
      <c r="C27" s="3">
        <v>1849.12</v>
      </c>
      <c r="D27" s="21">
        <f t="shared" si="0"/>
        <v>0.045454545454545456</v>
      </c>
      <c r="E27" s="3">
        <f t="shared" si="1"/>
        <v>84.05090909090909</v>
      </c>
    </row>
    <row r="28" spans="1:5" ht="12.75">
      <c r="A28" t="s">
        <v>18</v>
      </c>
      <c r="B28">
        <v>1</v>
      </c>
      <c r="C28" s="3">
        <v>1171.29</v>
      </c>
      <c r="D28" s="21">
        <f t="shared" si="0"/>
        <v>0.045454545454545456</v>
      </c>
      <c r="E28" s="3">
        <f t="shared" si="1"/>
        <v>53.24045454545455</v>
      </c>
    </row>
    <row r="29" spans="1:5" ht="12.75">
      <c r="A29" t="s">
        <v>19</v>
      </c>
      <c r="B29">
        <v>1</v>
      </c>
      <c r="C29" s="3">
        <v>266700</v>
      </c>
      <c r="D29" s="21">
        <f t="shared" si="0"/>
        <v>0.045454545454545456</v>
      </c>
      <c r="E29" s="3">
        <f t="shared" si="1"/>
        <v>12122.727272727272</v>
      </c>
    </row>
    <row r="30" spans="1:5" ht="12.75">
      <c r="A30" t="s">
        <v>20</v>
      </c>
      <c r="B30">
        <v>1</v>
      </c>
      <c r="C30" s="3">
        <v>1217.53</v>
      </c>
      <c r="D30" s="21">
        <f t="shared" si="0"/>
        <v>0.045454545454545456</v>
      </c>
      <c r="E30" s="3">
        <f t="shared" si="1"/>
        <v>55.34227272727273</v>
      </c>
    </row>
    <row r="31" spans="1:5" ht="12.75">
      <c r="A31" t="s">
        <v>21</v>
      </c>
      <c r="B31">
        <v>1</v>
      </c>
      <c r="C31" s="3">
        <v>1483.69</v>
      </c>
      <c r="D31" s="21">
        <f t="shared" si="0"/>
        <v>0.045454545454545456</v>
      </c>
      <c r="E31" s="3">
        <f t="shared" si="1"/>
        <v>67.44045454545454</v>
      </c>
    </row>
    <row r="32" spans="1:5" ht="12.75">
      <c r="A32" t="s">
        <v>22</v>
      </c>
      <c r="B32">
        <v>1</v>
      </c>
      <c r="C32" s="3">
        <v>247.07</v>
      </c>
      <c r="D32" s="21">
        <f t="shared" si="0"/>
        <v>0.045454545454545456</v>
      </c>
      <c r="E32" s="3">
        <f t="shared" si="1"/>
        <v>11.230454545454545</v>
      </c>
    </row>
    <row r="33" spans="1:5" ht="12.75">
      <c r="A33" t="s">
        <v>16</v>
      </c>
      <c r="B33">
        <v>1</v>
      </c>
      <c r="C33" s="3">
        <v>1795.7</v>
      </c>
      <c r="D33" s="21">
        <f t="shared" si="0"/>
        <v>0.045454545454545456</v>
      </c>
      <c r="E33" s="3">
        <f t="shared" si="1"/>
        <v>81.62272727272727</v>
      </c>
    </row>
    <row r="34" spans="1:5" ht="12.75">
      <c r="A34" t="s">
        <v>24</v>
      </c>
      <c r="B34">
        <v>2</v>
      </c>
      <c r="C34" s="3">
        <v>51358.2</v>
      </c>
      <c r="D34" s="21">
        <f t="shared" si="0"/>
        <v>0.09090909090909091</v>
      </c>
      <c r="E34" s="3">
        <f t="shared" si="1"/>
        <v>2334.4636363636364</v>
      </c>
    </row>
    <row r="35" spans="1:5" ht="12.75">
      <c r="A35" t="s">
        <v>24</v>
      </c>
      <c r="B35">
        <v>1</v>
      </c>
      <c r="C35" s="3">
        <v>9870</v>
      </c>
      <c r="D35" s="21">
        <f t="shared" si="0"/>
        <v>0.045454545454545456</v>
      </c>
      <c r="E35" s="3">
        <f t="shared" si="1"/>
        <v>448.6363636363636</v>
      </c>
    </row>
    <row r="36" spans="1:5" ht="12.75">
      <c r="A36" t="s">
        <v>25</v>
      </c>
      <c r="B36">
        <v>1</v>
      </c>
      <c r="C36" s="3">
        <v>71.07</v>
      </c>
      <c r="D36" s="21">
        <f t="shared" si="0"/>
        <v>0.045454545454545456</v>
      </c>
      <c r="E36" s="3">
        <f t="shared" si="1"/>
        <v>3.230454545454545</v>
      </c>
    </row>
    <row r="37" spans="1:5" ht="12.75">
      <c r="A37" t="s">
        <v>26</v>
      </c>
      <c r="B37">
        <v>1</v>
      </c>
      <c r="C37" s="3">
        <v>811.14</v>
      </c>
      <c r="D37" s="21">
        <f t="shared" si="0"/>
        <v>0.045454545454545456</v>
      </c>
      <c r="E37" s="3">
        <f t="shared" si="1"/>
        <v>36.87</v>
      </c>
    </row>
    <row r="38" spans="1:5" ht="12.75">
      <c r="A38" t="s">
        <v>27</v>
      </c>
      <c r="B38">
        <v>1</v>
      </c>
      <c r="C38" s="3">
        <v>500</v>
      </c>
      <c r="D38" s="21">
        <f t="shared" si="0"/>
        <v>0.045454545454545456</v>
      </c>
      <c r="E38" s="3">
        <f t="shared" si="1"/>
        <v>22.727272727272727</v>
      </c>
    </row>
    <row r="39" spans="1:5" ht="12.75">
      <c r="A39" t="s">
        <v>32</v>
      </c>
      <c r="B39">
        <v>1</v>
      </c>
      <c r="C39" s="3">
        <v>25909.53</v>
      </c>
      <c r="D39" s="21">
        <f t="shared" si="0"/>
        <v>0.045454545454545456</v>
      </c>
      <c r="E39" s="3">
        <f t="shared" si="1"/>
        <v>1177.705909090909</v>
      </c>
    </row>
    <row r="40" spans="1:5" ht="12.75">
      <c r="A40" t="s">
        <v>28</v>
      </c>
      <c r="B40">
        <v>1</v>
      </c>
      <c r="C40" s="3">
        <v>1171.48</v>
      </c>
      <c r="D40" s="21">
        <f t="shared" si="0"/>
        <v>0.045454545454545456</v>
      </c>
      <c r="E40" s="3">
        <f t="shared" si="1"/>
        <v>53.24909090909091</v>
      </c>
    </row>
    <row r="41" spans="1:5" ht="12.75">
      <c r="A41" t="s">
        <v>29</v>
      </c>
      <c r="B41">
        <v>1</v>
      </c>
      <c r="C41" s="3">
        <v>851.34</v>
      </c>
      <c r="D41" s="21">
        <f t="shared" si="0"/>
        <v>0.045454545454545456</v>
      </c>
      <c r="E41" s="3">
        <f t="shared" si="1"/>
        <v>38.697272727272725</v>
      </c>
    </row>
    <row r="42" spans="1:5" ht="12.75">
      <c r="A42" t="s">
        <v>30</v>
      </c>
      <c r="B42">
        <v>1</v>
      </c>
      <c r="C42" s="3">
        <v>5050.32</v>
      </c>
      <c r="D42" s="21">
        <f t="shared" si="0"/>
        <v>0.045454545454545456</v>
      </c>
      <c r="E42" s="3">
        <f t="shared" si="1"/>
        <v>229.55999999999997</v>
      </c>
    </row>
    <row r="43" spans="1:5" ht="12.75">
      <c r="A43" t="s">
        <v>30</v>
      </c>
      <c r="B43">
        <v>4</v>
      </c>
      <c r="C43" s="3">
        <v>17956.33</v>
      </c>
      <c r="D43" s="21">
        <f t="shared" si="0"/>
        <v>0.18181818181818182</v>
      </c>
      <c r="E43" s="3">
        <f t="shared" si="1"/>
        <v>816.1968181818182</v>
      </c>
    </row>
    <row r="44" spans="1:5" ht="12.75">
      <c r="A44" t="s">
        <v>30</v>
      </c>
      <c r="B44">
        <v>1</v>
      </c>
      <c r="C44" s="3">
        <v>7799.61</v>
      </c>
      <c r="D44" s="21">
        <f t="shared" si="0"/>
        <v>0.045454545454545456</v>
      </c>
      <c r="E44" s="3">
        <f t="shared" si="1"/>
        <v>354.52772727272725</v>
      </c>
    </row>
    <row r="45" spans="1:5" ht="12.75">
      <c r="A45" t="s">
        <v>31</v>
      </c>
      <c r="B45">
        <v>2</v>
      </c>
      <c r="C45" s="3">
        <v>1531.64</v>
      </c>
      <c r="D45" s="21">
        <f t="shared" si="0"/>
        <v>0.09090909090909091</v>
      </c>
      <c r="E45" s="3">
        <f t="shared" si="1"/>
        <v>69.62</v>
      </c>
    </row>
    <row r="46" spans="1:5" ht="12.75">
      <c r="A46" t="s">
        <v>33</v>
      </c>
      <c r="B46">
        <v>1</v>
      </c>
      <c r="C46" s="3">
        <v>266700</v>
      </c>
      <c r="D46" s="21">
        <f t="shared" si="0"/>
        <v>0.045454545454545456</v>
      </c>
      <c r="E46" s="3">
        <f t="shared" si="1"/>
        <v>12122.727272727272</v>
      </c>
    </row>
    <row r="47" spans="1:5" ht="12.75">
      <c r="A47" t="s">
        <v>34</v>
      </c>
      <c r="B47">
        <v>1</v>
      </c>
      <c r="C47" s="3">
        <v>541.5</v>
      </c>
      <c r="D47" s="21">
        <f t="shared" si="0"/>
        <v>0.045454545454545456</v>
      </c>
      <c r="E47" s="3">
        <f t="shared" si="1"/>
        <v>24.613636363636363</v>
      </c>
    </row>
    <row r="48" spans="1:5" ht="12.75">
      <c r="A48" t="s">
        <v>35</v>
      </c>
      <c r="B48">
        <v>2</v>
      </c>
      <c r="C48" s="3">
        <v>3760.05</v>
      </c>
      <c r="D48" s="21">
        <f t="shared" si="0"/>
        <v>0.09090909090909091</v>
      </c>
      <c r="E48" s="3">
        <f t="shared" si="1"/>
        <v>170.91136363636363</v>
      </c>
    </row>
    <row r="49" spans="1:5" ht="12.75">
      <c r="A49" t="s">
        <v>36</v>
      </c>
      <c r="B49">
        <v>1</v>
      </c>
      <c r="C49" s="3">
        <v>1286.57</v>
      </c>
      <c r="D49" s="21">
        <f t="shared" si="0"/>
        <v>0.045454545454545456</v>
      </c>
      <c r="E49" s="3">
        <f t="shared" si="1"/>
        <v>58.48045454545454</v>
      </c>
    </row>
    <row r="50" spans="1:5" ht="12.75">
      <c r="A50" t="s">
        <v>37</v>
      </c>
      <c r="B50">
        <v>1</v>
      </c>
      <c r="C50" s="3">
        <v>2187</v>
      </c>
      <c r="D50" s="21">
        <f t="shared" si="0"/>
        <v>0.045454545454545456</v>
      </c>
      <c r="E50" s="3">
        <f t="shared" si="1"/>
        <v>99.4090909090909</v>
      </c>
    </row>
    <row r="51" spans="1:5" ht="12.75">
      <c r="A51" t="s">
        <v>38</v>
      </c>
      <c r="B51">
        <v>1</v>
      </c>
      <c r="C51" s="3">
        <v>533000</v>
      </c>
      <c r="D51" s="21">
        <f t="shared" si="0"/>
        <v>0.045454545454545456</v>
      </c>
      <c r="E51" s="3">
        <f t="shared" si="1"/>
        <v>24227.272727272728</v>
      </c>
    </row>
    <row r="52" spans="1:5" ht="12.75">
      <c r="A52" t="s">
        <v>39</v>
      </c>
      <c r="B52">
        <v>1</v>
      </c>
      <c r="C52" s="3">
        <v>600</v>
      </c>
      <c r="D52" s="21">
        <f t="shared" si="0"/>
        <v>0.045454545454545456</v>
      </c>
      <c r="E52" s="3">
        <f t="shared" si="1"/>
        <v>27.272727272727273</v>
      </c>
    </row>
    <row r="53" spans="1:5" ht="12.75">
      <c r="A53" t="s">
        <v>40</v>
      </c>
      <c r="B53">
        <v>1</v>
      </c>
      <c r="C53" s="3">
        <v>1870.39</v>
      </c>
      <c r="D53" s="21">
        <f t="shared" si="0"/>
        <v>0.045454545454545456</v>
      </c>
      <c r="E53" s="3">
        <f t="shared" si="1"/>
        <v>85.01772727272727</v>
      </c>
    </row>
    <row r="54" spans="1:5" ht="12.75">
      <c r="A54" t="s">
        <v>40</v>
      </c>
      <c r="B54">
        <v>1</v>
      </c>
      <c r="C54" s="3">
        <v>1883.95</v>
      </c>
      <c r="D54" s="21">
        <f t="shared" si="0"/>
        <v>0.045454545454545456</v>
      </c>
      <c r="E54" s="3">
        <f t="shared" si="1"/>
        <v>85.63409090909092</v>
      </c>
    </row>
    <row r="55" spans="1:5" ht="12.75">
      <c r="A55" t="s">
        <v>41</v>
      </c>
      <c r="B55">
        <v>1</v>
      </c>
      <c r="C55" s="3">
        <v>360.13</v>
      </c>
      <c r="D55" s="21">
        <f t="shared" si="0"/>
        <v>0.045454545454545456</v>
      </c>
      <c r="E55" s="3">
        <f t="shared" si="1"/>
        <v>16.369545454545456</v>
      </c>
    </row>
    <row r="56" spans="1:5" ht="12.75">
      <c r="A56" t="s">
        <v>42</v>
      </c>
      <c r="B56">
        <v>1</v>
      </c>
      <c r="C56" s="3">
        <v>4213</v>
      </c>
      <c r="D56" s="21">
        <f t="shared" si="0"/>
        <v>0.045454545454545456</v>
      </c>
      <c r="E56" s="3">
        <f t="shared" si="1"/>
        <v>191.5</v>
      </c>
    </row>
    <row r="57" spans="1:5" ht="12.75">
      <c r="A57" t="s">
        <v>43</v>
      </c>
      <c r="B57">
        <v>1</v>
      </c>
      <c r="C57" s="3">
        <v>1535</v>
      </c>
      <c r="D57" s="21">
        <f t="shared" si="0"/>
        <v>0.045454545454545456</v>
      </c>
      <c r="E57" s="3">
        <f t="shared" si="1"/>
        <v>69.77272727272727</v>
      </c>
    </row>
    <row r="58" spans="1:5" ht="12.75">
      <c r="A58" t="s">
        <v>43</v>
      </c>
      <c r="B58">
        <v>1</v>
      </c>
      <c r="C58" s="3">
        <v>1535</v>
      </c>
      <c r="D58" s="21">
        <f t="shared" si="0"/>
        <v>0.045454545454545456</v>
      </c>
      <c r="E58" s="3">
        <f t="shared" si="1"/>
        <v>69.77272727272727</v>
      </c>
    </row>
    <row r="59" spans="1:5" ht="12.75">
      <c r="A59" t="s">
        <v>44</v>
      </c>
      <c r="B59">
        <v>1</v>
      </c>
      <c r="C59" s="3">
        <v>1464.66</v>
      </c>
      <c r="D59" s="21">
        <f t="shared" si="0"/>
        <v>0.045454545454545456</v>
      </c>
      <c r="E59" s="3">
        <f t="shared" si="1"/>
        <v>66.57545454545455</v>
      </c>
    </row>
    <row r="60" spans="1:5" ht="12.75">
      <c r="A60" t="s">
        <v>45</v>
      </c>
      <c r="B60">
        <v>2</v>
      </c>
      <c r="C60" s="3">
        <v>1826.75</v>
      </c>
      <c r="D60" s="21">
        <f t="shared" si="0"/>
        <v>0.09090909090909091</v>
      </c>
      <c r="E60" s="3">
        <f t="shared" si="1"/>
        <v>83.0340909090909</v>
      </c>
    </row>
    <row r="61" spans="1:5" ht="12.75">
      <c r="A61" t="s">
        <v>46</v>
      </c>
      <c r="B61">
        <v>1</v>
      </c>
      <c r="C61" s="3">
        <v>360.02</v>
      </c>
      <c r="D61" s="21">
        <f t="shared" si="0"/>
        <v>0.045454545454545456</v>
      </c>
      <c r="E61" s="3">
        <f t="shared" si="1"/>
        <v>16.364545454545453</v>
      </c>
    </row>
    <row r="62" spans="1:5" ht="12.75">
      <c r="A62" t="s">
        <v>47</v>
      </c>
      <c r="B62">
        <v>2</v>
      </c>
      <c r="C62" s="3">
        <v>1549.88</v>
      </c>
      <c r="D62" s="21">
        <f t="shared" si="0"/>
        <v>0.09090909090909091</v>
      </c>
      <c r="E62" s="3">
        <f t="shared" si="1"/>
        <v>70.44909090909091</v>
      </c>
    </row>
    <row r="63" spans="1:5" ht="12.75">
      <c r="A63" t="s">
        <v>47</v>
      </c>
      <c r="B63">
        <v>1</v>
      </c>
      <c r="C63" s="3">
        <v>739.16</v>
      </c>
      <c r="D63" s="21">
        <f t="shared" si="0"/>
        <v>0.045454545454545456</v>
      </c>
      <c r="E63" s="3">
        <f t="shared" si="1"/>
        <v>33.598181818181814</v>
      </c>
    </row>
    <row r="64" spans="1:5" ht="12.75">
      <c r="A64" t="s">
        <v>48</v>
      </c>
      <c r="B64">
        <v>2</v>
      </c>
      <c r="C64" s="3">
        <v>7677.77</v>
      </c>
      <c r="D64" s="21">
        <f t="shared" si="0"/>
        <v>0.09090909090909091</v>
      </c>
      <c r="E64" s="3">
        <f t="shared" si="1"/>
        <v>348.98954545454546</v>
      </c>
    </row>
    <row r="65" spans="1:5" ht="12.75">
      <c r="A65" t="s">
        <v>49</v>
      </c>
      <c r="B65">
        <v>1</v>
      </c>
      <c r="C65" s="3">
        <v>472.23</v>
      </c>
      <c r="D65" s="21">
        <f t="shared" si="0"/>
        <v>0.045454545454545456</v>
      </c>
      <c r="E65" s="3">
        <f t="shared" si="1"/>
        <v>21.465</v>
      </c>
    </row>
    <row r="66" spans="1:5" ht="12.75">
      <c r="A66" t="s">
        <v>50</v>
      </c>
      <c r="B66">
        <v>1</v>
      </c>
      <c r="C66" s="3">
        <v>1503.63</v>
      </c>
      <c r="D66" s="21">
        <f t="shared" si="0"/>
        <v>0.045454545454545456</v>
      </c>
      <c r="E66" s="3">
        <f t="shared" si="1"/>
        <v>68.3468181818182</v>
      </c>
    </row>
    <row r="67" spans="1:5" ht="12.75">
      <c r="A67" t="s">
        <v>51</v>
      </c>
      <c r="B67">
        <v>1</v>
      </c>
      <c r="C67" s="3">
        <v>1067.93</v>
      </c>
      <c r="D67" s="21">
        <f t="shared" si="0"/>
        <v>0.045454545454545456</v>
      </c>
      <c r="E67" s="3">
        <f t="shared" si="1"/>
        <v>48.54227272727273</v>
      </c>
    </row>
    <row r="68" spans="1:5" ht="12.75">
      <c r="A68" t="s">
        <v>17</v>
      </c>
      <c r="B68">
        <v>1</v>
      </c>
      <c r="C68" s="3">
        <v>1804.91</v>
      </c>
      <c r="D68" s="21">
        <f t="shared" si="0"/>
        <v>0.045454545454545456</v>
      </c>
      <c r="E68" s="3">
        <f t="shared" si="1"/>
        <v>82.04136363636364</v>
      </c>
    </row>
    <row r="69" spans="1:5" ht="12.75">
      <c r="A69" t="s">
        <v>52</v>
      </c>
      <c r="B69">
        <v>4</v>
      </c>
      <c r="C69" s="3">
        <v>2306.37</v>
      </c>
      <c r="D69" s="21">
        <f t="shared" si="0"/>
        <v>0.18181818181818182</v>
      </c>
      <c r="E69" s="3">
        <f t="shared" si="1"/>
        <v>104.835</v>
      </c>
    </row>
    <row r="72" spans="2:5" ht="12.75">
      <c r="B72" s="4">
        <f>SUM(B9:B71)</f>
        <v>101</v>
      </c>
      <c r="C72" s="4">
        <f>SUM(C9:C71)</f>
        <v>2114192.7800000003</v>
      </c>
      <c r="D72" s="4">
        <f>SUM(D9:D69)</f>
        <v>4.590909090909091</v>
      </c>
      <c r="E72" s="4">
        <f>SUM(E9:E71)</f>
        <v>96099.67181818179</v>
      </c>
    </row>
  </sheetData>
  <mergeCells count="5">
    <mergeCell ref="B7:C7"/>
    <mergeCell ref="D7:E7"/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2.7109375" style="6" customWidth="1"/>
    <col min="2" max="2" width="9.28125" style="0" bestFit="1" customWidth="1"/>
    <col min="3" max="3" width="12.28125" style="5" customWidth="1"/>
    <col min="4" max="4" width="9.28125" style="5" bestFit="1" customWidth="1"/>
    <col min="5" max="5" width="13.8515625" style="5" bestFit="1" customWidth="1"/>
  </cols>
  <sheetData>
    <row r="1" spans="1:9" ht="12.75">
      <c r="A1" s="22" t="str">
        <f>'All TR''s'!A1:F1</f>
        <v>CUSTOMER ANALYSIS - PTD ACCOUNT LEVEL REPORT</v>
      </c>
      <c r="B1" s="22"/>
      <c r="C1" s="22"/>
      <c r="D1" s="22"/>
      <c r="E1" s="22"/>
      <c r="F1" s="22"/>
      <c r="H1" s="5"/>
      <c r="I1" s="5"/>
    </row>
    <row r="2" spans="1:9" ht="12.75">
      <c r="A2" s="22" t="str">
        <f>'All TR''s'!A2:F2</f>
        <v>BEGINNING STUDY DATE: 04/01/2003   ENDING  STUDY  DATE:  04/30/2003 </v>
      </c>
      <c r="B2" s="22"/>
      <c r="C2" s="22"/>
      <c r="D2" s="22"/>
      <c r="E2" s="22"/>
      <c r="F2" s="22"/>
      <c r="H2" s="5"/>
      <c r="I2" s="5"/>
    </row>
    <row r="3" spans="1:9" ht="12.75">
      <c r="A3" s="22" t="str">
        <f>'All TR''s'!A3:F3</f>
        <v>FDA</v>
      </c>
      <c r="B3" s="22"/>
      <c r="C3" s="22"/>
      <c r="D3" s="22"/>
      <c r="E3" s="22"/>
      <c r="F3" s="22"/>
      <c r="H3" s="5"/>
      <c r="I3" s="5"/>
    </row>
    <row r="5" spans="3:5" ht="12.75">
      <c r="C5"/>
      <c r="D5"/>
      <c r="E5"/>
    </row>
    <row r="6" spans="1:5" ht="12.75">
      <c r="A6" s="7"/>
      <c r="B6" s="23" t="s">
        <v>53</v>
      </c>
      <c r="C6" s="24"/>
      <c r="D6" s="23" t="s">
        <v>54</v>
      </c>
      <c r="E6" s="24"/>
    </row>
    <row r="7" spans="1:5" s="1" customFormat="1" ht="12.75">
      <c r="A7" s="8" t="s">
        <v>55</v>
      </c>
      <c r="B7" s="9" t="s">
        <v>1</v>
      </c>
      <c r="C7" s="10" t="s">
        <v>0</v>
      </c>
      <c r="D7" s="9" t="s">
        <v>1</v>
      </c>
      <c r="E7" s="10" t="s">
        <v>0</v>
      </c>
    </row>
    <row r="8" spans="1:5" ht="12.75">
      <c r="A8" s="7" t="s">
        <v>56</v>
      </c>
      <c r="B8" s="11">
        <v>0</v>
      </c>
      <c r="C8" s="12">
        <v>0</v>
      </c>
      <c r="D8" s="11">
        <f aca="true" t="shared" si="0" ref="D8:D20">B8/22</f>
        <v>0</v>
      </c>
      <c r="E8" s="13">
        <f aca="true" t="shared" si="1" ref="E8:E20">C8/22</f>
        <v>0</v>
      </c>
    </row>
    <row r="9" spans="1:5" ht="12.75">
      <c r="A9" s="14">
        <v>1</v>
      </c>
      <c r="B9" s="15">
        <v>8</v>
      </c>
      <c r="C9" s="16">
        <v>562480.09</v>
      </c>
      <c r="D9" s="15">
        <f t="shared" si="0"/>
        <v>0.36363636363636365</v>
      </c>
      <c r="E9" s="16">
        <f t="shared" si="1"/>
        <v>25567.276818181817</v>
      </c>
    </row>
    <row r="10" spans="1:5" ht="12.75">
      <c r="A10" s="14">
        <v>2</v>
      </c>
      <c r="B10" s="15">
        <v>12</v>
      </c>
      <c r="C10" s="16">
        <v>279541.62</v>
      </c>
      <c r="D10" s="15">
        <f t="shared" si="0"/>
        <v>0.5454545454545454</v>
      </c>
      <c r="E10" s="16">
        <f t="shared" si="1"/>
        <v>12706.437272727273</v>
      </c>
    </row>
    <row r="11" spans="1:5" ht="12.75">
      <c r="A11" s="14">
        <v>3</v>
      </c>
      <c r="B11" s="15">
        <f>33+1</f>
        <v>34</v>
      </c>
      <c r="C11" s="16">
        <f>309044.51+1804.91</f>
        <v>310849.42</v>
      </c>
      <c r="D11" s="15">
        <f t="shared" si="0"/>
        <v>1.5454545454545454</v>
      </c>
      <c r="E11" s="16">
        <f t="shared" si="1"/>
        <v>14129.51909090909</v>
      </c>
    </row>
    <row r="12" spans="1:5" ht="12.75">
      <c r="A12" s="14">
        <v>4</v>
      </c>
      <c r="B12" s="15">
        <v>5</v>
      </c>
      <c r="C12" s="16">
        <v>62110.41</v>
      </c>
      <c r="D12" s="15">
        <f t="shared" si="0"/>
        <v>0.22727272727272727</v>
      </c>
      <c r="E12" s="16">
        <f t="shared" si="1"/>
        <v>2823.2004545454547</v>
      </c>
    </row>
    <row r="13" spans="1:5" ht="12.75">
      <c r="A13" s="14">
        <v>5</v>
      </c>
      <c r="B13" s="15">
        <v>12</v>
      </c>
      <c r="C13" s="16">
        <v>60770.25</v>
      </c>
      <c r="D13" s="15">
        <f t="shared" si="0"/>
        <v>0.5454545454545454</v>
      </c>
      <c r="E13" s="16">
        <f t="shared" si="1"/>
        <v>2762.284090909091</v>
      </c>
    </row>
    <row r="14" spans="1:5" ht="12.75">
      <c r="A14" s="14">
        <v>6</v>
      </c>
      <c r="B14" s="15">
        <v>4</v>
      </c>
      <c r="C14" s="16">
        <v>271001.55</v>
      </c>
      <c r="D14" s="15">
        <f t="shared" si="0"/>
        <v>0.18181818181818182</v>
      </c>
      <c r="E14" s="16">
        <f t="shared" si="1"/>
        <v>12318.252272727272</v>
      </c>
    </row>
    <row r="15" spans="1:5" ht="12.75">
      <c r="A15" s="14">
        <v>7</v>
      </c>
      <c r="B15" s="15">
        <v>6</v>
      </c>
      <c r="C15" s="16">
        <v>540827.91</v>
      </c>
      <c r="D15" s="15">
        <f t="shared" si="0"/>
        <v>0.2727272727272727</v>
      </c>
      <c r="E15" s="16">
        <f t="shared" si="1"/>
        <v>24583.08681818182</v>
      </c>
    </row>
    <row r="16" spans="1:5" ht="12.75">
      <c r="A16" s="14">
        <v>8</v>
      </c>
      <c r="B16" s="15">
        <v>1</v>
      </c>
      <c r="C16" s="16">
        <v>360.13</v>
      </c>
      <c r="D16" s="15">
        <f t="shared" si="0"/>
        <v>0.045454545454545456</v>
      </c>
      <c r="E16" s="16">
        <f t="shared" si="1"/>
        <v>16.369545454545456</v>
      </c>
    </row>
    <row r="17" spans="1:5" ht="12.75">
      <c r="A17" s="14">
        <v>9</v>
      </c>
      <c r="B17" s="15">
        <v>3</v>
      </c>
      <c r="C17" s="16">
        <v>7283</v>
      </c>
      <c r="D17" s="15">
        <f t="shared" si="0"/>
        <v>0.13636363636363635</v>
      </c>
      <c r="E17" s="16">
        <f t="shared" si="1"/>
        <v>331.04545454545456</v>
      </c>
    </row>
    <row r="18" spans="1:5" ht="12.75">
      <c r="A18" s="14">
        <v>10</v>
      </c>
      <c r="B18" s="15">
        <v>3</v>
      </c>
      <c r="C18" s="16">
        <v>3291.41</v>
      </c>
      <c r="D18" s="15">
        <f t="shared" si="0"/>
        <v>0.13636363636363635</v>
      </c>
      <c r="E18" s="16">
        <f t="shared" si="1"/>
        <v>149.60954545454544</v>
      </c>
    </row>
    <row r="19" spans="1:5" ht="12.75">
      <c r="A19" s="14">
        <v>11</v>
      </c>
      <c r="B19" s="15">
        <v>4</v>
      </c>
      <c r="C19" s="16">
        <v>2649.06</v>
      </c>
      <c r="D19" s="15">
        <f t="shared" si="0"/>
        <v>0.18181818181818182</v>
      </c>
      <c r="E19" s="16">
        <f t="shared" si="1"/>
        <v>120.41181818181818</v>
      </c>
    </row>
    <row r="20" spans="1:5" ht="12.75">
      <c r="A20" s="17">
        <v>12</v>
      </c>
      <c r="B20" s="18">
        <f>5+4</f>
        <v>9</v>
      </c>
      <c r="C20" s="19">
        <f>10721.56+2306.37</f>
        <v>13027.93</v>
      </c>
      <c r="D20" s="18">
        <f t="shared" si="0"/>
        <v>0.4090909090909091</v>
      </c>
      <c r="E20" s="19">
        <f t="shared" si="1"/>
        <v>592.1786363636364</v>
      </c>
    </row>
    <row r="22" spans="2:5" ht="12.75">
      <c r="B22" s="20">
        <f>SUM(B8:B21)</f>
        <v>101</v>
      </c>
      <c r="C22" s="4">
        <f>SUM(C8:C21)</f>
        <v>2114192.7800000003</v>
      </c>
      <c r="D22" s="20">
        <f>SUM(D8:D21)</f>
        <v>4.590909090909091</v>
      </c>
      <c r="E22" s="4">
        <f>SUM(E8:E21)</f>
        <v>96099.67181818181</v>
      </c>
    </row>
  </sheetData>
  <mergeCells count="5">
    <mergeCell ref="B6:C6"/>
    <mergeCell ref="D6:E6"/>
    <mergeCell ref="A1:F1"/>
    <mergeCell ref="A2:F2"/>
    <mergeCell ref="A3:F3"/>
  </mergeCells>
  <printOptions/>
  <pageMargins left="0.25" right="0.25" top="0.5" bottom="0.5" header="0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Mellon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 Rorison</dc:creator>
  <cp:keywords/>
  <dc:description/>
  <cp:lastModifiedBy>John Kraynik</cp:lastModifiedBy>
  <cp:lastPrinted>2003-05-28T16:14:25Z</cp:lastPrinted>
  <dcterms:created xsi:type="dcterms:W3CDTF">2003-05-15T15:34:16Z</dcterms:created>
  <dcterms:modified xsi:type="dcterms:W3CDTF">2003-05-28T16:14:30Z</dcterms:modified>
  <cp:category/>
  <cp:version/>
  <cp:contentType/>
  <cp:contentStatus/>
</cp:coreProperties>
</file>