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36" windowWidth="12120" windowHeight="7905" tabRatio="583" activeTab="0"/>
  </bookViews>
  <sheets>
    <sheet name="F-01" sheetId="1" r:id="rId1"/>
    <sheet name="F-02" sheetId="2" r:id="rId2"/>
    <sheet name="F-03" sheetId="3" r:id="rId3"/>
    <sheet name="F-04" sheetId="4" r:id="rId4"/>
    <sheet name="F-05" sheetId="5" r:id="rId5"/>
    <sheet name="Chart" sheetId="6" r:id="rId6"/>
  </sheets>
  <definedNames/>
  <calcPr fullCalcOnLoad="1"/>
</workbook>
</file>

<file path=xl/sharedStrings.xml><?xml version="1.0" encoding="utf-8"?>
<sst xmlns="http://schemas.openxmlformats.org/spreadsheetml/2006/main" count="163" uniqueCount="57">
  <si>
    <t xml:space="preserve">              Table F-01</t>
  </si>
  <si>
    <t>Equipment Description</t>
  </si>
  <si>
    <t>G2H3</t>
  </si>
  <si>
    <t>G2H3C</t>
  </si>
  <si>
    <t>G2H4</t>
  </si>
  <si>
    <t>G2H4C</t>
  </si>
  <si>
    <t>G4H4</t>
  </si>
  <si>
    <t>G2H5</t>
  </si>
  <si>
    <t>G2H5C</t>
  </si>
  <si>
    <t>LAWN AND  GARDEN EQUIP.(RES)</t>
  </si>
  <si>
    <t>Leafblowers/Vacuums</t>
  </si>
  <si>
    <t>Chain Saws &lt; 6 HP</t>
  </si>
  <si>
    <t>Rotary Tillers &lt; 6HP</t>
  </si>
  <si>
    <t>Trimmers/Edgers/Brush Cutters</t>
  </si>
  <si>
    <t>LAWN AND  GARDEN EQUIP.(COM)</t>
  </si>
  <si>
    <t>LOGGING EQUIP</t>
  </si>
  <si>
    <t xml:space="preserve">Chain Saws &gt;6hp </t>
  </si>
  <si>
    <t xml:space="preserve">              Table F-02</t>
  </si>
  <si>
    <t>Equipment Type</t>
  </si>
  <si>
    <t>Grand Total</t>
  </si>
  <si>
    <t xml:space="preserve">              Table F-05</t>
  </si>
  <si>
    <t xml:space="preserve"> </t>
  </si>
  <si>
    <t>Year</t>
  </si>
  <si>
    <t xml:space="preserve">    Phase 1</t>
  </si>
  <si>
    <t>Phase 2</t>
  </si>
  <si>
    <t>% reduction</t>
  </si>
  <si>
    <t>Average Power Rating (hp) of Handheld Equipment by Engine Type</t>
  </si>
  <si>
    <t xml:space="preserve"> equipment type</t>
  </si>
  <si>
    <t>use</t>
  </si>
  <si>
    <t>hr/year</t>
  </si>
  <si>
    <t>res</t>
  </si>
  <si>
    <t>prof</t>
  </si>
  <si>
    <t>TRIM/EDGE CUTTER</t>
  </si>
  <si>
    <t>LEAF BLOW/VAC</t>
  </si>
  <si>
    <t>SNOWBLOWERS</t>
  </si>
  <si>
    <t>COMM TURF</t>
  </si>
  <si>
    <t>NA</t>
  </si>
  <si>
    <t>Baseline</t>
  </si>
  <si>
    <t xml:space="preserve">New engine exhaust HC (g/kWhr) </t>
  </si>
  <si>
    <t>Value of constant A in the df equation</t>
  </si>
  <si>
    <t xml:space="preserve">New engine exhaust CO (g/kWhr) </t>
  </si>
  <si>
    <t>New engine exhaust NOX (g/kWhr)</t>
  </si>
  <si>
    <t xml:space="preserve"> New engine fuel economy (g/kWhr)              </t>
  </si>
  <si>
    <t>Phase1</t>
  </si>
  <si>
    <t>In -service population by year and type of handheld equipment</t>
  </si>
  <si>
    <t>Table F-04 - Exhaust Emission Factors (g/kWhr) for handheld engines</t>
  </si>
  <si>
    <t>Commercial Turf Equipment</t>
  </si>
  <si>
    <t xml:space="preserve">        Exhaust HC+NOx Emissions in Tons/year </t>
  </si>
  <si>
    <t xml:space="preserve">                2000-2027</t>
  </si>
  <si>
    <t>CHAIN SAWS</t>
  </si>
  <si>
    <t>avg. load</t>
  </si>
  <si>
    <t xml:space="preserve"> factor(%)</t>
  </si>
  <si>
    <t>median life @</t>
  </si>
  <si>
    <t xml:space="preserve"> full load in hrs</t>
  </si>
  <si>
    <t xml:space="preserve">Table F-03- Average annual use, Load Factor and Median Life </t>
  </si>
  <si>
    <t>ROTARY TILLERS &lt; 6hp</t>
  </si>
  <si>
    <t xml:space="preserve">      Projected Annual 49-State Nonroad SI HH Engine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</si>
</sst>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right"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vertical="justify"/>
    </xf>
    <xf numFmtId="2" fontId="0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7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164" fontId="0" fillId="0" borderId="21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5" xfId="0" applyBorder="1" applyAlignment="1">
      <alignment horizontal="right"/>
    </xf>
    <xf numFmtId="10" fontId="0" fillId="0" borderId="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8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" fillId="0" borderId="18" xfId="0" applyFont="1" applyBorder="1" applyAlignment="1" quotePrefix="1">
      <alignment/>
    </xf>
    <xf numFmtId="1" fontId="0" fillId="0" borderId="4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6" xfId="0" applyBorder="1" applyAlignment="1">
      <alignment horizontal="left"/>
    </xf>
    <xf numFmtId="41" fontId="0" fillId="0" borderId="1" xfId="16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7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1" xfId="0" applyNumberFormat="1" applyBorder="1" applyAlignment="1">
      <alignment horizontal="left"/>
    </xf>
    <xf numFmtId="3" fontId="0" fillId="0" borderId="37" xfId="0" applyNumberFormat="1" applyBorder="1" applyAlignment="1">
      <alignment horizontal="left"/>
    </xf>
    <xf numFmtId="3" fontId="0" fillId="0" borderId="39" xfId="0" applyNumberFormat="1" applyBorder="1" applyAlignment="1">
      <alignment horizontal="left"/>
    </xf>
    <xf numFmtId="3" fontId="0" fillId="0" borderId="40" xfId="0" applyNumberFormat="1" applyBorder="1" applyAlignment="1">
      <alignment horizontal="left"/>
    </xf>
    <xf numFmtId="0" fontId="1" fillId="0" borderId="4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4" xfId="0" applyFont="1" applyBorder="1" applyAlignment="1" quotePrefix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57150</xdr:rowOff>
    </xdr:from>
    <xdr:to>
      <xdr:col>10</xdr:col>
      <xdr:colOff>0</xdr:colOff>
      <xdr:row>23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04850"/>
          <a:ext cx="53435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8.28125" style="0" customWidth="1"/>
    <col min="4" max="4" width="7.7109375" style="0" customWidth="1"/>
    <col min="5" max="5" width="8.140625" style="0" customWidth="1"/>
    <col min="6" max="6" width="8.00390625" style="0" customWidth="1"/>
    <col min="7" max="7" width="7.28125" style="0" customWidth="1"/>
    <col min="8" max="8" width="8.00390625" style="0" customWidth="1"/>
  </cols>
  <sheetData>
    <row r="1" ht="12.75">
      <c r="C1" s="1" t="s">
        <v>0</v>
      </c>
    </row>
    <row r="2" ht="12.75">
      <c r="D2" s="10"/>
    </row>
    <row r="3" ht="12.75">
      <c r="A3" s="2" t="s">
        <v>26</v>
      </c>
    </row>
    <row r="4" ht="13.5" thickBot="1"/>
    <row r="5" spans="1:8" ht="14.25" thickBot="1" thickTop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8" t="s">
        <v>7</v>
      </c>
      <c r="H5" s="19" t="s">
        <v>8</v>
      </c>
    </row>
    <row r="6" spans="1:8" ht="13.5" thickTop="1">
      <c r="A6" s="1"/>
      <c r="B6" s="8"/>
      <c r="C6" s="8"/>
      <c r="D6" s="8"/>
      <c r="E6" s="8"/>
      <c r="F6" s="20"/>
      <c r="G6" s="8"/>
      <c r="H6" s="17"/>
    </row>
    <row r="7" spans="1:8" ht="12.75">
      <c r="A7" s="1" t="s">
        <v>9</v>
      </c>
      <c r="B7" s="8"/>
      <c r="C7" s="8"/>
      <c r="D7" s="8"/>
      <c r="E7" s="8"/>
      <c r="F7" s="21"/>
      <c r="G7" s="8"/>
      <c r="H7" s="17"/>
    </row>
    <row r="8" spans="1:8" ht="12.75">
      <c r="A8" s="12" t="s">
        <v>11</v>
      </c>
      <c r="B8" s="48">
        <v>0.5</v>
      </c>
      <c r="C8" s="48">
        <v>0.5</v>
      </c>
      <c r="D8" s="48">
        <v>2</v>
      </c>
      <c r="E8" s="48">
        <v>2</v>
      </c>
      <c r="F8" s="35">
        <v>2</v>
      </c>
      <c r="G8" s="48">
        <v>3.94</v>
      </c>
      <c r="H8" s="49">
        <v>3.94</v>
      </c>
    </row>
    <row r="9" spans="1:8" ht="12.75">
      <c r="A9" s="12" t="s">
        <v>10</v>
      </c>
      <c r="B9" s="13">
        <v>0.84</v>
      </c>
      <c r="C9" s="13">
        <v>0.84</v>
      </c>
      <c r="D9" s="14">
        <v>1.41</v>
      </c>
      <c r="E9" s="14">
        <v>1.41</v>
      </c>
      <c r="F9" s="22">
        <v>1.41</v>
      </c>
      <c r="G9" s="14">
        <v>3.42</v>
      </c>
      <c r="H9" s="49">
        <v>3.42</v>
      </c>
    </row>
    <row r="10" spans="1:8" ht="12.75">
      <c r="A10" s="12" t="s">
        <v>12</v>
      </c>
      <c r="B10" s="13" t="s">
        <v>36</v>
      </c>
      <c r="C10" s="13" t="s">
        <v>36</v>
      </c>
      <c r="D10" s="14">
        <v>2.73</v>
      </c>
      <c r="E10" s="14">
        <v>2.73</v>
      </c>
      <c r="F10" s="22">
        <v>2.73</v>
      </c>
      <c r="G10" s="14">
        <v>4.68</v>
      </c>
      <c r="H10" s="49">
        <v>4.68</v>
      </c>
    </row>
    <row r="11" spans="1:8" ht="12.75">
      <c r="A11" s="12" t="s">
        <v>13</v>
      </c>
      <c r="B11" s="13">
        <v>0.81</v>
      </c>
      <c r="C11" s="13">
        <v>0.81</v>
      </c>
      <c r="D11" s="14">
        <v>1.4</v>
      </c>
      <c r="E11" s="14">
        <v>1.4</v>
      </c>
      <c r="F11" s="22">
        <v>1.4</v>
      </c>
      <c r="G11" s="14">
        <v>3.3</v>
      </c>
      <c r="H11" s="49">
        <v>3.3</v>
      </c>
    </row>
    <row r="12" spans="1:8" ht="12.75">
      <c r="A12" s="12"/>
      <c r="B12" s="14"/>
      <c r="C12" s="14"/>
      <c r="D12" s="14"/>
      <c r="E12" s="14"/>
      <c r="F12" s="22"/>
      <c r="G12" s="14"/>
      <c r="H12" s="49"/>
    </row>
    <row r="13" spans="1:8" ht="12.75">
      <c r="A13" s="1" t="s">
        <v>14</v>
      </c>
      <c r="B13" s="14"/>
      <c r="C13" s="14"/>
      <c r="D13" s="14"/>
      <c r="E13" s="14"/>
      <c r="F13" s="22"/>
      <c r="G13" s="14"/>
      <c r="H13" s="49"/>
    </row>
    <row r="14" spans="1:8" ht="12.75">
      <c r="A14" s="12" t="s">
        <v>11</v>
      </c>
      <c r="B14" s="48">
        <v>0.5</v>
      </c>
      <c r="C14" s="48">
        <v>0.5</v>
      </c>
      <c r="D14" s="48">
        <v>2</v>
      </c>
      <c r="E14" s="48">
        <v>2</v>
      </c>
      <c r="F14" s="35">
        <v>2</v>
      </c>
      <c r="G14" s="48">
        <v>3.94</v>
      </c>
      <c r="H14" s="49">
        <v>3.94</v>
      </c>
    </row>
    <row r="15" spans="1:8" ht="12.75">
      <c r="A15" s="12" t="s">
        <v>10</v>
      </c>
      <c r="B15" s="13">
        <v>0.84</v>
      </c>
      <c r="C15" s="13">
        <v>0.84</v>
      </c>
      <c r="D15" s="14">
        <v>1.41</v>
      </c>
      <c r="E15" s="14">
        <v>1.41</v>
      </c>
      <c r="F15" s="22">
        <v>1.41</v>
      </c>
      <c r="G15" s="14">
        <v>3.42</v>
      </c>
      <c r="H15" s="49">
        <v>3.42</v>
      </c>
    </row>
    <row r="16" spans="1:8" ht="12.75">
      <c r="A16" s="12" t="s">
        <v>12</v>
      </c>
      <c r="B16" s="13" t="s">
        <v>36</v>
      </c>
      <c r="C16" s="13" t="s">
        <v>36</v>
      </c>
      <c r="D16" s="14">
        <v>2.73</v>
      </c>
      <c r="E16" s="14">
        <v>2.73</v>
      </c>
      <c r="F16" s="22">
        <v>2.73</v>
      </c>
      <c r="G16" s="14">
        <v>4.68</v>
      </c>
      <c r="H16" s="49">
        <v>4.68</v>
      </c>
    </row>
    <row r="17" spans="1:8" ht="12.75">
      <c r="A17" s="12" t="s">
        <v>13</v>
      </c>
      <c r="B17" s="13">
        <v>0.81</v>
      </c>
      <c r="C17" s="13">
        <v>0.81</v>
      </c>
      <c r="D17" s="14">
        <v>1.4</v>
      </c>
      <c r="E17" s="14">
        <v>1.4</v>
      </c>
      <c r="F17" s="22">
        <v>1.4</v>
      </c>
      <c r="G17" s="14">
        <v>3.3</v>
      </c>
      <c r="H17" s="49">
        <v>3.3</v>
      </c>
    </row>
    <row r="18" spans="1:8" ht="12.75">
      <c r="A18" s="12" t="s">
        <v>46</v>
      </c>
      <c r="B18" s="13" t="s">
        <v>36</v>
      </c>
      <c r="C18" s="13" t="s">
        <v>36</v>
      </c>
      <c r="D18" s="14">
        <v>3</v>
      </c>
      <c r="E18" s="14">
        <v>3</v>
      </c>
      <c r="F18" s="22">
        <v>3</v>
      </c>
      <c r="G18" s="14">
        <v>5.17</v>
      </c>
      <c r="H18" s="49">
        <v>5.17</v>
      </c>
    </row>
    <row r="19" spans="1:8" ht="12.75">
      <c r="A19" s="8"/>
      <c r="B19" s="14"/>
      <c r="C19" s="14"/>
      <c r="D19" s="14"/>
      <c r="E19" s="14"/>
      <c r="F19" s="22"/>
      <c r="G19" s="14"/>
      <c r="H19" s="49"/>
    </row>
    <row r="20" spans="1:8" ht="12.75">
      <c r="A20" s="1" t="s">
        <v>15</v>
      </c>
      <c r="B20" s="14"/>
      <c r="C20" s="13"/>
      <c r="D20" s="14"/>
      <c r="E20" s="14"/>
      <c r="F20" s="22"/>
      <c r="G20" s="14"/>
      <c r="H20" s="49"/>
    </row>
    <row r="21" spans="1:8" ht="12.75">
      <c r="A21" s="8" t="s">
        <v>16</v>
      </c>
      <c r="B21" s="15" t="s">
        <v>36</v>
      </c>
      <c r="C21" s="13" t="s">
        <v>36</v>
      </c>
      <c r="D21" s="13" t="s">
        <v>36</v>
      </c>
      <c r="E21" s="13" t="s">
        <v>36</v>
      </c>
      <c r="F21" s="96" t="s">
        <v>36</v>
      </c>
      <c r="G21" s="14">
        <v>6.81</v>
      </c>
      <c r="H21" s="49">
        <v>6.81</v>
      </c>
    </row>
    <row r="22" spans="1:8" ht="13.5" thickBot="1">
      <c r="A22" s="9"/>
      <c r="B22" s="16"/>
      <c r="C22" s="16"/>
      <c r="D22" s="16"/>
      <c r="E22" s="16"/>
      <c r="F22" s="23"/>
      <c r="G22" s="16"/>
      <c r="H22" s="50"/>
    </row>
    <row r="23" ht="13.5" thickTop="1"/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27" sqref="A27"/>
    </sheetView>
  </sheetViews>
  <sheetFormatPr defaultColWidth="9.140625" defaultRowHeight="12.75"/>
  <cols>
    <col min="1" max="1" width="38.57421875" style="73" customWidth="1"/>
    <col min="2" max="2" width="13.8515625" style="73" customWidth="1"/>
    <col min="3" max="4" width="12.7109375" style="73" customWidth="1"/>
    <col min="5" max="5" width="12.57421875" style="73" customWidth="1"/>
    <col min="6" max="6" width="12.140625" style="73" customWidth="1"/>
    <col min="7" max="7" width="13.8515625" style="73" customWidth="1"/>
    <col min="8" max="16384" width="19.00390625" style="73" customWidth="1"/>
  </cols>
  <sheetData>
    <row r="1" spans="1:7" ht="12.75">
      <c r="A1" s="79"/>
      <c r="B1" s="78" t="s">
        <v>17</v>
      </c>
      <c r="C1" s="79"/>
      <c r="D1" s="79"/>
      <c r="E1" s="79"/>
      <c r="F1" s="79"/>
      <c r="G1" s="79"/>
    </row>
    <row r="2" spans="1:7" ht="12.75">
      <c r="A2" s="79"/>
      <c r="B2" s="79"/>
      <c r="C2" s="79"/>
      <c r="D2" s="79"/>
      <c r="E2" s="79"/>
      <c r="F2" s="79"/>
      <c r="G2" s="79"/>
    </row>
    <row r="3" spans="1:7" ht="12.75">
      <c r="A3" s="78" t="s">
        <v>44</v>
      </c>
      <c r="B3" s="78"/>
      <c r="C3" s="78"/>
      <c r="D3" s="78"/>
      <c r="E3" s="79"/>
      <c r="F3" s="79"/>
      <c r="G3" s="79"/>
    </row>
    <row r="4" spans="1:7" ht="13.5" thickBot="1">
      <c r="A4" s="80"/>
      <c r="B4" s="80"/>
      <c r="C4" s="80"/>
      <c r="D4" s="80"/>
      <c r="E4" s="80"/>
      <c r="F4" s="80"/>
      <c r="G4" s="80"/>
    </row>
    <row r="5" spans="1:7" ht="13.5" thickTop="1">
      <c r="A5" s="86" t="s">
        <v>18</v>
      </c>
      <c r="B5" s="75">
        <v>2000</v>
      </c>
      <c r="C5" s="75">
        <v>2005</v>
      </c>
      <c r="D5" s="75">
        <v>2010</v>
      </c>
      <c r="E5" s="75">
        <v>2015</v>
      </c>
      <c r="F5" s="75">
        <v>2020</v>
      </c>
      <c r="G5" s="81">
        <v>2025</v>
      </c>
    </row>
    <row r="6" spans="1:7" ht="13.5" thickBot="1">
      <c r="A6" s="87"/>
      <c r="B6" s="76"/>
      <c r="C6" s="76"/>
      <c r="D6" s="76"/>
      <c r="E6" s="76"/>
      <c r="F6" s="76"/>
      <c r="G6" s="82"/>
    </row>
    <row r="7" spans="1:7" ht="13.5" thickTop="1">
      <c r="A7" s="88" t="s">
        <v>9</v>
      </c>
      <c r="B7" s="74"/>
      <c r="C7" s="74"/>
      <c r="D7" s="74"/>
      <c r="E7" s="74"/>
      <c r="F7" s="74"/>
      <c r="G7" s="83"/>
    </row>
    <row r="8" spans="1:7" ht="12.75">
      <c r="A8" s="89" t="s">
        <v>11</v>
      </c>
      <c r="B8" s="77">
        <v>5036552</v>
      </c>
      <c r="C8" s="84">
        <v>5591035</v>
      </c>
      <c r="D8" s="84">
        <v>6140898</v>
      </c>
      <c r="E8" s="84">
        <v>6695380</v>
      </c>
      <c r="F8" s="84">
        <v>7251615</v>
      </c>
      <c r="G8" s="85">
        <v>7799725</v>
      </c>
    </row>
    <row r="9" spans="1:7" ht="12.75">
      <c r="A9" s="89" t="s">
        <v>10</v>
      </c>
      <c r="B9" s="77">
        <v>6747085</v>
      </c>
      <c r="C9" s="84">
        <v>7489883</v>
      </c>
      <c r="D9" s="84">
        <v>8226492</v>
      </c>
      <c r="E9" s="84">
        <v>8969289</v>
      </c>
      <c r="F9" s="84">
        <v>9714436</v>
      </c>
      <c r="G9" s="85">
        <v>10448697</v>
      </c>
    </row>
    <row r="10" spans="1:7" ht="12.75">
      <c r="A10" s="89" t="s">
        <v>12</v>
      </c>
      <c r="B10" s="77">
        <v>628720</v>
      </c>
      <c r="C10" s="84">
        <v>697937</v>
      </c>
      <c r="D10" s="84">
        <v>766577</v>
      </c>
      <c r="E10" s="84">
        <v>835793</v>
      </c>
      <c r="F10" s="84">
        <v>905229</v>
      </c>
      <c r="G10" s="85">
        <v>973650</v>
      </c>
    </row>
    <row r="11" spans="1:7" ht="12.75">
      <c r="A11" s="89" t="s">
        <v>13</v>
      </c>
      <c r="B11" s="77">
        <v>13298602</v>
      </c>
      <c r="C11" s="84">
        <v>14762668</v>
      </c>
      <c r="D11" s="84">
        <v>16214534</v>
      </c>
      <c r="E11" s="84">
        <v>17678599</v>
      </c>
      <c r="F11" s="84">
        <v>19147294</v>
      </c>
      <c r="G11" s="85">
        <v>20594532</v>
      </c>
    </row>
    <row r="12" spans="1:7" ht="12.75">
      <c r="A12" s="89"/>
      <c r="B12" s="77"/>
      <c r="C12" s="84"/>
      <c r="D12" s="84"/>
      <c r="E12" s="84"/>
      <c r="F12" s="84"/>
      <c r="G12" s="85"/>
    </row>
    <row r="13" spans="1:7" ht="12.75">
      <c r="A13" s="88" t="s">
        <v>14</v>
      </c>
      <c r="B13" s="77"/>
      <c r="C13" s="84"/>
      <c r="D13" s="84"/>
      <c r="E13" s="84"/>
      <c r="F13" s="84"/>
      <c r="G13" s="85"/>
    </row>
    <row r="14" spans="1:7" ht="12.75">
      <c r="A14" s="89" t="s">
        <v>11</v>
      </c>
      <c r="B14" s="77">
        <v>670964</v>
      </c>
      <c r="C14" s="84">
        <v>695825</v>
      </c>
      <c r="D14" s="84">
        <v>818083</v>
      </c>
      <c r="E14" s="84">
        <v>891951</v>
      </c>
      <c r="F14" s="84">
        <v>966052</v>
      </c>
      <c r="G14" s="85">
        <v>1039070</v>
      </c>
    </row>
    <row r="15" spans="1:7" ht="12.75">
      <c r="A15" s="89" t="s">
        <v>10</v>
      </c>
      <c r="B15" s="77">
        <v>626818</v>
      </c>
      <c r="C15" s="84">
        <v>744831</v>
      </c>
      <c r="D15" s="84">
        <v>764257</v>
      </c>
      <c r="E15" s="84">
        <v>833265</v>
      </c>
      <c r="F15" s="84">
        <v>902490</v>
      </c>
      <c r="G15" s="85">
        <v>970705</v>
      </c>
    </row>
    <row r="16" spans="1:7" ht="12.75">
      <c r="A16" s="89" t="s">
        <v>12</v>
      </c>
      <c r="B16" s="77">
        <v>96070</v>
      </c>
      <c r="C16" s="84">
        <v>106647</v>
      </c>
      <c r="D16" s="84">
        <v>117135</v>
      </c>
      <c r="E16" s="84">
        <v>127712</v>
      </c>
      <c r="F16" s="84">
        <v>138322</v>
      </c>
      <c r="G16" s="85">
        <v>148777</v>
      </c>
    </row>
    <row r="17" spans="1:7" ht="12.75">
      <c r="A17" s="89" t="s">
        <v>13</v>
      </c>
      <c r="B17" s="77">
        <v>1611818</v>
      </c>
      <c r="C17" s="84">
        <v>1789266</v>
      </c>
      <c r="D17" s="84">
        <v>1965235</v>
      </c>
      <c r="E17" s="84">
        <v>2142683</v>
      </c>
      <c r="F17" s="84">
        <v>2320692</v>
      </c>
      <c r="G17" s="85">
        <v>2496100</v>
      </c>
    </row>
    <row r="18" spans="1:7" ht="12.75">
      <c r="A18" s="89" t="s">
        <v>46</v>
      </c>
      <c r="B18" s="77">
        <v>11248</v>
      </c>
      <c r="C18" s="84">
        <v>12486</v>
      </c>
      <c r="D18" s="84">
        <v>13714</v>
      </c>
      <c r="E18" s="84">
        <v>14952</v>
      </c>
      <c r="F18" s="84">
        <v>16194</v>
      </c>
      <c r="G18" s="85">
        <v>17418</v>
      </c>
    </row>
    <row r="19" spans="1:7" ht="12.75">
      <c r="A19" s="89"/>
      <c r="B19" s="77"/>
      <c r="C19" s="84"/>
      <c r="D19" s="84"/>
      <c r="E19" s="84"/>
      <c r="F19" s="84"/>
      <c r="G19" s="85"/>
    </row>
    <row r="20" spans="1:7" ht="12.75">
      <c r="A20" s="88" t="s">
        <v>15</v>
      </c>
      <c r="B20" s="77"/>
      <c r="C20" s="84"/>
      <c r="D20" s="84"/>
      <c r="E20" s="84"/>
      <c r="F20" s="84"/>
      <c r="G20" s="85"/>
    </row>
    <row r="21" spans="1:7" ht="12.75">
      <c r="A21" s="6" t="s">
        <v>16</v>
      </c>
      <c r="B21" s="77">
        <v>372344</v>
      </c>
      <c r="C21" s="84">
        <v>447491</v>
      </c>
      <c r="D21" s="84">
        <v>522945</v>
      </c>
      <c r="E21" s="84">
        <v>598091</v>
      </c>
      <c r="F21" s="84">
        <v>672452</v>
      </c>
      <c r="G21" s="85">
        <v>748384</v>
      </c>
    </row>
    <row r="22" spans="1:7" ht="12.75">
      <c r="A22" s="6"/>
      <c r="B22" s="74"/>
      <c r="C22" s="90"/>
      <c r="D22" s="90"/>
      <c r="E22" s="90"/>
      <c r="F22" s="90"/>
      <c r="G22" s="91"/>
    </row>
    <row r="23" spans="1:7" ht="13.5" thickBot="1">
      <c r="A23" s="94" t="s">
        <v>19</v>
      </c>
      <c r="B23" s="92">
        <f aca="true" t="shared" si="0" ref="B23:G23">SUM(B8:B21)</f>
        <v>29100221</v>
      </c>
      <c r="C23" s="92">
        <f t="shared" si="0"/>
        <v>32338069</v>
      </c>
      <c r="D23" s="92">
        <f t="shared" si="0"/>
        <v>35549870</v>
      </c>
      <c r="E23" s="92">
        <f t="shared" si="0"/>
        <v>38787715</v>
      </c>
      <c r="F23" s="92">
        <f t="shared" si="0"/>
        <v>42034776</v>
      </c>
      <c r="G23" s="93">
        <f t="shared" si="0"/>
        <v>45237058</v>
      </c>
    </row>
    <row r="24" ht="13.5" thickTop="1"/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17" sqref="G17"/>
    </sheetView>
  </sheetViews>
  <sheetFormatPr defaultColWidth="9.140625" defaultRowHeight="12.75"/>
  <cols>
    <col min="1" max="1" width="29.421875" style="0" customWidth="1"/>
    <col min="2" max="2" width="6.57421875" style="0" customWidth="1"/>
    <col min="3" max="3" width="11.7109375" style="0" customWidth="1"/>
    <col min="5" max="5" width="14.140625" style="0" customWidth="1"/>
  </cols>
  <sheetData>
    <row r="1" spans="1:4" ht="12.75">
      <c r="A1" s="24" t="s">
        <v>54</v>
      </c>
      <c r="B1" s="25"/>
      <c r="C1" s="26"/>
      <c r="D1" s="25"/>
    </row>
    <row r="2" spans="2:4" ht="12.75">
      <c r="B2" s="27"/>
      <c r="C2" s="27"/>
      <c r="D2" s="27"/>
    </row>
    <row r="3" spans="1:5" ht="12.75">
      <c r="A3" s="28" t="s">
        <v>27</v>
      </c>
      <c r="B3" s="28" t="s">
        <v>28</v>
      </c>
      <c r="C3" s="29" t="s">
        <v>50</v>
      </c>
      <c r="D3" s="30" t="s">
        <v>29</v>
      </c>
      <c r="E3" s="97" t="s">
        <v>52</v>
      </c>
    </row>
    <row r="4" spans="1:5" ht="12.75">
      <c r="A4" s="31"/>
      <c r="B4" s="31"/>
      <c r="C4" s="71" t="s">
        <v>51</v>
      </c>
      <c r="D4" s="32"/>
      <c r="E4" s="98" t="s">
        <v>53</v>
      </c>
    </row>
    <row r="5" spans="1:5" ht="12.75">
      <c r="A5" s="33" t="s">
        <v>32</v>
      </c>
      <c r="B5" s="34" t="s">
        <v>30</v>
      </c>
      <c r="C5" s="34">
        <v>91</v>
      </c>
      <c r="D5" s="70">
        <v>9</v>
      </c>
      <c r="E5" s="21">
        <v>35.3</v>
      </c>
    </row>
    <row r="6" spans="1:5" ht="12.75">
      <c r="A6" s="33" t="s">
        <v>32</v>
      </c>
      <c r="B6" s="34" t="s">
        <v>31</v>
      </c>
      <c r="C6" s="34">
        <v>91</v>
      </c>
      <c r="D6" s="70">
        <v>137.29</v>
      </c>
      <c r="E6" s="21">
        <v>286.8</v>
      </c>
    </row>
    <row r="7" spans="1:5" ht="12.75">
      <c r="A7" s="33" t="s">
        <v>33</v>
      </c>
      <c r="B7" s="34" t="s">
        <v>30</v>
      </c>
      <c r="C7" s="34">
        <v>94</v>
      </c>
      <c r="D7" s="70">
        <v>9.59</v>
      </c>
      <c r="E7" s="21">
        <v>40.4</v>
      </c>
    </row>
    <row r="8" spans="1:5" ht="12.75">
      <c r="A8" s="33" t="s">
        <v>33</v>
      </c>
      <c r="B8" s="34" t="s">
        <v>31</v>
      </c>
      <c r="C8" s="34">
        <v>94</v>
      </c>
      <c r="D8" s="70">
        <v>282.29</v>
      </c>
      <c r="E8" s="21">
        <v>609.7</v>
      </c>
    </row>
    <row r="9" spans="1:5" ht="12.75">
      <c r="A9" s="33" t="s">
        <v>49</v>
      </c>
      <c r="B9" s="34" t="s">
        <v>30</v>
      </c>
      <c r="C9" s="34">
        <v>70</v>
      </c>
      <c r="D9" s="70">
        <v>13</v>
      </c>
      <c r="E9" s="21">
        <v>39.2</v>
      </c>
    </row>
    <row r="10" spans="1:5" ht="12.75">
      <c r="A10" s="33" t="s">
        <v>49</v>
      </c>
      <c r="B10" s="34" t="s">
        <v>31</v>
      </c>
      <c r="C10" s="34">
        <v>70</v>
      </c>
      <c r="D10" s="70">
        <v>303</v>
      </c>
      <c r="E10" s="99">
        <v>191</v>
      </c>
    </row>
    <row r="11" spans="1:5" ht="12.75">
      <c r="A11" s="33" t="s">
        <v>55</v>
      </c>
      <c r="B11" s="34" t="s">
        <v>30</v>
      </c>
      <c r="C11" s="34">
        <v>40</v>
      </c>
      <c r="D11" s="70">
        <v>16.73</v>
      </c>
      <c r="E11" s="21">
        <v>39.4</v>
      </c>
    </row>
    <row r="12" spans="1:5" ht="12.75">
      <c r="A12" s="33" t="s">
        <v>55</v>
      </c>
      <c r="B12" s="34" t="s">
        <v>31</v>
      </c>
      <c r="C12" s="34">
        <v>40</v>
      </c>
      <c r="D12" s="70">
        <v>471.6</v>
      </c>
      <c r="E12" s="21">
        <v>830.7</v>
      </c>
    </row>
    <row r="13" spans="1:5" ht="12.75">
      <c r="A13" s="33" t="s">
        <v>34</v>
      </c>
      <c r="B13" s="34" t="s">
        <v>30</v>
      </c>
      <c r="C13" s="34">
        <v>35</v>
      </c>
      <c r="D13" s="70">
        <v>8.48</v>
      </c>
      <c r="E13" s="21">
        <v>12.3</v>
      </c>
    </row>
    <row r="14" spans="1:5" ht="12.75">
      <c r="A14" s="33" t="s">
        <v>34</v>
      </c>
      <c r="B14" s="34" t="s">
        <v>31</v>
      </c>
      <c r="C14" s="34">
        <v>35</v>
      </c>
      <c r="D14" s="70">
        <v>135.68</v>
      </c>
      <c r="E14" s="21">
        <v>209.4</v>
      </c>
    </row>
    <row r="15" spans="1:5" ht="12.75">
      <c r="A15" s="33" t="s">
        <v>35</v>
      </c>
      <c r="B15" s="34" t="s">
        <v>30</v>
      </c>
      <c r="C15" s="36" t="s">
        <v>36</v>
      </c>
      <c r="D15" s="37" t="s">
        <v>36</v>
      </c>
      <c r="E15" s="100" t="s">
        <v>36</v>
      </c>
    </row>
    <row r="16" spans="1:5" ht="12.75">
      <c r="A16" s="38" t="s">
        <v>35</v>
      </c>
      <c r="B16" s="39" t="s">
        <v>31</v>
      </c>
      <c r="C16" s="39">
        <v>50</v>
      </c>
      <c r="D16" s="72">
        <v>681.69</v>
      </c>
      <c r="E16" s="5">
        <v>988.9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D1" sqref="D1"/>
    </sheetView>
  </sheetViews>
  <sheetFormatPr defaultColWidth="9.140625" defaultRowHeight="12.75"/>
  <cols>
    <col min="1" max="1" width="47.00390625" style="0" customWidth="1"/>
    <col min="2" max="2" width="10.421875" style="0" customWidth="1"/>
    <col min="3" max="3" width="9.28125" style="0" customWidth="1"/>
    <col min="4" max="4" width="9.7109375" style="0" customWidth="1"/>
    <col min="5" max="5" width="8.7109375" style="0" customWidth="1"/>
    <col min="6" max="6" width="9.00390625" style="0" customWidth="1"/>
    <col min="7" max="7" width="8.57421875" style="0" customWidth="1"/>
    <col min="8" max="8" width="11.00390625" style="0" customWidth="1"/>
  </cols>
  <sheetData>
    <row r="1" spans="1:7" ht="12.75">
      <c r="A1" s="24" t="s">
        <v>45</v>
      </c>
      <c r="B1" s="25"/>
      <c r="C1" s="25"/>
      <c r="D1" s="25"/>
      <c r="E1" s="25"/>
      <c r="F1" s="25"/>
      <c r="G1" s="40"/>
    </row>
    <row r="2" spans="1:7" ht="13.5" thickBot="1">
      <c r="A2" s="29"/>
      <c r="B2" s="41"/>
      <c r="C2" s="41"/>
      <c r="D2" s="41"/>
      <c r="E2" s="41"/>
      <c r="F2" s="41"/>
      <c r="G2" s="8"/>
    </row>
    <row r="3" spans="1:8" ht="14.25" thickBot="1" thickTop="1">
      <c r="A3" s="42" t="s">
        <v>37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8" t="s">
        <v>7</v>
      </c>
      <c r="H3" s="19" t="s">
        <v>8</v>
      </c>
    </row>
    <row r="4" spans="1:8" ht="13.5" thickTop="1">
      <c r="A4" s="43" t="s">
        <v>38</v>
      </c>
      <c r="B4" s="44" t="s">
        <v>21</v>
      </c>
      <c r="C4" s="95" t="s">
        <v>36</v>
      </c>
      <c r="D4" s="44">
        <v>350</v>
      </c>
      <c r="E4" s="95" t="s">
        <v>36</v>
      </c>
      <c r="F4" s="95" t="s">
        <v>36</v>
      </c>
      <c r="G4" s="44">
        <v>214</v>
      </c>
      <c r="H4" s="95" t="s">
        <v>36</v>
      </c>
    </row>
    <row r="5" spans="1:8" ht="12.75">
      <c r="A5" s="43" t="s">
        <v>39</v>
      </c>
      <c r="B5" s="44">
        <v>0.2</v>
      </c>
      <c r="C5" s="95" t="s">
        <v>36</v>
      </c>
      <c r="D5" s="44">
        <v>0.2</v>
      </c>
      <c r="E5" s="95" t="s">
        <v>36</v>
      </c>
      <c r="F5" s="95" t="s">
        <v>36</v>
      </c>
      <c r="G5" s="44">
        <v>0.2</v>
      </c>
      <c r="H5" s="95" t="s">
        <v>36</v>
      </c>
    </row>
    <row r="6" spans="1:8" ht="12.75">
      <c r="A6" s="43" t="s">
        <v>40</v>
      </c>
      <c r="B6" s="44">
        <v>964</v>
      </c>
      <c r="C6" s="95" t="s">
        <v>36</v>
      </c>
      <c r="D6" s="44">
        <v>964</v>
      </c>
      <c r="E6" s="95" t="s">
        <v>36</v>
      </c>
      <c r="F6" s="95" t="s">
        <v>36</v>
      </c>
      <c r="G6" s="44">
        <v>696</v>
      </c>
      <c r="H6" s="95" t="s">
        <v>36</v>
      </c>
    </row>
    <row r="7" spans="1:8" ht="12.75">
      <c r="A7" s="43" t="s">
        <v>39</v>
      </c>
      <c r="B7" s="44">
        <v>0.2</v>
      </c>
      <c r="C7" s="95" t="s">
        <v>36</v>
      </c>
      <c r="D7" s="44">
        <v>0.2</v>
      </c>
      <c r="E7" s="95" t="s">
        <v>36</v>
      </c>
      <c r="F7" s="95" t="s">
        <v>36</v>
      </c>
      <c r="G7" s="44">
        <v>0.2</v>
      </c>
      <c r="H7" s="95" t="s">
        <v>36</v>
      </c>
    </row>
    <row r="8" spans="1:8" ht="12.75">
      <c r="A8" s="43" t="s">
        <v>41</v>
      </c>
      <c r="B8" s="44">
        <v>1.2989</v>
      </c>
      <c r="C8" s="95" t="s">
        <v>36</v>
      </c>
      <c r="D8" s="44">
        <v>1.25999999046325</v>
      </c>
      <c r="E8" s="95" t="s">
        <v>36</v>
      </c>
      <c r="F8" s="95" t="s">
        <v>36</v>
      </c>
      <c r="G8" s="44">
        <v>1.2989</v>
      </c>
      <c r="H8" s="95" t="s">
        <v>36</v>
      </c>
    </row>
    <row r="9" spans="1:8" ht="12.75">
      <c r="A9" s="43" t="s">
        <v>39</v>
      </c>
      <c r="B9" s="44">
        <v>0</v>
      </c>
      <c r="C9" s="95" t="s">
        <v>36</v>
      </c>
      <c r="D9" s="44">
        <v>0</v>
      </c>
      <c r="E9" s="95" t="s">
        <v>36</v>
      </c>
      <c r="F9" s="95" t="s">
        <v>36</v>
      </c>
      <c r="G9" s="44">
        <v>0</v>
      </c>
      <c r="H9" s="95" t="s">
        <v>36</v>
      </c>
    </row>
    <row r="10" spans="1:8" ht="12.75">
      <c r="A10" s="43" t="s">
        <v>42</v>
      </c>
      <c r="B10" s="44">
        <v>830</v>
      </c>
      <c r="C10" s="95" t="s">
        <v>36</v>
      </c>
      <c r="D10" s="44">
        <v>830</v>
      </c>
      <c r="E10" s="95" t="s">
        <v>36</v>
      </c>
      <c r="F10" s="95" t="s">
        <v>36</v>
      </c>
      <c r="G10" s="44">
        <v>560</v>
      </c>
      <c r="H10" s="95" t="s">
        <v>36</v>
      </c>
    </row>
    <row r="11" spans="1:8" ht="12.75">
      <c r="A11" s="43" t="s">
        <v>39</v>
      </c>
      <c r="B11" s="44">
        <v>0</v>
      </c>
      <c r="C11" s="95" t="s">
        <v>36</v>
      </c>
      <c r="D11" s="44">
        <v>0</v>
      </c>
      <c r="E11" s="95" t="s">
        <v>36</v>
      </c>
      <c r="F11" s="95" t="s">
        <v>36</v>
      </c>
      <c r="G11" s="44">
        <v>0</v>
      </c>
      <c r="H11" s="95" t="s">
        <v>36</v>
      </c>
    </row>
    <row r="12" spans="1:8" ht="12.75">
      <c r="A12" s="45" t="s">
        <v>43</v>
      </c>
      <c r="B12" s="8"/>
      <c r="C12" s="8"/>
      <c r="D12" s="8"/>
      <c r="E12" s="8"/>
      <c r="F12" s="8"/>
      <c r="G12" s="8"/>
      <c r="H12" s="21"/>
    </row>
    <row r="13" spans="1:8" ht="12.75">
      <c r="A13" s="43" t="s">
        <v>38</v>
      </c>
      <c r="B13" s="44">
        <v>295</v>
      </c>
      <c r="C13" s="44">
        <v>295</v>
      </c>
      <c r="D13" s="44">
        <v>241</v>
      </c>
      <c r="E13" s="44">
        <v>241</v>
      </c>
      <c r="F13" s="44">
        <v>29.9866</v>
      </c>
      <c r="G13" s="44">
        <v>161</v>
      </c>
      <c r="H13" s="44">
        <v>161</v>
      </c>
    </row>
    <row r="14" spans="1:8" ht="12.75">
      <c r="A14" s="43" t="s">
        <v>39</v>
      </c>
      <c r="B14" s="44">
        <v>0.24</v>
      </c>
      <c r="C14" s="44">
        <v>0.24</v>
      </c>
      <c r="D14" s="44">
        <v>0.29</v>
      </c>
      <c r="E14" s="44">
        <v>0.29</v>
      </c>
      <c r="F14" s="44">
        <v>1.1</v>
      </c>
      <c r="G14" s="44">
        <v>0.266</v>
      </c>
      <c r="H14" s="44">
        <v>0.266</v>
      </c>
    </row>
    <row r="15" spans="1:8" ht="12.75">
      <c r="A15" s="43" t="s">
        <v>40</v>
      </c>
      <c r="B15" s="44">
        <v>643.85</v>
      </c>
      <c r="C15" s="44">
        <v>643.85</v>
      </c>
      <c r="D15" s="44">
        <v>546.29</v>
      </c>
      <c r="E15" s="44">
        <v>546.29</v>
      </c>
      <c r="F15" s="44">
        <v>715.32</v>
      </c>
      <c r="G15" s="44">
        <v>470.72</v>
      </c>
      <c r="H15" s="44">
        <v>470.72</v>
      </c>
    </row>
    <row r="16" spans="1:8" ht="12.75">
      <c r="A16" s="43" t="s">
        <v>39</v>
      </c>
      <c r="B16" s="44">
        <v>0.24</v>
      </c>
      <c r="C16" s="44">
        <v>0.24</v>
      </c>
      <c r="D16" s="44">
        <v>0.24</v>
      </c>
      <c r="E16" s="44">
        <v>0.24</v>
      </c>
      <c r="F16" s="44">
        <v>0.9</v>
      </c>
      <c r="G16" s="44">
        <v>0.231</v>
      </c>
      <c r="H16" s="44">
        <v>0.231</v>
      </c>
    </row>
    <row r="17" spans="1:8" ht="12.75">
      <c r="A17" s="43" t="s">
        <v>41</v>
      </c>
      <c r="B17" s="44">
        <v>1.0496</v>
      </c>
      <c r="C17" s="44">
        <v>1.0496</v>
      </c>
      <c r="D17" s="44">
        <v>0.6877</v>
      </c>
      <c r="E17" s="44">
        <v>0.6877</v>
      </c>
      <c r="F17" s="44">
        <v>2.3995</v>
      </c>
      <c r="G17" s="44">
        <v>2.4356</v>
      </c>
      <c r="H17" s="44">
        <v>2.4356</v>
      </c>
    </row>
    <row r="18" spans="1:8" ht="12.75">
      <c r="A18" s="43" t="s">
        <v>39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ht="12.75">
      <c r="A19" s="43" t="s">
        <v>42</v>
      </c>
      <c r="B19" s="44">
        <v>720</v>
      </c>
      <c r="C19" s="44">
        <v>720</v>
      </c>
      <c r="D19" s="44">
        <v>720</v>
      </c>
      <c r="E19" s="44">
        <v>720</v>
      </c>
      <c r="F19" s="44">
        <v>715.32</v>
      </c>
      <c r="G19" s="44">
        <v>529</v>
      </c>
      <c r="H19" s="44">
        <v>529</v>
      </c>
    </row>
    <row r="20" spans="1:8" ht="12.75">
      <c r="A20" s="43" t="s">
        <v>39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ht="12.75">
      <c r="A21" s="45" t="s">
        <v>24</v>
      </c>
      <c r="B21" s="8"/>
      <c r="C21" s="8"/>
      <c r="D21" s="8"/>
      <c r="E21" s="8"/>
      <c r="F21" s="8"/>
      <c r="G21" s="8"/>
      <c r="H21" s="21"/>
    </row>
    <row r="22" spans="1:8" ht="12.75">
      <c r="A22" s="43" t="s">
        <v>38</v>
      </c>
      <c r="B22" s="44">
        <v>44.345</v>
      </c>
      <c r="C22" s="44">
        <v>36.03</v>
      </c>
      <c r="D22" s="44">
        <v>44.345</v>
      </c>
      <c r="E22" s="44">
        <v>36.03</v>
      </c>
      <c r="F22" s="44">
        <v>34.64</v>
      </c>
      <c r="G22" s="44">
        <v>64.345</v>
      </c>
      <c r="H22" s="44">
        <v>53.846</v>
      </c>
    </row>
    <row r="23" spans="1:8" ht="12.75">
      <c r="A23" s="43" t="s">
        <v>39</v>
      </c>
      <c r="B23" s="44">
        <v>0.24</v>
      </c>
      <c r="C23" s="44">
        <v>0.72</v>
      </c>
      <c r="D23" s="44">
        <v>0.29</v>
      </c>
      <c r="E23" s="44">
        <v>0.77</v>
      </c>
      <c r="F23" s="44">
        <v>1.1</v>
      </c>
      <c r="G23" s="44">
        <v>0.266</v>
      </c>
      <c r="H23" s="44">
        <v>0.626</v>
      </c>
    </row>
    <row r="24" spans="1:8" ht="12.75">
      <c r="A24" s="30" t="s">
        <v>40</v>
      </c>
      <c r="B24" s="44">
        <v>380</v>
      </c>
      <c r="C24" s="44">
        <v>190</v>
      </c>
      <c r="D24" s="44">
        <v>380</v>
      </c>
      <c r="E24" s="44">
        <v>190</v>
      </c>
      <c r="F24" s="44">
        <v>580</v>
      </c>
      <c r="G24" s="44">
        <v>380</v>
      </c>
      <c r="H24" s="44">
        <v>190</v>
      </c>
    </row>
    <row r="25" spans="1:8" ht="12.75">
      <c r="A25" s="43" t="s">
        <v>39</v>
      </c>
      <c r="B25" s="44">
        <v>0.24</v>
      </c>
      <c r="C25" s="44">
        <v>0.24</v>
      </c>
      <c r="D25" s="44">
        <v>0.24</v>
      </c>
      <c r="E25" s="44">
        <v>0.24</v>
      </c>
      <c r="F25" s="44">
        <v>0.9</v>
      </c>
      <c r="G25" s="44">
        <v>0.231</v>
      </c>
      <c r="H25" s="44">
        <v>0.231</v>
      </c>
    </row>
    <row r="26" spans="1:8" ht="12.75">
      <c r="A26" s="43" t="s">
        <v>41</v>
      </c>
      <c r="B26" s="44">
        <v>1.22</v>
      </c>
      <c r="C26" s="44">
        <v>2</v>
      </c>
      <c r="D26" s="44">
        <v>1.22</v>
      </c>
      <c r="E26" s="44">
        <v>2</v>
      </c>
      <c r="F26" s="44">
        <v>1.51</v>
      </c>
      <c r="G26" s="44">
        <v>1.22</v>
      </c>
      <c r="H26" s="44">
        <v>2</v>
      </c>
    </row>
    <row r="27" spans="1:8" ht="12.75">
      <c r="A27" s="43" t="s">
        <v>39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 ht="12.75">
      <c r="A28" s="43" t="s">
        <v>42</v>
      </c>
      <c r="B28" s="44">
        <f aca="true" t="shared" si="0" ref="B28:H28">B19*0.7</f>
        <v>503.99999999999994</v>
      </c>
      <c r="C28" s="44">
        <f t="shared" si="0"/>
        <v>503.99999999999994</v>
      </c>
      <c r="D28" s="44">
        <f t="shared" si="0"/>
        <v>503.99999999999994</v>
      </c>
      <c r="E28" s="44">
        <f t="shared" si="0"/>
        <v>503.99999999999994</v>
      </c>
      <c r="F28" s="44">
        <f t="shared" si="0"/>
        <v>500.724</v>
      </c>
      <c r="G28" s="44">
        <f t="shared" si="0"/>
        <v>370.29999999999995</v>
      </c>
      <c r="H28" s="44">
        <f t="shared" si="0"/>
        <v>370.29999999999995</v>
      </c>
    </row>
    <row r="29" spans="1:8" ht="13.5" thickBot="1">
      <c r="A29" s="47" t="s">
        <v>39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</row>
    <row r="30" ht="13.5" thickTop="1"/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workbookViewId="0" topLeftCell="A1">
      <selection activeCell="A1" sqref="A1"/>
    </sheetView>
  </sheetViews>
  <sheetFormatPr defaultColWidth="9.140625" defaultRowHeight="12.75"/>
  <cols>
    <col min="2" max="2" width="9.00390625" style="0" customWidth="1"/>
    <col min="3" max="3" width="10.8515625" style="0" customWidth="1"/>
    <col min="4" max="4" width="10.00390625" style="0" customWidth="1"/>
    <col min="5" max="5" width="11.421875" style="0" customWidth="1"/>
  </cols>
  <sheetData>
    <row r="2" spans="3:5" ht="12.75">
      <c r="C2" s="1" t="s">
        <v>20</v>
      </c>
      <c r="D2" s="10"/>
      <c r="E2" s="41"/>
    </row>
    <row r="3" ht="12.75">
      <c r="C3" s="2" t="s">
        <v>21</v>
      </c>
    </row>
    <row r="4" ht="12.75">
      <c r="B4" s="7" t="s">
        <v>56</v>
      </c>
    </row>
    <row r="5" ht="12.75">
      <c r="B5" t="s">
        <v>47</v>
      </c>
    </row>
    <row r="6" ht="12.75">
      <c r="C6" t="s">
        <v>48</v>
      </c>
    </row>
    <row r="7" ht="13.5" thickBot="1"/>
    <row r="8" spans="2:5" ht="13.5" thickTop="1">
      <c r="B8" s="3" t="s">
        <v>22</v>
      </c>
      <c r="C8" s="54" t="s">
        <v>23</v>
      </c>
      <c r="D8" s="56" t="s">
        <v>24</v>
      </c>
      <c r="E8" s="4" t="s">
        <v>25</v>
      </c>
    </row>
    <row r="9" spans="2:5" ht="13.5" thickBot="1">
      <c r="B9" s="51"/>
      <c r="C9" s="41"/>
      <c r="D9" s="58"/>
      <c r="E9" s="52"/>
    </row>
    <row r="10" spans="2:5" ht="13.5" thickTop="1">
      <c r="B10" s="56"/>
      <c r="C10" s="53"/>
      <c r="D10" s="57"/>
      <c r="E10" s="55"/>
    </row>
    <row r="11" spans="2:5" ht="12.75">
      <c r="B11" s="59">
        <v>2000</v>
      </c>
      <c r="C11" s="66">
        <v>421420</v>
      </c>
      <c r="D11" s="67">
        <v>421420</v>
      </c>
      <c r="E11" s="63">
        <v>0</v>
      </c>
    </row>
    <row r="12" spans="2:5" ht="12.75">
      <c r="B12" s="59">
        <v>2001</v>
      </c>
      <c r="C12" s="66">
        <v>430254</v>
      </c>
      <c r="D12" s="67">
        <v>430254</v>
      </c>
      <c r="E12" s="63">
        <v>0</v>
      </c>
    </row>
    <row r="13" spans="2:5" ht="12.75">
      <c r="B13" s="59">
        <v>2002</v>
      </c>
      <c r="C13" s="66">
        <v>439799</v>
      </c>
      <c r="D13" s="67">
        <v>420785</v>
      </c>
      <c r="E13" s="64">
        <v>4.323338616049605</v>
      </c>
    </row>
    <row r="14" spans="2:5" ht="12.75">
      <c r="B14" s="59">
        <v>2003</v>
      </c>
      <c r="C14" s="66">
        <v>449879</v>
      </c>
      <c r="D14" s="67">
        <v>397428</v>
      </c>
      <c r="E14" s="64">
        <v>11.658912729867364</v>
      </c>
    </row>
    <row r="15" spans="2:5" ht="12.75">
      <c r="B15" s="59">
        <v>2004</v>
      </c>
      <c r="C15" s="66">
        <v>460340</v>
      </c>
      <c r="D15" s="67">
        <v>339542</v>
      </c>
      <c r="E15" s="64">
        <v>26.241039231872094</v>
      </c>
    </row>
    <row r="16" spans="2:5" ht="12.75">
      <c r="B16" s="59">
        <v>2005</v>
      </c>
      <c r="C16" s="66">
        <v>470970</v>
      </c>
      <c r="D16" s="67">
        <v>269251</v>
      </c>
      <c r="E16" s="64">
        <v>42.83054122343249</v>
      </c>
    </row>
    <row r="17" spans="2:5" ht="12.75">
      <c r="B17" s="59">
        <v>2006</v>
      </c>
      <c r="C17" s="66">
        <v>481994</v>
      </c>
      <c r="D17" s="67">
        <v>213105</v>
      </c>
      <c r="E17" s="64">
        <v>55.78679402648166</v>
      </c>
    </row>
    <row r="18" spans="2:5" ht="12.75">
      <c r="B18" s="59">
        <v>2007</v>
      </c>
      <c r="C18" s="66">
        <v>492687</v>
      </c>
      <c r="D18" s="67">
        <v>167472</v>
      </c>
      <c r="E18" s="64">
        <v>66.00843943517893</v>
      </c>
    </row>
    <row r="19" spans="2:5" ht="12.75">
      <c r="B19" s="59">
        <v>2008</v>
      </c>
      <c r="C19" s="66">
        <v>503396</v>
      </c>
      <c r="D19" s="67">
        <v>155776</v>
      </c>
      <c r="E19" s="64">
        <v>69.05497858544763</v>
      </c>
    </row>
    <row r="20" spans="2:5" ht="12.75">
      <c r="B20" s="59">
        <v>2009</v>
      </c>
      <c r="C20" s="66">
        <v>514107</v>
      </c>
      <c r="D20" s="67">
        <v>153451</v>
      </c>
      <c r="E20" s="64">
        <v>70.15193335239552</v>
      </c>
    </row>
    <row r="21" spans="2:5" ht="12.75">
      <c r="B21" s="59">
        <v>2010</v>
      </c>
      <c r="C21" s="66">
        <v>524818</v>
      </c>
      <c r="D21" s="67">
        <v>154522</v>
      </c>
      <c r="E21" s="64">
        <v>70.55703119938723</v>
      </c>
    </row>
    <row r="22" spans="2:5" ht="12.75">
      <c r="B22" s="59">
        <v>2011</v>
      </c>
      <c r="C22" s="66">
        <v>535929</v>
      </c>
      <c r="D22" s="67">
        <v>156929</v>
      </c>
      <c r="E22" s="64">
        <v>70.7183227629033</v>
      </c>
    </row>
    <row r="23" spans="2:5" ht="12.75">
      <c r="B23" s="59">
        <v>2012</v>
      </c>
      <c r="C23" s="66">
        <v>546662</v>
      </c>
      <c r="D23" s="67">
        <v>159852</v>
      </c>
      <c r="E23" s="64">
        <v>70.75853086550738</v>
      </c>
    </row>
    <row r="24" spans="2:5" ht="12.75">
      <c r="B24" s="59">
        <v>2013</v>
      </c>
      <c r="C24" s="66">
        <v>557398</v>
      </c>
      <c r="D24" s="67">
        <v>163043</v>
      </c>
      <c r="E24" s="64">
        <v>70.74926713048845</v>
      </c>
    </row>
    <row r="25" spans="2:5" ht="12.75">
      <c r="B25" s="59">
        <v>2014</v>
      </c>
      <c r="C25" s="66">
        <v>568135</v>
      </c>
      <c r="D25" s="67">
        <v>166287</v>
      </c>
      <c r="E25" s="64">
        <v>70.73107624068223</v>
      </c>
    </row>
    <row r="26" spans="2:5" ht="12.75">
      <c r="B26" s="59">
        <v>2015</v>
      </c>
      <c r="C26" s="66">
        <v>578870</v>
      </c>
      <c r="D26" s="67">
        <v>169545</v>
      </c>
      <c r="E26" s="64">
        <v>70.71104047540898</v>
      </c>
    </row>
    <row r="27" spans="2:5" ht="12.75">
      <c r="B27" s="59">
        <v>2016</v>
      </c>
      <c r="C27" s="66">
        <v>589999</v>
      </c>
      <c r="D27" s="67">
        <v>172838</v>
      </c>
      <c r="E27" s="64">
        <v>70.70537407690522</v>
      </c>
    </row>
    <row r="28" spans="2:5" ht="12.75">
      <c r="B28" s="59">
        <v>2017</v>
      </c>
      <c r="C28" s="66">
        <v>600753</v>
      </c>
      <c r="D28" s="67">
        <v>176096</v>
      </c>
      <c r="E28" s="64">
        <v>70.6874539120071</v>
      </c>
    </row>
    <row r="29" spans="2:5" ht="12.75">
      <c r="B29" s="59">
        <v>2018</v>
      </c>
      <c r="C29" s="66">
        <v>611509</v>
      </c>
      <c r="D29" s="67">
        <v>179357</v>
      </c>
      <c r="E29" s="64">
        <v>70.66976937379499</v>
      </c>
    </row>
    <row r="30" spans="2:5" ht="12.75">
      <c r="B30" s="59">
        <v>2019</v>
      </c>
      <c r="C30" s="66">
        <v>622264</v>
      </c>
      <c r="D30" s="67">
        <v>182618</v>
      </c>
      <c r="E30" s="64">
        <v>70.65264903642185</v>
      </c>
    </row>
    <row r="31" spans="2:5" ht="12.75">
      <c r="B31" s="59">
        <v>2020</v>
      </c>
      <c r="C31" s="66">
        <v>633020</v>
      </c>
      <c r="D31" s="67">
        <v>185878</v>
      </c>
      <c r="E31" s="64">
        <v>70.63631480837888</v>
      </c>
    </row>
    <row r="32" spans="2:5" ht="12.75">
      <c r="B32" s="59">
        <v>2021</v>
      </c>
      <c r="C32" s="66">
        <v>643773</v>
      </c>
      <c r="D32" s="67">
        <v>189139</v>
      </c>
      <c r="E32" s="64">
        <v>70.62023415085751</v>
      </c>
    </row>
    <row r="33" spans="2:5" ht="12.75">
      <c r="B33" s="59">
        <v>2022</v>
      </c>
      <c r="C33" s="66">
        <v>654529</v>
      </c>
      <c r="D33" s="67">
        <v>192398</v>
      </c>
      <c r="E33" s="64">
        <v>70.6051221565431</v>
      </c>
    </row>
    <row r="34" spans="2:5" ht="12.75">
      <c r="B34" s="59">
        <v>2023</v>
      </c>
      <c r="C34" s="66">
        <v>665285</v>
      </c>
      <c r="D34" s="67">
        <v>195660</v>
      </c>
      <c r="E34" s="64">
        <v>70.59004787421932</v>
      </c>
    </row>
    <row r="35" spans="2:5" ht="12.75">
      <c r="B35" s="59">
        <v>2024</v>
      </c>
      <c r="C35" s="66">
        <v>676039</v>
      </c>
      <c r="D35" s="67">
        <v>198919</v>
      </c>
      <c r="E35" s="64">
        <v>70.57580997545999</v>
      </c>
    </row>
    <row r="36" spans="2:5" ht="12.75">
      <c r="B36" s="59">
        <v>2025</v>
      </c>
      <c r="C36" s="66">
        <v>686794</v>
      </c>
      <c r="D36" s="67">
        <v>202179</v>
      </c>
      <c r="E36" s="65">
        <v>70.56191521766351</v>
      </c>
    </row>
    <row r="37" spans="2:5" ht="12.75">
      <c r="B37" s="59">
        <v>2026</v>
      </c>
      <c r="C37" s="66">
        <v>698012</v>
      </c>
      <c r="D37" s="67">
        <v>205469</v>
      </c>
      <c r="E37" s="62">
        <v>70.56368658418481</v>
      </c>
    </row>
    <row r="38" spans="2:5" ht="13.5" thickBot="1">
      <c r="B38" s="60">
        <v>2027</v>
      </c>
      <c r="C38" s="68">
        <v>708796</v>
      </c>
      <c r="D38" s="69">
        <v>208759</v>
      </c>
      <c r="E38" s="61">
        <v>70.54737893554704</v>
      </c>
    </row>
    <row r="39" spans="2:5" ht="13.5" thickTop="1">
      <c r="B39" s="54"/>
      <c r="C39" s="54"/>
      <c r="D39" s="54"/>
      <c r="E39" s="54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1" sqref="K1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 SNPRM - Benefit stream</dc:title>
  <dc:subject/>
  <dc:creator>Sujan Srivastava</dc:creator>
  <cp:keywords>benefit</cp:keywords>
  <dc:description>based on Model Runs done by Craig Harvey on 3/22/99</dc:description>
  <cp:lastModifiedBy>Melinda</cp:lastModifiedBy>
  <cp:lastPrinted>2000-03-01T19:52:27Z</cp:lastPrinted>
  <dcterms:created xsi:type="dcterms:W3CDTF">1999-04-10T02:15:15Z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