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<sst xmlns="http://schemas.openxmlformats.org/spreadsheetml/2006/main" count="727" uniqueCount="85">
  <si>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</si>
  <si>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</si>
  <si>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</si>
  <si>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</si>
  <si>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</si>
  <si>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</si>
  <si>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</si>
  <si>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</si>
  <si>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</si>
  <si>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</si>
  <si>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</si>
  <si>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</si>
  <si>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</si>
  <si>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</si>
  <si>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</si>
  <si>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</si>
  <si>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</si>
  <si>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</si>
  <si>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</si>
  <si>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</si>
  <si>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</si>
  <si>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</si>
  <si>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</si>
  <si>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</si>
  <si>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</si>
  <si>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</si>
  <si>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</si>
  <si>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</si>
  <si>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</si>
  <si>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</si>
  <si>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</si>
  <si>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</si>
  <si>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</si>
  <si>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</si>
  <si>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</si>
  <si>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</si>
  <si>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</si>
  <si>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</si>
  <si>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</si>
  <si>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</si>
  <si>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</si>
  <si>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</si>
  <si>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</si>
  <si>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</si>
  <si>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</si>
  <si>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</si>
  <si>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</si>
  <si>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</si>
  <si>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</si>
  <si>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</si>
  <si>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</si>
  <si>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</si>
  <si>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</si>
  <si>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</si>
  <si>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</si>
  <si>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</si>
  <si>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</si>
  <si>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</si>
  <si>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</si>
  <si>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</si>
  <si>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</si>
  <si>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LOAD</t>
  </si>
  <si>
    <t>Source:</t>
  </si>
  <si>
    <t>Light Loads</t>
  </si>
  <si>
    <t>ATC Mon: MW flow Custer - Ingledow SN (201)</t>
  </si>
  <si>
    <t>25F</t>
  </si>
  <si>
    <t>ATC Mon: MW flow Monroe-Echo Lake (@ Monroe) (208)</t>
  </si>
  <si>
    <t>13.0 (*.exe Date: 08/18/08)</t>
  </si>
  <si>
    <t>RS4F01\Wrkgrp\Tot\Northern Intertie\Archives\2009\WINTER_2009</t>
  </si>
  <si>
    <t>WINTER 2009</t>
  </si>
  <si>
    <t>FRP9899</t>
  </si>
  <si>
    <t>Branch BOTHELL (46403)  TO  SNOK S1 (41004) CKT 1 [230.00 - 230.00 kV]</t>
  </si>
  <si>
    <t>BFR: 4526 Monroe-EchoLK-SnoK 500 kV #1 &amp; Mon-Cust #2 500kV</t>
  </si>
  <si>
    <t>3TM: Monroe-Echo LK-SnoK 500kV</t>
  </si>
  <si>
    <t>Branch MURRAY (40767)  TO  SEDRO NT (42103) CKT 1 [230.00 - 230.00 kV]</t>
  </si>
  <si>
    <t>BFR: Horse Ranch 230kV Bus</t>
  </si>
  <si>
    <t>Branch CUST BNK1 (95008)  TO  CUST ING2 (95009) CKT 1 [500.00 - 500.00 kV]</t>
  </si>
  <si>
    <t>BFR: 4276 Cust-Ing #1 500kV &amp; Cust 500/230kV Bk#2</t>
  </si>
  <si>
    <t>CTG_FAIL_IN_FULL</t>
  </si>
  <si>
    <t>Branch CUST MON2 (95010)  TO  MONROE2 (95013) CKT 2 [500.00 - 500.00 kV]</t>
  </si>
  <si>
    <t>BFR: 4268 Mon-Cust #1 500kV &amp; Cust 500/230kV Bk#1</t>
  </si>
  <si>
    <t>BFR: Bellingham 230kV Bus</t>
  </si>
  <si>
    <t>N-2: Chief Joe - Snohomish 3&amp;4 345kV</t>
  </si>
  <si>
    <t>004WINTER09v1SNL</t>
  </si>
  <si>
    <t>Bothell-Sno-King #1 or #2 230kV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</si>
</sst>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19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19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2" fillId="0" borderId="2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5">
    <dxf>
      <font>
        <color rgb="FF969696"/>
      </font>
      <fill>
        <patternFill>
          <bgColor rgb="FFFFFFFF"/>
        </patternFill>
      </fill>
      <border/>
    </dxf>
    <dxf>
      <font>
        <color rgb="FF969696"/>
      </font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58965693"/>
        <c:axId val="60929190"/>
      </c:scatterChart>
      <c:valAx>
        <c:axId val="5896569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929190"/>
        <c:crossesAt val="0"/>
        <c:crossBetween val="midCat"/>
        <c:dispUnits/>
        <c:majorUnit val="100"/>
        <c:minorUnit val="50"/>
      </c:valAx>
      <c:valAx>
        <c:axId val="6092919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896569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1491799"/>
        <c:axId val="36317328"/>
      </c:scatterChart>
      <c:valAx>
        <c:axId val="1149179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317328"/>
        <c:crossesAt val="0"/>
        <c:crossBetween val="midCat"/>
        <c:dispUnits/>
        <c:majorUnit val="100"/>
        <c:minorUnit val="50"/>
      </c:valAx>
      <c:valAx>
        <c:axId val="363173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149179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58420497"/>
        <c:axId val="56022426"/>
      </c:scatterChart>
      <c:valAx>
        <c:axId val="5842049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022426"/>
        <c:crossesAt val="0"/>
        <c:crossBetween val="midCat"/>
        <c:dispUnits/>
        <c:majorUnit val="100"/>
        <c:minorUnit val="50"/>
      </c:valAx>
      <c:valAx>
        <c:axId val="5602242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842049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34439787"/>
        <c:axId val="41522628"/>
      </c:scatterChart>
      <c:valAx>
        <c:axId val="3443978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522628"/>
        <c:crossesAt val="0"/>
        <c:crossBetween val="midCat"/>
        <c:dispUnits/>
        <c:majorUnit val="100"/>
        <c:minorUnit val="50"/>
      </c:valAx>
      <c:valAx>
        <c:axId val="415226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443978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38159333"/>
        <c:axId val="7889678"/>
      </c:scatterChart>
      <c:valAx>
        <c:axId val="3815933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889678"/>
        <c:crossesAt val="0"/>
        <c:crossBetween val="midCat"/>
        <c:dispUnits/>
        <c:majorUnit val="100"/>
        <c:minorUnit val="50"/>
      </c:valAx>
      <c:valAx>
        <c:axId val="788967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815933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40" t="str">
        <f>Results!L2</f>
        <v>Bothell-Sno-King #1 or #2 230kV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3327.486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39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2309.97</v>
      </c>
      <c r="E21" s="76" t="str">
        <f>'Excel Sheet'!D3</f>
        <v>BFR: 4526 Monroe-EchoLK-SnoK 500 kV #1 &amp; Mon-Cust #2 500kV</v>
      </c>
      <c r="F21" s="84" t="str">
        <f>'Excel Sheet'!C3</f>
        <v>Branch BOTHELL (46403)  TO  SNOK S1 (41004)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3121.06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2842.82</v>
      </c>
      <c r="E22" s="57" t="str">
        <f>'Excel Sheet'!D4</f>
        <v>3TM: Monroe-Echo LK-SnoK 500kV</v>
      </c>
      <c r="F22" s="58" t="str">
        <f>'Excel Sheet'!C4</f>
        <v>Branch BOTHELL (46403)  TO  SNOK S1 (41004)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3427.78</v>
      </c>
      <c r="V22" s="108" t="str">
        <f>E26</f>
        <v>BFR: Horse Ranch 230kV Bus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3121.06</v>
      </c>
      <c r="E23" s="76" t="str">
        <f>'Excel Sheet'!D5</f>
        <v>BFR: Horse Ranch 230kV Bus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3636.36</v>
      </c>
      <c r="V23" s="112" t="str">
        <f>E29</f>
        <v>BFR: 4276 Cust-Ing #1 500kV &amp; Cust 500/230kV Bk#2</v>
      </c>
      <c r="W23" s="111" t="str">
        <f>F29</f>
        <v>Branch CUST BNK1 (95008)  TO  CUST ING2 (95009) CKT 1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2512.26</v>
      </c>
      <c r="E24" s="57" t="str">
        <f>'Excel Sheet'!D6</f>
        <v>BFR: 4526 Monroe-EchoLK-SnoK 500 kV #1 &amp; Mon-Cust #2 500kV</v>
      </c>
      <c r="F24" s="84" t="str">
        <f>'Excel Sheet'!C6</f>
        <v>Branch BOTHELL (46403)  TO  SNOK S1 (41004)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2952.62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3056.95</v>
      </c>
      <c r="E25" s="76" t="str">
        <f>'Excel Sheet'!D7</f>
        <v>3TM: Monroe-Echo LK-SnoK 500kV</v>
      </c>
      <c r="F25" s="58" t="str">
        <f>'Excel Sheet'!C7</f>
        <v>Branch BOTHELL (46403)  TO  SNOK S1 (41004)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886.99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3427.78</v>
      </c>
      <c r="E26" s="57" t="str">
        <f>'Excel Sheet'!D8</f>
        <v>BFR: Horse Ranch 230kV Bus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2842.82</v>
      </c>
      <c r="V26" s="112" t="str">
        <f>E22</f>
        <v>3TM: Monroe-Echo LK-SnoK 500kV</v>
      </c>
      <c r="W26" s="111" t="str">
        <f>F22</f>
        <v>Branch BOTHELL (46403)  TO  SNOK S1 (41004)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2799.56</v>
      </c>
      <c r="E27" s="76" t="str">
        <f>'Excel Sheet'!D9</f>
        <v>BFR: 4526 Monroe-EchoLK-SnoK 500 kV #1 &amp; Mon-Cust #2 500kV</v>
      </c>
      <c r="F27" s="135" t="str">
        <f>'Excel Sheet'!C9</f>
        <v>Branch BOTHELL (46403)  TO  SNOK S1 (41004)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3056.95</v>
      </c>
      <c r="V27" s="115" t="str">
        <f>E25</f>
        <v>3TM: Monroe-Echo LK-SnoK 500kV</v>
      </c>
      <c r="W27" s="109" t="str">
        <f>F25</f>
        <v>Branch BOTHELL (46403)  TO  SNOK S1 (41004)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3349.16</v>
      </c>
      <c r="E28" s="57" t="str">
        <f>'Excel Sheet'!D10</f>
        <v>3TM: Monroe-Echo LK-SnoK 500kV</v>
      </c>
      <c r="F28" s="58" t="str">
        <f>'Excel Sheet'!C10</f>
        <v>Branch BOTHELL (46403)  TO  SNOK S1 (41004)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3349.16</v>
      </c>
      <c r="V28" s="108" t="str">
        <f>E28</f>
        <v>3TM: Monroe-Echo LK-SnoK 500kV</v>
      </c>
      <c r="W28" s="109" t="str">
        <f>F28</f>
        <v>Branch BOTHELL (46403)  TO  SNOK S1 (41004)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3636.36</v>
      </c>
      <c r="E29" s="76" t="str">
        <f>'Excel Sheet'!D11</f>
        <v>BFR: 4276 Cust-Ing #1 500kV &amp; Cust 500/230kV Bk#2</v>
      </c>
      <c r="F29" s="84" t="str">
        <f>'Excel Sheet'!C11</f>
        <v>Branch CUST BNK1 (95008)  TO  CUST ING2 (95009) CKT 1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3067.01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3156.76</v>
      </c>
      <c r="E30" s="57" t="str">
        <f>'Excel Sheet'!D12</f>
        <v>N-2: Murr - Cust #1 &amp; Belling - Cust #1 230kV</v>
      </c>
      <c r="F30" s="135" t="str">
        <f>'Excel Sheet'!C12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977.65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3067.01</v>
      </c>
      <c r="E31" s="76" t="str">
        <f>'Excel Sheet'!D13</f>
        <v>N-2: Murr - Cust #1 &amp; Belling - Cust #1 230kV</v>
      </c>
      <c r="F31" s="135" t="str">
        <f>'Excel Sheet'!C13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2309.97</v>
      </c>
      <c r="V31" s="108" t="str">
        <f>E21</f>
        <v>BFR: 4526 Monroe-EchoLK-SnoK 500 kV #1 &amp; Mon-Cust #2 500kV</v>
      </c>
      <c r="W31" s="109" t="str">
        <f>F21</f>
        <v>Branch BOTHELL (46403)  TO  SNOK S1 (41004)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2952.62</v>
      </c>
      <c r="E32" s="57" t="str">
        <f>'Excel Sheet'!D14</f>
        <v>N-2: Murr - Cust #1 &amp; Belling - Cust #1 230kV</v>
      </c>
      <c r="F32" s="135" t="str">
        <f>'Excel Sheet'!C14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2512.26</v>
      </c>
      <c r="V32" s="108" t="str">
        <f>E24</f>
        <v>BFR: 4526 Monroe-EchoLK-SnoK 500 kV #1 &amp; Mon-Cust #2 500kV</v>
      </c>
      <c r="W32" s="111" t="str">
        <f>F24</f>
        <v>Branch BOTHELL (46403)  TO  SNOK S1 (41004)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1116.04</v>
      </c>
      <c r="E33" s="76" t="str">
        <f>'Excel Sheet'!D15</f>
        <v>N-2: Murr - Cust #1 &amp; Belling - Cust #1 230kV</v>
      </c>
      <c r="F33" s="135" t="str">
        <f>'Excel Sheet'!C15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2799.56</v>
      </c>
      <c r="V33" s="112" t="str">
        <f>E27</f>
        <v>BFR: 4526 Monroe-EchoLK-SnoK 500 kV #1 &amp; Mon-Cust #2 500kV</v>
      </c>
      <c r="W33" s="109" t="str">
        <f>F27</f>
        <v>Branch BOTHELL (46403)  TO  SNOK S1 (41004)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977.65</v>
      </c>
      <c r="E34" s="57" t="str">
        <f>'Excel Sheet'!D16</f>
        <v>N-2: Murr - Cust #1 &amp; Belling - Cust #1 230kV</v>
      </c>
      <c r="F34" s="135" t="str">
        <f>'Excel Sheet'!C16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3156.76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886.99</v>
      </c>
      <c r="E35" s="81" t="str">
        <f>'Excel Sheet'!D17</f>
        <v>N-2: Murr - Cust #1 &amp; Belling - Cust #1 230kV</v>
      </c>
      <c r="F35" s="60" t="str">
        <f>'Excel Sheet'!C17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1116.04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Bothell-Sno-King #1 or #2 230kV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2644.7633333333333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2498.2</v>
      </c>
      <c r="E21" s="55" t="str">
        <f>'Excel Sheet'!D20</f>
        <v>BFR: 4526 Monroe-EchoLK-SnoK 500 kV #1 &amp; Mon-Cust #2 500kV</v>
      </c>
      <c r="F21" s="56" t="str">
        <f>'Excel Sheet'!C20</f>
        <v>Branch BOTHELL (46403)  TO  SNOK S1 (41004)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3148.28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3022.07</v>
      </c>
      <c r="E22" s="57" t="str">
        <f>'Excel Sheet'!D21</f>
        <v>3TM: Monroe-Echo LK-SnoK 500kV</v>
      </c>
      <c r="F22" s="58" t="str">
        <f>'Excel Sheet'!C21</f>
        <v>Branch BOTHELL (46403)  TO  SNOK S1 (41004)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3497.14</v>
      </c>
      <c r="V22" s="108" t="str">
        <f>E26</f>
        <v>BFR: Horse Ranch 230kV Bus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3148.28</v>
      </c>
      <c r="E23" s="57" t="str">
        <f>'Excel Sheet'!D22</f>
        <v>BFR: Horse Ranch 230kV Bus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3584</v>
      </c>
      <c r="V23" s="112" t="str">
        <f>E29</f>
        <v>BFR: 4276 Cust-Ing #1 500kV &amp; Cust 500/230kV Bk#2</v>
      </c>
      <c r="W23" s="111" t="str">
        <f>F29</f>
        <v>Branch CUST BNK1 (95008)  TO  CUST ING2 (95009) CKT 1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2652.7</v>
      </c>
      <c r="E24" s="57" t="str">
        <f>'Excel Sheet'!D23</f>
        <v>BFR: 4526 Monroe-EchoLK-SnoK 500 kV #1 &amp; Mon-Cust #2 500kV</v>
      </c>
      <c r="F24" s="58" t="str">
        <f>'Excel Sheet'!C23</f>
        <v>Branch BOTHELL (46403)  TO  SNOK S1 (41004)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2209.22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3234.33</v>
      </c>
      <c r="E25" s="57" t="str">
        <f>'Excel Sheet'!D24</f>
        <v>3TM: Monroe-Echo LK-SnoK 500kV</v>
      </c>
      <c r="F25" s="58" t="str">
        <f>'Excel Sheet'!C24</f>
        <v>Branch BOTHELL (46403)  TO  SNOK S1 (41004)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150.06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3497.14</v>
      </c>
      <c r="E26" s="57" t="str">
        <f>'Excel Sheet'!D25</f>
        <v>BFR: Horse Ranch 230kV Bus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3022.07</v>
      </c>
      <c r="V26" s="112" t="str">
        <f>E22</f>
        <v>3TM: Monroe-Echo LK-SnoK 500kV</v>
      </c>
      <c r="W26" s="111" t="str">
        <f>F22</f>
        <v>Branch BOTHELL (46403)  TO  SNOK S1 (41004)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2953.69</v>
      </c>
      <c r="E27" s="57" t="str">
        <f>'Excel Sheet'!D26</f>
        <v>BFR: 4526 Monroe-EchoLK-SnoK 500 kV #1 &amp; Mon-Cust #2 500kV</v>
      </c>
      <c r="F27" s="58" t="str">
        <f>'Excel Sheet'!C26</f>
        <v>Branch BOTHELL (46403)  TO  SNOK S1 (41004)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3234.33</v>
      </c>
      <c r="V27" s="115" t="str">
        <f>E25</f>
        <v>3TM: Monroe-Echo LK-SnoK 500kV</v>
      </c>
      <c r="W27" s="109" t="str">
        <f>F25</f>
        <v>Branch BOTHELL (46403)  TO  SNOK S1 (41004)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3620.34</v>
      </c>
      <c r="E28" s="57" t="str">
        <f>'Excel Sheet'!D27</f>
        <v>BFR: 4526 Monroe-EchoLK-SnoK 500 kV #1 &amp; Mon-Cust #2 500kV</v>
      </c>
      <c r="F28" s="58" t="str">
        <f>'Excel Sheet'!C27</f>
        <v>Branch BOTHELL (46403)  TO  SNOK S1 (41004)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3620.34</v>
      </c>
      <c r="V28" s="108" t="str">
        <f>E28</f>
        <v>BFR: 4526 Monroe-EchoLK-SnoK 500 kV #1 &amp; Mon-Cust #2 500kV</v>
      </c>
      <c r="W28" s="109" t="str">
        <f>F28</f>
        <v>Branch BOTHELL (46403)  TO  SNOK S1 (41004)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3584</v>
      </c>
      <c r="E29" s="57" t="str">
        <f>'Excel Sheet'!D28</f>
        <v>BFR: 4276 Cust-Ing #1 500kV &amp; Cust 500/230kV Bk#2</v>
      </c>
      <c r="F29" s="58" t="str">
        <f>'Excel Sheet'!C28</f>
        <v>Branch CUST BNK1 (95008)  TO  CUST ING2 (95009) CKT 1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2318.23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2440.27</v>
      </c>
      <c r="E30" s="57" t="str">
        <f>'Excel Sheet'!D29</f>
        <v>N-2: Murr - Cust #1 &amp; Belling - Cust #1 230kV</v>
      </c>
      <c r="F30" s="58" t="str">
        <f>'Excel Sheet'!C29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246.07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2318.23</v>
      </c>
      <c r="E31" s="76" t="str">
        <f>'Excel Sheet'!D30</f>
        <v>N-2: Murr - Cust #1 &amp; Belling - Cust #1 230kV</v>
      </c>
      <c r="F31" s="58" t="str">
        <f>'Excel Sheet'!C30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2498.2</v>
      </c>
      <c r="V31" s="108" t="str">
        <f>E21</f>
        <v>BFR: 4526 Monroe-EchoLK-SnoK 500 kV #1 &amp; Mon-Cust #2 500kV</v>
      </c>
      <c r="W31" s="109" t="str">
        <f>F21</f>
        <v>Branch BOTHELL (46403)  TO  SNOK S1 (41004)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2209.22</v>
      </c>
      <c r="E32" s="136" t="str">
        <f>'Excel Sheet'!D31</f>
        <v>N-2: Murr - Cust #1 &amp; Belling - Cust #1 230kV</v>
      </c>
      <c r="F32" s="58" t="str">
        <f>'Excel Sheet'!C31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2652.7</v>
      </c>
      <c r="V32" s="108" t="str">
        <f>E24</f>
        <v>BFR: 4526 Monroe-EchoLK-SnoK 500 kV #1 &amp; Mon-Cust #2 500kV</v>
      </c>
      <c r="W32" s="111" t="str">
        <f>F24</f>
        <v>Branch BOTHELL (46403)  TO  SNOK S1 (41004)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369.85</v>
      </c>
      <c r="E33" s="57" t="str">
        <f>'Excel Sheet'!D32</f>
        <v>N-2: Murr - Cust #1 &amp; Belling - Cust #1 230kV</v>
      </c>
      <c r="F33" s="58" t="str">
        <f>'Excel Sheet'!C32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2953.69</v>
      </c>
      <c r="V33" s="112" t="str">
        <f>E27</f>
        <v>BFR: 4526 Monroe-EchoLK-SnoK 500 kV #1 &amp; Mon-Cust #2 500kV</v>
      </c>
      <c r="W33" s="109" t="str">
        <f>F27</f>
        <v>Branch BOTHELL (46403)  TO  SNOK S1 (41004)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246.07</v>
      </c>
      <c r="E34" s="76" t="str">
        <f>'Excel Sheet'!D33</f>
        <v>N-2: Murr - Cust #1 &amp; Belling - Cust #1 230kV</v>
      </c>
      <c r="F34" s="58" t="str">
        <f>'Excel Sheet'!C33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2440.27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150.06</v>
      </c>
      <c r="E35" s="59" t="str">
        <f>'Excel Sheet'!D34</f>
        <v>N-2: Murr - Cust #1 &amp; Belling - Cust #1 230kV</v>
      </c>
      <c r="F35" s="60" t="str">
        <f>'Excel Sheet'!C34</f>
        <v>Branch CUST PW (95003)  TO  PORTALWY (42001) CKT 1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369.85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Bothell-Sno-King #1 or #2 230kV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2403.0480000000002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2563.75</v>
      </c>
      <c r="E21" s="55" t="str">
        <f>'Excel Sheet'!D37</f>
        <v>BFR: 4526 Monroe-EchoLK-SnoK 500 kV #1 &amp; Mon-Cust #2 500kV</v>
      </c>
      <c r="F21" s="106" t="str">
        <f>'Excel Sheet'!C37</f>
        <v>Branch BOTHELL (46403)  TO  SNOK S1 (41004)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3142.65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3094.81</v>
      </c>
      <c r="E22" s="57" t="str">
        <f>'Excel Sheet'!D38</f>
        <v>3TM: Monroe-Echo LK-SnoK 500kV</v>
      </c>
      <c r="F22" s="58" t="str">
        <f>'Excel Sheet'!C38</f>
        <v>Branch BOTHELL (46403)  TO  SNOK S1 (41004)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3420.39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3142.65</v>
      </c>
      <c r="E23" s="57" t="str">
        <f>'Excel Sheet'!D39</f>
        <v>BFR: Horse Ranch 230kV Bus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3474.99</v>
      </c>
      <c r="V23" s="112" t="str">
        <f>E29</f>
        <v>BFR: 4276 Cust-Ing #1 500kV &amp; Cust 500/230kV Bk#2</v>
      </c>
      <c r="W23" s="111" t="str">
        <f>F29</f>
        <v>Branch CUST BNK1 (95008)  TO  CUST ING2 (95009) CKT 1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2731.12</v>
      </c>
      <c r="E24" s="57" t="str">
        <f>'Excel Sheet'!D40</f>
        <v>BFR: 4526 Monroe-EchoLK-SnoK 500 kV #1 &amp; Mon-Cust #2 500kV</v>
      </c>
      <c r="F24" s="58" t="str">
        <f>'Excel Sheet'!C40</f>
        <v>Branch BOTHELL (46403)  TO  SNOK S1 (41004)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1264.18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3141.22</v>
      </c>
      <c r="E25" s="57" t="str">
        <f>'Excel Sheet'!D41</f>
        <v>BFR: 4268 Mon-Cust #1 500kV &amp; Cust 500/230kV Bk#1</v>
      </c>
      <c r="F25" s="58" t="str">
        <f>'Excel Sheet'!C41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-1089.06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3420.39</v>
      </c>
      <c r="E26" s="57" t="str">
        <f>'Excel Sheet'!D42</f>
        <v>BFR: 4268 Mon-Cust #1 500kV &amp; Cust 500/230kV Bk#1</v>
      </c>
      <c r="F26" s="58" t="str">
        <f>'Excel Sheet'!C42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3094.81</v>
      </c>
      <c r="V26" s="112" t="str">
        <f>E22</f>
        <v>3TM: Monroe-Echo LK-SnoK 500kV</v>
      </c>
      <c r="W26" s="111" t="str">
        <f>F22</f>
        <v>Branch BOTHELL (46403)  TO  SNOK S1 (41004)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3033.08</v>
      </c>
      <c r="E27" s="57" t="str">
        <f>'Excel Sheet'!D43</f>
        <v>BFR: 4526 Monroe-EchoLK-SnoK 500 kV #1 &amp; Mon-Cust #2 500kV</v>
      </c>
      <c r="F27" s="58" t="str">
        <f>'Excel Sheet'!C43</f>
        <v>Branch BOTHELL (46403)  TO  SNOK S1 (41004)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3141.22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3474.16</v>
      </c>
      <c r="E28" s="57" t="str">
        <f>'Excel Sheet'!D44</f>
        <v>BFR: 4276 Cust-Ing #1 500kV &amp; Cust 500/230kV Bk#2</v>
      </c>
      <c r="F28" s="58" t="str">
        <f>'Excel Sheet'!C44</f>
        <v>Branch CUST BNK1 (95008)  TO  CUST ING2 (95009) CKT 1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3474.16</v>
      </c>
      <c r="V28" s="108" t="str">
        <f>E28</f>
        <v>BFR: 4276 Cust-Ing #1 500kV &amp; Cust 500/230kV Bk#2</v>
      </c>
      <c r="W28" s="109" t="str">
        <f>F28</f>
        <v>Branch CUST BNK1 (95008)  TO  CUST ING2 (95009) CKT 1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3474.99</v>
      </c>
      <c r="E29" s="57" t="str">
        <f>'Excel Sheet'!D45</f>
        <v>BFR: 4276 Cust-Ing #1 500kV &amp; Cust 500/230kV Bk#2</v>
      </c>
      <c r="F29" s="58" t="str">
        <f>'Excel Sheet'!C45</f>
        <v>Branch CUST BNK1 (95008)  TO  CUST ING2 (95009) CKT 1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1375.24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1493.91</v>
      </c>
      <c r="E30" s="57" t="str">
        <f>'Excel Sheet'!D46</f>
        <v>N-2: Murr - Cust #1 &amp; Belling - Cust #1 230kV</v>
      </c>
      <c r="F30" s="58" t="str">
        <f>'Excel Sheet'!C46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-995.63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1375.24</v>
      </c>
      <c r="E31" s="57" t="str">
        <f>'Excel Sheet'!D47</f>
        <v>N-2: Murr - Cust #1 &amp; Belling - Cust #1 230kV</v>
      </c>
      <c r="F31" s="58" t="str">
        <f>'Excel Sheet'!C47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2563.75</v>
      </c>
      <c r="V31" s="108" t="str">
        <f>E21</f>
        <v>BFR: 4526 Monroe-EchoLK-SnoK 500 kV #1 &amp; Mon-Cust #2 500kV</v>
      </c>
      <c r="W31" s="109" t="str">
        <f>F21</f>
        <v>Branch BOTHELL (46403)  TO  SNOK S1 (41004)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1264.18</v>
      </c>
      <c r="E32" s="57" t="str">
        <f>'Excel Sheet'!D48</f>
        <v>N-2: Murr - Cust #1 &amp; Belling - Cust #1 230kV</v>
      </c>
      <c r="F32" s="58" t="str">
        <f>'Excel Sheet'!C48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2731.12</v>
      </c>
      <c r="V32" s="108" t="str">
        <f>E24</f>
        <v>BFR: 4526 Monroe-EchoLK-SnoK 500 kV #1 &amp; Mon-Cust #2 500kV</v>
      </c>
      <c r="W32" s="111" t="str">
        <f>F24</f>
        <v>Branch BOTHELL (46403)  TO  SNOK S1 (41004)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-941.18</v>
      </c>
      <c r="E33" s="57" t="str">
        <f>'Excel Sheet'!D49</f>
        <v>BFR: Bellingham 230kV Bus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3033.08</v>
      </c>
      <c r="V33" s="112" t="str">
        <f>E27</f>
        <v>BFR: 4526 Monroe-EchoLK-SnoK 500 kV #1 &amp; Mon-Cust #2 500kV</v>
      </c>
      <c r="W33" s="109" t="str">
        <f>F27</f>
        <v>Branch BOTHELL (46403)  TO  SNOK S1 (41004)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-995.63</v>
      </c>
      <c r="E34" s="57" t="str">
        <f>'Excel Sheet'!D50</f>
        <v>BFR: Bellingham 230kV Bus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1493.91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-1089.06</v>
      </c>
      <c r="E35" s="59" t="str">
        <f>'Excel Sheet'!D51</f>
        <v>BFR: Bellingham 230kV Bus</v>
      </c>
      <c r="F35" s="107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-941.18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6" t="str">
        <f>Results!L2</f>
        <v>Bothell-Sno-King #1 or #2 230kV Line (COV-CRES BYP @ COV)</v>
      </c>
      <c r="C4" s="247"/>
      <c r="D4" s="247"/>
      <c r="E4" s="247"/>
      <c r="F4" s="248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6"/>
      <c r="C5" s="247"/>
      <c r="D5" s="247"/>
      <c r="E5" s="247"/>
      <c r="F5" s="248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South-to-North (SN)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004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2921.9793333333337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4" t="s">
        <v>38</v>
      </c>
      <c r="C18" s="245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2300.96</v>
      </c>
      <c r="E21" s="168" t="str">
        <f>'Excel Sheet'!$D54</f>
        <v>BFR: 4526 Monroe-EchoLK-SnoK 500 kV #1 &amp; Mon-Cust #2 500kV</v>
      </c>
      <c r="F21" s="169" t="str">
        <f>'Excel Sheet'!$C54</f>
        <v>Branch BOTHELL (46403)  TO  SNOK S1 (41004)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2823.11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2802.23</v>
      </c>
      <c r="E22" s="172" t="str">
        <f>'Excel Sheet'!$D55</f>
        <v>3TM: Monroe-Echo LK-SnoK 500kV</v>
      </c>
      <c r="F22" s="173" t="str">
        <f>'Excel Sheet'!$C55</f>
        <v>Branch BOTHELL (46403)  TO  SNOK S1 (41004)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2925.35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2823.11</v>
      </c>
      <c r="E23" s="172" t="str">
        <f>'Excel Sheet'!$D56</f>
        <v>BFR: 4268 Mon-Cust #1 500kV &amp; Cust 500/230kV Bk#1</v>
      </c>
      <c r="F23" s="173" t="str">
        <f>'Excel Sheet'!$C56</f>
        <v>Branch CUST MON2 (95010)  TO  MONROE2 (95013) CKT 2 [500.00 - 500.00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3112.73</v>
      </c>
      <c r="V23" s="112" t="str">
        <f>E29</f>
        <v>BFR: 4268 Mon-Cust #1 500kV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2450.41</v>
      </c>
      <c r="E24" s="172" t="str">
        <f>'Excel Sheet'!$D57</f>
        <v>BFR: 4526 Monroe-EchoLK-SnoK 500 kV #1 &amp; Mon-Cust #2 500kV</v>
      </c>
      <c r="F24" s="173" t="str">
        <f>'Excel Sheet'!$C57</f>
        <v>Branch BOTHELL (46403)  TO  SNOK S1 (41004)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1691.85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2927.51</v>
      </c>
      <c r="E25" s="172" t="str">
        <f>'Excel Sheet'!$D58</f>
        <v>BFR: 4268 Mon-Cust #1 500kV &amp; Cust 500/230kV Bk#1</v>
      </c>
      <c r="F25" s="173" t="str">
        <f>'Excel Sheet'!$C58</f>
        <v>Branch CUST MON2 (95010)  TO  MONROE2 (95013) CKT 2 [500.00 - 500.00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-495.88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2925.35</v>
      </c>
      <c r="E26" s="172" t="str">
        <f>'Excel Sheet'!$D59</f>
        <v>BFR: 4268 Mon-Cust #1 500kV &amp; Cust 500/230kV Bk#1</v>
      </c>
      <c r="F26" s="173" t="str">
        <f>'Excel Sheet'!$C59</f>
        <v>Branch CUST MON2 (95010)  TO  MONROE2 (95013) CKT 2 [500.00 - 500.00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2802.23</v>
      </c>
      <c r="V26" s="112" t="str">
        <f>E22</f>
        <v>3TM: Monroe-Echo LK-SnoK 500kV</v>
      </c>
      <c r="W26" s="111" t="str">
        <f>F22</f>
        <v>Branch BOTHELL (46403)  TO  SNOK S1 (41004)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2749.49</v>
      </c>
      <c r="E27" s="172" t="str">
        <f>'Excel Sheet'!$D60</f>
        <v>BFR: 4526 Monroe-EchoLK-SnoK 500 kV #1 &amp; Mon-Cust #2 500kV</v>
      </c>
      <c r="F27" s="173" t="str">
        <f>'Excel Sheet'!$C60</f>
        <v>Branch BOTHELL (46403)  TO  SNOK S1 (41004)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2927.51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3088.09</v>
      </c>
      <c r="E28" s="172" t="str">
        <f>'Excel Sheet'!$D61</f>
        <v>BFR: 4268 Mon-Cust #1 500kV &amp; Cust 500/230kV Bk#1</v>
      </c>
      <c r="F28" s="173" t="str">
        <f>'Excel Sheet'!$C61</f>
        <v>Branch CUST MON2 (95010)  TO  MONROE2 (95013) CKT 2 [500.00 - 500.00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3088.09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3112.73</v>
      </c>
      <c r="E29" s="172" t="str">
        <f>'Excel Sheet'!$D62</f>
        <v>BFR: 4268 Mon-Cust #1 500kV &amp; Cust 500/230kV Bk#1</v>
      </c>
      <c r="F29" s="173" t="str">
        <f>'Excel Sheet'!$C62</f>
        <v>Branch CUST MON2 (95010)  TO  MONROE2 (95013) CKT 2 [500.00 - 500.00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1795.43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1933.97</v>
      </c>
      <c r="E30" s="172" t="str">
        <f>'Excel Sheet'!$D63</f>
        <v>N-2: Murr - Cust #1 &amp; Belling - Cust #1 230kV</v>
      </c>
      <c r="F30" s="173" t="str">
        <f>'Excel Sheet'!$C63</f>
        <v>Branch CUST PW (95003)  TO  PORTALWY (42001) CKT 1 [230.00 - 115.00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-450.27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1795.43</v>
      </c>
      <c r="E31" s="172" t="str">
        <f>'Excel Sheet'!$D64</f>
        <v>N-2: Murr - Cust #1 &amp; Belling - Cust #1 230kV</v>
      </c>
      <c r="F31" s="173" t="str">
        <f>'Excel Sheet'!$C64</f>
        <v>Branch CUST PW (95003)  TO  PORTALWY (42001) CKT 1 [230.00 - 115.00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2300.96</v>
      </c>
      <c r="V31" s="108" t="str">
        <f>E21</f>
        <v>BFR: 4526 Monroe-EchoLK-SnoK 500 kV #1 &amp; Mon-Cust #2 500kV</v>
      </c>
      <c r="W31" s="109" t="str">
        <f>F21</f>
        <v>Branch BOTHELL (46403)  TO  SNOK S1 (41004)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1691.85</v>
      </c>
      <c r="E32" s="172" t="str">
        <f>'Excel Sheet'!$D65</f>
        <v>N-2: Murr - Cust #1 &amp; Belling - Cust #1 230kV</v>
      </c>
      <c r="F32" s="173" t="str">
        <f>'Excel Sheet'!$C65</f>
        <v>Branch CUST PW (95003)  TO  PORTALWY (42001) CKT 1 [230.00 - 115.00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2450.41</v>
      </c>
      <c r="V32" s="108" t="str">
        <f>E24</f>
        <v>BFR: 4526 Monroe-EchoLK-SnoK 500 kV #1 &amp; Mon-Cust #2 500kV</v>
      </c>
      <c r="W32" s="111" t="str">
        <f>F24</f>
        <v>Branch BOTHELL (46403)  TO  SNOK S1 (41004)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-389.38</v>
      </c>
      <c r="E33" s="172" t="str">
        <f>'Excel Sheet'!$D66</f>
        <v>BFR: Bellingham 230kV Bus</v>
      </c>
      <c r="F33" s="173" t="str">
        <f>'Excel Sheet'!$C66</f>
        <v>Branch CUST PW (95003)  TO  PORTALWY (42001) CKT 1 [230.00 - 115.00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2749.49</v>
      </c>
      <c r="V33" s="112" t="str">
        <f>E27</f>
        <v>BFR: 4526 Monroe-EchoLK-SnoK 500 kV #1 &amp; Mon-Cust #2 500kV</v>
      </c>
      <c r="W33" s="109" t="str">
        <f>F27</f>
        <v>Branch BOTHELL (46403)  TO  SNOK S1 (41004)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-450.27</v>
      </c>
      <c r="E34" s="172" t="str">
        <f>'Excel Sheet'!$D67</f>
        <v>BFR: Bellingham 230kV Bus</v>
      </c>
      <c r="F34" s="173" t="str">
        <f>'Excel Sheet'!$C67</f>
        <v>Branch CUST PW (95003)  TO  PORTALWY (42001) CKT 1 [230.00 - 115.00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1933.97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-495.88</v>
      </c>
      <c r="E35" s="177" t="str">
        <f>'Excel Sheet'!$D68</f>
        <v>BFR: Bellingham 230kV Bus</v>
      </c>
      <c r="F35" s="178" t="str">
        <f>'Excel Sheet'!$C68</f>
        <v>Branch CUST PW (95003)  TO  PORTALWY (42001) CKT 1 [230.00 - 115.00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-389.38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Bothell-Sno-King #1 or #2 230kV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3271.625333333334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1605.22</v>
      </c>
      <c r="E21" s="55" t="str">
        <f>'Excel Sheet'!D71</f>
        <v>N-2: Chief Joe - Snohomish 3&amp;4 345kV</v>
      </c>
      <c r="F21" s="56" t="str">
        <f>'Excel Sheet'!C71</f>
        <v>Branch BOTHELL (46403)  TO  SNOK S1 (41004)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2700.11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2560.57</v>
      </c>
      <c r="E22" s="57" t="str">
        <f>'Excel Sheet'!D72</f>
        <v>BFR: 4526 Monroe-EchoLK-SnoK 500 kV #1 &amp; Mon-Cust #2 500kV</v>
      </c>
      <c r="F22" s="58" t="str">
        <f>'Excel Sheet'!C72</f>
        <v>Branch BOTHELL (46403)  TO  SNOK S1 (41004)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2807.41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2700.11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2994.59</v>
      </c>
      <c r="V23" s="112" t="str">
        <f>E29</f>
        <v>BFR: 4268 Mon-Cust #1 500kV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2019.3</v>
      </c>
      <c r="E24" s="57" t="str">
        <f>'Excel Sheet'!D74</f>
        <v>N-2: Chief Joe - Snohomish 3&amp;4 345kV</v>
      </c>
      <c r="F24" s="58" t="str">
        <f>'Excel Sheet'!C74</f>
        <v>Branch BOTHELL (46403)  TO  SNOK S1 (41004)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1769.76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2731.39</v>
      </c>
      <c r="E25" s="57" t="str">
        <f>'Excel Sheet'!D75</f>
        <v>BFR: 4526 Monroe-EchoLK-SnoK 500 kV #1 &amp; Mon-Cust #2 500kV</v>
      </c>
      <c r="F25" s="58" t="str">
        <f>'Excel Sheet'!C75</f>
        <v>Branch BOTHELL (46403)  TO  SNOK S1 (41004)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-431.04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2807.41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2560.57</v>
      </c>
      <c r="V26" s="112" t="str">
        <f>E22</f>
        <v>BFR: 4526 Monroe-EchoLK-SnoK 500 kV #1 &amp; Mon-Cust #2 500kV</v>
      </c>
      <c r="W26" s="111" t="str">
        <f>F22</f>
        <v>Branch BOTHELL (46403)  TO  SNOK S1 (41004)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2557.56</v>
      </c>
      <c r="E27" s="57" t="str">
        <f>'Excel Sheet'!D77</f>
        <v>BFR: 4526 Monroe-EchoLK-SnoK 500 kV #1 &amp; Mon-Cust #2 500kV</v>
      </c>
      <c r="F27" s="58" t="str">
        <f>'Excel Sheet'!C77</f>
        <v>Branch BOTHELL (46403)  TO  SNOK S1 (41004)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2731.39</v>
      </c>
      <c r="V27" s="115" t="str">
        <f>E25</f>
        <v>BFR: 4526 Monroe-EchoLK-SnoK 500 kV #1 &amp; Mon-Cust #2 500kV</v>
      </c>
      <c r="W27" s="109" t="str">
        <f>F25</f>
        <v>Branch BOTHELL (46403)  TO  SNOK S1 (41004)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2980.69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2980.69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2994.59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1888.29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1998.73</v>
      </c>
      <c r="E30" s="57" t="str">
        <f>'Excel Sheet'!D80</f>
        <v>N-2: Murr - Cust #1 &amp; Belling - Cust #1 230kV</v>
      </c>
      <c r="F30" s="58" t="str">
        <f>'Excel Sheet'!C80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-321.54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1888.29</v>
      </c>
      <c r="E31" s="57" t="str">
        <f>'Excel Sheet'!D81</f>
        <v>N-2: Murr - Cust #1 &amp; Belling - Cust #1 230kV</v>
      </c>
      <c r="F31" s="58" t="str">
        <f>'Excel Sheet'!C81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1605.22</v>
      </c>
      <c r="V31" s="108" t="str">
        <f>E21</f>
        <v>N-2: Chief Joe - Snohomish 3&amp;4 345kV</v>
      </c>
      <c r="W31" s="109" t="str">
        <f>F21</f>
        <v>Branch BOTHELL (46403)  TO  SNOK S1 (41004)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1769.76</v>
      </c>
      <c r="E32" s="57" t="str">
        <f>'Excel Sheet'!D82</f>
        <v>N-2: Murr - Cust #1 &amp; Belling - Cust #1 230kV</v>
      </c>
      <c r="F32" s="58" t="str">
        <f>'Excel Sheet'!C82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2019.3</v>
      </c>
      <c r="V32" s="108" t="str">
        <f>E24</f>
        <v>N-2: Chief Joe - Snohomish 3&amp;4 345kV</v>
      </c>
      <c r="W32" s="111" t="str">
        <f>F24</f>
        <v>Branch BOTHELL (46403)  TO  SNOK S1 (41004)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-239.65</v>
      </c>
      <c r="E33" s="57" t="str">
        <f>'Excel Sheet'!D83</f>
        <v>BFR: Bellingham 230kV Bus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2557.56</v>
      </c>
      <c r="V33" s="112" t="str">
        <f>E27</f>
        <v>BFR: 4526 Monroe-EchoLK-SnoK 500 kV #1 &amp; Mon-Cust #2 500kV</v>
      </c>
      <c r="W33" s="109" t="str">
        <f>F27</f>
        <v>Branch BOTHELL (46403)  TO  SNOK S1 (41004)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-321.54</v>
      </c>
      <c r="E34" s="57" t="str">
        <f>'Excel Sheet'!D84</f>
        <v>BFR: Bellingham 230kV Bus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1998.73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-431.04</v>
      </c>
      <c r="E35" s="59" t="str">
        <f>'Excel Sheet'!D85</f>
        <v>BFR: Bellingham 230kV Bus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-239.65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6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1.14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3" t="s">
        <v>16</v>
      </c>
      <c r="K2" s="264"/>
      <c r="L2" s="257" t="s">
        <v>84</v>
      </c>
      <c r="M2" s="25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3">
        <f>'Excel Sheet'!I3</f>
        <v>2309.97</v>
      </c>
      <c r="D3" s="204">
        <f>'Excel Sheet'!I20</f>
        <v>2498.2</v>
      </c>
      <c r="E3" s="205">
        <f>'Excel Sheet'!I37</f>
        <v>2563.75</v>
      </c>
      <c r="F3" s="205">
        <f>'Excel Sheet'!I54</f>
        <v>2300.96</v>
      </c>
      <c r="G3" s="206">
        <f>'Excel Sheet'!I71</f>
        <v>1605.22</v>
      </c>
      <c r="H3" s="122"/>
      <c r="I3" s="190"/>
      <c r="J3" s="191"/>
      <c r="K3" s="192"/>
      <c r="L3" s="259"/>
      <c r="M3" s="26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7">
        <f>'Excel Sheet'!I4</f>
        <v>2842.82</v>
      </c>
      <c r="D4" s="208">
        <f>'Excel Sheet'!I21</f>
        <v>3022.07</v>
      </c>
      <c r="E4" s="208">
        <f>'Excel Sheet'!I38</f>
        <v>3094.81</v>
      </c>
      <c r="F4" s="208">
        <f>'Excel Sheet'!I55</f>
        <v>2802.23</v>
      </c>
      <c r="G4" s="209">
        <f>'Excel Sheet'!I72</f>
        <v>2560.57</v>
      </c>
      <c r="H4" s="122"/>
      <c r="I4" s="190"/>
      <c r="J4" s="251" t="s">
        <v>26</v>
      </c>
      <c r="K4" s="252"/>
      <c r="L4" s="199" t="s">
        <v>69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7">
        <f>'Excel Sheet'!I5</f>
        <v>3121.06</v>
      </c>
      <c r="D5" s="208">
        <f>'Excel Sheet'!I22</f>
        <v>3148.28</v>
      </c>
      <c r="E5" s="208">
        <f>'Excel Sheet'!I39</f>
        <v>3142.65</v>
      </c>
      <c r="F5" s="208">
        <f>'Excel Sheet'!I56</f>
        <v>2823.11</v>
      </c>
      <c r="G5" s="209">
        <f>'Excel Sheet'!I73</f>
        <v>2700.11</v>
      </c>
      <c r="H5" s="122"/>
      <c r="I5" s="190"/>
      <c r="J5" s="261" t="s">
        <v>27</v>
      </c>
      <c r="K5" s="262"/>
      <c r="L5" s="199" t="s">
        <v>55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7">
        <f>'Excel Sheet'!I6</f>
        <v>2512.26</v>
      </c>
      <c r="D6" s="208">
        <f>'Excel Sheet'!I23</f>
        <v>2652.7</v>
      </c>
      <c r="E6" s="208">
        <f>'Excel Sheet'!I40</f>
        <v>2731.12</v>
      </c>
      <c r="F6" s="208">
        <f>'Excel Sheet'!I57</f>
        <v>2450.41</v>
      </c>
      <c r="G6" s="209">
        <f>'Excel Sheet'!I74</f>
        <v>2019.3</v>
      </c>
      <c r="H6" s="122"/>
      <c r="I6" s="190"/>
      <c r="J6" s="261" t="s">
        <v>35</v>
      </c>
      <c r="K6" s="262"/>
      <c r="L6" s="199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7">
        <f>'Excel Sheet'!I7</f>
        <v>3056.95</v>
      </c>
      <c r="D7" s="208">
        <f>'Excel Sheet'!I24</f>
        <v>3234.33</v>
      </c>
      <c r="E7" s="208">
        <f>'Excel Sheet'!I41</f>
        <v>3141.22</v>
      </c>
      <c r="F7" s="208">
        <f>'Excel Sheet'!I58</f>
        <v>2927.51</v>
      </c>
      <c r="G7" s="209">
        <f>'Excel Sheet'!I75</f>
        <v>2731.39</v>
      </c>
      <c r="H7" s="122"/>
      <c r="I7" s="190"/>
      <c r="J7" s="261" t="s">
        <v>30</v>
      </c>
      <c r="K7" s="262"/>
      <c r="L7" s="199" t="str">
        <f>IF(MID(L11,4,1)="R",MID(L11,1,5),MID(L11,1,3))</f>
        <v>004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0">
        <f>'Excel Sheet'!I8</f>
        <v>3427.78</v>
      </c>
      <c r="D8" s="208">
        <f>'Excel Sheet'!I25</f>
        <v>3497.14</v>
      </c>
      <c r="E8" s="208">
        <f>'Excel Sheet'!I42</f>
        <v>3420.39</v>
      </c>
      <c r="F8" s="208">
        <f>'Excel Sheet'!I59</f>
        <v>2925.35</v>
      </c>
      <c r="G8" s="209">
        <f>'Excel Sheet'!I76</f>
        <v>2807.41</v>
      </c>
      <c r="H8" s="122"/>
      <c r="I8" s="190"/>
      <c r="J8" s="251" t="s">
        <v>31</v>
      </c>
      <c r="K8" s="252"/>
      <c r="L8" s="200" t="s">
        <v>67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7">
        <f>'Excel Sheet'!I9</f>
        <v>2799.56</v>
      </c>
      <c r="D9" s="208">
        <f>'Excel Sheet'!I26</f>
        <v>2953.69</v>
      </c>
      <c r="E9" s="208">
        <f>'Excel Sheet'!I43</f>
        <v>3033.08</v>
      </c>
      <c r="F9" s="208">
        <f>'Excel Sheet'!I60</f>
        <v>2749.49</v>
      </c>
      <c r="G9" s="209">
        <f>'Excel Sheet'!I77</f>
        <v>2557.56</v>
      </c>
      <c r="H9" s="122"/>
      <c r="I9" s="190"/>
      <c r="J9" s="251" t="s">
        <v>28</v>
      </c>
      <c r="K9" s="252"/>
      <c r="L9" s="199" t="s">
        <v>68</v>
      </c>
      <c r="M9" s="202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7">
        <f>'Excel Sheet'!I10</f>
        <v>3349.16</v>
      </c>
      <c r="D10" s="211">
        <f>'Excel Sheet'!I27</f>
        <v>3620.34</v>
      </c>
      <c r="E10" s="211">
        <f>'Excel Sheet'!I44</f>
        <v>3474.16</v>
      </c>
      <c r="F10" s="211">
        <f>'Excel Sheet'!I61</f>
        <v>3088.09</v>
      </c>
      <c r="G10" s="212">
        <f>'Excel Sheet'!I78</f>
        <v>2980.69</v>
      </c>
      <c r="H10" s="122"/>
      <c r="I10" s="190"/>
      <c r="J10" s="251" t="s">
        <v>37</v>
      </c>
      <c r="K10" s="252"/>
      <c r="L10" s="201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7">
        <f>'Excel Sheet'!I11</f>
        <v>3636.36</v>
      </c>
      <c r="D11" s="208">
        <f>'Excel Sheet'!I28</f>
        <v>3584</v>
      </c>
      <c r="E11" s="208">
        <f>'Excel Sheet'!I45</f>
        <v>3474.99</v>
      </c>
      <c r="F11" s="208">
        <f>'Excel Sheet'!I62</f>
        <v>3112.73</v>
      </c>
      <c r="G11" s="209">
        <f>'Excel Sheet'!I79</f>
        <v>2994.59</v>
      </c>
      <c r="H11" s="122"/>
      <c r="I11" s="190"/>
      <c r="J11" s="249" t="s">
        <v>62</v>
      </c>
      <c r="K11" s="250"/>
      <c r="L11" s="234" t="str">
        <f>'Excel Sheet'!A87</f>
        <v>004WINTER09v1SNL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0">
        <f>'Excel Sheet'!I12</f>
        <v>3156.76</v>
      </c>
      <c r="D12" s="208">
        <f>'Excel Sheet'!I29</f>
        <v>2440.27</v>
      </c>
      <c r="E12" s="208">
        <f>'Excel Sheet'!I46</f>
        <v>1493.91</v>
      </c>
      <c r="F12" s="208">
        <f>'Excel Sheet'!I63</f>
        <v>1933.97</v>
      </c>
      <c r="G12" s="209">
        <f>'Excel Sheet'!I80</f>
        <v>1998.73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0">
        <f>'Excel Sheet'!I13</f>
        <v>3067.01</v>
      </c>
      <c r="D13" s="208">
        <f>'Excel Sheet'!I30</f>
        <v>2318.23</v>
      </c>
      <c r="E13" s="208">
        <f>'Excel Sheet'!I47</f>
        <v>1375.24</v>
      </c>
      <c r="F13" s="208">
        <f>'Excel Sheet'!I64</f>
        <v>1795.43</v>
      </c>
      <c r="G13" s="209">
        <f>'Excel Sheet'!I81</f>
        <v>1888.29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7">
        <f>'Excel Sheet'!I14</f>
        <v>2952.62</v>
      </c>
      <c r="D14" s="208">
        <f>'Excel Sheet'!I31</f>
        <v>2209.22</v>
      </c>
      <c r="E14" s="208">
        <f>'Excel Sheet'!I48</f>
        <v>1264.18</v>
      </c>
      <c r="F14" s="208">
        <f>'Excel Sheet'!I65</f>
        <v>1691.85</v>
      </c>
      <c r="G14" s="209">
        <f>'Excel Sheet'!I82</f>
        <v>1769.76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3"/>
      <c r="S14" s="213"/>
    </row>
    <row r="15" spans="1:19" ht="15.75" customHeight="1" thickBot="1">
      <c r="A15" s="125"/>
      <c r="B15" s="133" t="str">
        <f>'Excel Sheet'!A49</f>
        <v>G12</v>
      </c>
      <c r="C15" s="210">
        <f>'Excel Sheet'!I15</f>
        <v>1116.04</v>
      </c>
      <c r="D15" s="208">
        <f>'Excel Sheet'!I32</f>
        <v>369.85</v>
      </c>
      <c r="E15" s="208">
        <f>'Excel Sheet'!I49</f>
        <v>-941.18</v>
      </c>
      <c r="F15" s="208">
        <f>'Excel Sheet'!I66</f>
        <v>-389.38</v>
      </c>
      <c r="G15" s="214">
        <f>'Excel Sheet'!I83</f>
        <v>-239.65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3"/>
      <c r="S15" s="213"/>
    </row>
    <row r="16" spans="1:19" ht="15.75" customHeight="1" thickBot="1">
      <c r="A16" s="125"/>
      <c r="B16" s="132" t="str">
        <f>'Excel Sheet'!A50</f>
        <v>G13</v>
      </c>
      <c r="C16" s="215">
        <f>'Excel Sheet'!I16</f>
        <v>977.65</v>
      </c>
      <c r="D16" s="208">
        <f>'Excel Sheet'!I33</f>
        <v>246.07</v>
      </c>
      <c r="E16" s="208">
        <f>'Excel Sheet'!I50</f>
        <v>-995.63</v>
      </c>
      <c r="F16" s="208">
        <f>'Excel Sheet'!I67</f>
        <v>-450.27</v>
      </c>
      <c r="G16" s="214">
        <f>'Excel Sheet'!I84</f>
        <v>-321.54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3"/>
      <c r="S16" s="213"/>
    </row>
    <row r="17" spans="1:19" ht="15.75" customHeight="1" thickBot="1">
      <c r="A17" s="125"/>
      <c r="B17" s="132" t="str">
        <f>'Excel Sheet'!A51</f>
        <v>G14</v>
      </c>
      <c r="C17" s="207">
        <f>'Excel Sheet'!I17</f>
        <v>886.99</v>
      </c>
      <c r="D17" s="216">
        <f>'Excel Sheet'!I34</f>
        <v>150.06</v>
      </c>
      <c r="E17" s="216">
        <f>'Excel Sheet'!I51</f>
        <v>-1089.06</v>
      </c>
      <c r="F17" s="216">
        <f>'Excel Sheet'!I68</f>
        <v>-495.88</v>
      </c>
      <c r="G17" s="214">
        <f>'Excel Sheet'!I85</f>
        <v>-431.04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3"/>
      <c r="S17" s="213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3"/>
      <c r="S18" s="213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8"/>
      <c r="S19" s="218"/>
    </row>
    <row r="20" spans="1:19" ht="12.75">
      <c r="A20" s="190"/>
      <c r="B20" s="219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3"/>
      <c r="S20" s="213"/>
    </row>
    <row r="21" spans="1:19" ht="12.75">
      <c r="A21" s="190"/>
      <c r="B21" s="190"/>
      <c r="C21" s="235"/>
      <c r="D21" s="235"/>
      <c r="E21" s="235"/>
      <c r="F21" s="235"/>
      <c r="G21" s="235"/>
      <c r="H21" s="235"/>
      <c r="I21" s="235"/>
      <c r="J21" s="190"/>
      <c r="K21" s="194"/>
      <c r="L21" s="190"/>
      <c r="M21" s="190"/>
      <c r="N21" s="190"/>
      <c r="O21" s="190"/>
      <c r="P21" s="190"/>
      <c r="Q21" s="190"/>
      <c r="R21" s="213"/>
      <c r="S21" s="213"/>
    </row>
    <row r="22" spans="1:19" ht="12.75">
      <c r="A22" s="190"/>
      <c r="B22" s="194"/>
      <c r="C22" s="236"/>
      <c r="D22" s="236"/>
      <c r="E22" s="236"/>
      <c r="F22" s="236"/>
      <c r="G22" s="236"/>
      <c r="H22" s="235"/>
      <c r="I22" s="235"/>
      <c r="J22" s="190"/>
      <c r="K22" s="190"/>
      <c r="L22" s="190"/>
      <c r="M22" s="190"/>
      <c r="N22" s="190"/>
      <c r="O22" s="190"/>
      <c r="P22" s="190"/>
      <c r="Q22" s="190"/>
      <c r="R22" s="213"/>
      <c r="S22" s="213"/>
    </row>
    <row r="23" spans="1:17" ht="12.75">
      <c r="A23" s="190"/>
      <c r="B23" s="194"/>
      <c r="C23" s="217" t="str">
        <f>'Excel Sheet'!K3</f>
        <v>FULL</v>
      </c>
      <c r="D23" s="217" t="str">
        <f>'Excel Sheet'!K20</f>
        <v>FULL</v>
      </c>
      <c r="E23" s="217" t="str">
        <f>'Excel Sheet'!K37</f>
        <v>FULL</v>
      </c>
      <c r="F23" s="217" t="str">
        <f>'Excel Sheet'!K54</f>
        <v>FULL</v>
      </c>
      <c r="G23" s="217" t="str">
        <f>'Excel Sheet'!K71</f>
        <v>FULL</v>
      </c>
      <c r="H23" s="235"/>
      <c r="I23" s="235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7" t="str">
        <f>'Excel Sheet'!K4</f>
        <v>FULL</v>
      </c>
      <c r="D24" s="217" t="str">
        <f>'Excel Sheet'!K21</f>
        <v>FULL</v>
      </c>
      <c r="E24" s="217" t="str">
        <f>'Excel Sheet'!K38</f>
        <v>FULL</v>
      </c>
      <c r="F24" s="217" t="str">
        <f>'Excel Sheet'!K55</f>
        <v>FULL</v>
      </c>
      <c r="G24" s="217" t="str">
        <f>'Excel Sheet'!K72</f>
        <v>FULL</v>
      </c>
      <c r="H24" s="235"/>
      <c r="I24" s="235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7" t="str">
        <f>'Excel Sheet'!K5</f>
        <v>FULL</v>
      </c>
      <c r="D25" s="217" t="str">
        <f>'Excel Sheet'!K22</f>
        <v>FULL</v>
      </c>
      <c r="E25" s="217" t="str">
        <f>'Excel Sheet'!K39</f>
        <v>FULL</v>
      </c>
      <c r="F25" s="217" t="str">
        <f>'Excel Sheet'!K56</f>
        <v>FULL</v>
      </c>
      <c r="G25" s="217" t="str">
        <f>'Excel Sheet'!K73</f>
        <v>FULL</v>
      </c>
      <c r="H25" s="235"/>
      <c r="I25" s="235"/>
      <c r="J25" s="190"/>
      <c r="K25" s="190"/>
      <c r="L25" s="195"/>
      <c r="M25" s="190"/>
      <c r="N25" s="190"/>
      <c r="O25" s="190"/>
      <c r="P25" s="190"/>
      <c r="Q25" s="190"/>
    </row>
    <row r="26" spans="1:17" ht="12.75">
      <c r="A26" s="190"/>
      <c r="B26" s="194"/>
      <c r="C26" s="217" t="str">
        <f>'Excel Sheet'!K6</f>
        <v>FULL</v>
      </c>
      <c r="D26" s="217" t="str">
        <f>'Excel Sheet'!K23</f>
        <v>FULL</v>
      </c>
      <c r="E26" s="217" t="str">
        <f>'Excel Sheet'!K40</f>
        <v>FULL</v>
      </c>
      <c r="F26" s="217" t="str">
        <f>'Excel Sheet'!K57</f>
        <v>FULL</v>
      </c>
      <c r="G26" s="217" t="str">
        <f>'Excel Sheet'!K74</f>
        <v>FULL</v>
      </c>
      <c r="H26" s="235"/>
      <c r="I26" s="235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7" t="str">
        <f>'Excel Sheet'!K7</f>
        <v>FULL</v>
      </c>
      <c r="D27" s="217" t="str">
        <f>'Excel Sheet'!K24</f>
        <v>FULL</v>
      </c>
      <c r="E27" s="217" t="str">
        <f>'Excel Sheet'!K41</f>
        <v>FULL</v>
      </c>
      <c r="F27" s="217" t="str">
        <f>'Excel Sheet'!K58</f>
        <v>FULL</v>
      </c>
      <c r="G27" s="217" t="str">
        <f>'Excel Sheet'!K75</f>
        <v>FULL</v>
      </c>
      <c r="H27" s="235"/>
      <c r="I27" s="235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7" t="str">
        <f>'Excel Sheet'!K8</f>
        <v>FULL</v>
      </c>
      <c r="D28" s="217" t="str">
        <f>'Excel Sheet'!K25</f>
        <v>FULL</v>
      </c>
      <c r="E28" s="217" t="str">
        <f>'Excel Sheet'!K42</f>
        <v>CTG_FAIL_IN_FULL</v>
      </c>
      <c r="F28" s="217" t="str">
        <f>'Excel Sheet'!K59</f>
        <v>FULL</v>
      </c>
      <c r="G28" s="217" t="str">
        <f>'Excel Sheet'!K76</f>
        <v>FULL</v>
      </c>
      <c r="H28" s="235"/>
      <c r="I28" s="235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7" t="str">
        <f>'Excel Sheet'!K9</f>
        <v>FULL</v>
      </c>
      <c r="D29" s="217" t="str">
        <f>'Excel Sheet'!K26</f>
        <v>FULL</v>
      </c>
      <c r="E29" s="217" t="str">
        <f>'Excel Sheet'!K43</f>
        <v>FULL</v>
      </c>
      <c r="F29" s="217" t="str">
        <f>'Excel Sheet'!K60</f>
        <v>FULL</v>
      </c>
      <c r="G29" s="217" t="str">
        <f>'Excel Sheet'!K77</f>
        <v>FULL</v>
      </c>
      <c r="H29" s="235"/>
      <c r="I29" s="235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7" t="str">
        <f>'Excel Sheet'!K10</f>
        <v>FULL</v>
      </c>
      <c r="D30" s="217" t="str">
        <f>'Excel Sheet'!K27</f>
        <v>CTG_FAIL_IN_FULL</v>
      </c>
      <c r="E30" s="217" t="str">
        <f>'Excel Sheet'!K44</f>
        <v>FULL</v>
      </c>
      <c r="F30" s="217" t="str">
        <f>'Excel Sheet'!K61</f>
        <v>FULL</v>
      </c>
      <c r="G30" s="217" t="str">
        <f>'Excel Sheet'!K78</f>
        <v>FULL</v>
      </c>
      <c r="H30" s="235"/>
      <c r="I30" s="235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7" t="str">
        <f>'Excel Sheet'!K11</f>
        <v>FULL</v>
      </c>
      <c r="D31" s="217" t="str">
        <f>'Excel Sheet'!K28</f>
        <v>FULL</v>
      </c>
      <c r="E31" s="217" t="str">
        <f>'Excel Sheet'!K45</f>
        <v>FULL</v>
      </c>
      <c r="F31" s="217" t="str">
        <f>'Excel Sheet'!K62</f>
        <v>FULL</v>
      </c>
      <c r="G31" s="217" t="str">
        <f>'Excel Sheet'!K79</f>
        <v>FULL</v>
      </c>
      <c r="H31" s="235"/>
      <c r="I31" s="235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7" t="str">
        <f>'Excel Sheet'!K12</f>
        <v>FULL</v>
      </c>
      <c r="D32" s="217" t="str">
        <f>'Excel Sheet'!K29</f>
        <v>FULL</v>
      </c>
      <c r="E32" s="217" t="str">
        <f>'Excel Sheet'!K46</f>
        <v>FULL</v>
      </c>
      <c r="F32" s="217" t="str">
        <f>'Excel Sheet'!K63</f>
        <v>FULL</v>
      </c>
      <c r="G32" s="217" t="str">
        <f>'Excel Sheet'!K80</f>
        <v>FULL</v>
      </c>
      <c r="H32" s="235"/>
      <c r="I32" s="235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7" t="str">
        <f>'Excel Sheet'!K13</f>
        <v>FULL</v>
      </c>
      <c r="D33" s="217" t="str">
        <f>'Excel Sheet'!K30</f>
        <v>FULL</v>
      </c>
      <c r="E33" s="217" t="str">
        <f>'Excel Sheet'!K47</f>
        <v>FULL</v>
      </c>
      <c r="F33" s="217" t="str">
        <f>'Excel Sheet'!K64</f>
        <v>FULL</v>
      </c>
      <c r="G33" s="217" t="str">
        <f>'Excel Sheet'!K81</f>
        <v>FULL</v>
      </c>
      <c r="H33" s="235"/>
      <c r="I33" s="235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7" t="str">
        <f>'Excel Sheet'!K14</f>
        <v>FULL</v>
      </c>
      <c r="D34" s="217" t="str">
        <f>'Excel Sheet'!K31</f>
        <v>FULL</v>
      </c>
      <c r="E34" s="217" t="str">
        <f>'Excel Sheet'!K48</f>
        <v>FULL</v>
      </c>
      <c r="F34" s="217" t="str">
        <f>'Excel Sheet'!K65</f>
        <v>FULL</v>
      </c>
      <c r="G34" s="217" t="str">
        <f>'Excel Sheet'!K82</f>
        <v>FULL</v>
      </c>
      <c r="H34" s="235"/>
      <c r="I34" s="235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7" t="str">
        <f>'Excel Sheet'!K15</f>
        <v>FULL</v>
      </c>
      <c r="D35" s="217" t="str">
        <f>'Excel Sheet'!K32</f>
        <v>FULL</v>
      </c>
      <c r="E35" s="217" t="str">
        <f>'Excel Sheet'!K49</f>
        <v>FULL</v>
      </c>
      <c r="F35" s="217" t="str">
        <f>'Excel Sheet'!K66</f>
        <v>FULL</v>
      </c>
      <c r="G35" s="217" t="str">
        <f>'Excel Sheet'!K83</f>
        <v>FULL</v>
      </c>
      <c r="H35" s="235"/>
      <c r="I35" s="235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7" t="str">
        <f>'Excel Sheet'!K16</f>
        <v>FULL</v>
      </c>
      <c r="D36" s="217" t="str">
        <f>'Excel Sheet'!K33</f>
        <v>FULL</v>
      </c>
      <c r="E36" s="217" t="str">
        <f>'Excel Sheet'!K50</f>
        <v>FULL</v>
      </c>
      <c r="F36" s="217" t="str">
        <f>'Excel Sheet'!K67</f>
        <v>FULL</v>
      </c>
      <c r="G36" s="217" t="str">
        <f>'Excel Sheet'!K84</f>
        <v>FULL</v>
      </c>
      <c r="H36" s="235"/>
      <c r="I36" s="235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7" t="str">
        <f>'Excel Sheet'!K17</f>
        <v>FULL</v>
      </c>
      <c r="D37" s="217" t="str">
        <f>'Excel Sheet'!K34</f>
        <v>FULL</v>
      </c>
      <c r="E37" s="217" t="str">
        <f>'Excel Sheet'!K51</f>
        <v>FULL</v>
      </c>
      <c r="F37" s="217" t="str">
        <f>'Excel Sheet'!K68</f>
        <v>FULL</v>
      </c>
      <c r="G37" s="217" t="str">
        <f>'Excel Sheet'!K85</f>
        <v>FULL</v>
      </c>
      <c r="H37" s="235"/>
      <c r="I37" s="235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237"/>
      <c r="D38" s="237"/>
      <c r="E38" s="235"/>
      <c r="F38" s="235"/>
      <c r="G38" s="235"/>
      <c r="H38" s="235"/>
      <c r="I38" s="235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237"/>
      <c r="D39" s="237"/>
      <c r="E39" s="235"/>
      <c r="F39" s="235"/>
      <c r="G39" s="235"/>
      <c r="H39" s="235"/>
      <c r="I39" s="235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235"/>
      <c r="D40" s="237"/>
      <c r="E40" s="235"/>
      <c r="F40" s="235"/>
      <c r="G40" s="235"/>
      <c r="H40" s="235"/>
      <c r="I40" s="235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235"/>
      <c r="D41" s="237"/>
      <c r="E41" s="235"/>
      <c r="F41" s="235"/>
      <c r="G41" s="235"/>
      <c r="H41" s="235"/>
      <c r="I41" s="235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6"/>
      <c r="M67" s="256"/>
      <c r="N67" s="254"/>
      <c r="O67" s="254"/>
      <c r="P67" s="254"/>
      <c r="Q67" s="254"/>
      <c r="R67" s="254"/>
      <c r="S67" s="254"/>
    </row>
    <row r="68" spans="12:19" ht="12.75">
      <c r="L68" s="196"/>
      <c r="M68" s="254"/>
      <c r="N68" s="254"/>
      <c r="O68" s="254"/>
      <c r="P68" s="254"/>
      <c r="Q68" s="254"/>
      <c r="R68" s="254"/>
      <c r="S68" s="254"/>
    </row>
    <row r="69" spans="12:19" ht="12.75">
      <c r="L69" s="196"/>
      <c r="M69" s="253"/>
      <c r="N69" s="254"/>
      <c r="P69" s="213"/>
      <c r="Q69" s="213"/>
      <c r="R69" s="213"/>
      <c r="S69" s="213"/>
    </row>
    <row r="70" spans="12:19" ht="12.75">
      <c r="L70" s="196"/>
      <c r="M70" s="198"/>
      <c r="N70" s="197"/>
      <c r="P70" s="213"/>
      <c r="Q70" s="213"/>
      <c r="R70" s="213"/>
      <c r="S70" s="213"/>
    </row>
    <row r="71" spans="12:19" ht="12.75">
      <c r="L71" s="196"/>
      <c r="M71" s="253"/>
      <c r="N71" s="254"/>
      <c r="P71" s="213"/>
      <c r="Q71" s="213"/>
      <c r="R71" s="213"/>
      <c r="S71" s="213"/>
    </row>
    <row r="72" spans="12:19" ht="12.75">
      <c r="L72" s="196"/>
      <c r="M72" s="253"/>
      <c r="N72" s="254"/>
      <c r="P72" s="213"/>
      <c r="Q72" s="213"/>
      <c r="R72" s="213"/>
      <c r="S72" s="213"/>
    </row>
    <row r="73" spans="12:19" ht="12.75">
      <c r="L73" s="196"/>
      <c r="M73" s="198"/>
      <c r="N73" s="197"/>
      <c r="P73" s="213"/>
      <c r="Q73" s="213"/>
      <c r="R73" s="213"/>
      <c r="S73" s="213"/>
    </row>
    <row r="74" spans="12:19" ht="12.75">
      <c r="L74" s="196"/>
      <c r="M74" s="198"/>
      <c r="N74" s="197"/>
      <c r="P74" s="213"/>
      <c r="Q74" s="213"/>
      <c r="R74" s="213"/>
      <c r="S74" s="213"/>
    </row>
    <row r="75" spans="12:19" ht="12.75">
      <c r="L75" s="196"/>
      <c r="M75" s="255"/>
      <c r="N75" s="254"/>
      <c r="O75" s="197"/>
      <c r="P75" s="213"/>
      <c r="Q75" s="213"/>
      <c r="R75" s="213"/>
      <c r="S75" s="213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2" stopIfTrue="1">
      <formula>$D23="Full"</formula>
    </cfRule>
    <cfRule type="expression" priority="2" dxfId="3" stopIfTrue="1">
      <formula>$D23="Yes"</formula>
    </cfRule>
    <cfRule type="expression" priority="3" dxfId="4" stopIfTrue="1">
      <formula>$D23="CTG_FAIL_IN_FULL"</formula>
    </cfRule>
  </conditionalFormatting>
  <conditionalFormatting sqref="E3:E17">
    <cfRule type="expression" priority="4" dxfId="2" stopIfTrue="1">
      <formula>$E23="Full"</formula>
    </cfRule>
    <cfRule type="expression" priority="5" dxfId="3" stopIfTrue="1">
      <formula>$E23="Yes"</formula>
    </cfRule>
    <cfRule type="expression" priority="6" dxfId="4" stopIfTrue="1">
      <formula>$E23="CTG_FAIL_IN_FULL"</formula>
    </cfRule>
  </conditionalFormatting>
  <conditionalFormatting sqref="F3:F17">
    <cfRule type="expression" priority="7" dxfId="2" stopIfTrue="1">
      <formula>$F23="Full"</formula>
    </cfRule>
    <cfRule type="expression" priority="8" dxfId="3" stopIfTrue="1">
      <formula>$F23="Yes"</formula>
    </cfRule>
    <cfRule type="expression" priority="9" dxfId="4" stopIfTrue="1">
      <formula>$F23="CTG_FAIL_IN_FULL"</formula>
    </cfRule>
  </conditionalFormatting>
  <conditionalFormatting sqref="G3:G17">
    <cfRule type="expression" priority="10" dxfId="2" stopIfTrue="1">
      <formula>$G23="Full"</formula>
    </cfRule>
    <cfRule type="expression" priority="11" dxfId="3" stopIfTrue="1">
      <formula>$G23="Yes"</formula>
    </cfRule>
    <cfRule type="expression" priority="12" dxfId="4" stopIfTrue="1">
      <formula>$G23="CTG_FAIL_IN_FULL"</formula>
    </cfRule>
  </conditionalFormatting>
  <conditionalFormatting sqref="C3:C17">
    <cfRule type="expression" priority="13" dxfId="2" stopIfTrue="1">
      <formula>$C23="Full"</formula>
    </cfRule>
    <cfRule type="expression" priority="14" dxfId="3" stopIfTrue="1">
      <formula>$C23="Yes"</formula>
    </cfRule>
    <cfRule type="expression" priority="15" dxfId="4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5" t="str">
        <f>Results!L5</f>
        <v>South-to-North (SN)</v>
      </c>
      <c r="C1" s="286"/>
      <c r="D1" s="267"/>
      <c r="E1" s="268"/>
      <c r="F1" s="281" t="str">
        <f>Results!L6</f>
        <v>Light Loads</v>
      </c>
      <c r="G1" s="282"/>
      <c r="H1" s="271"/>
      <c r="I1" s="279" t="str">
        <f>Results!L7</f>
        <v>004</v>
      </c>
      <c r="J1" s="273" t="str">
        <f>Results!L2</f>
        <v>Bothell-Sno-King #1 or #2 230kV Line (COV-CRES BYP @ COV)</v>
      </c>
      <c r="K1" s="274"/>
      <c r="L1" s="274"/>
      <c r="M1" s="274"/>
      <c r="N1" s="274"/>
      <c r="O1" s="274"/>
      <c r="P1" s="274"/>
      <c r="Q1" s="274"/>
      <c r="R1" s="275"/>
    </row>
    <row r="2" spans="1:19" s="47" customFormat="1" ht="16.5" thickBot="1">
      <c r="A2" s="224"/>
      <c r="B2" s="287"/>
      <c r="C2" s="288"/>
      <c r="D2" s="269"/>
      <c r="E2" s="270"/>
      <c r="F2" s="283"/>
      <c r="G2" s="284"/>
      <c r="H2" s="272"/>
      <c r="I2" s="280"/>
      <c r="J2" s="276"/>
      <c r="K2" s="277"/>
      <c r="L2" s="277"/>
      <c r="M2" s="277"/>
      <c r="N2" s="277"/>
      <c r="O2" s="277"/>
      <c r="P2" s="277"/>
      <c r="Q2" s="277"/>
      <c r="R2" s="278"/>
      <c r="S2" s="223"/>
    </row>
    <row r="3" spans="2:20" s="48" customFormat="1" ht="12.75">
      <c r="B3" s="230" t="s">
        <v>33</v>
      </c>
      <c r="C3" s="265" t="s">
        <v>61</v>
      </c>
      <c r="D3" s="227">
        <v>100</v>
      </c>
      <c r="E3" s="231">
        <v>100</v>
      </c>
      <c r="F3" s="231">
        <v>100</v>
      </c>
      <c r="G3" s="231">
        <v>260</v>
      </c>
      <c r="H3" s="231">
        <v>260</v>
      </c>
      <c r="I3" s="231">
        <v>260</v>
      </c>
      <c r="J3" s="225">
        <v>525</v>
      </c>
      <c r="K3" s="231">
        <v>525</v>
      </c>
      <c r="L3" s="231">
        <v>525</v>
      </c>
      <c r="M3" s="231">
        <v>1000</v>
      </c>
      <c r="N3" s="231">
        <v>1000</v>
      </c>
      <c r="O3" s="225">
        <v>1000</v>
      </c>
      <c r="P3" s="227">
        <v>1400</v>
      </c>
      <c r="Q3" s="228">
        <v>1400</v>
      </c>
      <c r="R3" s="231">
        <v>1400</v>
      </c>
      <c r="S3" s="220"/>
      <c r="T3" s="220"/>
    </row>
    <row r="4" spans="2:20" s="48" customFormat="1" ht="12.75">
      <c r="B4" s="229" t="s">
        <v>34</v>
      </c>
      <c r="C4" s="266"/>
      <c r="D4" s="227">
        <v>140</v>
      </c>
      <c r="E4" s="229">
        <v>460</v>
      </c>
      <c r="F4" s="230">
        <v>775</v>
      </c>
      <c r="G4" s="230">
        <v>140</v>
      </c>
      <c r="H4" s="230">
        <v>460</v>
      </c>
      <c r="I4" s="230">
        <v>775</v>
      </c>
      <c r="J4" s="229">
        <v>140</v>
      </c>
      <c r="K4" s="230">
        <v>460</v>
      </c>
      <c r="L4" s="230">
        <v>775</v>
      </c>
      <c r="M4" s="230">
        <v>140</v>
      </c>
      <c r="N4" s="230">
        <v>460</v>
      </c>
      <c r="O4" s="225">
        <v>775</v>
      </c>
      <c r="P4" s="227">
        <v>140</v>
      </c>
      <c r="Q4" s="225">
        <v>460</v>
      </c>
      <c r="R4" s="229">
        <v>775</v>
      </c>
      <c r="S4" s="233"/>
      <c r="T4" s="220"/>
    </row>
    <row r="5" spans="2:18" s="54" customFormat="1" ht="14.25">
      <c r="B5" s="221" t="str">
        <f>'Excel Sheet'!A2</f>
        <v>25F</v>
      </c>
      <c r="C5" s="222">
        <f>AVERAGE('Excel Sheet'!H3:H17)</f>
        <v>3327.486</v>
      </c>
      <c r="D5" s="222">
        <f>'Excel Sheet'!I3</f>
        <v>2309.97</v>
      </c>
      <c r="E5" s="222">
        <f>'Excel Sheet'!I4</f>
        <v>2842.82</v>
      </c>
      <c r="F5" s="222">
        <f>'Excel Sheet'!I5</f>
        <v>3121.06</v>
      </c>
      <c r="G5" s="222">
        <f>'Excel Sheet'!I6</f>
        <v>2512.26</v>
      </c>
      <c r="H5" s="222">
        <f>'Excel Sheet'!I7</f>
        <v>3056.95</v>
      </c>
      <c r="I5" s="232">
        <f>'Excel Sheet'!I8</f>
        <v>3427.78</v>
      </c>
      <c r="J5" s="222">
        <f>'Excel Sheet'!I9</f>
        <v>2799.56</v>
      </c>
      <c r="K5" s="232">
        <f>'Excel Sheet'!I10</f>
        <v>3349.16</v>
      </c>
      <c r="L5" s="222">
        <f>'Excel Sheet'!I11</f>
        <v>3636.36</v>
      </c>
      <c r="M5" s="222">
        <f>'Excel Sheet'!I12</f>
        <v>3156.76</v>
      </c>
      <c r="N5" s="222">
        <f>'Excel Sheet'!I13</f>
        <v>3067.01</v>
      </c>
      <c r="O5" s="222">
        <f>'Excel Sheet'!I14</f>
        <v>2952.62</v>
      </c>
      <c r="P5" s="226">
        <f>'Excel Sheet'!I15</f>
        <v>1116.04</v>
      </c>
      <c r="Q5" s="226">
        <f>'Excel Sheet'!I16</f>
        <v>977.65</v>
      </c>
      <c r="R5" s="226">
        <f>'Excel Sheet'!I17</f>
        <v>886.99</v>
      </c>
    </row>
    <row r="6" spans="2:18" s="54" customFormat="1" ht="14.25">
      <c r="B6" s="221" t="str">
        <f>'Excel Sheet'!A19</f>
        <v>35F</v>
      </c>
      <c r="C6" s="222">
        <f>AVERAGE('Excel Sheet'!H20:H34)</f>
        <v>2644.7633333333333</v>
      </c>
      <c r="D6" s="222">
        <f>'Excel Sheet'!I20</f>
        <v>2498.2</v>
      </c>
      <c r="E6" s="222">
        <f>'Excel Sheet'!I21</f>
        <v>3022.07</v>
      </c>
      <c r="F6" s="222">
        <f>'Excel Sheet'!I22</f>
        <v>3148.28</v>
      </c>
      <c r="G6" s="222">
        <f>'Excel Sheet'!I23</f>
        <v>2652.7</v>
      </c>
      <c r="H6" s="222">
        <f>'Excel Sheet'!I24</f>
        <v>3234.33</v>
      </c>
      <c r="I6" s="222">
        <f>'Excel Sheet'!I25</f>
        <v>3497.14</v>
      </c>
      <c r="J6" s="222">
        <f>'Excel Sheet'!I26</f>
        <v>2953.69</v>
      </c>
      <c r="K6" s="222">
        <f>'Excel Sheet'!I27</f>
        <v>3620.34</v>
      </c>
      <c r="L6" s="222">
        <f>'Excel Sheet'!I28</f>
        <v>3584</v>
      </c>
      <c r="M6" s="222">
        <f>'Excel Sheet'!I29</f>
        <v>2440.27</v>
      </c>
      <c r="N6" s="222">
        <f>'Excel Sheet'!I30</f>
        <v>2318.23</v>
      </c>
      <c r="O6" s="222">
        <f>'Excel Sheet'!I31</f>
        <v>2209.22</v>
      </c>
      <c r="P6" s="222">
        <f>'Excel Sheet'!I32</f>
        <v>369.85</v>
      </c>
      <c r="Q6" s="222">
        <f>'Excel Sheet'!I33</f>
        <v>246.07</v>
      </c>
      <c r="R6" s="222">
        <f>'Excel Sheet'!I34</f>
        <v>150.06</v>
      </c>
    </row>
    <row r="7" spans="2:18" s="54" customFormat="1" ht="14.25">
      <c r="B7" s="221" t="str">
        <f>'Excel Sheet'!A36</f>
        <v>45F</v>
      </c>
      <c r="C7" s="222">
        <f>AVERAGE('Excel Sheet'!H37:H51)</f>
        <v>2403.0480000000002</v>
      </c>
      <c r="D7" s="222">
        <f>'Excel Sheet'!I37</f>
        <v>2563.75</v>
      </c>
      <c r="E7" s="222">
        <f>'Excel Sheet'!I38</f>
        <v>3094.81</v>
      </c>
      <c r="F7" s="222">
        <f>'Excel Sheet'!I39</f>
        <v>3142.65</v>
      </c>
      <c r="G7" s="222">
        <f>'Excel Sheet'!I40</f>
        <v>2731.12</v>
      </c>
      <c r="H7" s="222">
        <f>'Excel Sheet'!I41</f>
        <v>3141.22</v>
      </c>
      <c r="I7" s="222">
        <f>'Excel Sheet'!I42</f>
        <v>3420.39</v>
      </c>
      <c r="J7" s="222">
        <f>'Excel Sheet'!I43</f>
        <v>3033.08</v>
      </c>
      <c r="K7" s="222">
        <f>'Excel Sheet'!I44</f>
        <v>3474.16</v>
      </c>
      <c r="L7" s="222">
        <f>'Excel Sheet'!I45</f>
        <v>3474.99</v>
      </c>
      <c r="M7" s="222">
        <f>'Excel Sheet'!I46</f>
        <v>1493.91</v>
      </c>
      <c r="N7" s="222">
        <f>'Excel Sheet'!I47</f>
        <v>1375.24</v>
      </c>
      <c r="O7" s="222">
        <f>'Excel Sheet'!I48</f>
        <v>1264.18</v>
      </c>
      <c r="P7" s="222">
        <f>'Excel Sheet'!I49</f>
        <v>-941.18</v>
      </c>
      <c r="Q7" s="222">
        <f>'Excel Sheet'!I50</f>
        <v>-995.63</v>
      </c>
      <c r="R7" s="222">
        <f>'Excel Sheet'!I51</f>
        <v>-1089.06</v>
      </c>
    </row>
    <row r="8" spans="2:18" s="54" customFormat="1" ht="14.25">
      <c r="B8" s="221" t="str">
        <f>'Excel Sheet'!A53</f>
        <v>60F</v>
      </c>
      <c r="C8" s="222">
        <f>AVERAGE('Excel Sheet'!H54:H68)</f>
        <v>2921.9793333333337</v>
      </c>
      <c r="D8" s="222">
        <f>'Excel Sheet'!I54</f>
        <v>2300.96</v>
      </c>
      <c r="E8" s="222">
        <f>'Excel Sheet'!I55</f>
        <v>2802.23</v>
      </c>
      <c r="F8" s="222">
        <f>'Excel Sheet'!I56</f>
        <v>2823.11</v>
      </c>
      <c r="G8" s="222">
        <f>'Excel Sheet'!I57</f>
        <v>2450.41</v>
      </c>
      <c r="H8" s="222">
        <f>'Excel Sheet'!I58</f>
        <v>2927.51</v>
      </c>
      <c r="I8" s="222">
        <f>'Excel Sheet'!I59</f>
        <v>2925.35</v>
      </c>
      <c r="J8" s="222">
        <f>'Excel Sheet'!I60</f>
        <v>2749.49</v>
      </c>
      <c r="K8" s="222">
        <f>'Excel Sheet'!I61</f>
        <v>3088.09</v>
      </c>
      <c r="L8" s="222">
        <f>'Excel Sheet'!I62</f>
        <v>3112.73</v>
      </c>
      <c r="M8" s="222">
        <f>'Excel Sheet'!I63</f>
        <v>1933.97</v>
      </c>
      <c r="N8" s="222">
        <f>'Excel Sheet'!I64</f>
        <v>1795.43</v>
      </c>
      <c r="O8" s="222">
        <f>'Excel Sheet'!I65</f>
        <v>1691.85</v>
      </c>
      <c r="P8" s="222">
        <f>'Excel Sheet'!I66</f>
        <v>-389.38</v>
      </c>
      <c r="Q8" s="222">
        <f>'Excel Sheet'!I67</f>
        <v>-450.27</v>
      </c>
      <c r="R8" s="222">
        <f>'Excel Sheet'!I68</f>
        <v>-495.88</v>
      </c>
    </row>
    <row r="9" spans="2:18" s="54" customFormat="1" ht="14.25">
      <c r="B9" s="221" t="str">
        <f>'Excel Sheet'!A70</f>
        <v>70F</v>
      </c>
      <c r="C9" s="222">
        <f>AVERAGE('Excel Sheet'!H71:H85)</f>
        <v>3271.625333333334</v>
      </c>
      <c r="D9" s="222">
        <f>'Excel Sheet'!I71</f>
        <v>1605.22</v>
      </c>
      <c r="E9" s="222">
        <f>'Excel Sheet'!I72</f>
        <v>2560.57</v>
      </c>
      <c r="F9" s="222">
        <f>'Excel Sheet'!I73</f>
        <v>2700.11</v>
      </c>
      <c r="G9" s="222">
        <f>'Excel Sheet'!I74</f>
        <v>2019.3</v>
      </c>
      <c r="H9" s="222">
        <f>'Excel Sheet'!I75</f>
        <v>2731.39</v>
      </c>
      <c r="I9" s="222">
        <f>'Excel Sheet'!I76</f>
        <v>2807.41</v>
      </c>
      <c r="J9" s="222">
        <f>'Excel Sheet'!I77</f>
        <v>2557.56</v>
      </c>
      <c r="K9" s="222">
        <f>'Excel Sheet'!I78</f>
        <v>2980.69</v>
      </c>
      <c r="L9" s="222">
        <f>'Excel Sheet'!I79</f>
        <v>2994.59</v>
      </c>
      <c r="M9" s="222">
        <f>'Excel Sheet'!I80</f>
        <v>1998.73</v>
      </c>
      <c r="N9" s="222">
        <f>'Excel Sheet'!I81</f>
        <v>1888.29</v>
      </c>
      <c r="O9" s="222">
        <f>'Excel Sheet'!I82</f>
        <v>1769.76</v>
      </c>
      <c r="P9" s="222">
        <f>'Excel Sheet'!I83</f>
        <v>-239.65</v>
      </c>
      <c r="Q9" s="222">
        <f>'Excel Sheet'!I84</f>
        <v>-321.54</v>
      </c>
      <c r="R9" s="222">
        <f>'Excel Sheet'!I85</f>
        <v>-431.04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bestFit="1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65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64</v>
      </c>
      <c r="J2" t="s">
        <v>66</v>
      </c>
      <c r="K2" t="s">
        <v>56</v>
      </c>
    </row>
    <row r="3" spans="1:11" ht="12.75">
      <c r="A3" t="s">
        <v>51</v>
      </c>
      <c r="B3">
        <v>2311.61</v>
      </c>
      <c r="C3" t="s">
        <v>71</v>
      </c>
      <c r="D3" t="s">
        <v>72</v>
      </c>
      <c r="E3">
        <v>-18.35</v>
      </c>
      <c r="F3">
        <v>-525.53</v>
      </c>
      <c r="G3">
        <v>-525.18</v>
      </c>
      <c r="H3">
        <v>3360.84</v>
      </c>
      <c r="I3">
        <v>2309.97</v>
      </c>
      <c r="J3">
        <v>-1528.81</v>
      </c>
      <c r="K3" t="s">
        <v>57</v>
      </c>
    </row>
    <row r="4" spans="1:11" ht="12.75">
      <c r="A4" t="s">
        <v>6</v>
      </c>
      <c r="B4">
        <v>2843.45</v>
      </c>
      <c r="C4" t="s">
        <v>71</v>
      </c>
      <c r="D4" t="s">
        <v>73</v>
      </c>
      <c r="E4">
        <v>-17.63</v>
      </c>
      <c r="F4">
        <v>-526.31</v>
      </c>
      <c r="G4">
        <v>-525.81</v>
      </c>
      <c r="H4">
        <v>3317.06</v>
      </c>
      <c r="I4">
        <v>2842.82</v>
      </c>
      <c r="J4">
        <v>-1792.18</v>
      </c>
      <c r="K4" t="s">
        <v>57</v>
      </c>
    </row>
    <row r="5" spans="1:11" ht="12.75">
      <c r="A5" t="s">
        <v>3</v>
      </c>
      <c r="B5">
        <v>3120.85</v>
      </c>
      <c r="C5" t="s">
        <v>74</v>
      </c>
      <c r="D5" t="s">
        <v>75</v>
      </c>
      <c r="E5">
        <v>12.3</v>
      </c>
      <c r="F5">
        <v>519.89</v>
      </c>
      <c r="G5">
        <v>519.56</v>
      </c>
      <c r="H5">
        <v>3339.1</v>
      </c>
      <c r="I5">
        <v>3121.06</v>
      </c>
      <c r="J5">
        <v>-1917.47</v>
      </c>
      <c r="K5" t="s">
        <v>57</v>
      </c>
    </row>
    <row r="6" spans="1:11" ht="12.75">
      <c r="A6" t="s">
        <v>0</v>
      </c>
      <c r="B6">
        <v>2512.45</v>
      </c>
      <c r="C6" t="s">
        <v>71</v>
      </c>
      <c r="D6" t="s">
        <v>72</v>
      </c>
      <c r="E6">
        <v>-18.35</v>
      </c>
      <c r="F6">
        <v>-525.16</v>
      </c>
      <c r="G6">
        <v>-524.69</v>
      </c>
      <c r="H6">
        <v>3362.03</v>
      </c>
      <c r="I6">
        <v>2512.26</v>
      </c>
      <c r="J6">
        <v>-1580.86</v>
      </c>
      <c r="K6" t="s">
        <v>57</v>
      </c>
    </row>
    <row r="7" spans="1:11" ht="12.75">
      <c r="A7" t="s">
        <v>7</v>
      </c>
      <c r="B7">
        <v>3055.39</v>
      </c>
      <c r="C7" t="s">
        <v>71</v>
      </c>
      <c r="D7" t="s">
        <v>73</v>
      </c>
      <c r="E7">
        <v>-17.63</v>
      </c>
      <c r="F7">
        <v>-528.71</v>
      </c>
      <c r="G7">
        <v>-528.4</v>
      </c>
      <c r="H7">
        <v>3320.07</v>
      </c>
      <c r="I7">
        <v>3056.95</v>
      </c>
      <c r="J7">
        <v>-1849.2</v>
      </c>
      <c r="K7" t="s">
        <v>57</v>
      </c>
    </row>
    <row r="8" spans="1:11" ht="12.75">
      <c r="A8" t="s">
        <v>4</v>
      </c>
      <c r="B8">
        <v>3427.93</v>
      </c>
      <c r="C8" t="s">
        <v>74</v>
      </c>
      <c r="D8" t="s">
        <v>75</v>
      </c>
      <c r="E8">
        <v>12.3</v>
      </c>
      <c r="F8">
        <v>516.62</v>
      </c>
      <c r="G8">
        <v>516.83</v>
      </c>
      <c r="H8">
        <v>3350.96</v>
      </c>
      <c r="I8">
        <v>3427.78</v>
      </c>
      <c r="J8">
        <v>-2031.51</v>
      </c>
      <c r="K8" t="s">
        <v>57</v>
      </c>
    </row>
    <row r="9" spans="1:11" ht="12.75">
      <c r="A9" t="s">
        <v>1</v>
      </c>
      <c r="B9">
        <v>2799.85</v>
      </c>
      <c r="C9" t="s">
        <v>71</v>
      </c>
      <c r="D9" t="s">
        <v>72</v>
      </c>
      <c r="E9">
        <v>-18.35</v>
      </c>
      <c r="F9">
        <v>-528.21</v>
      </c>
      <c r="G9">
        <v>-528.48</v>
      </c>
      <c r="H9">
        <v>3367.18</v>
      </c>
      <c r="I9">
        <v>2799.56</v>
      </c>
      <c r="J9">
        <v>-1622.89</v>
      </c>
      <c r="K9" t="s">
        <v>57</v>
      </c>
    </row>
    <row r="10" spans="1:11" ht="12.75">
      <c r="A10" t="s">
        <v>8</v>
      </c>
      <c r="B10">
        <v>3349.34</v>
      </c>
      <c r="C10" t="s">
        <v>71</v>
      </c>
      <c r="D10" t="s">
        <v>73</v>
      </c>
      <c r="E10">
        <v>-17.63</v>
      </c>
      <c r="F10">
        <v>-530.49</v>
      </c>
      <c r="G10">
        <v>-530.69</v>
      </c>
      <c r="H10">
        <v>3322.35</v>
      </c>
      <c r="I10">
        <v>3349.16</v>
      </c>
      <c r="J10">
        <v>-1903.33</v>
      </c>
      <c r="K10" t="s">
        <v>57</v>
      </c>
    </row>
    <row r="11" spans="1:11" ht="12.75">
      <c r="A11" t="s">
        <v>5</v>
      </c>
      <c r="B11">
        <v>3636.62</v>
      </c>
      <c r="C11" t="s">
        <v>76</v>
      </c>
      <c r="D11" t="s">
        <v>77</v>
      </c>
      <c r="E11">
        <v>100</v>
      </c>
      <c r="F11">
        <v>3597.19</v>
      </c>
      <c r="G11">
        <v>3594.59</v>
      </c>
      <c r="H11">
        <v>3351.34</v>
      </c>
      <c r="I11">
        <v>3636.36</v>
      </c>
      <c r="J11">
        <v>-2036.18</v>
      </c>
      <c r="K11" t="s">
        <v>57</v>
      </c>
    </row>
    <row r="12" spans="1:11" ht="12.75">
      <c r="A12" t="s">
        <v>2</v>
      </c>
      <c r="B12">
        <v>3157.36</v>
      </c>
      <c r="C12" t="s">
        <v>59</v>
      </c>
      <c r="D12" t="s">
        <v>60</v>
      </c>
      <c r="E12">
        <v>-8.56</v>
      </c>
      <c r="F12">
        <v>-477.1</v>
      </c>
      <c r="G12">
        <v>-477.08</v>
      </c>
      <c r="H12">
        <v>3369.67</v>
      </c>
      <c r="I12">
        <v>3156.76</v>
      </c>
      <c r="J12">
        <v>-1616.79</v>
      </c>
      <c r="K12" t="s">
        <v>57</v>
      </c>
    </row>
    <row r="13" spans="1:11" ht="12.75">
      <c r="A13" t="s">
        <v>9</v>
      </c>
      <c r="B13">
        <v>3067.18</v>
      </c>
      <c r="C13" t="s">
        <v>59</v>
      </c>
      <c r="D13" t="s">
        <v>60</v>
      </c>
      <c r="E13">
        <v>-8.56</v>
      </c>
      <c r="F13">
        <v>-471.71</v>
      </c>
      <c r="G13">
        <v>-471.68</v>
      </c>
      <c r="H13">
        <v>3295.5</v>
      </c>
      <c r="I13">
        <v>3067.01</v>
      </c>
      <c r="J13">
        <v>-1529.78</v>
      </c>
      <c r="K13" t="s">
        <v>57</v>
      </c>
    </row>
    <row r="14" spans="1:11" ht="12.75">
      <c r="A14" t="s">
        <v>10</v>
      </c>
      <c r="B14">
        <v>2953</v>
      </c>
      <c r="C14" t="s">
        <v>59</v>
      </c>
      <c r="D14" t="s">
        <v>60</v>
      </c>
      <c r="E14">
        <v>-8.56</v>
      </c>
      <c r="F14">
        <v>-469.61</v>
      </c>
      <c r="G14">
        <v>-469.49</v>
      </c>
      <c r="H14">
        <v>3304.5</v>
      </c>
      <c r="I14">
        <v>2952.62</v>
      </c>
      <c r="J14">
        <v>-1429.38</v>
      </c>
      <c r="K14" t="s">
        <v>57</v>
      </c>
    </row>
    <row r="15" spans="1:11" ht="12.75">
      <c r="A15" t="s">
        <v>11</v>
      </c>
      <c r="B15">
        <v>1116.13</v>
      </c>
      <c r="C15" t="s">
        <v>59</v>
      </c>
      <c r="D15" t="s">
        <v>60</v>
      </c>
      <c r="E15">
        <v>-8.56</v>
      </c>
      <c r="F15">
        <v>-453.99</v>
      </c>
      <c r="G15">
        <v>-453.95</v>
      </c>
      <c r="H15">
        <v>3323.11</v>
      </c>
      <c r="I15">
        <v>1116.04</v>
      </c>
      <c r="J15">
        <v>-294.23</v>
      </c>
      <c r="K15" t="s">
        <v>57</v>
      </c>
    </row>
    <row r="16" spans="1:11" ht="12.75">
      <c r="A16" t="s">
        <v>13</v>
      </c>
      <c r="B16">
        <v>978.86</v>
      </c>
      <c r="C16" t="s">
        <v>59</v>
      </c>
      <c r="D16" t="s">
        <v>60</v>
      </c>
      <c r="E16">
        <v>-8.56</v>
      </c>
      <c r="F16">
        <v>-453.15</v>
      </c>
      <c r="G16">
        <v>-453.12</v>
      </c>
      <c r="H16">
        <v>3256.5</v>
      </c>
      <c r="I16">
        <v>977.65</v>
      </c>
      <c r="J16">
        <v>-180.22</v>
      </c>
      <c r="K16" t="s">
        <v>57</v>
      </c>
    </row>
    <row r="17" spans="1:11" ht="12.75">
      <c r="A17" t="s">
        <v>14</v>
      </c>
      <c r="B17">
        <v>887.46</v>
      </c>
      <c r="C17" t="s">
        <v>59</v>
      </c>
      <c r="D17" t="s">
        <v>60</v>
      </c>
      <c r="E17">
        <v>-8.56</v>
      </c>
      <c r="F17">
        <v>-454.48</v>
      </c>
      <c r="G17">
        <v>-454.46</v>
      </c>
      <c r="H17">
        <v>3272.08</v>
      </c>
      <c r="I17">
        <v>886.99</v>
      </c>
      <c r="J17">
        <v>-100.09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64</v>
      </c>
      <c r="J19" t="s">
        <v>66</v>
      </c>
      <c r="K19" t="s">
        <v>56</v>
      </c>
    </row>
    <row r="20" spans="1:11" ht="12.75">
      <c r="A20" t="s">
        <v>51</v>
      </c>
      <c r="B20">
        <v>2498.91</v>
      </c>
      <c r="C20" t="s">
        <v>71</v>
      </c>
      <c r="D20" t="s">
        <v>72</v>
      </c>
      <c r="E20">
        <v>-18.35</v>
      </c>
      <c r="F20">
        <v>-513.41</v>
      </c>
      <c r="G20">
        <v>-513.67</v>
      </c>
      <c r="H20">
        <v>2683.85</v>
      </c>
      <c r="I20">
        <v>2498.2</v>
      </c>
      <c r="J20">
        <v>-1568.45</v>
      </c>
      <c r="K20" t="s">
        <v>57</v>
      </c>
    </row>
    <row r="21" spans="1:11" ht="12.75">
      <c r="A21" t="s">
        <v>6</v>
      </c>
      <c r="B21">
        <v>3020.64</v>
      </c>
      <c r="C21" t="s">
        <v>71</v>
      </c>
      <c r="D21" t="s">
        <v>73</v>
      </c>
      <c r="E21">
        <v>-17.63</v>
      </c>
      <c r="F21">
        <v>-513.91</v>
      </c>
      <c r="G21">
        <v>-514.19</v>
      </c>
      <c r="H21">
        <v>2638.32</v>
      </c>
      <c r="I21">
        <v>3022.07</v>
      </c>
      <c r="J21">
        <v>-1847.55</v>
      </c>
      <c r="K21" t="s">
        <v>57</v>
      </c>
    </row>
    <row r="22" spans="1:11" ht="12.75">
      <c r="A22" t="s">
        <v>3</v>
      </c>
      <c r="B22">
        <v>3149.4</v>
      </c>
      <c r="C22" t="s">
        <v>74</v>
      </c>
      <c r="D22" t="s">
        <v>75</v>
      </c>
      <c r="E22">
        <v>12.3</v>
      </c>
      <c r="F22">
        <v>518.79</v>
      </c>
      <c r="G22">
        <v>518.51</v>
      </c>
      <c r="H22">
        <v>2654.61</v>
      </c>
      <c r="I22">
        <v>3148.28</v>
      </c>
      <c r="J22">
        <v>-1873.28</v>
      </c>
      <c r="K22" t="s">
        <v>57</v>
      </c>
    </row>
    <row r="23" spans="1:11" ht="12.75">
      <c r="A23" t="s">
        <v>0</v>
      </c>
      <c r="B23">
        <v>2653</v>
      </c>
      <c r="C23" t="s">
        <v>71</v>
      </c>
      <c r="D23" t="s">
        <v>72</v>
      </c>
      <c r="E23">
        <v>-18.35</v>
      </c>
      <c r="F23">
        <v>-511.95</v>
      </c>
      <c r="G23">
        <v>-511.57</v>
      </c>
      <c r="H23">
        <v>2686.34</v>
      </c>
      <c r="I23">
        <v>2652.7</v>
      </c>
      <c r="J23">
        <v>-1600.62</v>
      </c>
      <c r="K23" t="s">
        <v>57</v>
      </c>
    </row>
    <row r="24" spans="1:11" ht="12.75">
      <c r="A24" t="s">
        <v>7</v>
      </c>
      <c r="B24">
        <v>3232.89</v>
      </c>
      <c r="C24" t="s">
        <v>71</v>
      </c>
      <c r="D24" t="s">
        <v>73</v>
      </c>
      <c r="E24">
        <v>-17.63</v>
      </c>
      <c r="F24">
        <v>-517.81</v>
      </c>
      <c r="G24">
        <v>-518.12</v>
      </c>
      <c r="H24">
        <v>2643.98</v>
      </c>
      <c r="I24">
        <v>3234.33</v>
      </c>
      <c r="J24">
        <v>-1895.07</v>
      </c>
      <c r="K24" t="s">
        <v>57</v>
      </c>
    </row>
    <row r="25" spans="1:11" ht="12.75">
      <c r="A25" t="s">
        <v>4</v>
      </c>
      <c r="B25">
        <v>3497.3</v>
      </c>
      <c r="C25" t="s">
        <v>74</v>
      </c>
      <c r="D25" t="s">
        <v>75</v>
      </c>
      <c r="E25">
        <v>12.3</v>
      </c>
      <c r="F25">
        <v>511.33</v>
      </c>
      <c r="G25">
        <v>511.47</v>
      </c>
      <c r="H25">
        <v>2665.97</v>
      </c>
      <c r="I25">
        <v>3497.14</v>
      </c>
      <c r="J25">
        <v>-2022.09</v>
      </c>
      <c r="K25" t="s">
        <v>57</v>
      </c>
    </row>
    <row r="26" spans="1:11" ht="12.75">
      <c r="A26" t="s">
        <v>1</v>
      </c>
      <c r="B26">
        <v>2954.05</v>
      </c>
      <c r="C26" t="s">
        <v>71</v>
      </c>
      <c r="D26" t="s">
        <v>72</v>
      </c>
      <c r="E26">
        <v>-18.35</v>
      </c>
      <c r="F26">
        <v>-514.77</v>
      </c>
      <c r="G26">
        <v>-514.54</v>
      </c>
      <c r="H26">
        <v>2690.41</v>
      </c>
      <c r="I26">
        <v>2953.69</v>
      </c>
      <c r="J26">
        <v>-1652.95</v>
      </c>
      <c r="K26" t="s">
        <v>57</v>
      </c>
    </row>
    <row r="27" spans="1:11" ht="12.75">
      <c r="A27" t="s">
        <v>8</v>
      </c>
      <c r="B27">
        <v>3620.01</v>
      </c>
      <c r="C27" t="s">
        <v>71</v>
      </c>
      <c r="D27" t="s">
        <v>72</v>
      </c>
      <c r="E27">
        <v>-17.21</v>
      </c>
      <c r="F27">
        <v>-536.93</v>
      </c>
      <c r="G27">
        <v>-536.84</v>
      </c>
      <c r="H27">
        <v>2649.34</v>
      </c>
      <c r="I27">
        <v>3620.34</v>
      </c>
      <c r="J27">
        <v>-2008.65</v>
      </c>
      <c r="K27" t="s">
        <v>78</v>
      </c>
    </row>
    <row r="28" spans="1:11" ht="12.75">
      <c r="A28" t="s">
        <v>5</v>
      </c>
      <c r="B28">
        <v>3584.16</v>
      </c>
      <c r="C28" t="s">
        <v>76</v>
      </c>
      <c r="D28" t="s">
        <v>77</v>
      </c>
      <c r="E28">
        <v>100</v>
      </c>
      <c r="F28">
        <v>3546.49</v>
      </c>
      <c r="G28">
        <v>3548.98</v>
      </c>
      <c r="H28">
        <v>2662.42</v>
      </c>
      <c r="I28">
        <v>3584</v>
      </c>
      <c r="J28">
        <v>-1950.93</v>
      </c>
      <c r="K28" t="s">
        <v>57</v>
      </c>
    </row>
    <row r="29" spans="1:11" ht="12.75">
      <c r="A29" t="s">
        <v>2</v>
      </c>
      <c r="B29">
        <v>2441.72</v>
      </c>
      <c r="C29" t="s">
        <v>59</v>
      </c>
      <c r="D29" t="s">
        <v>60</v>
      </c>
      <c r="E29">
        <v>-8.56</v>
      </c>
      <c r="F29">
        <v>-458.44</v>
      </c>
      <c r="G29">
        <v>-458.37</v>
      </c>
      <c r="H29">
        <v>2662.96</v>
      </c>
      <c r="I29">
        <v>2440.27</v>
      </c>
      <c r="J29">
        <v>-1142.54</v>
      </c>
      <c r="K29" t="s">
        <v>57</v>
      </c>
    </row>
    <row r="30" spans="1:11" ht="12.75">
      <c r="A30" t="s">
        <v>9</v>
      </c>
      <c r="B30">
        <v>2318.13</v>
      </c>
      <c r="C30" t="s">
        <v>59</v>
      </c>
      <c r="D30" t="s">
        <v>60</v>
      </c>
      <c r="E30">
        <v>-8.56</v>
      </c>
      <c r="F30">
        <v>-455.68</v>
      </c>
      <c r="G30">
        <v>-455.53</v>
      </c>
      <c r="H30">
        <v>2591.96</v>
      </c>
      <c r="I30">
        <v>2318.23</v>
      </c>
      <c r="J30">
        <v>-1038.75</v>
      </c>
      <c r="K30" t="s">
        <v>57</v>
      </c>
    </row>
    <row r="31" spans="1:11" ht="12.75">
      <c r="A31" t="s">
        <v>10</v>
      </c>
      <c r="B31">
        <v>2209.71</v>
      </c>
      <c r="C31" t="s">
        <v>59</v>
      </c>
      <c r="D31" t="s">
        <v>60</v>
      </c>
      <c r="E31">
        <v>-8.56</v>
      </c>
      <c r="F31">
        <v>-454.67</v>
      </c>
      <c r="G31">
        <v>-454.57</v>
      </c>
      <c r="H31">
        <v>2603.88</v>
      </c>
      <c r="I31">
        <v>2209.22</v>
      </c>
      <c r="J31">
        <v>-944.45</v>
      </c>
      <c r="K31" t="s">
        <v>57</v>
      </c>
    </row>
    <row r="32" spans="1:11" ht="12.75">
      <c r="A32" t="s">
        <v>11</v>
      </c>
      <c r="B32">
        <v>369.88</v>
      </c>
      <c r="C32" t="s">
        <v>59</v>
      </c>
      <c r="D32" t="s">
        <v>60</v>
      </c>
      <c r="E32">
        <v>-8.56</v>
      </c>
      <c r="F32">
        <v>-443.89</v>
      </c>
      <c r="G32">
        <v>-444.07</v>
      </c>
      <c r="H32">
        <v>2648.98</v>
      </c>
      <c r="I32">
        <v>369.85</v>
      </c>
      <c r="J32">
        <v>178</v>
      </c>
      <c r="K32" t="s">
        <v>57</v>
      </c>
    </row>
    <row r="33" spans="1:11" ht="12.75">
      <c r="A33" t="s">
        <v>13</v>
      </c>
      <c r="B33">
        <v>246.15</v>
      </c>
      <c r="C33" t="s">
        <v>59</v>
      </c>
      <c r="D33" t="s">
        <v>60</v>
      </c>
      <c r="E33">
        <v>-8.56</v>
      </c>
      <c r="F33">
        <v>-444.55</v>
      </c>
      <c r="G33">
        <v>-444.54</v>
      </c>
      <c r="H33">
        <v>2585.08</v>
      </c>
      <c r="I33">
        <v>246.07</v>
      </c>
      <c r="J33">
        <v>282.93</v>
      </c>
      <c r="K33" t="s">
        <v>57</v>
      </c>
    </row>
    <row r="34" spans="1:11" ht="12.75">
      <c r="A34" t="s">
        <v>14</v>
      </c>
      <c r="B34">
        <v>150.36</v>
      </c>
      <c r="C34" t="s">
        <v>59</v>
      </c>
      <c r="D34" t="s">
        <v>60</v>
      </c>
      <c r="E34">
        <v>-8.56</v>
      </c>
      <c r="F34">
        <v>-445.81</v>
      </c>
      <c r="G34">
        <v>-445.79</v>
      </c>
      <c r="H34">
        <v>2603.35</v>
      </c>
      <c r="I34">
        <v>150.06</v>
      </c>
      <c r="J34">
        <v>372.01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64</v>
      </c>
      <c r="J36" t="s">
        <v>66</v>
      </c>
      <c r="K36" t="s">
        <v>56</v>
      </c>
    </row>
    <row r="37" spans="1:11" ht="12.75">
      <c r="A37" t="s">
        <v>51</v>
      </c>
      <c r="B37">
        <v>2563.66</v>
      </c>
      <c r="C37" t="s">
        <v>71</v>
      </c>
      <c r="D37" t="s">
        <v>72</v>
      </c>
      <c r="E37">
        <v>-18.35</v>
      </c>
      <c r="F37">
        <v>-502.83</v>
      </c>
      <c r="G37">
        <v>-502.52</v>
      </c>
      <c r="H37">
        <v>2441.05</v>
      </c>
      <c r="I37">
        <v>2563.75</v>
      </c>
      <c r="J37">
        <v>-1574.02</v>
      </c>
      <c r="K37" t="s">
        <v>57</v>
      </c>
    </row>
    <row r="38" spans="1:11" ht="12.75">
      <c r="A38" t="s">
        <v>6</v>
      </c>
      <c r="B38">
        <v>3095.82</v>
      </c>
      <c r="C38" t="s">
        <v>71</v>
      </c>
      <c r="D38" t="s">
        <v>73</v>
      </c>
      <c r="E38">
        <v>-17.63</v>
      </c>
      <c r="F38">
        <v>-501.28</v>
      </c>
      <c r="G38">
        <v>-501.81</v>
      </c>
      <c r="H38">
        <v>2397.8</v>
      </c>
      <c r="I38">
        <v>3094.81</v>
      </c>
      <c r="J38">
        <v>-1850.74</v>
      </c>
      <c r="K38" t="s">
        <v>57</v>
      </c>
    </row>
    <row r="39" spans="1:11" ht="12.75">
      <c r="A39" t="s">
        <v>3</v>
      </c>
      <c r="B39">
        <v>3142.01</v>
      </c>
      <c r="C39" t="s">
        <v>74</v>
      </c>
      <c r="D39" t="s">
        <v>75</v>
      </c>
      <c r="E39">
        <v>12.3</v>
      </c>
      <c r="F39">
        <v>494.14</v>
      </c>
      <c r="G39">
        <v>494.26</v>
      </c>
      <c r="H39">
        <v>2410.35</v>
      </c>
      <c r="I39">
        <v>3142.65</v>
      </c>
      <c r="J39">
        <v>-1838.4</v>
      </c>
      <c r="K39" t="s">
        <v>57</v>
      </c>
    </row>
    <row r="40" spans="1:11" ht="12.75">
      <c r="A40" t="s">
        <v>0</v>
      </c>
      <c r="B40">
        <v>2731.71</v>
      </c>
      <c r="C40" t="s">
        <v>71</v>
      </c>
      <c r="D40" t="s">
        <v>72</v>
      </c>
      <c r="E40">
        <v>-18.35</v>
      </c>
      <c r="F40">
        <v>-503.05</v>
      </c>
      <c r="G40">
        <v>-502.88</v>
      </c>
      <c r="H40">
        <v>2443.53</v>
      </c>
      <c r="I40">
        <v>2731.12</v>
      </c>
      <c r="J40">
        <v>-1604.92</v>
      </c>
      <c r="K40" t="s">
        <v>57</v>
      </c>
    </row>
    <row r="41" spans="1:11" ht="12.75">
      <c r="A41" t="s">
        <v>7</v>
      </c>
      <c r="B41">
        <v>3140.11</v>
      </c>
      <c r="C41" t="s">
        <v>79</v>
      </c>
      <c r="D41" t="s">
        <v>80</v>
      </c>
      <c r="E41">
        <v>-68.52</v>
      </c>
      <c r="F41">
        <v>-2333.33</v>
      </c>
      <c r="G41">
        <v>-2333.2</v>
      </c>
      <c r="H41">
        <v>2397.8</v>
      </c>
      <c r="I41">
        <v>3141.22</v>
      </c>
      <c r="J41">
        <v>-1815.23</v>
      </c>
      <c r="K41" t="s">
        <v>57</v>
      </c>
    </row>
    <row r="42" spans="1:11" ht="12.75">
      <c r="A42" t="s">
        <v>4</v>
      </c>
      <c r="B42">
        <v>3420.8</v>
      </c>
      <c r="C42" t="s">
        <v>79</v>
      </c>
      <c r="D42" t="s">
        <v>80</v>
      </c>
      <c r="E42">
        <v>-65.11</v>
      </c>
      <c r="F42">
        <v>-2530.69</v>
      </c>
      <c r="G42">
        <v>-2530.86</v>
      </c>
      <c r="H42">
        <v>2419.26</v>
      </c>
      <c r="I42">
        <v>3420.39</v>
      </c>
      <c r="J42">
        <v>-1932.28</v>
      </c>
      <c r="K42" t="s">
        <v>78</v>
      </c>
    </row>
    <row r="43" spans="1:11" ht="12.75">
      <c r="A43" t="s">
        <v>1</v>
      </c>
      <c r="B43">
        <v>3033.28</v>
      </c>
      <c r="C43" t="s">
        <v>71</v>
      </c>
      <c r="D43" t="s">
        <v>72</v>
      </c>
      <c r="E43">
        <v>-18.35</v>
      </c>
      <c r="F43">
        <v>-501.12</v>
      </c>
      <c r="G43">
        <v>-500.88</v>
      </c>
      <c r="H43">
        <v>2450.44</v>
      </c>
      <c r="I43">
        <v>3033.08</v>
      </c>
      <c r="J43">
        <v>-1656.75</v>
      </c>
      <c r="K43" t="s">
        <v>57</v>
      </c>
    </row>
    <row r="44" spans="1:11" ht="12.75">
      <c r="A44" t="s">
        <v>8</v>
      </c>
      <c r="B44">
        <v>3473.57</v>
      </c>
      <c r="C44" t="s">
        <v>76</v>
      </c>
      <c r="D44" t="s">
        <v>77</v>
      </c>
      <c r="E44">
        <v>100</v>
      </c>
      <c r="F44">
        <v>3437.56</v>
      </c>
      <c r="G44">
        <v>3441.76</v>
      </c>
      <c r="H44">
        <v>2400.16</v>
      </c>
      <c r="I44">
        <v>3474.16</v>
      </c>
      <c r="J44">
        <v>-1877.6</v>
      </c>
      <c r="K44" t="s">
        <v>57</v>
      </c>
    </row>
    <row r="45" spans="1:11" ht="12.75">
      <c r="A45" t="s">
        <v>5</v>
      </c>
      <c r="B45">
        <v>3473.14</v>
      </c>
      <c r="C45" t="s">
        <v>76</v>
      </c>
      <c r="D45" t="s">
        <v>77</v>
      </c>
      <c r="E45">
        <v>100</v>
      </c>
      <c r="F45">
        <v>3437.03</v>
      </c>
      <c r="G45">
        <v>3438.11</v>
      </c>
      <c r="H45">
        <v>2413.44</v>
      </c>
      <c r="I45">
        <v>3474.99</v>
      </c>
      <c r="J45">
        <v>-1843.09</v>
      </c>
      <c r="K45" t="s">
        <v>57</v>
      </c>
    </row>
    <row r="46" spans="1:11" ht="12.75">
      <c r="A46" t="s">
        <v>2</v>
      </c>
      <c r="B46">
        <v>1495.46</v>
      </c>
      <c r="C46" t="s">
        <v>59</v>
      </c>
      <c r="D46" t="s">
        <v>60</v>
      </c>
      <c r="E46">
        <v>-8.56</v>
      </c>
      <c r="F46">
        <v>-411.34</v>
      </c>
      <c r="G46">
        <v>-411.26</v>
      </c>
      <c r="H46">
        <v>2403.87</v>
      </c>
      <c r="I46">
        <v>1493.91</v>
      </c>
      <c r="J46">
        <v>-574.29</v>
      </c>
      <c r="K46" t="s">
        <v>57</v>
      </c>
    </row>
    <row r="47" spans="1:11" ht="12.75">
      <c r="A47" t="s">
        <v>9</v>
      </c>
      <c r="B47">
        <v>1375.73</v>
      </c>
      <c r="C47" t="s">
        <v>59</v>
      </c>
      <c r="D47" t="s">
        <v>60</v>
      </c>
      <c r="E47">
        <v>-8.56</v>
      </c>
      <c r="F47">
        <v>-410.46</v>
      </c>
      <c r="G47">
        <v>-410.41</v>
      </c>
      <c r="H47">
        <v>2336.06</v>
      </c>
      <c r="I47">
        <v>1375.24</v>
      </c>
      <c r="J47">
        <v>-470.76</v>
      </c>
      <c r="K47" t="s">
        <v>57</v>
      </c>
    </row>
    <row r="48" spans="1:11" ht="12.75">
      <c r="A48" t="s">
        <v>10</v>
      </c>
      <c r="B48">
        <v>1264.55</v>
      </c>
      <c r="C48" t="s">
        <v>59</v>
      </c>
      <c r="D48" t="s">
        <v>60</v>
      </c>
      <c r="E48">
        <v>-8.56</v>
      </c>
      <c r="F48">
        <v>-410.23</v>
      </c>
      <c r="G48">
        <v>-410.18</v>
      </c>
      <c r="H48">
        <v>2351.06</v>
      </c>
      <c r="I48">
        <v>1264.18</v>
      </c>
      <c r="J48">
        <v>-372.72</v>
      </c>
      <c r="K48" t="s">
        <v>57</v>
      </c>
    </row>
    <row r="49" spans="1:11" ht="12.75">
      <c r="A49" t="s">
        <v>11</v>
      </c>
      <c r="B49">
        <v>-942.31</v>
      </c>
      <c r="C49" t="s">
        <v>59</v>
      </c>
      <c r="D49" t="s">
        <v>81</v>
      </c>
      <c r="E49">
        <v>-4.02</v>
      </c>
      <c r="F49">
        <v>-421.73</v>
      </c>
      <c r="G49">
        <v>-421.6</v>
      </c>
      <c r="H49">
        <v>2427.99</v>
      </c>
      <c r="I49">
        <v>-941.18</v>
      </c>
      <c r="J49">
        <v>934.83</v>
      </c>
      <c r="K49" t="s">
        <v>57</v>
      </c>
    </row>
    <row r="50" spans="1:11" ht="12.75">
      <c r="A50" t="s">
        <v>13</v>
      </c>
      <c r="B50">
        <v>-995.58</v>
      </c>
      <c r="C50" t="s">
        <v>59</v>
      </c>
      <c r="D50" t="s">
        <v>81</v>
      </c>
      <c r="E50">
        <v>-4.02</v>
      </c>
      <c r="F50">
        <v>-423.47</v>
      </c>
      <c r="G50">
        <v>-423.55</v>
      </c>
      <c r="H50">
        <v>2366.21</v>
      </c>
      <c r="I50">
        <v>-995.63</v>
      </c>
      <c r="J50">
        <v>1001</v>
      </c>
      <c r="K50" t="s">
        <v>57</v>
      </c>
    </row>
    <row r="51" spans="1:11" ht="12.75">
      <c r="A51" t="s">
        <v>14</v>
      </c>
      <c r="B51">
        <v>-1088.25</v>
      </c>
      <c r="C51" t="s">
        <v>59</v>
      </c>
      <c r="D51" t="s">
        <v>81</v>
      </c>
      <c r="E51">
        <v>-4.02</v>
      </c>
      <c r="F51">
        <v>-424.11</v>
      </c>
      <c r="G51">
        <v>-424.18</v>
      </c>
      <c r="H51">
        <v>2386.7</v>
      </c>
      <c r="I51">
        <v>-1089.06</v>
      </c>
      <c r="J51">
        <v>1087.51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64</v>
      </c>
      <c r="J53" t="s">
        <v>66</v>
      </c>
      <c r="K53" t="s">
        <v>56</v>
      </c>
    </row>
    <row r="54" spans="1:11" ht="12.75">
      <c r="A54" t="s">
        <v>51</v>
      </c>
      <c r="B54">
        <v>2301.52</v>
      </c>
      <c r="C54" t="s">
        <v>71</v>
      </c>
      <c r="D54" t="s">
        <v>72</v>
      </c>
      <c r="E54">
        <v>-18.35</v>
      </c>
      <c r="F54">
        <v>-480.85</v>
      </c>
      <c r="G54">
        <v>-480.38</v>
      </c>
      <c r="H54">
        <v>2960.94</v>
      </c>
      <c r="I54">
        <v>2300.96</v>
      </c>
      <c r="J54">
        <v>-1468.25</v>
      </c>
      <c r="K54" t="s">
        <v>57</v>
      </c>
    </row>
    <row r="55" spans="1:11" ht="12.75">
      <c r="A55" t="s">
        <v>6</v>
      </c>
      <c r="B55">
        <v>2802</v>
      </c>
      <c r="C55" t="s">
        <v>71</v>
      </c>
      <c r="D55" t="s">
        <v>73</v>
      </c>
      <c r="E55">
        <v>-17.63</v>
      </c>
      <c r="F55">
        <v>-484.18</v>
      </c>
      <c r="G55">
        <v>-483.9</v>
      </c>
      <c r="H55">
        <v>2914.61</v>
      </c>
      <c r="I55">
        <v>2802.23</v>
      </c>
      <c r="J55">
        <v>-1713.1</v>
      </c>
      <c r="K55" t="s">
        <v>57</v>
      </c>
    </row>
    <row r="56" spans="1:11" ht="12.75">
      <c r="A56" t="s">
        <v>3</v>
      </c>
      <c r="B56">
        <v>2823.51</v>
      </c>
      <c r="C56" t="s">
        <v>79</v>
      </c>
      <c r="D56" t="s">
        <v>80</v>
      </c>
      <c r="E56">
        <v>-68.52</v>
      </c>
      <c r="F56">
        <v>-2201</v>
      </c>
      <c r="G56">
        <v>-2202.24</v>
      </c>
      <c r="H56">
        <v>2930.32</v>
      </c>
      <c r="I56">
        <v>2823.11</v>
      </c>
      <c r="J56">
        <v>-1690.83</v>
      </c>
      <c r="K56" t="s">
        <v>57</v>
      </c>
    </row>
    <row r="57" spans="1:11" ht="12.75">
      <c r="A57" t="s">
        <v>0</v>
      </c>
      <c r="B57">
        <v>2452.12</v>
      </c>
      <c r="C57" t="s">
        <v>71</v>
      </c>
      <c r="D57" t="s">
        <v>72</v>
      </c>
      <c r="E57">
        <v>-18.35</v>
      </c>
      <c r="F57">
        <v>-482.67</v>
      </c>
      <c r="G57">
        <v>-482.69</v>
      </c>
      <c r="H57">
        <v>2962.62</v>
      </c>
      <c r="I57">
        <v>2450.41</v>
      </c>
      <c r="J57">
        <v>-1490.65</v>
      </c>
      <c r="K57" t="s">
        <v>57</v>
      </c>
    </row>
    <row r="58" spans="1:11" ht="12.75">
      <c r="A58" t="s">
        <v>7</v>
      </c>
      <c r="B58">
        <v>2927.84</v>
      </c>
      <c r="C58" t="s">
        <v>79</v>
      </c>
      <c r="D58" t="s">
        <v>80</v>
      </c>
      <c r="E58">
        <v>-68.52</v>
      </c>
      <c r="F58">
        <v>-2230.38</v>
      </c>
      <c r="G58">
        <v>-2229.22</v>
      </c>
      <c r="H58">
        <v>2915.84</v>
      </c>
      <c r="I58">
        <v>2927.51</v>
      </c>
      <c r="J58">
        <v>-1733.45</v>
      </c>
      <c r="K58" t="s">
        <v>57</v>
      </c>
    </row>
    <row r="59" spans="1:11" ht="12.75">
      <c r="A59" t="s">
        <v>4</v>
      </c>
      <c r="B59">
        <v>2925.82</v>
      </c>
      <c r="C59" t="s">
        <v>79</v>
      </c>
      <c r="D59" t="s">
        <v>80</v>
      </c>
      <c r="E59">
        <v>-68.52</v>
      </c>
      <c r="F59">
        <v>-2270.73</v>
      </c>
      <c r="G59">
        <v>-2269.12</v>
      </c>
      <c r="H59">
        <v>2930.91</v>
      </c>
      <c r="I59">
        <v>2925.35</v>
      </c>
      <c r="J59">
        <v>-1688.74</v>
      </c>
      <c r="K59" t="s">
        <v>57</v>
      </c>
    </row>
    <row r="60" spans="1:11" ht="12.75">
      <c r="A60" t="s">
        <v>1</v>
      </c>
      <c r="B60">
        <v>2749.34</v>
      </c>
      <c r="C60" t="s">
        <v>71</v>
      </c>
      <c r="D60" t="s">
        <v>72</v>
      </c>
      <c r="E60">
        <v>-18.35</v>
      </c>
      <c r="F60">
        <v>-478.68</v>
      </c>
      <c r="G60">
        <v>-478.83</v>
      </c>
      <c r="H60">
        <v>2966.61</v>
      </c>
      <c r="I60">
        <v>2749.49</v>
      </c>
      <c r="J60">
        <v>-1541.77</v>
      </c>
      <c r="K60" t="s">
        <v>57</v>
      </c>
    </row>
    <row r="61" spans="1:11" ht="12.75">
      <c r="A61" t="s">
        <v>8</v>
      </c>
      <c r="B61">
        <v>3088.34</v>
      </c>
      <c r="C61" t="s">
        <v>79</v>
      </c>
      <c r="D61" t="s">
        <v>80</v>
      </c>
      <c r="E61">
        <v>-68.52</v>
      </c>
      <c r="F61">
        <v>-2213.69</v>
      </c>
      <c r="G61">
        <v>-2215.37</v>
      </c>
      <c r="H61">
        <v>2916.48</v>
      </c>
      <c r="I61">
        <v>3088.09</v>
      </c>
      <c r="J61">
        <v>-1701.32</v>
      </c>
      <c r="K61" t="s">
        <v>57</v>
      </c>
    </row>
    <row r="62" spans="1:11" ht="12.75">
      <c r="A62" t="s">
        <v>5</v>
      </c>
      <c r="B62">
        <v>3112.91</v>
      </c>
      <c r="C62" t="s">
        <v>79</v>
      </c>
      <c r="D62" t="s">
        <v>80</v>
      </c>
      <c r="E62">
        <v>-68.52</v>
      </c>
      <c r="F62">
        <v>-2209.44</v>
      </c>
      <c r="G62">
        <v>-2211.04</v>
      </c>
      <c r="H62">
        <v>2930.22</v>
      </c>
      <c r="I62">
        <v>3112.73</v>
      </c>
      <c r="J62">
        <v>-1681.37</v>
      </c>
      <c r="K62" t="s">
        <v>57</v>
      </c>
    </row>
    <row r="63" spans="1:11" ht="12.75">
      <c r="A63" t="s">
        <v>2</v>
      </c>
      <c r="B63">
        <v>1933.76</v>
      </c>
      <c r="C63" t="s">
        <v>59</v>
      </c>
      <c r="D63" t="s">
        <v>60</v>
      </c>
      <c r="E63">
        <v>-8.56</v>
      </c>
      <c r="F63">
        <v>-419.23</v>
      </c>
      <c r="G63">
        <v>-419.17</v>
      </c>
      <c r="H63">
        <v>2938.21</v>
      </c>
      <c r="I63">
        <v>1933.97</v>
      </c>
      <c r="J63">
        <v>-866.56</v>
      </c>
      <c r="K63" t="s">
        <v>57</v>
      </c>
    </row>
    <row r="64" spans="1:11" ht="12.75">
      <c r="A64" t="s">
        <v>9</v>
      </c>
      <c r="B64">
        <v>1797.32</v>
      </c>
      <c r="C64" t="s">
        <v>59</v>
      </c>
      <c r="D64" t="s">
        <v>60</v>
      </c>
      <c r="E64">
        <v>-8.56</v>
      </c>
      <c r="F64">
        <v>-415.59</v>
      </c>
      <c r="G64">
        <v>-415.52</v>
      </c>
      <c r="H64">
        <v>2867.83</v>
      </c>
      <c r="I64">
        <v>1795.43</v>
      </c>
      <c r="J64">
        <v>-747.22</v>
      </c>
      <c r="K64" t="s">
        <v>57</v>
      </c>
    </row>
    <row r="65" spans="1:11" ht="12.75">
      <c r="A65" t="s">
        <v>10</v>
      </c>
      <c r="B65">
        <v>1691.52</v>
      </c>
      <c r="C65" t="s">
        <v>59</v>
      </c>
      <c r="D65" t="s">
        <v>60</v>
      </c>
      <c r="E65">
        <v>-8.56</v>
      </c>
      <c r="F65">
        <v>-415.74</v>
      </c>
      <c r="G65">
        <v>-415.68</v>
      </c>
      <c r="H65">
        <v>2880.69</v>
      </c>
      <c r="I65">
        <v>1691.85</v>
      </c>
      <c r="J65">
        <v>-658.67</v>
      </c>
      <c r="K65" t="s">
        <v>57</v>
      </c>
    </row>
    <row r="66" spans="1:11" ht="12.75">
      <c r="A66" t="s">
        <v>11</v>
      </c>
      <c r="B66">
        <v>-388.97</v>
      </c>
      <c r="C66" t="s">
        <v>59</v>
      </c>
      <c r="D66" t="s">
        <v>81</v>
      </c>
      <c r="E66">
        <v>-4.02</v>
      </c>
      <c r="F66">
        <v>-415.98</v>
      </c>
      <c r="G66">
        <v>-415.91</v>
      </c>
      <c r="H66">
        <v>2941.87</v>
      </c>
      <c r="I66">
        <v>-389.38</v>
      </c>
      <c r="J66">
        <v>587.68</v>
      </c>
      <c r="K66" t="s">
        <v>57</v>
      </c>
    </row>
    <row r="67" spans="1:11" ht="12.75">
      <c r="A67" t="s">
        <v>13</v>
      </c>
      <c r="B67">
        <v>-450.12</v>
      </c>
      <c r="C67" t="s">
        <v>59</v>
      </c>
      <c r="D67" t="s">
        <v>81</v>
      </c>
      <c r="E67">
        <v>-4.02</v>
      </c>
      <c r="F67">
        <v>-417.77</v>
      </c>
      <c r="G67">
        <v>-417.69</v>
      </c>
      <c r="H67">
        <v>2877.13</v>
      </c>
      <c r="I67">
        <v>-450.27</v>
      </c>
      <c r="J67">
        <v>659.47</v>
      </c>
      <c r="K67" t="s">
        <v>57</v>
      </c>
    </row>
    <row r="68" spans="1:11" ht="12.75">
      <c r="A68" t="s">
        <v>14</v>
      </c>
      <c r="B68">
        <v>-495.47</v>
      </c>
      <c r="C68" t="s">
        <v>59</v>
      </c>
      <c r="D68" t="s">
        <v>81</v>
      </c>
      <c r="E68">
        <v>-4.02</v>
      </c>
      <c r="F68">
        <v>-419.84</v>
      </c>
      <c r="G68">
        <v>-419.81</v>
      </c>
      <c r="H68">
        <v>2895.41</v>
      </c>
      <c r="I68">
        <v>-495.88</v>
      </c>
      <c r="J68">
        <v>720.59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64</v>
      </c>
      <c r="J70" t="s">
        <v>66</v>
      </c>
      <c r="K70" t="s">
        <v>56</v>
      </c>
    </row>
    <row r="71" spans="1:11" ht="12.75">
      <c r="A71" t="s">
        <v>51</v>
      </c>
      <c r="B71">
        <v>1606.08</v>
      </c>
      <c r="C71" t="s">
        <v>71</v>
      </c>
      <c r="D71" t="s">
        <v>82</v>
      </c>
      <c r="E71">
        <v>-7.13</v>
      </c>
      <c r="F71">
        <v>-460.33</v>
      </c>
      <c r="G71">
        <v>-460.25</v>
      </c>
      <c r="H71">
        <v>3294.56</v>
      </c>
      <c r="I71">
        <v>1605.22</v>
      </c>
      <c r="J71">
        <v>-1081.41</v>
      </c>
      <c r="K71" t="s">
        <v>57</v>
      </c>
    </row>
    <row r="72" spans="1:11" ht="12.75">
      <c r="A72" t="s">
        <v>6</v>
      </c>
      <c r="B72">
        <v>2560.82</v>
      </c>
      <c r="C72" t="s">
        <v>71</v>
      </c>
      <c r="D72" t="s">
        <v>72</v>
      </c>
      <c r="E72">
        <v>-18.35</v>
      </c>
      <c r="F72">
        <v>-456.57</v>
      </c>
      <c r="G72">
        <v>-456.61</v>
      </c>
      <c r="H72">
        <v>3260.69</v>
      </c>
      <c r="I72">
        <v>2560.57</v>
      </c>
      <c r="J72">
        <v>-1587.52</v>
      </c>
      <c r="K72" t="s">
        <v>57</v>
      </c>
    </row>
    <row r="73" spans="1:11" ht="12.75">
      <c r="A73" t="s">
        <v>3</v>
      </c>
      <c r="B73">
        <v>2701.56</v>
      </c>
      <c r="C73" t="s">
        <v>79</v>
      </c>
      <c r="D73" t="s">
        <v>80</v>
      </c>
      <c r="E73">
        <v>-68.52</v>
      </c>
      <c r="F73">
        <v>-2148.91</v>
      </c>
      <c r="G73">
        <v>-2149.7</v>
      </c>
      <c r="H73">
        <v>3280.07</v>
      </c>
      <c r="I73">
        <v>2700.11</v>
      </c>
      <c r="J73">
        <v>-1634.66</v>
      </c>
      <c r="K73" t="s">
        <v>57</v>
      </c>
    </row>
    <row r="74" spans="1:11" ht="12.75">
      <c r="A74" t="s">
        <v>0</v>
      </c>
      <c r="B74">
        <v>2020.25</v>
      </c>
      <c r="C74" t="s">
        <v>71</v>
      </c>
      <c r="D74" t="s">
        <v>82</v>
      </c>
      <c r="E74">
        <v>-7.13</v>
      </c>
      <c r="F74">
        <v>-469.7</v>
      </c>
      <c r="G74">
        <v>-469.59</v>
      </c>
      <c r="H74">
        <v>3303.71</v>
      </c>
      <c r="I74">
        <v>2019.3</v>
      </c>
      <c r="J74">
        <v>-1246.62</v>
      </c>
      <c r="K74" t="s">
        <v>57</v>
      </c>
    </row>
    <row r="75" spans="1:11" ht="12.75">
      <c r="A75" t="s">
        <v>7</v>
      </c>
      <c r="B75">
        <v>2731.52</v>
      </c>
      <c r="C75" t="s">
        <v>71</v>
      </c>
      <c r="D75" t="s">
        <v>72</v>
      </c>
      <c r="E75">
        <v>-18.35</v>
      </c>
      <c r="F75">
        <v>-456.76</v>
      </c>
      <c r="G75">
        <v>-457.18</v>
      </c>
      <c r="H75">
        <v>3263.81</v>
      </c>
      <c r="I75">
        <v>2731.39</v>
      </c>
      <c r="J75">
        <v>-1620.88</v>
      </c>
      <c r="K75" t="s">
        <v>57</v>
      </c>
    </row>
    <row r="76" spans="1:11" ht="12.75">
      <c r="A76" t="s">
        <v>4</v>
      </c>
      <c r="B76">
        <v>2807.57</v>
      </c>
      <c r="C76" t="s">
        <v>79</v>
      </c>
      <c r="D76" t="s">
        <v>80</v>
      </c>
      <c r="E76">
        <v>-68.52</v>
      </c>
      <c r="F76">
        <v>-2154.75</v>
      </c>
      <c r="G76">
        <v>-2153.42</v>
      </c>
      <c r="H76">
        <v>3278.83</v>
      </c>
      <c r="I76">
        <v>2807.41</v>
      </c>
      <c r="J76">
        <v>-1629.18</v>
      </c>
      <c r="K76" t="s">
        <v>57</v>
      </c>
    </row>
    <row r="77" spans="1:11" ht="12.75">
      <c r="A77" t="s">
        <v>1</v>
      </c>
      <c r="B77">
        <v>2557.78</v>
      </c>
      <c r="C77" t="s">
        <v>71</v>
      </c>
      <c r="D77" t="s">
        <v>72</v>
      </c>
      <c r="E77">
        <v>-18.35</v>
      </c>
      <c r="F77">
        <v>-465.92</v>
      </c>
      <c r="G77">
        <v>-465.8</v>
      </c>
      <c r="H77">
        <v>3318.06</v>
      </c>
      <c r="I77">
        <v>2557.56</v>
      </c>
      <c r="J77">
        <v>-1433.25</v>
      </c>
      <c r="K77" t="s">
        <v>57</v>
      </c>
    </row>
    <row r="78" spans="1:11" ht="12.75">
      <c r="A78" t="s">
        <v>8</v>
      </c>
      <c r="B78">
        <v>2979.94</v>
      </c>
      <c r="C78" t="s">
        <v>79</v>
      </c>
      <c r="D78" t="s">
        <v>80</v>
      </c>
      <c r="E78">
        <v>-68.52</v>
      </c>
      <c r="F78">
        <v>-2166.33</v>
      </c>
      <c r="G78">
        <v>-2164.92</v>
      </c>
      <c r="H78">
        <v>3265.58</v>
      </c>
      <c r="I78">
        <v>2980.69</v>
      </c>
      <c r="J78">
        <v>-1648.9</v>
      </c>
      <c r="K78" t="s">
        <v>57</v>
      </c>
    </row>
    <row r="79" spans="1:11" ht="12.75">
      <c r="A79" t="s">
        <v>5</v>
      </c>
      <c r="B79">
        <v>2994.74</v>
      </c>
      <c r="C79" t="s">
        <v>79</v>
      </c>
      <c r="D79" t="s">
        <v>80</v>
      </c>
      <c r="E79">
        <v>-68.52</v>
      </c>
      <c r="F79">
        <v>-2157.65</v>
      </c>
      <c r="G79">
        <v>-2156.18</v>
      </c>
      <c r="H79">
        <v>3278.07</v>
      </c>
      <c r="I79">
        <v>2994.59</v>
      </c>
      <c r="J79">
        <v>-1617.42</v>
      </c>
      <c r="K79" t="s">
        <v>57</v>
      </c>
    </row>
    <row r="80" spans="1:11" ht="12.75">
      <c r="A80" t="s">
        <v>2</v>
      </c>
      <c r="B80">
        <v>1998.11</v>
      </c>
      <c r="C80" t="s">
        <v>59</v>
      </c>
      <c r="D80" t="s">
        <v>60</v>
      </c>
      <c r="E80">
        <v>-8.56</v>
      </c>
      <c r="F80">
        <v>-418.37</v>
      </c>
      <c r="G80">
        <v>-418.24</v>
      </c>
      <c r="H80">
        <v>3295.59</v>
      </c>
      <c r="I80">
        <v>1998.73</v>
      </c>
      <c r="J80">
        <v>-914.69</v>
      </c>
      <c r="K80" t="s">
        <v>57</v>
      </c>
    </row>
    <row r="81" spans="1:11" ht="12.75">
      <c r="A81" t="s">
        <v>9</v>
      </c>
      <c r="B81">
        <v>1888.13</v>
      </c>
      <c r="C81" t="s">
        <v>59</v>
      </c>
      <c r="D81" t="s">
        <v>60</v>
      </c>
      <c r="E81">
        <v>-8.56</v>
      </c>
      <c r="F81">
        <v>-416.66</v>
      </c>
      <c r="G81">
        <v>-416.59</v>
      </c>
      <c r="H81">
        <v>3224.72</v>
      </c>
      <c r="I81">
        <v>1888.29</v>
      </c>
      <c r="J81">
        <v>-809.45</v>
      </c>
      <c r="K81" t="s">
        <v>57</v>
      </c>
    </row>
    <row r="82" spans="1:11" ht="12.75">
      <c r="A82" t="s">
        <v>10</v>
      </c>
      <c r="B82">
        <v>1769.81</v>
      </c>
      <c r="C82" t="s">
        <v>59</v>
      </c>
      <c r="D82" t="s">
        <v>60</v>
      </c>
      <c r="E82">
        <v>-8.56</v>
      </c>
      <c r="F82">
        <v>-415.4</v>
      </c>
      <c r="G82">
        <v>-415.32</v>
      </c>
      <c r="H82">
        <v>3237.23</v>
      </c>
      <c r="I82">
        <v>1769.76</v>
      </c>
      <c r="J82">
        <v>-705.82</v>
      </c>
      <c r="K82" t="s">
        <v>57</v>
      </c>
    </row>
    <row r="83" spans="1:11" ht="12.75">
      <c r="A83" t="s">
        <v>11</v>
      </c>
      <c r="B83">
        <v>-239.28</v>
      </c>
      <c r="C83" t="s">
        <v>59</v>
      </c>
      <c r="D83" t="s">
        <v>81</v>
      </c>
      <c r="E83">
        <v>-4.02</v>
      </c>
      <c r="F83">
        <v>-416.68</v>
      </c>
      <c r="G83">
        <v>-416.65</v>
      </c>
      <c r="H83">
        <v>3295.21</v>
      </c>
      <c r="I83">
        <v>-239.65</v>
      </c>
      <c r="J83">
        <v>500.98</v>
      </c>
      <c r="K83" t="s">
        <v>57</v>
      </c>
    </row>
    <row r="84" spans="1:11" ht="12.75">
      <c r="A84" t="s">
        <v>13</v>
      </c>
      <c r="B84">
        <v>-321.17</v>
      </c>
      <c r="C84" t="s">
        <v>59</v>
      </c>
      <c r="D84" t="s">
        <v>81</v>
      </c>
      <c r="E84">
        <v>-4.02</v>
      </c>
      <c r="F84">
        <v>-417.68</v>
      </c>
      <c r="G84">
        <v>-417.58</v>
      </c>
      <c r="H84">
        <v>3230.04</v>
      </c>
      <c r="I84">
        <v>-321.54</v>
      </c>
      <c r="J84">
        <v>581.51</v>
      </c>
      <c r="K84" t="s">
        <v>57</v>
      </c>
    </row>
    <row r="85" spans="1:11" ht="12.75">
      <c r="A85" t="s">
        <v>14</v>
      </c>
      <c r="B85">
        <v>-432.13</v>
      </c>
      <c r="C85" t="s">
        <v>59</v>
      </c>
      <c r="D85" t="s">
        <v>81</v>
      </c>
      <c r="E85">
        <v>-4.02</v>
      </c>
      <c r="F85">
        <v>-417.81</v>
      </c>
      <c r="G85">
        <v>-417.85</v>
      </c>
      <c r="H85">
        <v>3248.21</v>
      </c>
      <c r="I85">
        <v>-431.04</v>
      </c>
      <c r="J85">
        <v>677.12</v>
      </c>
      <c r="K85" t="s">
        <v>57</v>
      </c>
    </row>
    <row r="87" ht="12.75">
      <c r="A87" t="s">
        <v>83</v>
      </c>
    </row>
    <row r="218" spans="14:25" ht="12.75">
      <c r="N218" s="19"/>
      <c r="O218" s="289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</row>
    <row r="219" spans="14:25" ht="12.75">
      <c r="N219" s="19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2008-10-29T19:43:03Z</dcterms:modified>
  <cp:category/>
  <cp:version/>
  <cp:contentType/>
  <cp:contentStatus/>
</cp:coreProperties>
</file>