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435" activeTab="0"/>
  </bookViews>
  <sheets>
    <sheet name="M56 Analysis - Aperture Data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'M56 Analysis - Aperture Data'!$B$2:$K$39</definedName>
  </definedNames>
  <calcPr fullCalcOnLoad="1"/>
</workbook>
</file>

<file path=xl/sharedStrings.xml><?xml version="1.0" encoding="utf-8"?>
<sst xmlns="http://schemas.openxmlformats.org/spreadsheetml/2006/main" count="20" uniqueCount="19">
  <si>
    <t>Analysis of M56 Images - June 23, 2000</t>
  </si>
  <si>
    <t xml:space="preserve">Image set : </t>
  </si>
  <si>
    <t xml:space="preserve"> m56-02in-r120s.fts</t>
  </si>
  <si>
    <t xml:space="preserve"> m56-04in-r120s.fts</t>
  </si>
  <si>
    <t xml:space="preserve"> m56-06in-r120s.fts</t>
  </si>
  <si>
    <t xml:space="preserve"> m56-08in-r120s.fts</t>
  </si>
  <si>
    <t xml:space="preserve"> m56-24in-r120s.fts</t>
  </si>
  <si>
    <t>Position of star in m56-08in-r120s.fts : (167,488)</t>
  </si>
  <si>
    <t>Target: Globular Cluster, M56</t>
  </si>
  <si>
    <t>Yerkes 24 inch telescope with aperture masks.</t>
  </si>
  <si>
    <t>Aperture</t>
  </si>
  <si>
    <t>Diameter (in.)</t>
  </si>
  <si>
    <t>Area (sq.in.)</t>
  </si>
  <si>
    <t>Counts</t>
  </si>
  <si>
    <t>Brightness</t>
  </si>
  <si>
    <t xml:space="preserve">Note: 24 inch has 6 inch central </t>
  </si>
  <si>
    <t>obstruction for secondary mirror.</t>
  </si>
  <si>
    <t>settings: radius = 10, sky = 20</t>
  </si>
  <si>
    <t>HOU-IP Tool: Data Tools, Aperture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</si>
</sst>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Telescope Aperture Area vs.Star Brightness Counts</a:t>
            </a:r>
          </a:p>
        </c:rich>
      </c:tx>
      <c:layout>
        <c:manualLayout>
          <c:xMode val="factor"/>
          <c:yMode val="factor"/>
          <c:x val="0.014"/>
          <c:y val="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305"/>
          <c:w val="0.857"/>
          <c:h val="0.79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'M56 Analysis - Aperture Data'!$C$20:$C$24</c:f>
              <c:numCache/>
            </c:numRef>
          </c:xVal>
          <c:yVal>
            <c:numRef>
              <c:f>'M56 Analysis - Aperture Data'!$D$20:$D$24</c:f>
              <c:numCache/>
            </c:numRef>
          </c:yVal>
          <c:smooth val="0"/>
        </c:ser>
        <c:axId val="50480341"/>
        <c:axId val="51669886"/>
      </c:scatterChart>
      <c:valAx>
        <c:axId val="50480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Telescope Aperture Area (sq 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669886"/>
        <c:crosses val="autoZero"/>
        <c:crossBetween val="midCat"/>
        <c:dispUnits/>
      </c:valAx>
      <c:valAx>
        <c:axId val="51669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Star Brightness (counts)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4803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Telescope: Aperture Diameter vs. Aperture Area</a:t>
            </a:r>
          </a:p>
        </c:rich>
      </c:tx>
      <c:layout>
        <c:manualLayout>
          <c:xMode val="factor"/>
          <c:yMode val="factor"/>
          <c:x val="-0.004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445"/>
          <c:w val="0.9265"/>
          <c:h val="0.75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'M56 Analysis - Aperture Data'!$C$19</c:f>
              <c:strCache>
                <c:ptCount val="1"/>
                <c:pt idx="0">
                  <c:v>Area (sq.in.)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'M56 Analysis - Aperture Data'!$B$20:$B$24</c:f>
              <c:numCache/>
            </c:numRef>
          </c:xVal>
          <c:yVal>
            <c:numRef>
              <c:f>'M56 Analysis - Aperture Data'!$C$20:$C$24</c:f>
              <c:numCache/>
            </c:numRef>
          </c:yVal>
          <c:smooth val="0"/>
        </c:ser>
        <c:axId val="62375791"/>
        <c:axId val="24511208"/>
      </c:scatterChart>
      <c:valAx>
        <c:axId val="62375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Telescope Aperture Diameter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511208"/>
        <c:crosses val="autoZero"/>
        <c:crossBetween val="midCat"/>
        <c:dispUnits/>
      </c:valAx>
      <c:valAx>
        <c:axId val="24511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Telescope Aperture Area (sq in)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757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20</xdr:row>
      <xdr:rowOff>95250</xdr:rowOff>
    </xdr:from>
    <xdr:to>
      <xdr:col>10</xdr:col>
      <xdr:colOff>781050</xdr:colOff>
      <xdr:row>38</xdr:row>
      <xdr:rowOff>104775</xdr:rowOff>
    </xdr:to>
    <xdr:graphicFrame>
      <xdr:nvGraphicFramePr>
        <xdr:cNvPr id="1" name="Chart 2"/>
        <xdr:cNvGraphicFramePr/>
      </xdr:nvGraphicFramePr>
      <xdr:xfrm>
        <a:off x="3533775" y="3333750"/>
        <a:ext cx="41910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247650</xdr:colOff>
      <xdr:row>1</xdr:row>
      <xdr:rowOff>19050</xdr:rowOff>
    </xdr:from>
    <xdr:to>
      <xdr:col>10</xdr:col>
      <xdr:colOff>790575</xdr:colOff>
      <xdr:row>20</xdr:row>
      <xdr:rowOff>57150</xdr:rowOff>
    </xdr:to>
    <xdr:graphicFrame>
      <xdr:nvGraphicFramePr>
        <xdr:cNvPr id="2" name="Chart 3"/>
        <xdr:cNvGraphicFramePr/>
      </xdr:nvGraphicFramePr>
      <xdr:xfrm>
        <a:off x="3533775" y="180975"/>
        <a:ext cx="42005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workbookViewId="0" topLeftCell="A1">
      <selection activeCell="B2" sqref="B2:K39"/>
    </sheetView>
  </sheetViews>
  <sheetFormatPr defaultColWidth="9.140625" defaultRowHeight="12.75"/>
  <cols>
    <col min="1" max="1" width="7.00390625" style="0" customWidth="1"/>
    <col min="2" max="2" width="14.00390625" style="0" customWidth="1"/>
    <col min="3" max="3" width="14.57421875" style="0" customWidth="1"/>
    <col min="4" max="4" width="13.7109375" style="0" customWidth="1"/>
    <col min="11" max="11" width="14.7109375" style="0" customWidth="1"/>
  </cols>
  <sheetData>
    <row r="2" ht="12.75">
      <c r="B2" s="1" t="s">
        <v>0</v>
      </c>
    </row>
    <row r="3" spans="2:4" ht="12.75">
      <c r="B3" s="6" t="s">
        <v>9</v>
      </c>
      <c r="C3" s="6"/>
      <c r="D3" s="6"/>
    </row>
    <row r="4" spans="2:4" ht="12.75">
      <c r="B4" s="6" t="s">
        <v>8</v>
      </c>
      <c r="C4" s="6"/>
      <c r="D4" s="6"/>
    </row>
    <row r="5" s="1" customFormat="1" ht="12.75"/>
    <row r="6" spans="2:3" ht="12.75">
      <c r="B6" t="s">
        <v>1</v>
      </c>
      <c r="C6" t="s">
        <v>2</v>
      </c>
    </row>
    <row r="7" ht="12.75">
      <c r="C7" t="s">
        <v>3</v>
      </c>
    </row>
    <row r="8" ht="12.75">
      <c r="C8" t="s">
        <v>4</v>
      </c>
    </row>
    <row r="9" ht="12.75">
      <c r="C9" t="s">
        <v>5</v>
      </c>
    </row>
    <row r="10" ht="12.75">
      <c r="C10" t="s">
        <v>6</v>
      </c>
    </row>
    <row r="12" ht="12.75">
      <c r="B12" t="s">
        <v>7</v>
      </c>
    </row>
    <row r="13" ht="12.75">
      <c r="B13" t="s">
        <v>18</v>
      </c>
    </row>
    <row r="14" ht="12.75">
      <c r="C14" t="s">
        <v>17</v>
      </c>
    </row>
    <row r="18" spans="2:4" ht="12.75">
      <c r="B18" s="4" t="s">
        <v>10</v>
      </c>
      <c r="C18" s="4" t="s">
        <v>10</v>
      </c>
      <c r="D18" s="4" t="s">
        <v>14</v>
      </c>
    </row>
    <row r="19" spans="2:4" ht="12.75">
      <c r="B19" s="5" t="s">
        <v>11</v>
      </c>
      <c r="C19" s="5" t="s">
        <v>12</v>
      </c>
      <c r="D19" s="5" t="s">
        <v>13</v>
      </c>
    </row>
    <row r="20" spans="2:4" ht="12.75">
      <c r="B20" s="2">
        <v>2</v>
      </c>
      <c r="C20" s="3">
        <f>(3.14*(B20/2)^2)</f>
        <v>3.14</v>
      </c>
      <c r="D20" s="2">
        <v>1165</v>
      </c>
    </row>
    <row r="21" spans="2:4" ht="12.75">
      <c r="B21" s="2">
        <v>4</v>
      </c>
      <c r="C21" s="3">
        <f>(3.14*(B21/2)^2)</f>
        <v>12.56</v>
      </c>
      <c r="D21" s="2">
        <v>5130</v>
      </c>
    </row>
    <row r="22" spans="2:4" ht="12.75">
      <c r="B22" s="2">
        <v>6</v>
      </c>
      <c r="C22" s="3">
        <f>(3.14*(B22/2)^2)</f>
        <v>28.26</v>
      </c>
      <c r="D22" s="2">
        <v>12403</v>
      </c>
    </row>
    <row r="23" spans="2:4" ht="12.75">
      <c r="B23" s="2">
        <v>8</v>
      </c>
      <c r="C23" s="3">
        <f>(3.14*(B23/2)^2)</f>
        <v>50.24</v>
      </c>
      <c r="D23" s="2">
        <v>21116</v>
      </c>
    </row>
    <row r="24" spans="2:4" ht="12.75">
      <c r="B24" s="2">
        <v>24</v>
      </c>
      <c r="C24" s="3">
        <f>(PI()*(B24/2)^2)-(PI()*(6/2)^2)</f>
        <v>424.11500823462205</v>
      </c>
      <c r="D24" s="2">
        <v>167488</v>
      </c>
    </row>
    <row r="26" ht="12.75">
      <c r="B26" t="s">
        <v>15</v>
      </c>
    </row>
    <row r="27" ht="12.75">
      <c r="B27" t="s">
        <v>16</v>
      </c>
    </row>
  </sheetData>
  <printOptions/>
  <pageMargins left="1.01" right="0.75" top="1" bottom="0.86" header="0.5" footer="0.5"/>
  <pageSetup orientation="landscape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Vivian Hoette</cp:lastModifiedBy>
  <cp:lastPrinted>2002-08-06T11:28:01Z</cp:lastPrinted>
  <dcterms:created xsi:type="dcterms:W3CDTF">2000-06-25T16:30:17Z</dcterms:created>
  <dcterms:modified xsi:type="dcterms:W3CDTF">2002-08-06T11:35:03Z</dcterms:modified>
  <cp:category/>
  <cp:version/>
  <cp:contentType/>
  <cp:contentStatus/>
</cp:coreProperties>
</file>