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Lot 8 Data" sheetId="1" r:id="rId1"/>
    <sheet name="Lot 8 Chart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<sst xmlns="http://schemas.openxmlformats.org/spreadsheetml/2006/main" count="29" uniqueCount="27">
  <si>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Warm, 15, 50</t>
  </si>
  <si>
    <t>Warm, 4, 50</t>
  </si>
  <si>
    <t>Cold, 15, 50</t>
  </si>
  <si>
    <t>Cold, 4, 50</t>
  </si>
  <si>
    <t>Lot 3</t>
  </si>
  <si>
    <t>G</t>
  </si>
  <si>
    <t>Warm Soak (100 F)</t>
  </si>
  <si>
    <t>Cold Soak (60 F)</t>
  </si>
  <si>
    <t>15 Min Spin</t>
  </si>
  <si>
    <t>4 Min Spin</t>
  </si>
  <si>
    <t>Corrected</t>
  </si>
  <si>
    <t>B =</t>
  </si>
  <si>
    <t>Residual</t>
  </si>
  <si>
    <t>Test Point</t>
  </si>
  <si>
    <t>A =</t>
  </si>
  <si>
    <t>N =</t>
  </si>
  <si>
    <t>RMS Error=</t>
  </si>
  <si>
    <t>Root Mean Square Error Calculation</t>
  </si>
  <si>
    <t>Warm, 15, 100</t>
  </si>
  <si>
    <t>Warm, 4, 100</t>
  </si>
  <si>
    <t>Cold, 15, 100</t>
  </si>
  <si>
    <t>Cold, 4, 100</t>
  </si>
  <si>
    <t>All Lot 8</t>
  </si>
  <si>
    <t>All Lot 8 Extractor Test Data</t>
  </si>
  <si>
    <t>A = 0.4745</t>
  </si>
  <si>
    <t>B = 0.2259</t>
  </si>
  <si>
    <t>Lot 8 Correction Coefficients using 50 and 100g: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</si>
</sst>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"/>
    <numFmt numFmtId="167" formatCode="0.000%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double"/>
      <right style="medium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9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0" fontId="3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13" xfId="19" applyNumberFormat="1" applyBorder="1" applyAlignment="1">
      <alignment horizontal="center"/>
    </xf>
    <xf numFmtId="164" fontId="0" fillId="0" borderId="14" xfId="19" applyNumberFormat="1" applyBorder="1" applyAlignment="1">
      <alignment horizontal="center"/>
    </xf>
    <xf numFmtId="164" fontId="0" fillId="0" borderId="15" xfId="19" applyNumberFormat="1" applyBorder="1" applyAlignment="1">
      <alignment horizontal="center"/>
    </xf>
    <xf numFmtId="164" fontId="0" fillId="0" borderId="16" xfId="19" applyNumberFormat="1" applyBorder="1" applyAlignment="1">
      <alignment horizontal="center"/>
    </xf>
    <xf numFmtId="164" fontId="0" fillId="0" borderId="17" xfId="19" applyNumberFormat="1" applyBorder="1" applyAlignment="1">
      <alignment horizontal="center"/>
    </xf>
    <xf numFmtId="164" fontId="0" fillId="0" borderId="18" xfId="19" applyNumberFormat="1" applyBorder="1" applyAlignment="1">
      <alignment horizontal="center"/>
    </xf>
    <xf numFmtId="164" fontId="0" fillId="0" borderId="19" xfId="19" applyNumberFormat="1" applyBorder="1" applyAlignment="1">
      <alignment horizontal="center"/>
    </xf>
    <xf numFmtId="164" fontId="0" fillId="0" borderId="0" xfId="19" applyNumberFormat="1" applyBorder="1" applyAlignment="1">
      <alignment horizontal="center"/>
    </xf>
    <xf numFmtId="164" fontId="0" fillId="0" borderId="0" xfId="19" applyNumberFormat="1" applyFill="1" applyBorder="1" applyAlignment="1">
      <alignment horizontal="center"/>
    </xf>
    <xf numFmtId="9" fontId="0" fillId="0" borderId="0" xfId="19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3" xfId="19" applyNumberFormat="1" applyBorder="1" applyAlignment="1">
      <alignment horizontal="center"/>
    </xf>
    <xf numFmtId="164" fontId="0" fillId="0" borderId="23" xfId="19" applyNumberFormat="1" applyFill="1" applyBorder="1" applyAlignment="1">
      <alignment horizontal="center"/>
    </xf>
    <xf numFmtId="164" fontId="0" fillId="0" borderId="24" xfId="19" applyNumberFormat="1" applyBorder="1" applyAlignment="1">
      <alignment horizontal="center"/>
    </xf>
    <xf numFmtId="0" fontId="0" fillId="0" borderId="25" xfId="0" applyBorder="1" applyAlignment="1">
      <alignment horizontal="center" vertical="center"/>
    </xf>
    <xf numFmtId="164" fontId="0" fillId="0" borderId="26" xfId="19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27" xfId="0" applyBorder="1" applyAlignment="1">
      <alignment horizontal="center" vertical="center"/>
    </xf>
    <xf numFmtId="164" fontId="0" fillId="0" borderId="28" xfId="19" applyNumberForma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30" xfId="19" applyNumberFormat="1" applyBorder="1" applyAlignment="1">
      <alignment horizontal="center"/>
    </xf>
    <xf numFmtId="164" fontId="0" fillId="0" borderId="31" xfId="19" applyNumberFormat="1" applyBorder="1" applyAlignment="1">
      <alignment horizontal="center"/>
    </xf>
    <xf numFmtId="164" fontId="2" fillId="0" borderId="32" xfId="19" applyNumberFormat="1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164" fontId="0" fillId="0" borderId="34" xfId="19" applyNumberFormat="1" applyBorder="1" applyAlignment="1">
      <alignment horizontal="center"/>
    </xf>
    <xf numFmtId="164" fontId="0" fillId="0" borderId="35" xfId="19" applyNumberFormat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2" borderId="37" xfId="0" applyFill="1" applyBorder="1" applyAlignment="1">
      <alignment horizontal="center"/>
    </xf>
    <xf numFmtId="0" fontId="0" fillId="0" borderId="3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Correction Curve for Lot 8 using 50 and 100g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'Lot 8 Data'!$C$15</c:f>
              <c:strCache>
                <c:ptCount val="1"/>
                <c:pt idx="0">
                  <c:v>All Lot 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'Lot 8 Data'!$C$16:$C$23</c:f>
              <c:numCache>
                <c:ptCount val="8"/>
                <c:pt idx="0">
                  <c:v>0.646</c:v>
                </c:pt>
                <c:pt idx="1">
                  <c:v>0.518</c:v>
                </c:pt>
                <c:pt idx="2">
                  <c:v>0.697</c:v>
                </c:pt>
                <c:pt idx="3">
                  <c:v>0.566</c:v>
                </c:pt>
                <c:pt idx="4">
                  <c:v>0.669</c:v>
                </c:pt>
                <c:pt idx="5">
                  <c:v>0.542</c:v>
                </c:pt>
                <c:pt idx="6">
                  <c:v>0.731</c:v>
                </c:pt>
                <c:pt idx="7">
                  <c:v>0.596</c:v>
                </c:pt>
              </c:numCache>
            </c:numRef>
          </c:xVal>
          <c:yVal>
            <c:numRef>
              <c:f>'Lot 8 Data'!$B$16:$B$23</c:f>
              <c:numCache>
                <c:ptCount val="8"/>
                <c:pt idx="0">
                  <c:v>0.504</c:v>
                </c:pt>
                <c:pt idx="1">
                  <c:v>0.459</c:v>
                </c:pt>
                <c:pt idx="2">
                  <c:v>0.557</c:v>
                </c:pt>
                <c:pt idx="3">
                  <c:v>0.499</c:v>
                </c:pt>
                <c:pt idx="4">
                  <c:v>0.529</c:v>
                </c:pt>
                <c:pt idx="5">
                  <c:v>0.497</c:v>
                </c:pt>
                <c:pt idx="6">
                  <c:v>0.59</c:v>
                </c:pt>
                <c:pt idx="7">
                  <c:v>0.528</c:v>
                </c:pt>
              </c:numCache>
            </c:numRef>
          </c:yVal>
          <c:smooth val="0"/>
        </c:ser>
        <c:axId val="26031666"/>
        <c:axId val="32958403"/>
      </c:scatterChart>
      <c:valAx>
        <c:axId val="26031666"/>
        <c:scaling>
          <c:orientation val="minMax"/>
          <c:max val="0.8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Lot 8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58403"/>
        <c:crosses val="autoZero"/>
        <c:crossBetween val="midCat"/>
        <c:dispUnits/>
      </c:valAx>
      <c:valAx>
        <c:axId val="32958403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316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3.140625" style="0" customWidth="1"/>
    <col min="4" max="4" width="15.8515625" style="0" customWidth="1"/>
    <col min="5" max="5" width="13.28125" style="0" customWidth="1"/>
    <col min="6" max="6" width="12.00390625" style="0" bestFit="1" customWidth="1"/>
    <col min="7" max="7" width="14.28125" style="0" customWidth="1"/>
    <col min="8" max="8" width="11.421875" style="0" customWidth="1"/>
    <col min="9" max="9" width="10.8515625" style="0" customWidth="1"/>
    <col min="10" max="10" width="9.8515625" style="0" bestFit="1" customWidth="1"/>
    <col min="11" max="11" width="13.8515625" style="0" customWidth="1"/>
  </cols>
  <sheetData>
    <row r="2" ht="18">
      <c r="A2" s="23" t="s">
        <v>26</v>
      </c>
    </row>
    <row r="3" ht="18">
      <c r="A3" s="23" t="s">
        <v>24</v>
      </c>
    </row>
    <row r="4" spans="1:4" ht="18">
      <c r="A4" s="23" t="s">
        <v>25</v>
      </c>
      <c r="C4" s="1" t="s">
        <v>16</v>
      </c>
      <c r="D4" s="11">
        <f>SQRT(SUM(G10:G17))</f>
        <v>0.01852446682431103</v>
      </c>
    </row>
    <row r="5" ht="15" customHeight="1"/>
    <row r="7" ht="16.5" thickBot="1">
      <c r="A7" s="1" t="s">
        <v>23</v>
      </c>
    </row>
    <row r="8" spans="1:9" ht="17.25" thickBot="1" thickTop="1">
      <c r="A8" s="34" t="s">
        <v>5</v>
      </c>
      <c r="B8" s="53" t="s">
        <v>6</v>
      </c>
      <c r="C8" s="54"/>
      <c r="D8" s="56" t="s">
        <v>7</v>
      </c>
      <c r="E8" s="57"/>
      <c r="G8" s="16" t="s">
        <v>17</v>
      </c>
      <c r="H8" s="9"/>
      <c r="I8" s="9"/>
    </row>
    <row r="9" spans="1:9" ht="14.25" thickBot="1" thickTop="1">
      <c r="A9" s="35"/>
      <c r="B9" s="2" t="s">
        <v>8</v>
      </c>
      <c r="C9" s="3" t="s">
        <v>9</v>
      </c>
      <c r="D9" s="4" t="s">
        <v>8</v>
      </c>
      <c r="E9" s="5" t="s">
        <v>9</v>
      </c>
      <c r="G9" s="13" t="s">
        <v>12</v>
      </c>
      <c r="H9" s="14" t="s">
        <v>15</v>
      </c>
      <c r="I9" s="17">
        <v>8</v>
      </c>
    </row>
    <row r="10" spans="1:9" ht="12.75">
      <c r="A10" s="43">
        <v>50</v>
      </c>
      <c r="B10" s="24">
        <v>0.646</v>
      </c>
      <c r="C10" s="44">
        <v>0.697</v>
      </c>
      <c r="D10" s="25">
        <v>0.669</v>
      </c>
      <c r="E10" s="26">
        <v>0.731</v>
      </c>
      <c r="G10" s="15">
        <f>((B16-($I$10*C16)-$I$11)^2)/($I$9-2)</f>
        <v>0.0001346823881666665</v>
      </c>
      <c r="H10" s="12" t="s">
        <v>14</v>
      </c>
      <c r="I10" s="18">
        <v>0.4745</v>
      </c>
    </row>
    <row r="11" spans="1:9" ht="13.5" thickBot="1">
      <c r="A11" s="45">
        <v>100</v>
      </c>
      <c r="B11" s="27">
        <v>0.518</v>
      </c>
      <c r="C11" s="28">
        <v>0.566</v>
      </c>
      <c r="D11" s="29">
        <v>0.542</v>
      </c>
      <c r="E11" s="30">
        <v>0.596</v>
      </c>
      <c r="G11" s="15">
        <f aca="true" t="shared" si="0" ref="G11:G17">((B17-($I$10*C17)-$I$11)^2)/($I$9-2)</f>
        <v>2.684358016666658E-05</v>
      </c>
      <c r="H11" s="20" t="s">
        <v>11</v>
      </c>
      <c r="I11" s="19">
        <v>0.2259</v>
      </c>
    </row>
    <row r="12" spans="1:9" ht="13.5" thickTop="1">
      <c r="A12" s="46"/>
      <c r="B12" s="47"/>
      <c r="C12" s="47"/>
      <c r="D12" s="47"/>
      <c r="E12" s="47"/>
      <c r="G12" s="15">
        <f t="shared" si="0"/>
        <v>2.3250375000010224E-08</v>
      </c>
      <c r="H12" s="21"/>
      <c r="I12" s="9"/>
    </row>
    <row r="13" spans="1:9" s="22" customFormat="1" ht="12.75">
      <c r="A13" s="10"/>
      <c r="B13" s="31"/>
      <c r="C13" s="32"/>
      <c r="D13" s="31"/>
      <c r="E13" s="31"/>
      <c r="G13" s="15">
        <f t="shared" si="0"/>
        <v>3.4246815000000976E-06</v>
      </c>
      <c r="H13" s="21"/>
      <c r="I13" s="9"/>
    </row>
    <row r="14" spans="1:9" ht="12.75">
      <c r="A14" s="10"/>
      <c r="B14" s="31"/>
      <c r="C14" s="31"/>
      <c r="D14" s="31"/>
      <c r="E14" s="31"/>
      <c r="G14" s="15">
        <f t="shared" si="0"/>
        <v>3.4274990041666566E-05</v>
      </c>
      <c r="H14" s="21"/>
      <c r="I14" s="9"/>
    </row>
    <row r="15" spans="1:9" ht="13.5" thickBot="1">
      <c r="A15" s="7" t="s">
        <v>13</v>
      </c>
      <c r="B15" s="8" t="s">
        <v>4</v>
      </c>
      <c r="C15" s="8" t="s">
        <v>22</v>
      </c>
      <c r="D15" s="49" t="s">
        <v>10</v>
      </c>
      <c r="G15" s="15">
        <f t="shared" si="0"/>
        <v>3.229904016666674E-05</v>
      </c>
      <c r="H15" s="21"/>
      <c r="I15" s="9"/>
    </row>
    <row r="16" spans="1:13" ht="13.5" thickTop="1">
      <c r="A16" s="40" t="s">
        <v>0</v>
      </c>
      <c r="B16" s="41">
        <v>0.504</v>
      </c>
      <c r="C16" s="41">
        <v>0.646</v>
      </c>
      <c r="D16" s="48">
        <f aca="true" t="shared" si="1" ref="D16:D23">TREND($B$16:$B$23,$C$16:$C$23,C16)</f>
        <v>0.5324163198973457</v>
      </c>
      <c r="G16" s="15">
        <f t="shared" si="0"/>
        <v>4.9539140041666626E-05</v>
      </c>
      <c r="H16" s="21"/>
      <c r="I16" s="9"/>
      <c r="K16" s="33"/>
      <c r="L16" s="33"/>
      <c r="M16" s="33"/>
    </row>
    <row r="17" spans="1:9" ht="13.5" thickBot="1">
      <c r="A17" s="36" t="s">
        <v>18</v>
      </c>
      <c r="B17" s="37">
        <v>0.459</v>
      </c>
      <c r="C17" s="37">
        <v>0.518</v>
      </c>
      <c r="D17" s="39">
        <f t="shared" si="1"/>
        <v>0.47167586878955253</v>
      </c>
      <c r="G17" s="15">
        <f t="shared" si="0"/>
        <v>6.206880066666691E-05</v>
      </c>
      <c r="H17" s="21"/>
      <c r="I17" s="9"/>
    </row>
    <row r="18" spans="1:10" ht="13.5" thickTop="1">
      <c r="A18" s="36" t="s">
        <v>1</v>
      </c>
      <c r="B18" s="37">
        <v>0.557</v>
      </c>
      <c r="C18" s="37">
        <v>0.697</v>
      </c>
      <c r="D18" s="39">
        <f t="shared" si="1"/>
        <v>0.5566175933856071</v>
      </c>
      <c r="G18" s="42"/>
      <c r="H18" s="9"/>
      <c r="I18" s="9"/>
      <c r="J18" s="9"/>
    </row>
    <row r="19" spans="1:10" ht="12.75">
      <c r="A19" s="36" t="s">
        <v>19</v>
      </c>
      <c r="B19" s="37">
        <v>0.499</v>
      </c>
      <c r="C19" s="38">
        <v>0.566</v>
      </c>
      <c r="D19" s="39">
        <f t="shared" si="1"/>
        <v>0.494453537954975</v>
      </c>
      <c r="G19" s="9"/>
      <c r="H19" s="9"/>
      <c r="I19" s="9"/>
      <c r="J19" s="9"/>
    </row>
    <row r="20" spans="1:10" ht="12.75">
      <c r="A20" s="36" t="s">
        <v>2</v>
      </c>
      <c r="B20" s="37">
        <v>0.529</v>
      </c>
      <c r="C20" s="37">
        <v>0.669</v>
      </c>
      <c r="D20" s="39">
        <f t="shared" si="1"/>
        <v>0.5433306197057775</v>
      </c>
      <c r="G20" s="9"/>
      <c r="H20" s="9"/>
      <c r="I20" s="9"/>
      <c r="J20" s="9"/>
    </row>
    <row r="21" spans="1:10" ht="12.75">
      <c r="A21" s="36" t="s">
        <v>20</v>
      </c>
      <c r="B21" s="37">
        <v>0.497</v>
      </c>
      <c r="C21" s="37">
        <v>0.542</v>
      </c>
      <c r="D21" s="39">
        <f t="shared" si="1"/>
        <v>0.48306470337226376</v>
      </c>
      <c r="G21" s="9"/>
      <c r="H21" s="9"/>
      <c r="I21" s="9"/>
      <c r="J21" s="9"/>
    </row>
    <row r="22" spans="1:10" ht="12.75">
      <c r="A22" s="36" t="s">
        <v>3</v>
      </c>
      <c r="B22" s="37">
        <v>0.59</v>
      </c>
      <c r="C22" s="37">
        <v>0.731</v>
      </c>
      <c r="D22" s="39">
        <f t="shared" si="1"/>
        <v>0.5727517757111147</v>
      </c>
      <c r="G22" s="9"/>
      <c r="H22" s="9"/>
      <c r="I22" s="9"/>
      <c r="J22" s="9"/>
    </row>
    <row r="23" spans="1:10" ht="13.5" thickBot="1">
      <c r="A23" s="50" t="s">
        <v>21</v>
      </c>
      <c r="B23" s="51">
        <v>0.528</v>
      </c>
      <c r="C23" s="51">
        <v>0.596</v>
      </c>
      <c r="D23" s="52">
        <f t="shared" si="1"/>
        <v>0.508689581183364</v>
      </c>
      <c r="G23" s="9"/>
      <c r="H23" s="9"/>
      <c r="I23" s="9"/>
      <c r="J23" s="9"/>
    </row>
    <row r="24" ht="13.5" thickTop="1">
      <c r="J24" s="9"/>
    </row>
    <row r="25" ht="12.75">
      <c r="J25" s="9"/>
    </row>
    <row r="26" spans="1:10" ht="15.75">
      <c r="A26" s="1"/>
      <c r="J26" s="9"/>
    </row>
    <row r="27" spans="1:10" ht="12.75">
      <c r="A27" s="55"/>
      <c r="B27" s="55"/>
      <c r="C27" s="7"/>
      <c r="D27" s="7"/>
      <c r="E27" s="7"/>
      <c r="J27" s="9"/>
    </row>
    <row r="28" spans="1:10" ht="12.75">
      <c r="A28" s="6"/>
      <c r="B28" s="7"/>
      <c r="C28" s="31"/>
      <c r="D28" s="31"/>
      <c r="E28" s="31"/>
      <c r="J28" s="9"/>
    </row>
    <row r="29" spans="1:10" ht="12.75">
      <c r="A29" s="6"/>
      <c r="B29" s="7"/>
      <c r="C29" s="31"/>
      <c r="D29" s="31"/>
      <c r="E29" s="31"/>
      <c r="J29" s="9"/>
    </row>
    <row r="30" spans="1:10" ht="12.75">
      <c r="A30" s="6"/>
      <c r="B30" s="7"/>
      <c r="C30" s="31"/>
      <c r="D30" s="31"/>
      <c r="E30" s="31"/>
      <c r="J30" s="9"/>
    </row>
    <row r="31" spans="1:10" ht="12.75">
      <c r="A31" s="6"/>
      <c r="B31" s="7"/>
      <c r="C31" s="31"/>
      <c r="D31" s="31"/>
      <c r="E31" s="9"/>
      <c r="J31" s="9"/>
    </row>
    <row r="32" spans="1:10" ht="12.75">
      <c r="A32" s="55"/>
      <c r="B32" s="55"/>
      <c r="C32" s="7"/>
      <c r="D32" s="7"/>
      <c r="E32" s="7"/>
      <c r="J32" s="9"/>
    </row>
    <row r="33" spans="1:10" ht="12.75">
      <c r="A33" s="6"/>
      <c r="B33" s="7"/>
      <c r="C33" s="31"/>
      <c r="D33" s="31"/>
      <c r="E33" s="31"/>
      <c r="J33" s="9"/>
    </row>
    <row r="34" spans="1:10" ht="12.75">
      <c r="A34" s="6"/>
      <c r="B34" s="7"/>
      <c r="C34" s="31"/>
      <c r="D34" s="31"/>
      <c r="E34" s="31"/>
      <c r="J34" s="9"/>
    </row>
    <row r="35" spans="1:10" ht="12.75">
      <c r="A35" s="6"/>
      <c r="B35" s="7"/>
      <c r="C35" s="31"/>
      <c r="D35" s="31"/>
      <c r="E35" s="31"/>
      <c r="J35" s="9"/>
    </row>
    <row r="36" ht="12.75">
      <c r="J36" s="9"/>
    </row>
    <row r="37" ht="12.75">
      <c r="J37" s="9"/>
    </row>
  </sheetData>
  <mergeCells count="4">
    <mergeCell ref="B8:C8"/>
    <mergeCell ref="A27:B27"/>
    <mergeCell ref="A32:B32"/>
    <mergeCell ref="D8:E8"/>
  </mergeCells>
  <printOptions/>
  <pageMargins left="0.27" right="0.2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</dc:creator>
  <cp:keywords/>
  <dc:description/>
  <cp:lastModifiedBy>ADL</cp:lastModifiedBy>
  <cp:lastPrinted>2002-09-26T13:30:21Z</cp:lastPrinted>
  <dcterms:created xsi:type="dcterms:W3CDTF">2000-03-31T16:00:03Z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