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4120" windowHeight="11250" activeTab="0"/>
  </bookViews>
  <sheets>
    <sheet name="comp" sheetId="1" r:id="rId1"/>
  </sheets>
  <definedNames/>
  <calcPr fullCalcOnLoad="1"/>
</workbook>
</file>

<file path=xl/sharedStrings.xml><?xml version="1.0" encoding="utf-8"?>
<sst xmlns="http://schemas.openxmlformats.org/spreadsheetml/2006/main" count="331" uniqueCount="95">
  <si>
    <t>TABLE B:  2005-2007 CRA FIRST-CLASS PRESORT FLATS MAIL PROCESSING UNIT COST CHANGES</t>
  </si>
  <si>
    <t>Source:  R2006-PRC-LR-9 and ACR2007</t>
  </si>
  <si>
    <t>Workshaing-Related</t>
  </si>
  <si>
    <t>Cost Pool No.</t>
  </si>
  <si>
    <t>Source</t>
  </si>
  <si>
    <t xml:space="preserve">Cost Pool </t>
  </si>
  <si>
    <t>Total MP Unit Costs</t>
  </si>
  <si>
    <t>Proportional (Cents)</t>
  </si>
  <si>
    <t>Fixed (Cents)</t>
  </si>
  <si>
    <t>Non-WS Related (Cents)</t>
  </si>
  <si>
    <t xml:space="preserve">% change in total MP unit costs </t>
  </si>
  <si>
    <t>% change in worksharing proportional</t>
  </si>
  <si>
    <t>% change in worksharing fixed</t>
  </si>
  <si>
    <t>% change in nonworksharing related</t>
  </si>
  <si>
    <t>MODS 11</t>
  </si>
  <si>
    <t>BCS/</t>
  </si>
  <si>
    <t>D/BCS</t>
  </si>
  <si>
    <t>BCS/DBCS</t>
  </si>
  <si>
    <t>OCR/</t>
  </si>
  <si>
    <t>AFSM100</t>
  </si>
  <si>
    <t>MODS 12</t>
  </si>
  <si>
    <t>FSS</t>
  </si>
  <si>
    <t>FSM/1000</t>
  </si>
  <si>
    <t>FSM/</t>
  </si>
  <si>
    <t>MECPARC</t>
  </si>
  <si>
    <t>MODS 13</t>
  </si>
  <si>
    <t>SPBS OTH</t>
  </si>
  <si>
    <t>SPBSPRIO</t>
  </si>
  <si>
    <t>1SACKS_M</t>
  </si>
  <si>
    <t>1TRAYSRT</t>
  </si>
  <si>
    <t>MANF</t>
  </si>
  <si>
    <t>MODS 14</t>
  </si>
  <si>
    <t>MANL</t>
  </si>
  <si>
    <t>MANP</t>
  </si>
  <si>
    <t>PRIORITY</t>
  </si>
  <si>
    <t>LD15</t>
  </si>
  <si>
    <t>MODS 15</t>
  </si>
  <si>
    <t>1CANCEL</t>
  </si>
  <si>
    <t>MODS 17</t>
  </si>
  <si>
    <t>1DSPATCH</t>
  </si>
  <si>
    <t>1FLATPRP</t>
  </si>
  <si>
    <t>1MTRPREP</t>
  </si>
  <si>
    <t>1OPBULK</t>
  </si>
  <si>
    <t>1OPPREF</t>
  </si>
  <si>
    <t>1OPTRANS</t>
  </si>
  <si>
    <t>1PLATFRM</t>
  </si>
  <si>
    <t>1POUCHNG</t>
  </si>
  <si>
    <t>1PRESORT</t>
  </si>
  <si>
    <t>1SACKS_H</t>
  </si>
  <si>
    <t>1SCAN</t>
  </si>
  <si>
    <t>BUSREPLY</t>
  </si>
  <si>
    <t>MODS 18</t>
  </si>
  <si>
    <t>EXPRESS</t>
  </si>
  <si>
    <t>MAILGRAM</t>
  </si>
  <si>
    <t>REGISTRY</t>
  </si>
  <si>
    <t>REWRAP</t>
  </si>
  <si>
    <t>1EEQMT</t>
  </si>
  <si>
    <t>1MISC</t>
  </si>
  <si>
    <t>1SUPPORT</t>
  </si>
  <si>
    <t>INTL ISC</t>
  </si>
  <si>
    <t>MODS 19</t>
  </si>
  <si>
    <t>PMPC</t>
  </si>
  <si>
    <t>LD41</t>
  </si>
  <si>
    <t>MODS 41</t>
  </si>
  <si>
    <t>LD42</t>
  </si>
  <si>
    <t>MODS 42</t>
  </si>
  <si>
    <t>LD43</t>
  </si>
  <si>
    <t>MODS 43</t>
  </si>
  <si>
    <t>LD44</t>
  </si>
  <si>
    <t>MODS 44</t>
  </si>
  <si>
    <t>LD48 EXP</t>
  </si>
  <si>
    <t>MODS 48</t>
  </si>
  <si>
    <t>LD48 OTH</t>
  </si>
  <si>
    <t>LD48_ADM</t>
  </si>
  <si>
    <t>LD48_SSV</t>
  </si>
  <si>
    <t>LD49</t>
  </si>
  <si>
    <t>MODS 49</t>
  </si>
  <si>
    <t>LD79</t>
  </si>
  <si>
    <t>MODS 79</t>
  </si>
  <si>
    <t>1SUPP_F1</t>
  </si>
  <si>
    <t>MODS 99</t>
  </si>
  <si>
    <t>BMCS</t>
  </si>
  <si>
    <t>NMO</t>
  </si>
  <si>
    <t>OTHR</t>
  </si>
  <si>
    <t>PLA</t>
  </si>
  <si>
    <t>PSM</t>
  </si>
  <si>
    <t>SPB</t>
  </si>
  <si>
    <t>SPBS</t>
  </si>
  <si>
    <t>SSM</t>
  </si>
  <si>
    <t>NONMODS</t>
  </si>
  <si>
    <t>ALLIED</t>
  </si>
  <si>
    <t>TRAYSORT</t>
  </si>
  <si>
    <t>AUTO/MECH</t>
  </si>
  <si>
    <t>AUTO/MEC</t>
  </si>
  <si>
    <t>MISC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</si>
</sst>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165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 wrapText="1"/>
    </xf>
    <xf numFmtId="43" fontId="0" fillId="0" borderId="0" xfId="0" applyNumberFormat="1" applyBorder="1" applyAlignment="1">
      <alignment/>
    </xf>
    <xf numFmtId="43" fontId="0" fillId="0" borderId="5" xfId="0" applyNumberFormat="1" applyBorder="1" applyAlignment="1">
      <alignment/>
    </xf>
    <xf numFmtId="43" fontId="0" fillId="0" borderId="0" xfId="0" applyNumberFormat="1" applyAlignment="1">
      <alignment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165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7" fillId="0" borderId="7" xfId="0" applyFont="1" applyFill="1" applyBorder="1" applyAlignment="1" quotePrefix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0" fillId="0" borderId="4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6" borderId="7" xfId="0" applyFill="1" applyBorder="1" applyAlignment="1">
      <alignment/>
    </xf>
    <xf numFmtId="165" fontId="8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2" borderId="7" xfId="0" applyFill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0" fontId="7" fillId="0" borderId="0" xfId="0" applyNumberFormat="1" applyFont="1" applyAlignment="1">
      <alignment horizontal="center"/>
    </xf>
    <xf numFmtId="166" fontId="0" fillId="0" borderId="0" xfId="21" applyNumberForma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0"/>
  <sheetViews>
    <sheetView tabSelected="1" workbookViewId="0" topLeftCell="A1">
      <selection activeCell="G3" sqref="G3"/>
    </sheetView>
  </sheetViews>
  <sheetFormatPr defaultColWidth="9.140625" defaultRowHeight="12.75"/>
  <cols>
    <col min="1" max="1" width="5.28125" style="0" customWidth="1"/>
    <col min="3" max="3" width="12.28125" style="0" customWidth="1"/>
    <col min="4" max="4" width="7.00390625" style="0" customWidth="1"/>
    <col min="5" max="5" width="13.140625" style="0" customWidth="1"/>
    <col min="6" max="6" width="10.7109375" style="0" customWidth="1"/>
    <col min="7" max="7" width="9.8515625" style="0" customWidth="1"/>
    <col min="8" max="8" width="2.8515625" style="0" customWidth="1"/>
    <col min="9" max="9" width="11.8515625" style="0" customWidth="1"/>
    <col min="10" max="10" width="7.8515625" style="0" customWidth="1"/>
    <col min="11" max="11" width="13.57421875" style="0" customWidth="1"/>
    <col min="12" max="12" width="8.57421875" style="0" customWidth="1"/>
    <col min="13" max="13" width="12.00390625" style="0" customWidth="1"/>
    <col min="15" max="15" width="12.57421875" style="0" customWidth="1"/>
    <col min="16" max="16" width="12.28125" style="0" bestFit="1" customWidth="1"/>
    <col min="17" max="17" width="14.00390625" style="0" customWidth="1"/>
    <col min="18" max="18" width="12.8515625" style="0" customWidth="1"/>
    <col min="19" max="19" width="16.28125" style="0" customWidth="1"/>
  </cols>
  <sheetData>
    <row r="1" spans="1:19" ht="15.75">
      <c r="A1" s="1" t="s">
        <v>0</v>
      </c>
      <c r="B1" s="2"/>
      <c r="C1" s="2"/>
      <c r="D1" s="3"/>
      <c r="E1" s="4"/>
      <c r="F1" s="4"/>
      <c r="G1" s="2"/>
      <c r="H1" s="5"/>
      <c r="I1" s="6"/>
      <c r="J1" s="7"/>
      <c r="K1" s="8"/>
      <c r="L1" s="8"/>
      <c r="M1" s="9"/>
      <c r="N1" s="10"/>
      <c r="O1" s="10"/>
      <c r="P1" s="10"/>
      <c r="Q1" s="10"/>
      <c r="R1" s="10"/>
      <c r="S1" s="11"/>
    </row>
    <row r="2" spans="1:19" ht="15">
      <c r="A2" s="12" t="s">
        <v>1</v>
      </c>
      <c r="B2" s="13"/>
      <c r="C2" s="13"/>
      <c r="D2" s="14"/>
      <c r="E2" s="15"/>
      <c r="F2" s="16"/>
      <c r="G2" s="17"/>
      <c r="H2" s="18"/>
      <c r="I2" s="19"/>
      <c r="J2" s="20"/>
      <c r="K2" s="21"/>
      <c r="L2" s="21"/>
      <c r="M2" s="21"/>
      <c r="N2" s="18"/>
      <c r="O2" s="18"/>
      <c r="P2" s="18"/>
      <c r="Q2" s="18"/>
      <c r="R2" s="18"/>
      <c r="S2" s="22"/>
    </row>
    <row r="3" spans="1:19" ht="15.75">
      <c r="A3" s="81">
        <v>2005</v>
      </c>
      <c r="B3" s="82"/>
      <c r="C3" s="17"/>
      <c r="D3" s="23"/>
      <c r="E3" s="17"/>
      <c r="F3" s="17"/>
      <c r="G3" s="17"/>
      <c r="H3" s="18"/>
      <c r="I3" s="24">
        <v>2007</v>
      </c>
      <c r="J3" s="20"/>
      <c r="K3" s="25"/>
      <c r="L3" s="25"/>
      <c r="M3" s="21"/>
      <c r="N3" s="18"/>
      <c r="O3" s="18"/>
      <c r="P3" s="18"/>
      <c r="Q3" s="18"/>
      <c r="R3" s="18"/>
      <c r="S3" s="22"/>
    </row>
    <row r="4" spans="1:66" ht="15">
      <c r="A4" s="26"/>
      <c r="B4" s="17"/>
      <c r="C4" s="17"/>
      <c r="D4" s="23"/>
      <c r="E4" s="16" t="s">
        <v>2</v>
      </c>
      <c r="F4" s="16"/>
      <c r="G4" s="17"/>
      <c r="H4" s="18"/>
      <c r="I4" s="27"/>
      <c r="J4" s="28"/>
      <c r="K4" s="80" t="s">
        <v>2</v>
      </c>
      <c r="L4" s="80"/>
      <c r="M4" s="29"/>
      <c r="N4" s="30"/>
      <c r="O4" s="30"/>
      <c r="P4" s="30"/>
      <c r="Q4" s="30"/>
      <c r="R4" s="30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19" ht="51.75" thickBot="1">
      <c r="A5" s="33" t="s">
        <v>3</v>
      </c>
      <c r="B5" s="34" t="s">
        <v>4</v>
      </c>
      <c r="C5" s="35" t="s">
        <v>5</v>
      </c>
      <c r="D5" s="36" t="s">
        <v>6</v>
      </c>
      <c r="E5" s="37" t="s">
        <v>7</v>
      </c>
      <c r="F5" s="37" t="s">
        <v>8</v>
      </c>
      <c r="G5" s="38" t="s">
        <v>9</v>
      </c>
      <c r="H5" s="39"/>
      <c r="I5" s="35" t="s">
        <v>5</v>
      </c>
      <c r="J5" s="36" t="s">
        <v>6</v>
      </c>
      <c r="K5" s="40" t="s">
        <v>7</v>
      </c>
      <c r="L5" s="41" t="s">
        <v>8</v>
      </c>
      <c r="M5" s="41" t="s">
        <v>9</v>
      </c>
      <c r="N5" s="39"/>
      <c r="O5" s="39"/>
      <c r="P5" s="37" t="s">
        <v>10</v>
      </c>
      <c r="Q5" s="37" t="s">
        <v>11</v>
      </c>
      <c r="R5" s="37" t="s">
        <v>12</v>
      </c>
      <c r="S5" s="42" t="s">
        <v>13</v>
      </c>
    </row>
    <row r="6" spans="1:19" ht="12.75">
      <c r="A6" s="43"/>
      <c r="B6" s="18"/>
      <c r="C6" s="18"/>
      <c r="D6" s="44"/>
      <c r="E6" s="45"/>
      <c r="F6" s="45"/>
      <c r="G6" s="18"/>
      <c r="H6" s="18"/>
      <c r="I6" s="46"/>
      <c r="J6" s="47"/>
      <c r="K6" s="48"/>
      <c r="L6" s="48"/>
      <c r="M6" s="48"/>
      <c r="N6" s="18"/>
      <c r="O6" s="18"/>
      <c r="P6" s="18"/>
      <c r="Q6" s="18"/>
      <c r="R6" s="18"/>
      <c r="S6" s="22"/>
    </row>
    <row r="7" spans="1:19" ht="12.75">
      <c r="A7" s="43">
        <v>1</v>
      </c>
      <c r="B7" s="18" t="s">
        <v>14</v>
      </c>
      <c r="C7" s="49" t="s">
        <v>15</v>
      </c>
      <c r="D7" s="44">
        <v>0</v>
      </c>
      <c r="E7" s="44">
        <v>0</v>
      </c>
      <c r="F7" s="44">
        <v>0</v>
      </c>
      <c r="G7" s="44">
        <v>0</v>
      </c>
      <c r="H7" s="18"/>
      <c r="I7" s="49" t="s">
        <v>16</v>
      </c>
      <c r="J7" s="47">
        <v>0.18113622461879</v>
      </c>
      <c r="K7" s="48">
        <v>0.13962620669939677</v>
      </c>
      <c r="L7" s="48">
        <v>0.04130398894287126</v>
      </c>
      <c r="M7" s="48">
        <v>0.00020602897652199114</v>
      </c>
      <c r="N7" s="18" t="s">
        <v>14</v>
      </c>
      <c r="O7" s="49" t="s">
        <v>16</v>
      </c>
      <c r="P7" s="50">
        <f>((J7-D8)/D8)</f>
        <v>-0.46678682328979626</v>
      </c>
      <c r="Q7" s="50">
        <f>((K7-E8)/E8)</f>
        <v>-0.44439435754472917</v>
      </c>
      <c r="R7" s="50">
        <f>((L7-F8)/F8)</f>
        <v>-0.5325888719138601</v>
      </c>
      <c r="S7" s="51">
        <f>((M7-G8)/G8)</f>
        <v>4.909767936100257</v>
      </c>
    </row>
    <row r="8" spans="1:19" ht="12.75">
      <c r="A8" s="43">
        <v>2</v>
      </c>
      <c r="B8" s="18" t="s">
        <v>14</v>
      </c>
      <c r="C8" s="49" t="s">
        <v>17</v>
      </c>
      <c r="D8" s="44">
        <v>0.3397069549862902</v>
      </c>
      <c r="E8" s="44">
        <v>0.25130451534360976</v>
      </c>
      <c r="F8" s="44">
        <v>0.08836757719482297</v>
      </c>
      <c r="G8" s="44">
        <v>3.486244785746117E-05</v>
      </c>
      <c r="H8" s="18"/>
      <c r="I8" s="49" t="s">
        <v>18</v>
      </c>
      <c r="J8" s="47">
        <v>0.049193062398768896</v>
      </c>
      <c r="K8" s="48">
        <v>0.03791975190562913</v>
      </c>
      <c r="L8" s="48">
        <v>0.011217357045289506</v>
      </c>
      <c r="M8" s="48">
        <v>5.595344785026196E-05</v>
      </c>
      <c r="N8" s="18" t="s">
        <v>14</v>
      </c>
      <c r="O8" s="49" t="s">
        <v>18</v>
      </c>
      <c r="P8" s="50"/>
      <c r="Q8" s="50"/>
      <c r="R8" s="50"/>
      <c r="S8" s="51"/>
    </row>
    <row r="9" spans="1:19" ht="12.75">
      <c r="A9" s="43">
        <v>3</v>
      </c>
      <c r="B9" s="18" t="s">
        <v>14</v>
      </c>
      <c r="C9" s="49" t="s">
        <v>18</v>
      </c>
      <c r="D9" s="44">
        <v>0</v>
      </c>
      <c r="E9" s="44">
        <v>0</v>
      </c>
      <c r="F9" s="44">
        <v>0</v>
      </c>
      <c r="G9" s="44">
        <v>0</v>
      </c>
      <c r="H9" s="18"/>
      <c r="I9" s="52" t="s">
        <v>19</v>
      </c>
      <c r="J9" s="47">
        <v>7.862858103196925</v>
      </c>
      <c r="K9" s="48">
        <v>7.862858103196925</v>
      </c>
      <c r="L9" s="48"/>
      <c r="M9" s="18"/>
      <c r="N9" s="18" t="s">
        <v>20</v>
      </c>
      <c r="O9" s="52" t="s">
        <v>19</v>
      </c>
      <c r="P9" s="50">
        <f>((J9-D10)/D10)</f>
        <v>0.36161001937656534</v>
      </c>
      <c r="Q9" s="50">
        <f>((K9-E10)/E10)</f>
        <v>0.36161001937656534</v>
      </c>
      <c r="R9" s="50"/>
      <c r="S9" s="51"/>
    </row>
    <row r="10" spans="1:19" ht="12.75">
      <c r="A10" s="43">
        <v>4</v>
      </c>
      <c r="B10" s="18" t="s">
        <v>20</v>
      </c>
      <c r="C10" s="52" t="s">
        <v>19</v>
      </c>
      <c r="D10" s="44">
        <v>5.774677030356356</v>
      </c>
      <c r="E10" s="44">
        <v>5.774677030356356</v>
      </c>
      <c r="F10" s="44"/>
      <c r="G10" s="18"/>
      <c r="H10" s="18"/>
      <c r="I10" s="52" t="s">
        <v>21</v>
      </c>
      <c r="J10" s="47">
        <v>0</v>
      </c>
      <c r="K10" s="48">
        <v>0</v>
      </c>
      <c r="L10" s="48"/>
      <c r="M10" s="18"/>
      <c r="N10" s="18" t="s">
        <v>20</v>
      </c>
      <c r="O10" s="52" t="s">
        <v>22</v>
      </c>
      <c r="P10" s="50">
        <f>(J11-D12)/D12</f>
        <v>-0.07928735029221586</v>
      </c>
      <c r="Q10" s="50">
        <f>(K11-E12)/E12</f>
        <v>-0.07928735029221586</v>
      </c>
      <c r="R10" s="50"/>
      <c r="S10" s="51"/>
    </row>
    <row r="11" spans="1:19" ht="12.75">
      <c r="A11" s="43">
        <v>5</v>
      </c>
      <c r="B11" s="18" t="s">
        <v>20</v>
      </c>
      <c r="C11" s="52" t="s">
        <v>23</v>
      </c>
      <c r="D11" s="44">
        <v>0</v>
      </c>
      <c r="E11" s="44">
        <v>0</v>
      </c>
      <c r="F11" s="44"/>
      <c r="G11" s="18"/>
      <c r="H11" s="18"/>
      <c r="I11" s="52" t="s">
        <v>22</v>
      </c>
      <c r="J11" s="47">
        <v>1.9706003944053478</v>
      </c>
      <c r="K11" s="48">
        <v>1.9706003944053478</v>
      </c>
      <c r="L11" s="48"/>
      <c r="M11" s="18"/>
      <c r="N11" s="18"/>
      <c r="O11" s="18"/>
      <c r="P11" s="50"/>
      <c r="Q11" s="18"/>
      <c r="R11" s="18"/>
      <c r="S11" s="22"/>
    </row>
    <row r="12" spans="1:19" ht="12.75">
      <c r="A12" s="43">
        <v>6</v>
      </c>
      <c r="B12" s="18" t="s">
        <v>20</v>
      </c>
      <c r="C12" s="52" t="s">
        <v>22</v>
      </c>
      <c r="D12" s="44">
        <v>2.140299033613557</v>
      </c>
      <c r="E12" s="44">
        <v>2.140299033613557</v>
      </c>
      <c r="F12" s="44"/>
      <c r="G12" s="18"/>
      <c r="H12" s="18"/>
      <c r="I12" s="49" t="s">
        <v>24</v>
      </c>
      <c r="J12" s="47">
        <v>0.0008194098196380822</v>
      </c>
      <c r="K12" s="48">
        <v>0.0006316300623416767</v>
      </c>
      <c r="L12" s="48">
        <v>0.00018684773960172632</v>
      </c>
      <c r="M12" s="48">
        <v>9.320176946792278E-07</v>
      </c>
      <c r="N12" s="18" t="s">
        <v>25</v>
      </c>
      <c r="O12" s="49" t="s">
        <v>24</v>
      </c>
      <c r="P12" s="50">
        <f>((J12-D13)/D13)</f>
        <v>0.8208758674915353</v>
      </c>
      <c r="Q12" s="50">
        <f>((K12-E13)/E13)</f>
        <v>0.8973441587299265</v>
      </c>
      <c r="R12" s="50">
        <f>((L12-F13)/F13)</f>
        <v>0.5961676877156594</v>
      </c>
      <c r="S12" s="51">
        <f>((M12-G13)/G13)</f>
        <v>19.181335134500422</v>
      </c>
    </row>
    <row r="13" spans="1:19" ht="12.75">
      <c r="A13" s="43">
        <v>7</v>
      </c>
      <c r="B13" s="18" t="s">
        <v>25</v>
      </c>
      <c r="C13" s="49" t="s">
        <v>24</v>
      </c>
      <c r="D13" s="44">
        <v>0.0004500086108378782</v>
      </c>
      <c r="E13" s="44">
        <v>0.00033290220935166924</v>
      </c>
      <c r="F13" s="44">
        <v>0.00011706021932390557</v>
      </c>
      <c r="G13" s="44">
        <v>4.618216230332173E-08</v>
      </c>
      <c r="H13" s="18"/>
      <c r="I13" s="52" t="s">
        <v>26</v>
      </c>
      <c r="J13" s="47">
        <v>0.43872433314335885</v>
      </c>
      <c r="K13" s="48">
        <v>0.43872433314335885</v>
      </c>
      <c r="L13" s="48"/>
      <c r="M13" s="18"/>
      <c r="N13" s="18" t="s">
        <v>25</v>
      </c>
      <c r="O13" s="52" t="s">
        <v>26</v>
      </c>
      <c r="P13" s="50">
        <f aca="true" t="shared" si="0" ref="P13:P21">((J13-D14)/D14)</f>
        <v>-0.15803897910535616</v>
      </c>
      <c r="Q13" s="50">
        <f aca="true" t="shared" si="1" ref="Q13:Q21">((K13-E14)/E14)</f>
        <v>-0.15803897910535616</v>
      </c>
      <c r="R13" s="50"/>
      <c r="S13" s="51"/>
    </row>
    <row r="14" spans="1:19" ht="12.75">
      <c r="A14" s="43">
        <v>8</v>
      </c>
      <c r="B14" s="18" t="s">
        <v>25</v>
      </c>
      <c r="C14" s="52" t="s">
        <v>26</v>
      </c>
      <c r="D14" s="44">
        <v>0.5210743992366569</v>
      </c>
      <c r="E14" s="44">
        <v>0.5210743992366569</v>
      </c>
      <c r="F14" s="44"/>
      <c r="G14" s="18"/>
      <c r="H14" s="18"/>
      <c r="I14" s="52" t="s">
        <v>27</v>
      </c>
      <c r="J14" s="47">
        <v>0.1620301879457237</v>
      </c>
      <c r="K14" s="48">
        <v>0.1620301879457237</v>
      </c>
      <c r="L14" s="48"/>
      <c r="M14" s="18"/>
      <c r="N14" s="18" t="s">
        <v>25</v>
      </c>
      <c r="O14" s="52" t="s">
        <v>27</v>
      </c>
      <c r="P14" s="50">
        <f t="shared" si="0"/>
        <v>5.59722805943834</v>
      </c>
      <c r="Q14" s="50">
        <f t="shared" si="1"/>
        <v>5.59722805943834</v>
      </c>
      <c r="R14" s="50"/>
      <c r="S14" s="51"/>
    </row>
    <row r="15" spans="1:19" ht="12.75">
      <c r="A15" s="43">
        <v>9</v>
      </c>
      <c r="B15" s="18" t="s">
        <v>25</v>
      </c>
      <c r="C15" s="52" t="s">
        <v>27</v>
      </c>
      <c r="D15" s="44">
        <v>0.024560343599750935</v>
      </c>
      <c r="E15" s="44">
        <v>0.024560343599750935</v>
      </c>
      <c r="F15" s="44"/>
      <c r="G15" s="18"/>
      <c r="H15" s="18"/>
      <c r="I15" s="53" t="s">
        <v>28</v>
      </c>
      <c r="J15" s="47">
        <v>0.08946924844454135</v>
      </c>
      <c r="K15" s="48">
        <v>0.06896606022813914</v>
      </c>
      <c r="L15" s="48">
        <v>0.020401423604017168</v>
      </c>
      <c r="M15" s="48">
        <v>0.00010176461238503944</v>
      </c>
      <c r="N15" s="18" t="s">
        <v>25</v>
      </c>
      <c r="O15" s="53" t="s">
        <v>28</v>
      </c>
      <c r="P15" s="50">
        <f t="shared" si="0"/>
        <v>0.33967975952641966</v>
      </c>
      <c r="Q15" s="50">
        <f t="shared" si="1"/>
        <v>0.39594005922426273</v>
      </c>
      <c r="R15" s="50">
        <f>((L15-F16)/F16)</f>
        <v>0.174354376494968</v>
      </c>
      <c r="S15" s="51">
        <f>((M15-G16)/G16)</f>
        <v>13.848088594394694</v>
      </c>
    </row>
    <row r="16" spans="1:19" ht="12.75">
      <c r="A16" s="43">
        <v>10</v>
      </c>
      <c r="B16" s="18" t="s">
        <v>25</v>
      </c>
      <c r="C16" s="53" t="s">
        <v>28</v>
      </c>
      <c r="D16" s="44">
        <v>0.0667840562704097</v>
      </c>
      <c r="E16" s="44">
        <v>0.0494047432570022</v>
      </c>
      <c r="F16" s="44">
        <v>0.01737245929538594</v>
      </c>
      <c r="G16" s="44">
        <v>6.853718021554413E-06</v>
      </c>
      <c r="H16" s="18"/>
      <c r="I16" s="53" t="s">
        <v>29</v>
      </c>
      <c r="J16" s="47">
        <v>0.48671831498610896</v>
      </c>
      <c r="K16" s="48">
        <v>0.3751796869767756</v>
      </c>
      <c r="L16" s="48">
        <v>0.11098502214445385</v>
      </c>
      <c r="M16" s="48">
        <v>0.0005536058648795194</v>
      </c>
      <c r="N16" s="18" t="s">
        <v>25</v>
      </c>
      <c r="O16" s="53" t="s">
        <v>29</v>
      </c>
      <c r="P16" s="50">
        <f t="shared" si="0"/>
        <v>-0.1721737780862086</v>
      </c>
      <c r="Q16" s="50">
        <f t="shared" si="1"/>
        <v>-0.13740893894355624</v>
      </c>
      <c r="R16" s="50">
        <f>((L16-F17)/F17)</f>
        <v>-0.2743330338696637</v>
      </c>
      <c r="S16" s="51">
        <f>((M16-G17)/G17)</f>
        <v>8.175056200060935</v>
      </c>
    </row>
    <row r="17" spans="1:19" ht="12.75">
      <c r="A17" s="43">
        <v>11</v>
      </c>
      <c r="B17" s="18" t="s">
        <v>25</v>
      </c>
      <c r="C17" s="53" t="s">
        <v>29</v>
      </c>
      <c r="D17" s="44">
        <v>0.5879474485126844</v>
      </c>
      <c r="E17" s="44">
        <v>0.43494502078108793</v>
      </c>
      <c r="F17" s="44">
        <v>0.15294208958730518</v>
      </c>
      <c r="G17" s="44">
        <v>6.033814429124072E-05</v>
      </c>
      <c r="H17" s="18"/>
      <c r="I17" s="52" t="s">
        <v>30</v>
      </c>
      <c r="J17" s="47">
        <v>1.8449853048697424</v>
      </c>
      <c r="K17" s="48">
        <v>1.8449853048697424</v>
      </c>
      <c r="L17" s="48"/>
      <c r="M17" s="18"/>
      <c r="N17" s="18" t="s">
        <v>31</v>
      </c>
      <c r="O17" s="52" t="s">
        <v>30</v>
      </c>
      <c r="P17" s="50">
        <f t="shared" si="0"/>
        <v>0.053002254073523984</v>
      </c>
      <c r="Q17" s="50">
        <f t="shared" si="1"/>
        <v>0.053002254073523984</v>
      </c>
      <c r="R17" s="50"/>
      <c r="S17" s="51"/>
    </row>
    <row r="18" spans="1:19" ht="12.75">
      <c r="A18" s="43">
        <v>12</v>
      </c>
      <c r="B18" s="18" t="s">
        <v>31</v>
      </c>
      <c r="C18" s="52" t="s">
        <v>30</v>
      </c>
      <c r="D18" s="44">
        <v>1.7521190460252516</v>
      </c>
      <c r="E18" s="44">
        <v>1.7521190460252516</v>
      </c>
      <c r="F18" s="44"/>
      <c r="G18" s="18"/>
      <c r="H18" s="18"/>
      <c r="I18" s="49" t="s">
        <v>32</v>
      </c>
      <c r="J18" s="47">
        <v>0.27252056772046324</v>
      </c>
      <c r="K18" s="48">
        <v>0.2100684896047412</v>
      </c>
      <c r="L18" s="48">
        <v>0.06214210624915146</v>
      </c>
      <c r="M18" s="48">
        <v>0.0003099718665706067</v>
      </c>
      <c r="N18" s="18" t="s">
        <v>31</v>
      </c>
      <c r="O18" s="49" t="s">
        <v>32</v>
      </c>
      <c r="P18" s="50">
        <f t="shared" si="0"/>
        <v>-0.28764087863865523</v>
      </c>
      <c r="Q18" s="50">
        <f t="shared" si="1"/>
        <v>-0.257725119013796</v>
      </c>
      <c r="R18" s="50">
        <f aca="true" t="shared" si="2" ref="R18:S21">((L18-F19)/F19)</f>
        <v>-0.3755507270614193</v>
      </c>
      <c r="S18" s="51">
        <f t="shared" si="2"/>
        <v>6.895298312738161</v>
      </c>
    </row>
    <row r="19" spans="1:19" ht="12.75">
      <c r="A19" s="43">
        <v>13</v>
      </c>
      <c r="B19" s="18" t="s">
        <v>31</v>
      </c>
      <c r="C19" s="49" t="s">
        <v>32</v>
      </c>
      <c r="D19" s="44">
        <v>0.3825606489036966</v>
      </c>
      <c r="E19" s="44">
        <v>0.283006329576503</v>
      </c>
      <c r="F19" s="44">
        <v>0.09951505901627274</v>
      </c>
      <c r="G19" s="44">
        <v>3.926031092080492E-05</v>
      </c>
      <c r="H19" s="18"/>
      <c r="I19" s="49" t="s">
        <v>33</v>
      </c>
      <c r="J19" s="47">
        <v>0.1506711692120855</v>
      </c>
      <c r="K19" s="48">
        <v>0.11614266478348646</v>
      </c>
      <c r="L19" s="48">
        <v>0.034357127185590544</v>
      </c>
      <c r="M19" s="48">
        <v>0.00017137724300850612</v>
      </c>
      <c r="N19" s="18" t="s">
        <v>31</v>
      </c>
      <c r="O19" s="49" t="s">
        <v>33</v>
      </c>
      <c r="P19" s="50">
        <f t="shared" si="0"/>
        <v>2.426697778071447</v>
      </c>
      <c r="Q19" s="50">
        <f t="shared" si="1"/>
        <v>2.570603097680354</v>
      </c>
      <c r="R19" s="50">
        <f t="shared" si="2"/>
        <v>2.0038205056007845</v>
      </c>
      <c r="S19" s="51">
        <f t="shared" si="2"/>
        <v>36.97916019348271</v>
      </c>
    </row>
    <row r="20" spans="1:19" ht="12.75">
      <c r="A20" s="43">
        <v>14</v>
      </c>
      <c r="B20" s="18" t="s">
        <v>31</v>
      </c>
      <c r="C20" s="49" t="s">
        <v>33</v>
      </c>
      <c r="D20" s="44">
        <v>0.043969786357080945</v>
      </c>
      <c r="E20" s="44">
        <v>0.03252746429838104</v>
      </c>
      <c r="F20" s="44">
        <v>0.01143780965657896</v>
      </c>
      <c r="G20" s="44">
        <v>4.512402120937754E-06</v>
      </c>
      <c r="H20" s="18"/>
      <c r="I20" s="49" t="s">
        <v>34</v>
      </c>
      <c r="J20" s="47">
        <v>0.016598312430568356</v>
      </c>
      <c r="K20" s="48">
        <v>0.01279456611823019</v>
      </c>
      <c r="L20" s="48">
        <v>0.003784866967087048</v>
      </c>
      <c r="M20" s="48">
        <v>1.887934525111825E-05</v>
      </c>
      <c r="N20" s="18" t="s">
        <v>31</v>
      </c>
      <c r="O20" s="49" t="s">
        <v>34</v>
      </c>
      <c r="P20" s="50">
        <f t="shared" si="0"/>
        <v>-0.7039064126407396</v>
      </c>
      <c r="Q20" s="50">
        <f t="shared" si="1"/>
        <v>-0.6914718633800041</v>
      </c>
      <c r="R20" s="50">
        <f t="shared" si="2"/>
        <v>-0.7404463285387233</v>
      </c>
      <c r="S20" s="51">
        <f t="shared" si="2"/>
        <v>2.2816975744237493</v>
      </c>
    </row>
    <row r="21" spans="1:19" ht="12.75">
      <c r="A21" s="43">
        <v>15</v>
      </c>
      <c r="B21" s="18" t="s">
        <v>31</v>
      </c>
      <c r="C21" s="49" t="s">
        <v>34</v>
      </c>
      <c r="D21" s="44">
        <v>0.056057655887120104</v>
      </c>
      <c r="E21" s="44">
        <v>0.04146968979360493</v>
      </c>
      <c r="F21" s="44">
        <v>0.01458221317301504</v>
      </c>
      <c r="G21" s="44">
        <v>5.752920500126637E-06</v>
      </c>
      <c r="H21" s="18"/>
      <c r="I21" s="49" t="s">
        <v>35</v>
      </c>
      <c r="J21" s="47">
        <v>0.27552421093755225</v>
      </c>
      <c r="K21" s="48">
        <v>0.21238380400175444</v>
      </c>
      <c r="L21" s="48">
        <v>0.0628270186485794</v>
      </c>
      <c r="M21" s="48">
        <v>0.0003133882872184172</v>
      </c>
      <c r="N21" s="18" t="s">
        <v>36</v>
      </c>
      <c r="O21" s="49" t="s">
        <v>35</v>
      </c>
      <c r="P21" s="50">
        <f t="shared" si="0"/>
        <v>-0.008182574997292046</v>
      </c>
      <c r="Q21" s="50">
        <f t="shared" si="1"/>
        <v>0.03346912958315244</v>
      </c>
      <c r="R21" s="50">
        <f t="shared" si="2"/>
        <v>-0.13057943478399633</v>
      </c>
      <c r="S21" s="51">
        <f t="shared" si="2"/>
        <v>9.992621849501191</v>
      </c>
    </row>
    <row r="22" spans="1:19" ht="12.75">
      <c r="A22" s="43">
        <v>16</v>
      </c>
      <c r="B22" s="18" t="s">
        <v>36</v>
      </c>
      <c r="C22" s="49" t="s">
        <v>35</v>
      </c>
      <c r="D22" s="44">
        <v>0.27779730824632365</v>
      </c>
      <c r="E22" s="44">
        <v>0.20550570686849542</v>
      </c>
      <c r="F22" s="44">
        <v>0.07226309241140426</v>
      </c>
      <c r="G22" s="44">
        <v>2.8508966423932585E-05</v>
      </c>
      <c r="H22" s="18"/>
      <c r="I22" s="54" t="s">
        <v>37</v>
      </c>
      <c r="J22" s="47">
        <v>0.45492258260461005</v>
      </c>
      <c r="K22" s="48"/>
      <c r="L22" s="48">
        <v>0.45492258260461005</v>
      </c>
      <c r="M22" s="18"/>
      <c r="N22" s="18" t="s">
        <v>38</v>
      </c>
      <c r="O22" s="55" t="s">
        <v>37</v>
      </c>
      <c r="P22" s="50">
        <f aca="true" t="shared" si="3" ref="P22:P37">((J22-D23)/D23)</f>
        <v>-0.1293484203631632</v>
      </c>
      <c r="Q22" s="50"/>
      <c r="R22" s="50">
        <f aca="true" t="shared" si="4" ref="R22:R33">((L22-F23)/F23)</f>
        <v>-0.1293484203631632</v>
      </c>
      <c r="S22" s="51"/>
    </row>
    <row r="23" spans="1:19" ht="12.75">
      <c r="A23" s="43">
        <v>17</v>
      </c>
      <c r="B23" s="18" t="s">
        <v>38</v>
      </c>
      <c r="C23" s="54" t="s">
        <v>37</v>
      </c>
      <c r="D23" s="44">
        <v>0.5225081918468072</v>
      </c>
      <c r="E23" s="44"/>
      <c r="F23" s="44">
        <v>0.5225081918468072</v>
      </c>
      <c r="G23" s="18"/>
      <c r="H23" s="18"/>
      <c r="I23" s="54" t="s">
        <v>39</v>
      </c>
      <c r="J23" s="47">
        <v>0.6197219835365726</v>
      </c>
      <c r="K23" s="48"/>
      <c r="L23" s="48">
        <v>0.6197219835365726</v>
      </c>
      <c r="M23" s="18"/>
      <c r="N23" s="18" t="s">
        <v>38</v>
      </c>
      <c r="O23" s="55" t="s">
        <v>39</v>
      </c>
      <c r="P23" s="50">
        <f t="shared" si="3"/>
        <v>-0.31808269736814454</v>
      </c>
      <c r="Q23" s="50"/>
      <c r="R23" s="50">
        <f t="shared" si="4"/>
        <v>-0.31808269736814454</v>
      </c>
      <c r="S23" s="51"/>
    </row>
    <row r="24" spans="1:19" ht="12.75">
      <c r="A24" s="43">
        <v>18</v>
      </c>
      <c r="B24" s="18" t="s">
        <v>38</v>
      </c>
      <c r="C24" s="54" t="s">
        <v>39</v>
      </c>
      <c r="D24" s="44">
        <v>0.9087934580113447</v>
      </c>
      <c r="E24" s="44"/>
      <c r="F24" s="44">
        <v>0.9087934580113447</v>
      </c>
      <c r="G24" s="18"/>
      <c r="H24" s="18"/>
      <c r="I24" s="53" t="s">
        <v>40</v>
      </c>
      <c r="J24" s="47">
        <v>0.5750570443703479</v>
      </c>
      <c r="K24" s="48">
        <v>0.44327430313941324</v>
      </c>
      <c r="L24" s="48">
        <v>0.1311286566349753</v>
      </c>
      <c r="M24" s="48">
        <v>0.0006540845959593539</v>
      </c>
      <c r="N24" s="18" t="s">
        <v>38</v>
      </c>
      <c r="O24" s="53" t="s">
        <v>40</v>
      </c>
      <c r="P24" s="50">
        <f t="shared" si="3"/>
        <v>-0.39286542203537994</v>
      </c>
      <c r="Q24" s="50">
        <f>((K24-E25)/E25)</f>
        <v>-0.3673686023138609</v>
      </c>
      <c r="R24" s="50">
        <f t="shared" si="4"/>
        <v>-0.46778986270105244</v>
      </c>
      <c r="S24" s="51">
        <f>((M24-G25)/G25)</f>
        <v>5.72906188082282</v>
      </c>
    </row>
    <row r="25" spans="1:19" ht="12.75">
      <c r="A25" s="43">
        <v>19</v>
      </c>
      <c r="B25" s="18" t="s">
        <v>38</v>
      </c>
      <c r="C25" s="53" t="s">
        <v>40</v>
      </c>
      <c r="D25" s="44">
        <v>0.9471656947923967</v>
      </c>
      <c r="E25" s="44">
        <v>0.7006833754389952</v>
      </c>
      <c r="F25" s="44">
        <v>0.24638511641374294</v>
      </c>
      <c r="G25" s="44">
        <v>9.720293965841394E-05</v>
      </c>
      <c r="H25" s="18"/>
      <c r="I25" s="54" t="s">
        <v>41</v>
      </c>
      <c r="J25" s="47">
        <v>0.07855637364071758</v>
      </c>
      <c r="K25" s="48"/>
      <c r="L25" s="48">
        <v>0.07855637364071758</v>
      </c>
      <c r="M25" s="18"/>
      <c r="N25" s="18" t="s">
        <v>38</v>
      </c>
      <c r="O25" s="55" t="s">
        <v>41</v>
      </c>
      <c r="P25" s="50">
        <f t="shared" si="3"/>
        <v>1.1906497241633207</v>
      </c>
      <c r="Q25" s="50"/>
      <c r="R25" s="50">
        <f t="shared" si="4"/>
        <v>1.1906497241633207</v>
      </c>
      <c r="S25" s="51"/>
    </row>
    <row r="26" spans="1:19" ht="12.75">
      <c r="A26" s="43">
        <v>20</v>
      </c>
      <c r="B26" s="18" t="s">
        <v>38</v>
      </c>
      <c r="C26" s="54" t="s">
        <v>41</v>
      </c>
      <c r="D26" s="44">
        <v>0.035859851428653555</v>
      </c>
      <c r="E26" s="44"/>
      <c r="F26" s="44">
        <v>0.035859851428653555</v>
      </c>
      <c r="G26" s="18"/>
      <c r="H26" s="18"/>
      <c r="I26" s="54" t="s">
        <v>42</v>
      </c>
      <c r="J26" s="47">
        <v>0.15149044390733052</v>
      </c>
      <c r="K26" s="48"/>
      <c r="L26" s="48">
        <v>0.15149044390733052</v>
      </c>
      <c r="M26" s="18"/>
      <c r="N26" s="18" t="s">
        <v>38</v>
      </c>
      <c r="O26" s="55" t="s">
        <v>42</v>
      </c>
      <c r="P26" s="50">
        <f t="shared" si="3"/>
        <v>-0.44150688988518677</v>
      </c>
      <c r="Q26" s="50"/>
      <c r="R26" s="50">
        <f t="shared" si="4"/>
        <v>-0.44150688988518677</v>
      </c>
      <c r="S26" s="51"/>
    </row>
    <row r="27" spans="1:19" ht="12.75">
      <c r="A27" s="43">
        <v>21</v>
      </c>
      <c r="B27" s="18" t="s">
        <v>38</v>
      </c>
      <c r="C27" s="54" t="s">
        <v>42</v>
      </c>
      <c r="D27" s="44">
        <v>0.27124854570934204</v>
      </c>
      <c r="E27" s="44"/>
      <c r="F27" s="44">
        <v>0.27124854570934204</v>
      </c>
      <c r="G27" s="18"/>
      <c r="H27" s="18"/>
      <c r="I27" s="54" t="s">
        <v>43</v>
      </c>
      <c r="J27" s="47">
        <v>1.100728438841067</v>
      </c>
      <c r="K27" s="48"/>
      <c r="L27" s="48">
        <v>1.100728438841067</v>
      </c>
      <c r="M27" s="18"/>
      <c r="N27" s="18" t="s">
        <v>38</v>
      </c>
      <c r="O27" s="55" t="s">
        <v>43</v>
      </c>
      <c r="P27" s="50">
        <f t="shared" si="3"/>
        <v>0.4281090553554727</v>
      </c>
      <c r="Q27" s="50"/>
      <c r="R27" s="50">
        <f t="shared" si="4"/>
        <v>0.4281090553554727</v>
      </c>
      <c r="S27" s="51"/>
    </row>
    <row r="28" spans="1:19" ht="12.75">
      <c r="A28" s="43">
        <v>22</v>
      </c>
      <c r="B28" s="18" t="s">
        <v>38</v>
      </c>
      <c r="C28" s="54" t="s">
        <v>43</v>
      </c>
      <c r="D28" s="44">
        <v>0.7707593721314813</v>
      </c>
      <c r="E28" s="44"/>
      <c r="F28" s="44">
        <v>0.7707593721314813</v>
      </c>
      <c r="G28" s="18"/>
      <c r="H28" s="18"/>
      <c r="I28" s="53" t="s">
        <v>44</v>
      </c>
      <c r="J28" s="47">
        <v>0.2679515807815339</v>
      </c>
      <c r="K28" s="48">
        <v>0.2065465529182259</v>
      </c>
      <c r="L28" s="48">
        <v>0.061100252879386106</v>
      </c>
      <c r="M28" s="48">
        <v>0.0003047749839219203</v>
      </c>
      <c r="N28" s="18" t="s">
        <v>38</v>
      </c>
      <c r="O28" s="53" t="s">
        <v>44</v>
      </c>
      <c r="P28" s="50">
        <f t="shared" si="3"/>
        <v>0.13636495087691144</v>
      </c>
      <c r="Q28" s="50">
        <f>((K28-E29)/E29)</f>
        <v>0.18408697716553743</v>
      </c>
      <c r="R28" s="50">
        <f t="shared" si="4"/>
        <v>-0.003870033962789808</v>
      </c>
      <c r="S28" s="51">
        <f>((M28-G29)/G29)</f>
        <v>11.59468716027325</v>
      </c>
    </row>
    <row r="29" spans="1:19" ht="12.75">
      <c r="A29" s="43">
        <v>23</v>
      </c>
      <c r="B29" s="18" t="s">
        <v>38</v>
      </c>
      <c r="C29" s="53" t="s">
        <v>44</v>
      </c>
      <c r="D29" s="44">
        <v>0.23579711832432065</v>
      </c>
      <c r="E29" s="44">
        <v>0.17443528803319516</v>
      </c>
      <c r="F29" s="44">
        <v>0.061337631596863056</v>
      </c>
      <c r="G29" s="44">
        <v>2.4198694262391508E-05</v>
      </c>
      <c r="H29" s="18"/>
      <c r="I29" s="53" t="s">
        <v>45</v>
      </c>
      <c r="J29" s="47">
        <v>3.2611011298782118</v>
      </c>
      <c r="K29" s="48">
        <v>2.5137720595992685</v>
      </c>
      <c r="L29" s="48">
        <v>0.7436198104136814</v>
      </c>
      <c r="M29" s="48">
        <v>0.00370925986526176</v>
      </c>
      <c r="N29" s="18" t="s">
        <v>38</v>
      </c>
      <c r="O29" s="55" t="s">
        <v>45</v>
      </c>
      <c r="P29" s="50">
        <f t="shared" si="3"/>
        <v>0.06897769516426891</v>
      </c>
      <c r="Q29" s="50">
        <f>((K29-E30)/E30)</f>
        <v>0.11386977110450061</v>
      </c>
      <c r="R29" s="50">
        <f t="shared" si="4"/>
        <v>-0.0629412546059249</v>
      </c>
      <c r="S29" s="51">
        <f>((M29-G30)/G30)</f>
        <v>10.84781318846065</v>
      </c>
    </row>
    <row r="30" spans="1:19" ht="12.75">
      <c r="A30" s="43">
        <v>24</v>
      </c>
      <c r="B30" s="18" t="s">
        <v>38</v>
      </c>
      <c r="C30" s="53" t="s">
        <v>45</v>
      </c>
      <c r="D30" s="44">
        <v>3.0506727545677004</v>
      </c>
      <c r="E30" s="44">
        <v>2.256791704748968</v>
      </c>
      <c r="F30" s="44">
        <v>0.7935679743333018</v>
      </c>
      <c r="G30" s="44">
        <v>0.000313075485430041</v>
      </c>
      <c r="H30" s="18"/>
      <c r="I30" s="54" t="s">
        <v>46</v>
      </c>
      <c r="J30" s="47">
        <v>0.17117829044837493</v>
      </c>
      <c r="K30" s="48"/>
      <c r="L30" s="48">
        <v>0.17117829044837493</v>
      </c>
      <c r="M30" s="18"/>
      <c r="N30" s="18" t="s">
        <v>38</v>
      </c>
      <c r="O30" s="55" t="s">
        <v>46</v>
      </c>
      <c r="P30" s="50">
        <f t="shared" si="3"/>
        <v>0.5589246469792956</v>
      </c>
      <c r="Q30" s="50"/>
      <c r="R30" s="50">
        <f t="shared" si="4"/>
        <v>0.5589246469792956</v>
      </c>
      <c r="S30" s="51"/>
    </row>
    <row r="31" spans="1:19" ht="12.75">
      <c r="A31" s="43">
        <v>25</v>
      </c>
      <c r="B31" s="18" t="s">
        <v>38</v>
      </c>
      <c r="C31" s="54" t="s">
        <v>46</v>
      </c>
      <c r="D31" s="44">
        <v>0.10980536537161337</v>
      </c>
      <c r="E31" s="44"/>
      <c r="F31" s="44">
        <v>0.10980536537161337</v>
      </c>
      <c r="G31" s="18"/>
      <c r="H31" s="18"/>
      <c r="I31" s="53" t="s">
        <v>47</v>
      </c>
      <c r="J31" s="47">
        <v>0.5807653417256996</v>
      </c>
      <c r="K31" s="48">
        <v>0.44767446057957927</v>
      </c>
      <c r="L31" s="48">
        <v>0.1324303037866937</v>
      </c>
      <c r="M31" s="48">
        <v>0.0006605773594266361</v>
      </c>
      <c r="N31" s="18" t="s">
        <v>38</v>
      </c>
      <c r="O31" s="53" t="s">
        <v>47</v>
      </c>
      <c r="P31" s="50">
        <f t="shared" si="3"/>
        <v>16.962026443626957</v>
      </c>
      <c r="Q31" s="50">
        <f>((K31-E32)/E32)</f>
        <v>17.716347753412414</v>
      </c>
      <c r="R31" s="50">
        <f t="shared" si="4"/>
        <v>14.745393042474847</v>
      </c>
      <c r="S31" s="51">
        <f>((M31-G32)/G32)</f>
        <v>198.07874107474245</v>
      </c>
    </row>
    <row r="32" spans="1:19" ht="12.75">
      <c r="A32" s="43">
        <v>26</v>
      </c>
      <c r="B32" s="18" t="s">
        <v>38</v>
      </c>
      <c r="C32" s="53" t="s">
        <v>47</v>
      </c>
      <c r="D32" s="44">
        <v>0.032332952161517325</v>
      </c>
      <c r="E32" s="44">
        <v>0.02391890055034685</v>
      </c>
      <c r="F32" s="44">
        <v>0.008410733439898838</v>
      </c>
      <c r="G32" s="44">
        <v>3.318171271630796E-06</v>
      </c>
      <c r="H32" s="18"/>
      <c r="I32" s="53" t="s">
        <v>48</v>
      </c>
      <c r="J32" s="47">
        <v>0.22705942648810246</v>
      </c>
      <c r="K32" s="48">
        <v>0.1750254344905097</v>
      </c>
      <c r="L32" s="48">
        <v>0.051775728796250996</v>
      </c>
      <c r="M32" s="48">
        <v>0.0002582632013417888</v>
      </c>
      <c r="N32" s="18" t="s">
        <v>38</v>
      </c>
      <c r="O32" s="53" t="s">
        <v>48</v>
      </c>
      <c r="P32" s="50">
        <f t="shared" si="3"/>
        <v>1.1178028184380544</v>
      </c>
      <c r="Q32" s="50">
        <f>((K32-E33)/E33)</f>
        <v>1.2067406563198335</v>
      </c>
      <c r="R32" s="50">
        <f t="shared" si="4"/>
        <v>0.8564518801607381</v>
      </c>
      <c r="S32" s="51">
        <f>((M32-G33)/G33)</f>
        <v>22.472269137471343</v>
      </c>
    </row>
    <row r="33" spans="1:19" ht="12.75">
      <c r="A33" s="43">
        <v>27</v>
      </c>
      <c r="B33" s="18" t="s">
        <v>38</v>
      </c>
      <c r="C33" s="53" t="s">
        <v>48</v>
      </c>
      <c r="D33" s="44">
        <v>0.1072146209794762</v>
      </c>
      <c r="E33" s="44">
        <v>0.07931400275300063</v>
      </c>
      <c r="F33" s="44">
        <v>0.027889615319179762</v>
      </c>
      <c r="G33" s="44">
        <v>1.100290729580529E-05</v>
      </c>
      <c r="H33" s="18"/>
      <c r="I33" s="54" t="s">
        <v>49</v>
      </c>
      <c r="J33" s="47">
        <v>0.29958329699713665</v>
      </c>
      <c r="K33" s="48"/>
      <c r="L33" s="48">
        <v>0.29958329699713665</v>
      </c>
      <c r="M33" s="18"/>
      <c r="N33" s="18" t="s">
        <v>38</v>
      </c>
      <c r="O33" s="55" t="s">
        <v>49</v>
      </c>
      <c r="P33" s="50">
        <f t="shared" si="3"/>
        <v>0.026493666627587564</v>
      </c>
      <c r="Q33" s="50"/>
      <c r="R33" s="50">
        <f t="shared" si="4"/>
        <v>0.026493666627587564</v>
      </c>
      <c r="S33" s="51"/>
    </row>
    <row r="34" spans="1:19" ht="12.75">
      <c r="A34" s="43">
        <v>28</v>
      </c>
      <c r="B34" s="18" t="s">
        <v>38</v>
      </c>
      <c r="C34" s="54" t="s">
        <v>49</v>
      </c>
      <c r="D34" s="44">
        <v>0.29185109147470817</v>
      </c>
      <c r="E34" s="44"/>
      <c r="F34" s="44">
        <v>0.29185109147470817</v>
      </c>
      <c r="G34" s="18"/>
      <c r="H34" s="18"/>
      <c r="I34" s="55" t="s">
        <v>50</v>
      </c>
      <c r="J34" s="47">
        <v>0.0006563756461402338</v>
      </c>
      <c r="K34" s="48"/>
      <c r="L34" s="56"/>
      <c r="M34" s="48">
        <v>0.0006563756461402338</v>
      </c>
      <c r="N34" s="18" t="s">
        <v>51</v>
      </c>
      <c r="O34" s="55" t="s">
        <v>50</v>
      </c>
      <c r="P34" s="50">
        <f t="shared" si="3"/>
        <v>0.3095697026276185</v>
      </c>
      <c r="Q34" s="50"/>
      <c r="R34" s="50"/>
      <c r="S34" s="51">
        <f>((M34-G35)/G35)</f>
        <v>0.3095697026276185</v>
      </c>
    </row>
    <row r="35" spans="1:19" ht="12.75">
      <c r="A35" s="43">
        <v>29</v>
      </c>
      <c r="B35" s="18" t="s">
        <v>51</v>
      </c>
      <c r="C35" s="55" t="s">
        <v>50</v>
      </c>
      <c r="D35" s="44">
        <v>0.0005012147462049807</v>
      </c>
      <c r="E35" s="44"/>
      <c r="F35" s="45"/>
      <c r="G35" s="44">
        <v>0.0005012147462049807</v>
      </c>
      <c r="H35" s="18"/>
      <c r="I35" s="49" t="s">
        <v>52</v>
      </c>
      <c r="J35" s="47">
        <v>0.019150289798779304</v>
      </c>
      <c r="K35" s="48">
        <v>0.014761720508556606</v>
      </c>
      <c r="L35" s="48">
        <v>0.00436678726061683</v>
      </c>
      <c r="M35" s="48">
        <v>2.1782029605870143E-05</v>
      </c>
      <c r="N35" s="18" t="s">
        <v>51</v>
      </c>
      <c r="O35" s="49" t="s">
        <v>52</v>
      </c>
      <c r="P35" s="50">
        <f t="shared" si="3"/>
        <v>-0.11364945498511576</v>
      </c>
      <c r="Q35" s="50">
        <f>((K35-E36)/E36)</f>
        <v>-0.07642686731422947</v>
      </c>
      <c r="R35" s="50">
        <f>((L35-F36)/F36)</f>
        <v>-0.2230310010693251</v>
      </c>
      <c r="S35" s="51">
        <f>((M35-G36)/G36)</f>
        <v>8.823699525566719</v>
      </c>
    </row>
    <row r="36" spans="1:19" ht="12.75">
      <c r="A36" s="43">
        <v>30</v>
      </c>
      <c r="B36" s="18" t="s">
        <v>51</v>
      </c>
      <c r="C36" s="49" t="s">
        <v>52</v>
      </c>
      <c r="D36" s="44">
        <v>0.02160577426898036</v>
      </c>
      <c r="E36" s="44">
        <v>0.015983271910075172</v>
      </c>
      <c r="F36" s="44">
        <v>0.005620285064946918</v>
      </c>
      <c r="G36" s="44">
        <v>2.2172939582670676E-06</v>
      </c>
      <c r="H36" s="18"/>
      <c r="I36" s="55" t="s">
        <v>53</v>
      </c>
      <c r="J36" s="47">
        <v>0</v>
      </c>
      <c r="K36" s="48"/>
      <c r="L36" s="56"/>
      <c r="M36" s="48">
        <v>0</v>
      </c>
      <c r="N36" s="18" t="s">
        <v>51</v>
      </c>
      <c r="O36" s="49" t="s">
        <v>53</v>
      </c>
      <c r="P36" s="50">
        <f t="shared" si="3"/>
        <v>-1</v>
      </c>
      <c r="Q36" s="50"/>
      <c r="R36" s="50"/>
      <c r="S36" s="51">
        <f>((M36-G37)/G37)</f>
        <v>-1</v>
      </c>
    </row>
    <row r="37" spans="1:19" ht="12.75">
      <c r="A37" s="43">
        <v>31</v>
      </c>
      <c r="B37" s="18" t="s">
        <v>51</v>
      </c>
      <c r="C37" s="55" t="s">
        <v>53</v>
      </c>
      <c r="D37" s="44">
        <v>3.720861811607449E-05</v>
      </c>
      <c r="E37" s="44"/>
      <c r="F37" s="45"/>
      <c r="G37" s="44">
        <v>3.720861811607449E-05</v>
      </c>
      <c r="H37" s="18"/>
      <c r="I37" s="55" t="s">
        <v>54</v>
      </c>
      <c r="J37" s="47">
        <v>0.0008221302304776092</v>
      </c>
      <c r="K37" s="48"/>
      <c r="L37" s="56"/>
      <c r="M37" s="48">
        <v>0.0008221302304776092</v>
      </c>
      <c r="N37" s="18" t="s">
        <v>51</v>
      </c>
      <c r="O37" s="49" t="s">
        <v>54</v>
      </c>
      <c r="P37" s="50">
        <f t="shared" si="3"/>
        <v>1.2233049348663265</v>
      </c>
      <c r="Q37" s="50"/>
      <c r="R37" s="50"/>
      <c r="S37" s="51">
        <f>((M37-G38)/G38)</f>
        <v>1.2233049348663265</v>
      </c>
    </row>
    <row r="38" spans="1:19" ht="12.75">
      <c r="A38" s="43">
        <v>32</v>
      </c>
      <c r="B38" s="18" t="s">
        <v>51</v>
      </c>
      <c r="C38" s="55" t="s">
        <v>54</v>
      </c>
      <c r="D38" s="44">
        <v>0.0003697784400082928</v>
      </c>
      <c r="E38" s="44"/>
      <c r="F38" s="45"/>
      <c r="G38" s="44">
        <v>0.0003697784400082928</v>
      </c>
      <c r="H38" s="18"/>
      <c r="I38" s="54" t="s">
        <v>55</v>
      </c>
      <c r="J38" s="47">
        <v>0.08919951085090431</v>
      </c>
      <c r="K38" s="48"/>
      <c r="L38" s="48">
        <v>0.08919951085090431</v>
      </c>
      <c r="M38" s="18"/>
      <c r="N38" s="18" t="s">
        <v>51</v>
      </c>
      <c r="O38" s="55" t="s">
        <v>55</v>
      </c>
      <c r="P38" s="50"/>
      <c r="Q38" s="50"/>
      <c r="R38" s="50"/>
      <c r="S38" s="51"/>
    </row>
    <row r="39" spans="1:19" ht="12.75">
      <c r="A39" s="43">
        <v>33</v>
      </c>
      <c r="B39" s="18" t="s">
        <v>51</v>
      </c>
      <c r="C39" s="54" t="s">
        <v>55</v>
      </c>
      <c r="D39" s="44">
        <v>0</v>
      </c>
      <c r="E39" s="44"/>
      <c r="F39" s="44">
        <v>0</v>
      </c>
      <c r="G39" s="18"/>
      <c r="H39" s="18"/>
      <c r="I39" s="53" t="s">
        <v>56</v>
      </c>
      <c r="J39" s="47">
        <v>0.6332016064444504</v>
      </c>
      <c r="K39" s="48">
        <v>0.48809418750925887</v>
      </c>
      <c r="L39" s="48">
        <v>0.1443871992266138</v>
      </c>
      <c r="M39" s="48">
        <v>0.000720219708577816</v>
      </c>
      <c r="N39" s="18" t="s">
        <v>51</v>
      </c>
      <c r="O39" s="53" t="s">
        <v>56</v>
      </c>
      <c r="P39" s="50">
        <f aca="true" t="shared" si="5" ref="P39:S42">((J39-D40)/D40)</f>
        <v>2.7249533262330283</v>
      </c>
      <c r="Q39" s="50">
        <f t="shared" si="5"/>
        <v>2.881383987369859</v>
      </c>
      <c r="R39" s="50">
        <f t="shared" si="5"/>
        <v>2.265269337537511</v>
      </c>
      <c r="S39" s="51">
        <f t="shared" si="5"/>
        <v>40.2848194537513</v>
      </c>
    </row>
    <row r="40" spans="1:19" ht="12.75">
      <c r="A40" s="43">
        <v>34</v>
      </c>
      <c r="B40" s="18" t="s">
        <v>51</v>
      </c>
      <c r="C40" s="53" t="s">
        <v>56</v>
      </c>
      <c r="D40" s="44">
        <v>0.16998913838332433</v>
      </c>
      <c r="E40" s="44">
        <v>0.12575261532935988</v>
      </c>
      <c r="F40" s="44">
        <v>0.04421907790782821</v>
      </c>
      <c r="G40" s="44">
        <v>1.7445146136211916E-05</v>
      </c>
      <c r="H40" s="18"/>
      <c r="I40" s="53" t="s">
        <v>57</v>
      </c>
      <c r="J40" s="47">
        <v>0.38617518985565347</v>
      </c>
      <c r="K40" s="48">
        <v>0.29767749103991703</v>
      </c>
      <c r="L40" s="48">
        <v>0.08805845327392621</v>
      </c>
      <c r="M40" s="48">
        <v>0.00043924554181026294</v>
      </c>
      <c r="N40" s="46" t="s">
        <v>51</v>
      </c>
      <c r="O40" s="53" t="s">
        <v>57</v>
      </c>
      <c r="P40" s="50">
        <f t="shared" si="5"/>
        <v>0.1009846081104741</v>
      </c>
      <c r="Q40" s="50">
        <f t="shared" si="5"/>
        <v>0.14722082506795373</v>
      </c>
      <c r="R40" s="50">
        <f t="shared" si="5"/>
        <v>-0.034884207368190374</v>
      </c>
      <c r="S40" s="51">
        <f t="shared" si="5"/>
        <v>11.202555786965187</v>
      </c>
    </row>
    <row r="41" spans="1:19" ht="12.75">
      <c r="A41" s="43">
        <v>35</v>
      </c>
      <c r="B41" s="18" t="s">
        <v>51</v>
      </c>
      <c r="C41" s="53" t="s">
        <v>57</v>
      </c>
      <c r="D41" s="44">
        <v>0.3507543947579912</v>
      </c>
      <c r="E41" s="44">
        <v>0.2594770636440326</v>
      </c>
      <c r="F41" s="44">
        <v>0.091241334921892</v>
      </c>
      <c r="G41" s="44">
        <v>3.5996192066539585E-05</v>
      </c>
      <c r="H41" s="18"/>
      <c r="I41" s="53" t="s">
        <v>58</v>
      </c>
      <c r="J41" s="47">
        <v>0.10555700710843545</v>
      </c>
      <c r="K41" s="48">
        <v>0.08136707345043788</v>
      </c>
      <c r="L41" s="48">
        <v>0.02406987041727891</v>
      </c>
      <c r="M41" s="48">
        <v>0.00012006324071866247</v>
      </c>
      <c r="N41" s="46" t="s">
        <v>51</v>
      </c>
      <c r="O41" s="53" t="s">
        <v>58</v>
      </c>
      <c r="P41" s="50">
        <f t="shared" si="5"/>
        <v>-0.573868492751666</v>
      </c>
      <c r="Q41" s="50">
        <f t="shared" si="5"/>
        <v>-0.5559729575403555</v>
      </c>
      <c r="R41" s="50">
        <f t="shared" si="5"/>
        <v>-0.6264559519236287</v>
      </c>
      <c r="S41" s="51">
        <f t="shared" si="5"/>
        <v>3.7229483968041017</v>
      </c>
    </row>
    <row r="42" spans="1:19" ht="12.75">
      <c r="A42" s="43">
        <v>36</v>
      </c>
      <c r="B42" s="18" t="s">
        <v>51</v>
      </c>
      <c r="C42" s="53" t="s">
        <v>58</v>
      </c>
      <c r="D42" s="44">
        <v>0.24770993299709385</v>
      </c>
      <c r="E42" s="44">
        <v>0.1832480134536692</v>
      </c>
      <c r="F42" s="44">
        <v>0.06443649829579888</v>
      </c>
      <c r="G42" s="44">
        <v>2.542124762572172E-05</v>
      </c>
      <c r="H42" s="18"/>
      <c r="I42" s="49" t="s">
        <v>59</v>
      </c>
      <c r="J42" s="47">
        <v>0.0681590944423076</v>
      </c>
      <c r="K42" s="48">
        <v>0.052539440021309405</v>
      </c>
      <c r="L42" s="48">
        <v>0.015542128523027384</v>
      </c>
      <c r="M42" s="48">
        <v>7.752589797081184E-05</v>
      </c>
      <c r="N42" s="46" t="s">
        <v>60</v>
      </c>
      <c r="O42" s="49" t="s">
        <v>59</v>
      </c>
      <c r="P42" s="50">
        <f t="shared" si="5"/>
        <v>0.4963105540508786</v>
      </c>
      <c r="Q42" s="50">
        <f t="shared" si="5"/>
        <v>0.5591486163663884</v>
      </c>
      <c r="R42" s="50">
        <f t="shared" si="5"/>
        <v>0.3116558903348919</v>
      </c>
      <c r="S42" s="51">
        <f t="shared" si="5"/>
        <v>15.58407654014953</v>
      </c>
    </row>
    <row r="43" spans="1:19" ht="12.75">
      <c r="A43" s="43">
        <v>37</v>
      </c>
      <c r="B43" s="18" t="s">
        <v>60</v>
      </c>
      <c r="C43" s="49" t="s">
        <v>59</v>
      </c>
      <c r="D43" s="44">
        <v>0.045551436002228454</v>
      </c>
      <c r="E43" s="44">
        <v>0.03369751893424573</v>
      </c>
      <c r="F43" s="44">
        <v>0.011849242348966366</v>
      </c>
      <c r="G43" s="44">
        <v>4.674719016348247E-06</v>
      </c>
      <c r="H43" s="18"/>
      <c r="I43" s="46"/>
      <c r="J43" s="47"/>
      <c r="K43" s="48"/>
      <c r="L43" s="48"/>
      <c r="M43" s="48"/>
      <c r="N43" s="18"/>
      <c r="O43" s="18"/>
      <c r="P43" s="50"/>
      <c r="Q43" s="18"/>
      <c r="R43" s="18"/>
      <c r="S43" s="22"/>
    </row>
    <row r="44" spans="1:19" ht="12.75">
      <c r="A44" s="43">
        <v>38</v>
      </c>
      <c r="B44" s="18" t="s">
        <v>60</v>
      </c>
      <c r="C44" s="49" t="s">
        <v>61</v>
      </c>
      <c r="D44" s="44">
        <v>0</v>
      </c>
      <c r="E44" s="44">
        <v>0</v>
      </c>
      <c r="F44" s="44">
        <v>0</v>
      </c>
      <c r="G44" s="44">
        <v>0</v>
      </c>
      <c r="H44" s="18"/>
      <c r="I44" s="49" t="s">
        <v>62</v>
      </c>
      <c r="J44" s="47">
        <v>0.0018649951614431858</v>
      </c>
      <c r="K44" s="48">
        <v>0.0014376042144693597</v>
      </c>
      <c r="L44" s="48">
        <v>0.0004252696537585168</v>
      </c>
      <c r="M44" s="48">
        <v>2.121293215309436E-06</v>
      </c>
      <c r="N44" s="46" t="s">
        <v>63</v>
      </c>
      <c r="O44" s="49" t="s">
        <v>62</v>
      </c>
      <c r="P44" s="50">
        <f>((J44-D45)/D45)</f>
        <v>8.739668999641294</v>
      </c>
      <c r="Q44" s="50">
        <f>((K44-E45)/E45)</f>
        <v>9.14868965773597</v>
      </c>
      <c r="R44" s="50">
        <f>((L44-F45)/F45)</f>
        <v>7.537729135643897</v>
      </c>
      <c r="S44" s="51">
        <f>((M44-G45)/G45)</f>
        <v>106.9477891327368</v>
      </c>
    </row>
    <row r="45" spans="1:19" ht="12.75">
      <c r="A45" s="43">
        <v>39</v>
      </c>
      <c r="B45" s="18" t="s">
        <v>63</v>
      </c>
      <c r="C45" s="49" t="s">
        <v>62</v>
      </c>
      <c r="D45" s="44">
        <v>0.00019148444998612091</v>
      </c>
      <c r="E45" s="44">
        <v>0.00014165417043504995</v>
      </c>
      <c r="F45" s="44">
        <v>4.98106284472146E-05</v>
      </c>
      <c r="G45" s="44">
        <v>1.9651103856337543E-08</v>
      </c>
      <c r="H45" s="18"/>
      <c r="I45" s="52" t="s">
        <v>64</v>
      </c>
      <c r="J45" s="47">
        <v>0.00025026850007650874</v>
      </c>
      <c r="K45" s="48">
        <v>0.00025026850007650874</v>
      </c>
      <c r="L45" s="48"/>
      <c r="M45" s="18"/>
      <c r="N45" s="46" t="s">
        <v>65</v>
      </c>
      <c r="O45" s="52" t="s">
        <v>64</v>
      </c>
      <c r="P45" s="50">
        <f aca="true" t="shared" si="6" ref="P45:Q48">((J45-D46)/D46)</f>
        <v>-0.6208136590775936</v>
      </c>
      <c r="Q45" s="50">
        <f t="shared" si="6"/>
        <v>-0.6208136590775936</v>
      </c>
      <c r="R45" s="50"/>
      <c r="S45" s="51"/>
    </row>
    <row r="46" spans="1:19" ht="12.75">
      <c r="A46" s="43">
        <v>40</v>
      </c>
      <c r="B46" s="18" t="s">
        <v>65</v>
      </c>
      <c r="C46" s="52" t="s">
        <v>64</v>
      </c>
      <c r="D46" s="44">
        <v>0.0006600145444788625</v>
      </c>
      <c r="E46" s="44">
        <v>0.0006600145444788625</v>
      </c>
      <c r="F46" s="44"/>
      <c r="G46" s="18"/>
      <c r="H46" s="18"/>
      <c r="I46" s="52" t="s">
        <v>66</v>
      </c>
      <c r="J46" s="47">
        <v>2.0688189355367714</v>
      </c>
      <c r="K46" s="48">
        <v>2.0688189355367714</v>
      </c>
      <c r="L46" s="48"/>
      <c r="M46" s="18"/>
      <c r="N46" s="46" t="s">
        <v>67</v>
      </c>
      <c r="O46" s="52" t="s">
        <v>66</v>
      </c>
      <c r="P46" s="50">
        <f t="shared" si="6"/>
        <v>-0.10821201808763878</v>
      </c>
      <c r="Q46" s="50">
        <f t="shared" si="6"/>
        <v>-0.10821201808763878</v>
      </c>
      <c r="R46" s="50"/>
      <c r="S46" s="51"/>
    </row>
    <row r="47" spans="1:19" ht="12.75">
      <c r="A47" s="43">
        <v>41</v>
      </c>
      <c r="B47" s="18" t="s">
        <v>67</v>
      </c>
      <c r="C47" s="52" t="s">
        <v>66</v>
      </c>
      <c r="D47" s="44">
        <v>2.3198551421385725</v>
      </c>
      <c r="E47" s="44">
        <v>2.3198551421385725</v>
      </c>
      <c r="F47" s="44"/>
      <c r="G47" s="18"/>
      <c r="H47" s="18"/>
      <c r="I47" s="52" t="s">
        <v>68</v>
      </c>
      <c r="J47" s="47">
        <v>0.2532426404045702</v>
      </c>
      <c r="K47" s="48">
        <v>0.2532426404045702</v>
      </c>
      <c r="L47" s="48"/>
      <c r="M47" s="18"/>
      <c r="N47" s="46" t="s">
        <v>69</v>
      </c>
      <c r="O47" s="52" t="s">
        <v>68</v>
      </c>
      <c r="P47" s="50">
        <f t="shared" si="6"/>
        <v>0.3788188031462351</v>
      </c>
      <c r="Q47" s="50">
        <f t="shared" si="6"/>
        <v>0.3788188031462351</v>
      </c>
      <c r="R47" s="50"/>
      <c r="S47" s="51"/>
    </row>
    <row r="48" spans="1:19" ht="12.75">
      <c r="A48" s="43">
        <v>42</v>
      </c>
      <c r="B48" s="18" t="s">
        <v>69</v>
      </c>
      <c r="C48" s="52" t="s">
        <v>68</v>
      </c>
      <c r="D48" s="44">
        <v>0.18366636705759495</v>
      </c>
      <c r="E48" s="44">
        <v>0.18366636705759495</v>
      </c>
      <c r="F48" s="44"/>
      <c r="G48" s="18"/>
      <c r="H48" s="18"/>
      <c r="I48" s="49" t="s">
        <v>70</v>
      </c>
      <c r="J48" s="47">
        <v>4.37560822842414E-06</v>
      </c>
      <c r="K48" s="48">
        <v>3.3728735388147973E-06</v>
      </c>
      <c r="L48" s="48">
        <v>9.97757760853868E-07</v>
      </c>
      <c r="M48" s="48">
        <v>4.9769287554749655E-09</v>
      </c>
      <c r="N48" s="46" t="s">
        <v>71</v>
      </c>
      <c r="O48" s="49" t="s">
        <v>70</v>
      </c>
      <c r="P48" s="50">
        <f t="shared" si="6"/>
        <v>-0.9965502295885007</v>
      </c>
      <c r="Q48" s="50">
        <f t="shared" si="6"/>
        <v>-0.9964053553259318</v>
      </c>
      <c r="R48" s="50">
        <f>((L48-F49)/F49)</f>
        <v>-0.9969759541772286</v>
      </c>
      <c r="S48" s="51">
        <f>((M48-G49)/G49)</f>
        <v>-0.9617651186143383</v>
      </c>
    </row>
    <row r="49" spans="1:19" ht="12.75">
      <c r="A49" s="43">
        <v>43</v>
      </c>
      <c r="B49" s="18" t="s">
        <v>71</v>
      </c>
      <c r="C49" s="49" t="s">
        <v>70</v>
      </c>
      <c r="D49" s="44">
        <v>0.00126837664728023</v>
      </c>
      <c r="E49" s="44">
        <v>0.000938305130169545</v>
      </c>
      <c r="F49" s="44">
        <v>0.0003299413498766014</v>
      </c>
      <c r="G49" s="44">
        <v>1.3016723408330866E-07</v>
      </c>
      <c r="H49" s="18"/>
      <c r="I49" s="54" t="s">
        <v>72</v>
      </c>
      <c r="J49" s="47">
        <v>0.3831716649340341</v>
      </c>
      <c r="K49" s="48"/>
      <c r="L49" s="48">
        <v>0.3831716649340341</v>
      </c>
      <c r="M49" s="18"/>
      <c r="N49" s="46" t="s">
        <v>71</v>
      </c>
      <c r="O49" s="55" t="s">
        <v>72</v>
      </c>
      <c r="P49" s="50">
        <f>((J49-D50)/D50)</f>
        <v>0.7086787303160229</v>
      </c>
      <c r="Q49" s="50"/>
      <c r="R49" s="50">
        <f>((L49-F50)/F50)</f>
        <v>0.7086787303160229</v>
      </c>
      <c r="S49" s="51"/>
    </row>
    <row r="50" spans="1:19" ht="12.75">
      <c r="A50" s="43">
        <v>44</v>
      </c>
      <c r="B50" s="18" t="s">
        <v>71</v>
      </c>
      <c r="C50" s="54" t="s">
        <v>72</v>
      </c>
      <c r="D50" s="44">
        <v>0.22425026901526765</v>
      </c>
      <c r="E50" s="44"/>
      <c r="F50" s="44">
        <v>0.22425026901526765</v>
      </c>
      <c r="G50" s="18"/>
      <c r="H50" s="18"/>
      <c r="I50" s="54" t="s">
        <v>73</v>
      </c>
      <c r="J50" s="47">
        <v>0.1073805670678133</v>
      </c>
      <c r="K50" s="48"/>
      <c r="L50" s="48">
        <v>0.1073805670678133</v>
      </c>
      <c r="M50" s="18"/>
      <c r="N50" s="46" t="s">
        <v>71</v>
      </c>
      <c r="O50" s="55" t="s">
        <v>73</v>
      </c>
      <c r="P50" s="50">
        <f>((J50-D51)/D51)</f>
        <v>-0.1725406524514271</v>
      </c>
      <c r="Q50" s="50"/>
      <c r="R50" s="50">
        <f>((L50-F51)/F51)</f>
        <v>-0.1725406524514271</v>
      </c>
      <c r="S50" s="51"/>
    </row>
    <row r="51" spans="1:19" ht="12.75">
      <c r="A51" s="43">
        <v>45</v>
      </c>
      <c r="B51" s="18" t="s">
        <v>71</v>
      </c>
      <c r="C51" s="54" t="s">
        <v>73</v>
      </c>
      <c r="D51" s="44">
        <v>0.12977141098948058</v>
      </c>
      <c r="E51" s="44"/>
      <c r="F51" s="44">
        <v>0.12977141098948058</v>
      </c>
      <c r="G51" s="18"/>
      <c r="H51" s="18"/>
      <c r="I51" s="55" t="s">
        <v>74</v>
      </c>
      <c r="J51" s="47">
        <v>0.025161885547524833</v>
      </c>
      <c r="K51" s="48"/>
      <c r="L51" s="56"/>
      <c r="M51" s="48">
        <v>0.025161885547524833</v>
      </c>
      <c r="N51" s="46" t="s">
        <v>71</v>
      </c>
      <c r="O51" s="55" t="s">
        <v>74</v>
      </c>
      <c r="P51" s="50">
        <f>((J51-D52)/D52)</f>
        <v>18.1122413887287</v>
      </c>
      <c r="Q51" s="50"/>
      <c r="R51" s="50"/>
      <c r="S51" s="51">
        <f>((M51-G52)/G52)</f>
        <v>18.1122413887287</v>
      </c>
    </row>
    <row r="52" spans="1:19" ht="12.75">
      <c r="A52" s="43">
        <v>46</v>
      </c>
      <c r="B52" s="18" t="s">
        <v>71</v>
      </c>
      <c r="C52" s="55" t="s">
        <v>74</v>
      </c>
      <c r="D52" s="44">
        <v>0.0013165324273459555</v>
      </c>
      <c r="E52" s="44"/>
      <c r="F52" s="45"/>
      <c r="G52" s="44">
        <v>0.0013165324273459555</v>
      </c>
      <c r="H52" s="18"/>
      <c r="I52" s="54" t="s">
        <v>75</v>
      </c>
      <c r="J52" s="47">
        <v>1.5493965174866209</v>
      </c>
      <c r="K52" s="48"/>
      <c r="L52" s="48">
        <v>1.5493965174866209</v>
      </c>
      <c r="M52" s="18"/>
      <c r="N52" s="46" t="s">
        <v>76</v>
      </c>
      <c r="O52" s="55" t="s">
        <v>75</v>
      </c>
      <c r="P52" s="50">
        <f>((J52-D53)/D53)</f>
        <v>0.27087729785751297</v>
      </c>
      <c r="Q52" s="50"/>
      <c r="R52" s="50">
        <f>((L52-F53)/F53)</f>
        <v>0.27087729785751297</v>
      </c>
      <c r="S52" s="51"/>
    </row>
    <row r="53" spans="1:19" ht="12.75">
      <c r="A53" s="43">
        <v>47</v>
      </c>
      <c r="B53" s="18" t="s">
        <v>76</v>
      </c>
      <c r="C53" s="54" t="s">
        <v>75</v>
      </c>
      <c r="D53" s="44">
        <v>1.2191550829483262</v>
      </c>
      <c r="E53" s="44"/>
      <c r="F53" s="44">
        <v>1.2191550829483262</v>
      </c>
      <c r="G53" s="18"/>
      <c r="H53" s="18"/>
      <c r="I53" s="54" t="s">
        <v>77</v>
      </c>
      <c r="J53" s="47">
        <v>0.31159990579957636</v>
      </c>
      <c r="K53" s="48"/>
      <c r="L53" s="48">
        <v>0.31159990579957636</v>
      </c>
      <c r="M53" s="18"/>
      <c r="N53" s="18" t="s">
        <v>78</v>
      </c>
      <c r="O53" s="55" t="s">
        <v>77</v>
      </c>
      <c r="P53" s="50">
        <f>((J53-D54)/D54)</f>
        <v>-0.7300207021219167</v>
      </c>
      <c r="Q53" s="50"/>
      <c r="R53" s="50">
        <f>((L53-F54)/F54)</f>
        <v>-0.7300207021219167</v>
      </c>
      <c r="S53" s="51"/>
    </row>
    <row r="54" spans="1:19" ht="12.75">
      <c r="A54" s="43">
        <v>48</v>
      </c>
      <c r="B54" s="18" t="s">
        <v>78</v>
      </c>
      <c r="C54" s="54" t="s">
        <v>77</v>
      </c>
      <c r="D54" s="44">
        <v>1.1541622200243222</v>
      </c>
      <c r="E54" s="44"/>
      <c r="F54" s="44">
        <v>1.1541622200243222</v>
      </c>
      <c r="G54" s="18"/>
      <c r="H54" s="18"/>
      <c r="I54" s="53" t="s">
        <v>79</v>
      </c>
      <c r="J54" s="47">
        <v>0</v>
      </c>
      <c r="K54" s="48">
        <v>0</v>
      </c>
      <c r="L54" s="48">
        <v>0</v>
      </c>
      <c r="M54" s="48">
        <v>0</v>
      </c>
      <c r="N54" s="18" t="s">
        <v>80</v>
      </c>
      <c r="O54" s="53" t="s">
        <v>79</v>
      </c>
      <c r="P54" s="50"/>
      <c r="Q54" s="18"/>
      <c r="R54" s="18"/>
      <c r="S54" s="22"/>
    </row>
    <row r="55" spans="1:19" ht="12.75">
      <c r="A55" s="43">
        <v>49</v>
      </c>
      <c r="B55" s="18" t="s">
        <v>80</v>
      </c>
      <c r="C55" s="53" t="s">
        <v>79</v>
      </c>
      <c r="D55" s="44">
        <v>0</v>
      </c>
      <c r="E55" s="44">
        <v>0</v>
      </c>
      <c r="F55" s="44">
        <v>0</v>
      </c>
      <c r="G55" s="44">
        <v>0</v>
      </c>
      <c r="H55" s="18"/>
      <c r="I55" s="49" t="s">
        <v>33</v>
      </c>
      <c r="J55" s="47">
        <v>4.911189020719984E-05</v>
      </c>
      <c r="K55" s="48">
        <v>3.785718151021476E-05</v>
      </c>
      <c r="L55" s="48">
        <v>1.1198847576462423E-05</v>
      </c>
      <c r="M55" s="48">
        <v>5.586112052265967E-08</v>
      </c>
      <c r="N55" s="57" t="s">
        <v>81</v>
      </c>
      <c r="O55" s="49" t="s">
        <v>33</v>
      </c>
      <c r="P55" s="50"/>
      <c r="Q55" s="18"/>
      <c r="R55" s="18"/>
      <c r="S55" s="22"/>
    </row>
    <row r="56" spans="1:19" ht="12.75">
      <c r="A56" s="43">
        <v>50</v>
      </c>
      <c r="B56" s="18" t="s">
        <v>81</v>
      </c>
      <c r="C56" s="49" t="s">
        <v>82</v>
      </c>
      <c r="D56" s="44">
        <v>0</v>
      </c>
      <c r="E56" s="44">
        <v>0</v>
      </c>
      <c r="F56" s="44">
        <v>0</v>
      </c>
      <c r="G56" s="44">
        <v>0</v>
      </c>
      <c r="H56" s="18"/>
      <c r="I56" s="49" t="s">
        <v>82</v>
      </c>
      <c r="J56" s="47">
        <v>0</v>
      </c>
      <c r="K56" s="48">
        <v>0</v>
      </c>
      <c r="L56" s="48">
        <v>0</v>
      </c>
      <c r="M56" s="48">
        <v>0</v>
      </c>
      <c r="N56" s="18" t="s">
        <v>81</v>
      </c>
      <c r="O56" s="49" t="s">
        <v>82</v>
      </c>
      <c r="P56" s="50"/>
      <c r="Q56" s="50"/>
      <c r="R56" s="50"/>
      <c r="S56" s="51"/>
    </row>
    <row r="57" spans="1:19" ht="12.75">
      <c r="A57" s="43">
        <v>51</v>
      </c>
      <c r="B57" s="18" t="s">
        <v>81</v>
      </c>
      <c r="C57" s="49" t="s">
        <v>83</v>
      </c>
      <c r="D57" s="44">
        <v>0.02583142971804135</v>
      </c>
      <c r="E57" s="44">
        <v>0.019109278837658426</v>
      </c>
      <c r="F57" s="44">
        <v>0.006719499928265485</v>
      </c>
      <c r="G57" s="44">
        <v>2.650952117436729E-06</v>
      </c>
      <c r="H57" s="18"/>
      <c r="I57" s="49" t="s">
        <v>83</v>
      </c>
      <c r="J57" s="47">
        <v>0.04988478919415027</v>
      </c>
      <c r="K57" s="48">
        <v>0.038452959378152615</v>
      </c>
      <c r="L57" s="48">
        <v>0.011375089580391467</v>
      </c>
      <c r="M57" s="48">
        <v>5.674023560619092E-05</v>
      </c>
      <c r="N57" s="18" t="s">
        <v>81</v>
      </c>
      <c r="O57" s="49" t="s">
        <v>83</v>
      </c>
      <c r="P57" s="50">
        <f aca="true" t="shared" si="7" ref="P57:S58">(J57-D57)/D57</f>
        <v>0.9311664022727096</v>
      </c>
      <c r="Q57" s="50">
        <f t="shared" si="7"/>
        <v>1.0122663814174835</v>
      </c>
      <c r="R57" s="50">
        <f t="shared" si="7"/>
        <v>0.6928476377449322</v>
      </c>
      <c r="S57" s="51">
        <f t="shared" si="7"/>
        <v>20.40371952891192</v>
      </c>
    </row>
    <row r="58" spans="1:19" ht="12.75">
      <c r="A58" s="43">
        <v>52</v>
      </c>
      <c r="B58" s="18" t="s">
        <v>81</v>
      </c>
      <c r="C58" s="49" t="s">
        <v>84</v>
      </c>
      <c r="D58" s="44">
        <v>0.011290788198082049</v>
      </c>
      <c r="E58" s="44">
        <v>0.00835256980853062</v>
      </c>
      <c r="F58" s="44">
        <v>0.002937059671694617</v>
      </c>
      <c r="G58" s="44">
        <v>1.158717856810318E-06</v>
      </c>
      <c r="H58" s="18"/>
      <c r="I58" s="49" t="s">
        <v>84</v>
      </c>
      <c r="J58" s="47">
        <v>0.038780155806233965</v>
      </c>
      <c r="K58" s="48">
        <v>0.029893115316009206</v>
      </c>
      <c r="L58" s="48">
        <v>0.008842930948762602</v>
      </c>
      <c r="M58" s="48">
        <v>4.410954146216051E-05</v>
      </c>
      <c r="N58" s="18" t="s">
        <v>81</v>
      </c>
      <c r="O58" s="49" t="s">
        <v>84</v>
      </c>
      <c r="P58" s="50">
        <f t="shared" si="7"/>
        <v>2.434672152721942</v>
      </c>
      <c r="Q58" s="50">
        <f t="shared" si="7"/>
        <v>2.5789123588621634</v>
      </c>
      <c r="R58" s="50">
        <f t="shared" si="7"/>
        <v>2.010810789438415</v>
      </c>
      <c r="S58" s="51">
        <f t="shared" si="7"/>
        <v>37.067542674783546</v>
      </c>
    </row>
    <row r="59" spans="1:19" ht="12.75">
      <c r="A59" s="43">
        <v>53</v>
      </c>
      <c r="B59" s="18" t="s">
        <v>81</v>
      </c>
      <c r="C59" s="49" t="s">
        <v>85</v>
      </c>
      <c r="D59" s="44">
        <v>0</v>
      </c>
      <c r="E59" s="44">
        <v>0</v>
      </c>
      <c r="F59" s="44">
        <v>0</v>
      </c>
      <c r="G59" s="44">
        <v>0</v>
      </c>
      <c r="H59" s="18"/>
      <c r="I59" s="49" t="s">
        <v>85</v>
      </c>
      <c r="J59" s="47">
        <v>0.0001251690267912877</v>
      </c>
      <c r="K59" s="48">
        <v>9.648471167986195E-05</v>
      </c>
      <c r="L59" s="48">
        <v>2.8541944657717024E-05</v>
      </c>
      <c r="M59" s="48">
        <v>1.4237045370872522E-07</v>
      </c>
      <c r="N59" s="18" t="s">
        <v>81</v>
      </c>
      <c r="O59" s="49" t="s">
        <v>85</v>
      </c>
      <c r="P59" s="50"/>
      <c r="Q59" s="50"/>
      <c r="R59" s="50"/>
      <c r="S59" s="51"/>
    </row>
    <row r="60" spans="1:19" ht="12.75">
      <c r="A60" s="43">
        <v>54</v>
      </c>
      <c r="B60" s="18" t="s">
        <v>81</v>
      </c>
      <c r="C60" s="49" t="s">
        <v>86</v>
      </c>
      <c r="D60" s="44">
        <v>0</v>
      </c>
      <c r="E60" s="44">
        <v>0</v>
      </c>
      <c r="F60" s="44">
        <v>0</v>
      </c>
      <c r="G60" s="44">
        <v>0</v>
      </c>
      <c r="H60" s="18"/>
      <c r="I60" s="49" t="s">
        <v>87</v>
      </c>
      <c r="J60" s="47">
        <v>0.05157226352194094</v>
      </c>
      <c r="K60" s="48">
        <v>0.03975372425711534</v>
      </c>
      <c r="L60" s="48">
        <v>0.011759879652742434</v>
      </c>
      <c r="M60" s="48">
        <v>5.8659612083168575E-05</v>
      </c>
      <c r="N60" s="18" t="s">
        <v>81</v>
      </c>
      <c r="O60" s="49" t="s">
        <v>87</v>
      </c>
      <c r="P60" s="50"/>
      <c r="Q60" s="50"/>
      <c r="R60" s="50"/>
      <c r="S60" s="51"/>
    </row>
    <row r="61" spans="1:19" ht="12.75">
      <c r="A61" s="43">
        <v>55</v>
      </c>
      <c r="B61" s="18" t="s">
        <v>81</v>
      </c>
      <c r="C61" s="49" t="s">
        <v>88</v>
      </c>
      <c r="D61" s="44">
        <v>3.385166243454016E-06</v>
      </c>
      <c r="E61" s="44">
        <v>2.504239461930039E-06</v>
      </c>
      <c r="F61" s="44">
        <v>8.805793786229787E-07</v>
      </c>
      <c r="G61" s="44">
        <v>3.4740290099746753E-10</v>
      </c>
      <c r="H61" s="18"/>
      <c r="I61" s="49" t="s">
        <v>88</v>
      </c>
      <c r="J61" s="47">
        <v>0.03473238135101147</v>
      </c>
      <c r="K61" s="48">
        <v>0.026772947641393742</v>
      </c>
      <c r="L61" s="48">
        <v>0.007919928210389289</v>
      </c>
      <c r="M61" s="48">
        <v>3.950549922844134E-05</v>
      </c>
      <c r="N61" s="18" t="s">
        <v>81</v>
      </c>
      <c r="O61" s="49" t="s">
        <v>88</v>
      </c>
      <c r="P61" s="50">
        <f>(J61-D61)/D61</f>
        <v>10259.17006348636</v>
      </c>
      <c r="Q61" s="50">
        <f>(K61-E61)/E61</f>
        <v>10690.04933789343</v>
      </c>
      <c r="R61" s="50">
        <f>(L61-F61)/F61</f>
        <v>8992.996910050533</v>
      </c>
      <c r="S61" s="51">
        <f>(M61-G61)/G61</f>
        <v>113715.66475729666</v>
      </c>
    </row>
    <row r="62" spans="1:19" ht="12.75">
      <c r="A62" s="43">
        <v>56</v>
      </c>
      <c r="B62" s="18" t="s">
        <v>89</v>
      </c>
      <c r="C62" s="53" t="s">
        <v>90</v>
      </c>
      <c r="D62" s="44">
        <v>0.8426384982440349</v>
      </c>
      <c r="E62" s="44">
        <v>0.6233574447118118</v>
      </c>
      <c r="F62" s="44">
        <v>0.21919457770275727</v>
      </c>
      <c r="G62" s="44">
        <v>8.647582946574532E-05</v>
      </c>
      <c r="H62" s="18"/>
      <c r="I62" s="58" t="s">
        <v>91</v>
      </c>
      <c r="J62" s="47">
        <v>9.227203079791115E-06</v>
      </c>
      <c r="K62" s="48">
        <v>7.112654396919443E-06</v>
      </c>
      <c r="L62" s="48">
        <v>2.1040534259969593E-06</v>
      </c>
      <c r="M62" s="48">
        <v>1.0495256874713079E-08</v>
      </c>
      <c r="N62" s="18"/>
      <c r="O62" s="18"/>
      <c r="P62" s="50"/>
      <c r="Q62" s="18"/>
      <c r="R62" s="18"/>
      <c r="S62" s="22"/>
    </row>
    <row r="63" spans="1:19" ht="12.75">
      <c r="A63" s="43">
        <v>57</v>
      </c>
      <c r="B63" s="18" t="s">
        <v>89</v>
      </c>
      <c r="C63" s="52" t="s">
        <v>92</v>
      </c>
      <c r="D63" s="44">
        <v>0.05094700369407901</v>
      </c>
      <c r="E63" s="44">
        <v>0.05094700369407901</v>
      </c>
      <c r="F63" s="44"/>
      <c r="G63" s="18"/>
      <c r="H63" s="18"/>
      <c r="I63" s="53" t="s">
        <v>90</v>
      </c>
      <c r="J63" s="47">
        <v>0.9780750226751899</v>
      </c>
      <c r="K63" s="48">
        <v>0.7539348110570965</v>
      </c>
      <c r="L63" s="48">
        <v>0.2230277240617938</v>
      </c>
      <c r="M63" s="48">
        <v>0.0011124875562995974</v>
      </c>
      <c r="N63" s="18" t="s">
        <v>89</v>
      </c>
      <c r="O63" s="55" t="s">
        <v>90</v>
      </c>
      <c r="P63" s="50">
        <f>(J63-D62)/D62</f>
        <v>0.1607290964196267</v>
      </c>
      <c r="Q63" s="50">
        <f>(K63-E62)/E62</f>
        <v>0.20947430315146512</v>
      </c>
      <c r="R63" s="50">
        <f>(L63-F62)/F62</f>
        <v>0.017487414146870637</v>
      </c>
      <c r="S63" s="51">
        <f>(M63-G62)/G62</f>
        <v>11.864722584017242</v>
      </c>
    </row>
    <row r="64" spans="1:19" ht="12.75">
      <c r="A64" s="43">
        <v>58</v>
      </c>
      <c r="B64" s="18" t="s">
        <v>89</v>
      </c>
      <c r="C64" s="49" t="s">
        <v>52</v>
      </c>
      <c r="D64" s="44">
        <v>0.0021872259299786454</v>
      </c>
      <c r="E64" s="44">
        <v>0.0016180409150070023</v>
      </c>
      <c r="F64" s="44">
        <v>0.0005689605507714928</v>
      </c>
      <c r="G64" s="44">
        <v>2.244642001499348E-07</v>
      </c>
      <c r="H64" s="18"/>
      <c r="I64" s="52" t="s">
        <v>93</v>
      </c>
      <c r="J64" s="47">
        <v>0.004114447482351682</v>
      </c>
      <c r="K64" s="48">
        <v>0.004114447482351682</v>
      </c>
      <c r="L64" s="48"/>
      <c r="M64" s="18"/>
      <c r="N64" s="18" t="s">
        <v>89</v>
      </c>
      <c r="O64" s="52" t="s">
        <v>93</v>
      </c>
      <c r="P64" s="50">
        <f aca="true" t="shared" si="8" ref="P64:Q69">(J64-D63)/D63</f>
        <v>-0.919240638624056</v>
      </c>
      <c r="Q64" s="50">
        <f t="shared" si="8"/>
        <v>-0.919240638624056</v>
      </c>
      <c r="R64" s="50"/>
      <c r="S64" s="51"/>
    </row>
    <row r="65" spans="1:19" ht="12.75">
      <c r="A65" s="43">
        <v>59</v>
      </c>
      <c r="B65" s="18" t="s">
        <v>89</v>
      </c>
      <c r="C65" s="52" t="s">
        <v>30</v>
      </c>
      <c r="D65" s="44">
        <v>3.269046433342368</v>
      </c>
      <c r="E65" s="44">
        <v>3.269046433342368</v>
      </c>
      <c r="F65" s="44"/>
      <c r="G65" s="18"/>
      <c r="H65" s="18"/>
      <c r="I65" s="49" t="s">
        <v>52</v>
      </c>
      <c r="J65" s="47">
        <v>0.0005994414596535646</v>
      </c>
      <c r="K65" s="48">
        <v>0.00046207067264387715</v>
      </c>
      <c r="L65" s="48">
        <v>0.00013668896695587335</v>
      </c>
      <c r="M65" s="48">
        <v>6.818200538141334E-07</v>
      </c>
      <c r="N65" s="18" t="s">
        <v>89</v>
      </c>
      <c r="O65" s="49" t="s">
        <v>52</v>
      </c>
      <c r="P65" s="50">
        <f t="shared" si="8"/>
        <v>-0.7259352811076919</v>
      </c>
      <c r="Q65" s="50">
        <f t="shared" si="8"/>
        <v>-0.7144258415480936</v>
      </c>
      <c r="R65" s="50">
        <f>(L65-F64)/F64</f>
        <v>-0.7597566882791305</v>
      </c>
      <c r="S65" s="51">
        <f>(M65-G64)/G64</f>
        <v>2.037544754837073</v>
      </c>
    </row>
    <row r="66" spans="1:19" ht="12.75">
      <c r="A66" s="43">
        <v>60</v>
      </c>
      <c r="B66" s="18" t="s">
        <v>89</v>
      </c>
      <c r="C66" s="49" t="s">
        <v>32</v>
      </c>
      <c r="D66" s="44">
        <v>0.27602996894702725</v>
      </c>
      <c r="E66" s="44">
        <v>0.20419828486980446</v>
      </c>
      <c r="F66" s="44">
        <v>0.0718033564841068</v>
      </c>
      <c r="G66" s="44">
        <v>2.8327593115957042E-05</v>
      </c>
      <c r="H66" s="18"/>
      <c r="I66" s="52" t="s">
        <v>30</v>
      </c>
      <c r="J66" s="47">
        <v>3.448616406011195</v>
      </c>
      <c r="K66" s="48">
        <v>3.448616406011195</v>
      </c>
      <c r="L66" s="48"/>
      <c r="M66" s="18"/>
      <c r="N66" s="18" t="s">
        <v>89</v>
      </c>
      <c r="O66" s="52" t="s">
        <v>30</v>
      </c>
      <c r="P66" s="50">
        <f t="shared" si="8"/>
        <v>0.05493038301240314</v>
      </c>
      <c r="Q66" s="50">
        <f t="shared" si="8"/>
        <v>0.05493038301240314</v>
      </c>
      <c r="R66" s="50"/>
      <c r="S66" s="51"/>
    </row>
    <row r="67" spans="1:19" ht="12.75">
      <c r="A67" s="43">
        <v>61</v>
      </c>
      <c r="B67" s="18" t="s">
        <v>89</v>
      </c>
      <c r="C67" s="49" t="s">
        <v>33</v>
      </c>
      <c r="D67" s="44">
        <v>0.00020216933003475322</v>
      </c>
      <c r="E67" s="44">
        <v>0.00014955850846143658</v>
      </c>
      <c r="F67" s="44">
        <v>5.259007393296583E-05</v>
      </c>
      <c r="G67" s="44">
        <v>2.0747640350780834E-08</v>
      </c>
      <c r="H67" s="18"/>
      <c r="I67" s="49" t="s">
        <v>32</v>
      </c>
      <c r="J67" s="47">
        <v>0.1355123831484293</v>
      </c>
      <c r="K67" s="48">
        <v>0.10445773648882643</v>
      </c>
      <c r="L67" s="48">
        <v>0.030900511407723343</v>
      </c>
      <c r="M67" s="48">
        <v>0.00015413525187954377</v>
      </c>
      <c r="N67" s="18" t="s">
        <v>89</v>
      </c>
      <c r="O67" s="49" t="s">
        <v>32</v>
      </c>
      <c r="P67" s="50">
        <f t="shared" si="8"/>
        <v>-0.5090664116459201</v>
      </c>
      <c r="Q67" s="50">
        <f t="shared" si="8"/>
        <v>-0.48844949135871524</v>
      </c>
      <c r="R67" s="50">
        <f aca="true" t="shared" si="9" ref="R67:S69">(L67-F66)/F66</f>
        <v>-0.5696508781652433</v>
      </c>
      <c r="S67" s="51">
        <f t="shared" si="9"/>
        <v>4.441170072183746</v>
      </c>
    </row>
    <row r="68" spans="1:19" ht="12.75">
      <c r="A68" s="43">
        <v>62</v>
      </c>
      <c r="B68" s="18" t="s">
        <v>89</v>
      </c>
      <c r="C68" s="53" t="s">
        <v>94</v>
      </c>
      <c r="D68" s="44">
        <v>0.4224160208433339</v>
      </c>
      <c r="E68" s="44">
        <v>0.3124900795619399</v>
      </c>
      <c r="F68" s="44">
        <v>0.10988259081039341</v>
      </c>
      <c r="G68" s="44">
        <v>4.335047100051656E-05</v>
      </c>
      <c r="H68" s="18"/>
      <c r="I68" s="49" t="s">
        <v>33</v>
      </c>
      <c r="J68" s="47">
        <v>0.03581869180547204</v>
      </c>
      <c r="K68" s="48">
        <v>0.027610314150348203</v>
      </c>
      <c r="L68" s="48">
        <v>0.008167636558589621</v>
      </c>
      <c r="M68" s="48">
        <v>4.074109653421865E-05</v>
      </c>
      <c r="N68" s="18" t="s">
        <v>89</v>
      </c>
      <c r="O68" s="49" t="s">
        <v>33</v>
      </c>
      <c r="P68" s="50">
        <f t="shared" si="8"/>
        <v>176.17173915209966</v>
      </c>
      <c r="Q68" s="50">
        <f t="shared" si="8"/>
        <v>183.6121256114792</v>
      </c>
      <c r="R68" s="50">
        <f t="shared" si="9"/>
        <v>154.307569428416</v>
      </c>
      <c r="S68" s="51">
        <f t="shared" si="9"/>
        <v>1962.6496413764644</v>
      </c>
    </row>
    <row r="69" spans="1:19" ht="12.75">
      <c r="A69" s="43">
        <v>63</v>
      </c>
      <c r="B69" s="18" t="s">
        <v>89</v>
      </c>
      <c r="C69" s="55" t="s">
        <v>54</v>
      </c>
      <c r="D69" s="44">
        <v>0.0009794363468369482</v>
      </c>
      <c r="E69" s="44"/>
      <c r="F69" s="45"/>
      <c r="G69" s="44">
        <v>0.0009794363468369482</v>
      </c>
      <c r="H69" s="18"/>
      <c r="I69" s="53" t="s">
        <v>94</v>
      </c>
      <c r="J69" s="47">
        <v>0.4891458772263094</v>
      </c>
      <c r="K69" s="48">
        <v>0.3770509377872594</v>
      </c>
      <c r="L69" s="48">
        <v>0.11153857240276574</v>
      </c>
      <c r="M69" s="48">
        <v>0.0005563670362843255</v>
      </c>
      <c r="N69" s="18" t="s">
        <v>89</v>
      </c>
      <c r="O69" s="53" t="s">
        <v>94</v>
      </c>
      <c r="P69" s="50">
        <f t="shared" si="8"/>
        <v>0.15797188811577853</v>
      </c>
      <c r="Q69" s="50">
        <f t="shared" si="8"/>
        <v>0.20660130496245918</v>
      </c>
      <c r="R69" s="50">
        <f t="shared" si="9"/>
        <v>0.015070463666349038</v>
      </c>
      <c r="S69" s="51">
        <f t="shared" si="9"/>
        <v>11.834163584467072</v>
      </c>
    </row>
    <row r="70" spans="1:19" ht="13.5" thickBot="1">
      <c r="A70" s="59"/>
      <c r="B70" s="39"/>
      <c r="C70" s="39"/>
      <c r="D70" s="60"/>
      <c r="E70" s="61"/>
      <c r="F70" s="61"/>
      <c r="G70" s="39"/>
      <c r="H70" s="39"/>
      <c r="I70" s="62" t="s">
        <v>54</v>
      </c>
      <c r="J70" s="63">
        <v>0.02384554878182063</v>
      </c>
      <c r="K70" s="64"/>
      <c r="L70" s="65"/>
      <c r="M70" s="64">
        <v>0.02384554878182063</v>
      </c>
      <c r="N70" s="39" t="s">
        <v>89</v>
      </c>
      <c r="O70" s="66" t="s">
        <v>54</v>
      </c>
      <c r="P70" s="67">
        <f>(J70-D69)/D69</f>
        <v>23.346195501962846</v>
      </c>
      <c r="Q70" s="67"/>
      <c r="R70" s="67"/>
      <c r="S70" s="68">
        <f>(M70-G69)/G69</f>
        <v>23.346195501962846</v>
      </c>
    </row>
    <row r="71" spans="4:12" ht="12.75">
      <c r="D71" s="69"/>
      <c r="E71" s="69"/>
      <c r="F71" s="69"/>
      <c r="G71" s="69"/>
      <c r="I71" s="70"/>
      <c r="J71" s="71"/>
      <c r="K71" s="72"/>
      <c r="L71" s="72"/>
    </row>
    <row r="72" spans="4:12" ht="12.75">
      <c r="D72" s="69"/>
      <c r="E72" s="73"/>
      <c r="F72" s="73"/>
      <c r="I72" s="70"/>
      <c r="J72" s="71"/>
      <c r="K72" s="72"/>
      <c r="L72" s="72"/>
    </row>
    <row r="73" spans="4:12" ht="12.75">
      <c r="D73" s="69"/>
      <c r="E73" s="74"/>
      <c r="F73" s="74"/>
      <c r="G73" s="74"/>
      <c r="I73" s="70"/>
      <c r="J73" s="71"/>
      <c r="K73" s="72"/>
      <c r="L73" s="72"/>
    </row>
    <row r="74" spans="4:13" ht="12.75">
      <c r="D74" s="69"/>
      <c r="E74" s="73"/>
      <c r="F74" s="73"/>
      <c r="I74" s="70"/>
      <c r="J74" s="75"/>
      <c r="K74" s="76"/>
      <c r="L74" s="76"/>
      <c r="M74" s="76"/>
    </row>
    <row r="75" spans="3:12" ht="12.75">
      <c r="C75" s="73"/>
      <c r="D75" s="69"/>
      <c r="E75" s="69"/>
      <c r="F75" s="69"/>
      <c r="G75" s="69"/>
      <c r="I75" s="70"/>
      <c r="J75" s="71"/>
      <c r="K75" s="72"/>
      <c r="L75" s="72"/>
    </row>
    <row r="76" spans="3:13" ht="12.75">
      <c r="C76" s="73"/>
      <c r="D76" s="69"/>
      <c r="E76" s="77"/>
      <c r="F76" s="77"/>
      <c r="G76" s="77"/>
      <c r="I76" s="70"/>
      <c r="J76" s="76"/>
      <c r="K76" s="78"/>
      <c r="L76" s="78"/>
      <c r="M76" s="78"/>
    </row>
    <row r="77" spans="9:12" ht="12.75">
      <c r="I77" s="70"/>
      <c r="J77" s="71"/>
      <c r="K77" s="72"/>
      <c r="L77" s="72"/>
    </row>
    <row r="78" spans="9:13" ht="12.75">
      <c r="I78" s="72"/>
      <c r="J78" s="71"/>
      <c r="K78" s="71"/>
      <c r="L78" s="71"/>
      <c r="M78" s="71"/>
    </row>
    <row r="79" spans="9:13" ht="12.75">
      <c r="I79" s="72"/>
      <c r="J79" s="71"/>
      <c r="K79" s="79"/>
      <c r="L79" s="79"/>
      <c r="M79" s="79"/>
    </row>
    <row r="80" spans="9:12" ht="12.75">
      <c r="I80" s="70"/>
      <c r="J80" s="71"/>
      <c r="K80" s="72"/>
      <c r="L80" s="72"/>
    </row>
  </sheetData>
  <mergeCells count="2">
    <mergeCell ref="K4:L4"/>
    <mergeCell ref="A3:B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2008-01-29T20:04:12Z</dcterms:created>
  <dcterms:modified xsi:type="dcterms:W3CDTF">2008-01-29T20:49:05Z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