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9320" windowHeight="10110" activeTab="0"/>
  </bookViews>
  <sheets>
    <sheet name="2003" sheetId="1" r:id="rId1"/>
  </sheets>
  <externalReferences>
    <externalReference r:id="rId4"/>
  </externalReferences>
  <definedNames>
    <definedName name="ColumnHeaders" localSheetId="0">'2003'!#REF!</definedName>
    <definedName name="ColumnHeaders">'[1]2002'!#REF!</definedName>
    <definedName name="Footnotes" localSheetId="0">'2003'!#REF!</definedName>
    <definedName name="Footnotes">'[1]1995'!#REF!</definedName>
    <definedName name="Header" localSheetId="0">'2003'!#REF!</definedName>
    <definedName name="Header">'[1]1995'!#REF!</definedName>
    <definedName name="_xlnm.Print_Area" localSheetId="0">'2003'!#REF!</definedName>
    <definedName name="Stubs" localSheetId="0">'2003'!#REF!</definedName>
    <definedName name="Subtitle" localSheetId="0">'2003'!#REF!</definedName>
    <definedName name="Subtitle">'[1]1995'!#REF!</definedName>
    <definedName name="Table" localSheetId="0">'2003'!#REF!</definedName>
    <definedName name="TableData" localSheetId="0">'2003'!#REF!</definedName>
    <definedName name="TableSubtitle" localSheetId="0">'2003'!#REF!</definedName>
    <definedName name="TableSubtitle">'[1]2002'!#REF!</definedName>
    <definedName name="TableTitle" localSheetId="0">'2003'!#REF!</definedName>
    <definedName name="TableTitle">'[1]2002'!#REF!</definedName>
    <definedName name="TableTitles" localSheetId="0">'2003'!#REF!</definedName>
    <definedName name="TableTitles">'[1]2002'!#REF!</definedName>
    <definedName name="Title" localSheetId="0">'2003'!#REF!</definedName>
    <definedName name="Title">'[1]1995'!#REF!</definedName>
  </definedNames>
  <calcPr fullCalcOnLoad="1"/>
</workbook>
</file>

<file path=xl/sharedStrings.xml><?xml version="1.0" encoding="utf-8"?>
<sst xmlns="http://schemas.openxmlformats.org/spreadsheetml/2006/main" count="77" uniqueCount="65">
  <si>
    <t>Annual 2003</t>
  </si>
  <si>
    <t>U.S. Travel and Tourism Balance of Trade</t>
  </si>
  <si>
    <t>Travel &amp; Passenger Fare Receipts &amp; Payments</t>
  </si>
  <si>
    <t>[Millions of Dollars]</t>
  </si>
  <si>
    <t>Country/Region</t>
  </si>
  <si>
    <t>Exports</t>
  </si>
  <si>
    <t>Imports</t>
  </si>
  <si>
    <t>Balance of Trade</t>
  </si>
  <si>
    <t>Travel Receipts</t>
  </si>
  <si>
    <t>Passenger Fare Receipts</t>
  </si>
  <si>
    <t>Total Travel &amp; Tourism Receipts</t>
  </si>
  <si>
    <t>2003/2002 % Change</t>
  </si>
  <si>
    <t>Travel Payments</t>
  </si>
  <si>
    <t>Passenger Fare Payments</t>
  </si>
  <si>
    <t>Total (All Countries)</t>
  </si>
  <si>
    <t>Canada</t>
  </si>
  <si>
    <t/>
  </si>
  <si>
    <t>Europe</t>
  </si>
  <si>
    <t>Belgium-Luxembourg</t>
  </si>
  <si>
    <t>France</t>
  </si>
  <si>
    <t>Germany</t>
  </si>
  <si>
    <t>Italy</t>
  </si>
  <si>
    <t>Netherlands</t>
  </si>
  <si>
    <t>Norway</t>
  </si>
  <si>
    <t>Spain</t>
  </si>
  <si>
    <t>Sweden</t>
  </si>
  <si>
    <t>Switzerland</t>
  </si>
  <si>
    <t>United Kingdom</t>
  </si>
  <si>
    <t>Other</t>
  </si>
  <si>
    <t>Latin America and Other Western Hemisphere</t>
  </si>
  <si>
    <t>South and Central America</t>
  </si>
  <si>
    <t>Argentina</t>
  </si>
  <si>
    <t>Brazil</t>
  </si>
  <si>
    <t>Chile</t>
  </si>
  <si>
    <t>Mexico</t>
  </si>
  <si>
    <t>Venezuela</t>
  </si>
  <si>
    <t>Other Western Hemisphere</t>
  </si>
  <si>
    <t>Bermuda</t>
  </si>
  <si>
    <t>Africa</t>
  </si>
  <si>
    <t>South Africa</t>
  </si>
  <si>
    <t>Middle East</t>
  </si>
  <si>
    <t>Israel</t>
  </si>
  <si>
    <t>Saudi Arabia</t>
  </si>
  <si>
    <t>Asia and Pacific</t>
  </si>
  <si>
    <t>Australia</t>
  </si>
  <si>
    <t>China</t>
  </si>
  <si>
    <t>Hong Kong</t>
  </si>
  <si>
    <t>India</t>
  </si>
  <si>
    <t>Indonesia</t>
  </si>
  <si>
    <t>Japan</t>
  </si>
  <si>
    <t>Korea, Republic of</t>
  </si>
  <si>
    <t>Malaysia</t>
  </si>
  <si>
    <t>New Zealand</t>
  </si>
  <si>
    <t>Philippines</t>
  </si>
  <si>
    <t>Singapore</t>
  </si>
  <si>
    <t>Taiwan</t>
  </si>
  <si>
    <t>Thailand</t>
  </si>
  <si>
    <t>Addenda:</t>
  </si>
  <si>
    <r>
      <t>2</t>
    </r>
    <r>
      <rPr>
        <sz val="10"/>
        <rFont val="Arial"/>
        <family val="2"/>
      </rPr>
      <t xml:space="preserve"> Excludes Mexico &amp; Canada</t>
    </r>
  </si>
  <si>
    <t>Source: U.S. Department of Commerce, Bureau of Economic Analysis</t>
  </si>
  <si>
    <r>
      <t>European Union</t>
    </r>
    <r>
      <rPr>
        <b/>
        <vertAlign val="superscript"/>
        <sz val="12"/>
        <rFont val="Arial"/>
        <family val="2"/>
      </rPr>
      <t>1</t>
    </r>
  </si>
  <si>
    <r>
      <t>Overseas</t>
    </r>
    <r>
      <rPr>
        <b/>
        <vertAlign val="superscript"/>
        <sz val="10"/>
        <rFont val="Arial"/>
        <family val="2"/>
      </rPr>
      <t>2</t>
    </r>
  </si>
  <si>
    <r>
      <t>1</t>
    </r>
    <r>
      <rPr>
        <sz val="10"/>
        <rFont val="Arial"/>
        <family val="0"/>
      </rPr>
      <t xml:space="preserve"> The European Union includes Belgium, Denmark, France, Germany, Greece, Ireland, Italy, Luxembourg, Netherlands, Portugal, Spain, and the United Kingdom; beginning with 1995, it also includes Austria, Finland, and Sweden; and beginning with 2004, it also includes Cyprus, Czech Republic, Estonia, Hungary, Latvia, Lithuania, Malta, Poland, Slovakia, and Slovenia. </t>
    </r>
  </si>
  <si>
    <r>
      <t>Travel Receipts and Payments:</t>
    </r>
    <r>
      <rPr>
        <sz val="10"/>
        <rFont val="Arial"/>
        <family val="2"/>
      </rPr>
      <t xml:space="preserve"> These accounts cover purchases of goods and services by U.S. persons traveling abroad and by international visitors traveling in the United States for business or personal reasons. These goods and services include food, lodging, recreation, gifts, entertainment, local transportation in the country of travel, and other items incidental to a foreign visit. U.S. travel transactions with both Canada and Mexico include border transactions, such as day trips for shopping and sightseeing.</t>
    </r>
  </si>
  <si>
    <r>
      <t>Passenger Fare Receipts and Payments:</t>
    </r>
    <r>
      <rPr>
        <sz val="10"/>
        <rFont val="Arial"/>
        <family val="2"/>
      </rPr>
      <t xml:space="preserve"> These accounts cover the fares received by U.S. air carriers from international visitors for travel between the United States and foreign countries and between two foreign points, the fares received by U.S. vessel operators for travel on cruise vessels, and the fares paid by U.S. residents to foreign air carriers for travel between the United States and foreign countries and to foreign vessel operators for travel on cruise vessels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</si>
</sst>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quot;$&quot;* #,##0.0_);_(&quot;$&quot;* \(#,##0.0\);_(&quot;$&quot;* &quot;-&quot;??_);_(@_)"/>
    <numFmt numFmtId="167" formatCode="_(&quot;$&quot;* #,##0_);_(&quot;$&quot;* \(#,##0\);_(&quot;$&quot;* &quot;-&quot;??_);_(@_)"/>
    <numFmt numFmtId="168" formatCode="&quot;$&quot;#,##0.00"/>
    <numFmt numFmtId="169" formatCode="&quot;Yes&quot;;&quot;Yes&quot;;&quot;No&quot;"/>
    <numFmt numFmtId="170" formatCode="&quot;True&quot;;&quot;True&quot;;&quot;False&quot;"/>
    <numFmt numFmtId="171" formatCode="&quot;On&quot;;&quot;On&quot;;&quot;Off&quot;"/>
    <numFmt numFmtId="172" formatCode="[$€-2]\ #,##0.00_);[Red]\([$€-2]\ #,##0.00\)"/>
  </numFmts>
  <fonts count="38">
    <font>
      <sz val="10"/>
      <name val="Arial"/>
      <family val="0"/>
    </font>
    <font>
      <sz val="12"/>
      <name val="Arial"/>
      <family val="0"/>
    </font>
    <font>
      <u val="single"/>
      <sz val="10"/>
      <color indexed="36"/>
      <name val="Arial"/>
      <family val="0"/>
    </font>
    <font>
      <b/>
      <sz val="12"/>
      <name val="Arial"/>
      <family val="0"/>
    </font>
    <font>
      <u val="single"/>
      <sz val="10"/>
      <color indexed="12"/>
      <name val="Arial"/>
      <family val="0"/>
    </font>
    <font>
      <b/>
      <sz val="16"/>
      <name val="Arial"/>
      <family val="2"/>
    </font>
    <font>
      <b/>
      <sz val="10"/>
      <name val="Arial"/>
      <family val="2"/>
    </font>
    <font>
      <b/>
      <vertAlign val="superscript"/>
      <sz val="12"/>
      <name val="Arial"/>
      <family val="2"/>
    </font>
    <font>
      <b/>
      <vertAlign val="superscript"/>
      <sz val="10"/>
      <name val="Arial"/>
      <family val="2"/>
    </font>
    <font>
      <vertAlign val="superscript"/>
      <sz val="10"/>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0" fontId="1" fillId="0" borderId="0" applyFont="0" applyFill="0" applyBorder="0" applyAlignment="0" applyProtection="0"/>
    <xf numFmtId="0" fontId="29"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 fillId="0" borderId="0" applyNumberFormat="0" applyFont="0" applyFill="0" applyAlignment="0" applyProtection="0"/>
    <xf numFmtId="0" fontId="1" fillId="0" borderId="0" applyNumberFormat="0" applyFon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30" borderId="1" applyNumberFormat="0" applyAlignment="0" applyProtection="0"/>
    <xf numFmtId="0" fontId="33" fillId="0" borderId="4" applyNumberFormat="0" applyFill="0" applyAlignment="0" applyProtection="0"/>
    <xf numFmtId="0" fontId="34" fillId="31" borderId="0" applyNumberFormat="0" applyBorder="0" applyAlignment="0" applyProtection="0"/>
    <xf numFmtId="0" fontId="0" fillId="0" borderId="0">
      <alignment vertical="top"/>
      <protection/>
    </xf>
    <xf numFmtId="0" fontId="0" fillId="0" borderId="0">
      <alignment vertical="top"/>
      <protection/>
    </xf>
    <xf numFmtId="0" fontId="0" fillId="32" borderId="5" applyNumberFormat="0" applyFont="0" applyAlignment="0" applyProtection="0"/>
    <xf numFmtId="0" fontId="35" fillId="27" borderId="6"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1" fillId="0" borderId="7" applyNumberFormat="0" applyFont="0" applyBorder="0" applyAlignment="0" applyProtection="0"/>
    <xf numFmtId="0" fontId="37" fillId="0" borderId="0" applyNumberFormat="0" applyFill="0" applyBorder="0" applyAlignment="0" applyProtection="0"/>
  </cellStyleXfs>
  <cellXfs count="57">
    <xf numFmtId="0" fontId="0" fillId="0" borderId="0" xfId="0" applyAlignment="1">
      <alignment/>
    </xf>
    <xf numFmtId="0" fontId="5" fillId="0" borderId="0" xfId="0" applyFont="1" applyFill="1" applyBorder="1" applyAlignment="1">
      <alignment horizontal="centerContinuous" vertical="center"/>
    </xf>
    <xf numFmtId="0" fontId="1" fillId="0" borderId="0" xfId="0" applyFont="1" applyFill="1" applyBorder="1" applyAlignment="1">
      <alignment horizontal="centerContinuous" vertical="center"/>
    </xf>
    <xf numFmtId="9" fontId="1" fillId="0" borderId="0" xfId="0" applyNumberFormat="1" applyFont="1" applyFill="1" applyBorder="1" applyAlignment="1">
      <alignment horizontal="centerContinuous" vertical="center"/>
    </xf>
    <xf numFmtId="0" fontId="1" fillId="0" borderId="0" xfId="62" applyFont="1" applyFill="1" applyBorder="1" applyAlignment="1">
      <alignment vertical="center"/>
      <protection/>
    </xf>
    <xf numFmtId="0" fontId="6" fillId="0" borderId="0" xfId="0" applyFont="1" applyFill="1" applyBorder="1" applyAlignment="1">
      <alignment horizontal="centerContinuous" vertical="center"/>
    </xf>
    <xf numFmtId="0" fontId="6" fillId="0" borderId="8" xfId="0" applyFont="1" applyFill="1" applyBorder="1" applyAlignment="1">
      <alignment horizontal="centerContinuous" vertical="center"/>
    </xf>
    <xf numFmtId="0" fontId="6" fillId="0" borderId="9" xfId="0" applyFont="1" applyFill="1" applyBorder="1" applyAlignment="1">
      <alignment horizontal="centerContinuous" vertical="center"/>
    </xf>
    <xf numFmtId="9" fontId="6" fillId="0" borderId="10" xfId="0" applyNumberFormat="1" applyFont="1" applyFill="1" applyBorder="1" applyAlignment="1">
      <alignment horizontal="centerContinuous" vertical="center"/>
    </xf>
    <xf numFmtId="0" fontId="6" fillId="0" borderId="10" xfId="0" applyFont="1" applyFill="1" applyBorder="1" applyAlignment="1">
      <alignment horizontal="centerContinuous" vertical="center"/>
    </xf>
    <xf numFmtId="0" fontId="0" fillId="0" borderId="0" xfId="62" applyFont="1" applyFill="1" applyBorder="1" applyAlignment="1">
      <alignment vertical="center"/>
      <protection/>
    </xf>
    <xf numFmtId="0" fontId="6" fillId="0" borderId="11" xfId="0"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0" fontId="6" fillId="33" borderId="12" xfId="62" applyNumberFormat="1" applyFont="1" applyFill="1" applyBorder="1" applyAlignment="1">
      <alignment horizontal="left" vertical="center" wrapText="1"/>
      <protection/>
    </xf>
    <xf numFmtId="165" fontId="0" fillId="33" borderId="12" xfId="44" applyNumberFormat="1" applyFont="1" applyFill="1" applyBorder="1" applyAlignment="1">
      <alignment horizontal="right" vertical="center"/>
    </xf>
    <xf numFmtId="165" fontId="0" fillId="33" borderId="12" xfId="62" applyNumberFormat="1" applyFont="1" applyFill="1" applyBorder="1" applyAlignment="1">
      <alignment vertical="center"/>
      <protection/>
    </xf>
    <xf numFmtId="9" fontId="0" fillId="33" borderId="12" xfId="62" applyNumberFormat="1" applyFont="1" applyFill="1" applyBorder="1" applyAlignment="1">
      <alignment vertical="center"/>
      <protection/>
    </xf>
    <xf numFmtId="0" fontId="1" fillId="0" borderId="0" xfId="61" applyFont="1" applyFill="1" applyBorder="1" applyAlignment="1">
      <alignment vertical="center"/>
      <protection/>
    </xf>
    <xf numFmtId="0" fontId="0" fillId="34" borderId="13" xfId="62" applyNumberFormat="1" applyFont="1" applyFill="1" applyBorder="1" applyAlignment="1">
      <alignment horizontal="left" vertical="center" wrapText="1"/>
      <protection/>
    </xf>
    <xf numFmtId="165" fontId="0" fillId="34" borderId="13" xfId="44" applyNumberFormat="1" applyFont="1" applyFill="1" applyBorder="1" applyAlignment="1">
      <alignment horizontal="right" vertical="center"/>
    </xf>
    <xf numFmtId="165" fontId="0" fillId="34" borderId="13" xfId="62" applyNumberFormat="1" applyFont="1" applyFill="1" applyBorder="1" applyAlignment="1">
      <alignment vertical="center"/>
      <protection/>
    </xf>
    <xf numFmtId="9" fontId="0" fillId="34" borderId="13" xfId="62" applyNumberFormat="1" applyFont="1" applyFill="1" applyBorder="1" applyAlignment="1">
      <alignment vertical="center"/>
      <protection/>
    </xf>
    <xf numFmtId="0" fontId="0" fillId="34" borderId="13" xfId="62" applyFont="1" applyFill="1" applyBorder="1" applyAlignment="1">
      <alignment vertical="center"/>
      <protection/>
    </xf>
    <xf numFmtId="0" fontId="6" fillId="33" borderId="13" xfId="62" applyNumberFormat="1" applyFont="1" applyFill="1" applyBorder="1" applyAlignment="1">
      <alignment horizontal="left" vertical="center" wrapText="1" indent="2"/>
      <protection/>
    </xf>
    <xf numFmtId="165" fontId="0" fillId="33" borderId="13" xfId="44" applyNumberFormat="1" applyFont="1" applyFill="1" applyBorder="1" applyAlignment="1">
      <alignment horizontal="right" vertical="center"/>
    </xf>
    <xf numFmtId="165" fontId="0" fillId="33" borderId="13" xfId="62" applyNumberFormat="1" applyFont="1" applyFill="1" applyBorder="1" applyAlignment="1">
      <alignment vertical="center"/>
      <protection/>
    </xf>
    <xf numFmtId="9" fontId="0" fillId="33" borderId="13" xfId="62" applyNumberFormat="1" applyFont="1" applyFill="1" applyBorder="1" applyAlignment="1">
      <alignment vertical="center"/>
      <protection/>
    </xf>
    <xf numFmtId="0" fontId="0" fillId="34" borderId="13" xfId="62" applyNumberFormat="1" applyFont="1" applyFill="1" applyBorder="1" applyAlignment="1">
      <alignment horizontal="left" vertical="center" wrapText="1" indent="2"/>
      <protection/>
    </xf>
    <xf numFmtId="9" fontId="0" fillId="34" borderId="13" xfId="65" applyFont="1" applyFill="1" applyBorder="1" applyAlignment="1">
      <alignment horizontal="right" vertical="center"/>
    </xf>
    <xf numFmtId="0" fontId="0" fillId="34" borderId="13" xfId="62" applyNumberFormat="1" applyFont="1" applyFill="1" applyBorder="1" applyAlignment="1">
      <alignment horizontal="left" vertical="center" wrapText="1" indent="3"/>
      <protection/>
    </xf>
    <xf numFmtId="0" fontId="0" fillId="33" borderId="13" xfId="62" applyNumberFormat="1" applyFont="1" applyFill="1" applyBorder="1" applyAlignment="1">
      <alignment horizontal="left" vertical="center" wrapText="1" indent="3"/>
      <protection/>
    </xf>
    <xf numFmtId="0" fontId="0" fillId="33" borderId="13" xfId="62" applyNumberFormat="1" applyFont="1" applyFill="1" applyBorder="1" applyAlignment="1">
      <alignment horizontal="left" vertical="center" wrapText="1" indent="2"/>
      <protection/>
    </xf>
    <xf numFmtId="0" fontId="0" fillId="33" borderId="13" xfId="62" applyFont="1" applyFill="1" applyBorder="1" applyAlignment="1">
      <alignment vertical="center"/>
      <protection/>
    </xf>
    <xf numFmtId="0" fontId="6" fillId="34" borderId="13" xfId="62" applyNumberFormat="1" applyFont="1" applyFill="1" applyBorder="1" applyAlignment="1">
      <alignment horizontal="left" vertical="center" wrapText="1" indent="2"/>
      <protection/>
    </xf>
    <xf numFmtId="0" fontId="0" fillId="33" borderId="13" xfId="62" applyNumberFormat="1" applyFont="1" applyFill="1" applyBorder="1" applyAlignment="1">
      <alignment horizontal="left" vertical="center" wrapText="1"/>
      <protection/>
    </xf>
    <xf numFmtId="9" fontId="0" fillId="33" borderId="13" xfId="65" applyFont="1" applyFill="1" applyBorder="1" applyAlignment="1">
      <alignment vertical="center"/>
    </xf>
    <xf numFmtId="0" fontId="6" fillId="34" borderId="13" xfId="62" applyFont="1" applyFill="1" applyBorder="1" applyAlignment="1">
      <alignment horizontal="left" vertical="center" indent="2"/>
      <protection/>
    </xf>
    <xf numFmtId="165" fontId="0" fillId="34" borderId="14" xfId="62" applyNumberFormat="1" applyFont="1" applyFill="1" applyBorder="1" applyAlignment="1">
      <alignment vertical="center"/>
      <protection/>
    </xf>
    <xf numFmtId="9" fontId="0" fillId="34" borderId="14" xfId="62" applyNumberFormat="1" applyFont="1" applyFill="1" applyBorder="1" applyAlignment="1">
      <alignment vertical="center"/>
      <protection/>
    </xf>
    <xf numFmtId="165" fontId="0" fillId="34" borderId="14" xfId="44" applyNumberFormat="1" applyFont="1" applyFill="1" applyBorder="1" applyAlignment="1">
      <alignment horizontal="right" vertical="center"/>
    </xf>
    <xf numFmtId="0" fontId="6" fillId="35" borderId="15" xfId="62" applyFont="1" applyFill="1" applyBorder="1" applyAlignment="1">
      <alignment horizontal="left" vertical="center" indent="2"/>
      <protection/>
    </xf>
    <xf numFmtId="165" fontId="0" fillId="35" borderId="16" xfId="62" applyNumberFormat="1" applyFont="1" applyFill="1" applyBorder="1" applyAlignment="1">
      <alignment vertical="center"/>
      <protection/>
    </xf>
    <xf numFmtId="9" fontId="0" fillId="35" borderId="16" xfId="62" applyNumberFormat="1" applyFont="1" applyFill="1" applyBorder="1" applyAlignment="1">
      <alignment vertical="center"/>
      <protection/>
    </xf>
    <xf numFmtId="3" fontId="1" fillId="0" borderId="0" xfId="62" applyNumberFormat="1" applyFont="1" applyFill="1" applyBorder="1" applyAlignment="1">
      <alignment vertical="center"/>
      <protection/>
    </xf>
    <xf numFmtId="9" fontId="1" fillId="0" borderId="0" xfId="62" applyNumberFormat="1" applyFont="1" applyFill="1" applyBorder="1" applyAlignment="1">
      <alignment vertical="center"/>
      <protection/>
    </xf>
    <xf numFmtId="0" fontId="0" fillId="0" borderId="0" xfId="0" applyAlignment="1">
      <alignment vertical="center"/>
    </xf>
    <xf numFmtId="0" fontId="9" fillId="0" borderId="0" xfId="62" applyFont="1" applyFill="1" applyBorder="1" applyAlignment="1">
      <alignment vertical="center"/>
      <protection/>
    </xf>
    <xf numFmtId="3" fontId="1" fillId="0" borderId="0" xfId="61" applyNumberFormat="1" applyFont="1" applyFill="1" applyBorder="1" applyAlignment="1">
      <alignment vertical="center"/>
      <protection/>
    </xf>
    <xf numFmtId="0" fontId="6" fillId="0" borderId="0" xfId="62" applyNumberFormat="1" applyFont="1" applyFill="1" applyBorder="1" applyAlignment="1">
      <alignment vertical="center" wrapText="1"/>
      <protection/>
    </xf>
    <xf numFmtId="0" fontId="0" fillId="0" borderId="0" xfId="0" applyAlignment="1">
      <alignment vertical="center"/>
    </xf>
    <xf numFmtId="0" fontId="6" fillId="0" borderId="0" xfId="0" applyFont="1" applyAlignment="1">
      <alignment wrapText="1"/>
    </xf>
    <xf numFmtId="0" fontId="0" fillId="0" borderId="0" xfId="0" applyAlignment="1">
      <alignment/>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9" fillId="0" borderId="0" xfId="0" applyFont="1" applyAlignment="1">
      <alignment horizontal="left" vertical="center" wrapText="1"/>
    </xf>
    <xf numFmtId="3" fontId="6" fillId="0" borderId="12" xfId="0" applyNumberFormat="1" applyFont="1" applyFill="1" applyBorder="1" applyAlignment="1">
      <alignment horizontal="center" vertical="center" wrapText="1"/>
    </xf>
    <xf numFmtId="3" fontId="6" fillId="0" borderId="15" xfId="0" applyNumberFormat="1"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TABLE3-2003" xfId="61"/>
    <cellStyle name="Normal_TABLE3-2005" xfId="62"/>
    <cellStyle name="Note" xfId="63"/>
    <cellStyle name="Output" xfId="64"/>
    <cellStyle name="Percent" xfId="65"/>
    <cellStyle name="Title" xfId="66"/>
    <cellStyle name="Total" xfId="67"/>
    <cellStyle name="Warning Text" xfId="68"/>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ohn\Desktop\BOT%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2005"/>
      <sheetName val="200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9"/>
  <sheetViews>
    <sheetView tabSelected="1" zoomScalePageLayoutView="0" workbookViewId="0" topLeftCell="A1">
      <selection activeCell="A1" sqref="A1"/>
    </sheetView>
  </sheetViews>
  <sheetFormatPr defaultColWidth="9.140625" defaultRowHeight="12.75"/>
  <cols>
    <col min="1" max="1" width="45.7109375" style="17" customWidth="1"/>
    <col min="2" max="3" width="13.7109375" style="17" customWidth="1"/>
    <col min="4" max="4" width="13.7109375" style="4" customWidth="1"/>
    <col min="5" max="9" width="13.7109375" style="17" customWidth="1"/>
    <col min="10" max="10" width="13.7109375" style="4" customWidth="1"/>
    <col min="11" max="16384" width="9.140625" style="17" customWidth="1"/>
  </cols>
  <sheetData>
    <row r="1" spans="1:10" s="4" customFormat="1" ht="20.25">
      <c r="A1" s="1" t="s">
        <v>0</v>
      </c>
      <c r="B1" s="2"/>
      <c r="C1" s="2"/>
      <c r="D1" s="2"/>
      <c r="E1" s="3"/>
      <c r="F1" s="2"/>
      <c r="G1" s="2"/>
      <c r="H1" s="2"/>
      <c r="I1" s="2"/>
      <c r="J1" s="2"/>
    </row>
    <row r="2" spans="1:10" s="4" customFormat="1" ht="20.25">
      <c r="A2" s="1" t="s">
        <v>1</v>
      </c>
      <c r="B2" s="2"/>
      <c r="C2" s="2"/>
      <c r="D2" s="2"/>
      <c r="E2" s="3"/>
      <c r="F2" s="2"/>
      <c r="G2" s="2"/>
      <c r="H2" s="2"/>
      <c r="I2" s="2"/>
      <c r="J2" s="2"/>
    </row>
    <row r="3" spans="1:10" s="4" customFormat="1" ht="20.25">
      <c r="A3" s="1" t="s">
        <v>2</v>
      </c>
      <c r="B3" s="2"/>
      <c r="C3" s="2"/>
      <c r="D3" s="2"/>
      <c r="E3" s="3"/>
      <c r="F3" s="2"/>
      <c r="G3" s="2"/>
      <c r="H3" s="2"/>
      <c r="I3" s="2"/>
      <c r="J3" s="2"/>
    </row>
    <row r="4" spans="1:10" s="4" customFormat="1" ht="15">
      <c r="A4" s="5" t="s">
        <v>3</v>
      </c>
      <c r="B4" s="2"/>
      <c r="C4" s="2"/>
      <c r="D4" s="2"/>
      <c r="E4" s="3"/>
      <c r="F4" s="2"/>
      <c r="G4" s="2"/>
      <c r="H4" s="2"/>
      <c r="I4" s="2"/>
      <c r="J4" s="2"/>
    </row>
    <row r="5" spans="1:10" s="10" customFormat="1" ht="12.75">
      <c r="A5" s="52" t="s">
        <v>4</v>
      </c>
      <c r="B5" s="6" t="s">
        <v>5</v>
      </c>
      <c r="C5" s="7"/>
      <c r="D5" s="7"/>
      <c r="E5" s="8"/>
      <c r="F5" s="6" t="s">
        <v>6</v>
      </c>
      <c r="G5" s="7"/>
      <c r="H5" s="7"/>
      <c r="I5" s="9"/>
      <c r="J5" s="55" t="s">
        <v>7</v>
      </c>
    </row>
    <row r="6" spans="1:10" s="10" customFormat="1" ht="54.75" customHeight="1">
      <c r="A6" s="53"/>
      <c r="B6" s="11" t="s">
        <v>8</v>
      </c>
      <c r="C6" s="11" t="s">
        <v>9</v>
      </c>
      <c r="D6" s="11" t="s">
        <v>10</v>
      </c>
      <c r="E6" s="12" t="s">
        <v>11</v>
      </c>
      <c r="F6" s="11" t="s">
        <v>12</v>
      </c>
      <c r="G6" s="11" t="s">
        <v>13</v>
      </c>
      <c r="H6" s="11" t="s">
        <v>10</v>
      </c>
      <c r="I6" s="12" t="s">
        <v>11</v>
      </c>
      <c r="J6" s="56"/>
    </row>
    <row r="7" spans="1:10" ht="15">
      <c r="A7" s="13" t="s">
        <v>14</v>
      </c>
      <c r="B7" s="14">
        <v>64359</v>
      </c>
      <c r="C7" s="14">
        <v>15891</v>
      </c>
      <c r="D7" s="15">
        <f>B7+C7</f>
        <v>80250</v>
      </c>
      <c r="E7" s="16">
        <v>-0.04065701545707767</v>
      </c>
      <c r="F7" s="14">
        <v>57447</v>
      </c>
      <c r="G7" s="14">
        <v>20989</v>
      </c>
      <c r="H7" s="15">
        <f>F7+G7</f>
        <v>78436</v>
      </c>
      <c r="I7" s="16">
        <v>-0.0031518478979207787</v>
      </c>
      <c r="J7" s="15">
        <f>D7-H7</f>
        <v>1814</v>
      </c>
    </row>
    <row r="8" spans="1:10" ht="15">
      <c r="A8" s="18"/>
      <c r="B8" s="19"/>
      <c r="C8" s="19"/>
      <c r="D8" s="20"/>
      <c r="E8" s="21"/>
      <c r="F8" s="19"/>
      <c r="G8" s="19"/>
      <c r="H8" s="20"/>
      <c r="I8" s="22"/>
      <c r="J8" s="20"/>
    </row>
    <row r="9" spans="1:10" ht="15">
      <c r="A9" s="23" t="s">
        <v>15</v>
      </c>
      <c r="B9" s="24">
        <v>6855</v>
      </c>
      <c r="C9" s="24">
        <v>2312</v>
      </c>
      <c r="D9" s="25">
        <f>B9+C9</f>
        <v>9167</v>
      </c>
      <c r="E9" s="26">
        <v>0.1480275516593612</v>
      </c>
      <c r="F9" s="24">
        <v>6379</v>
      </c>
      <c r="G9" s="24">
        <v>438</v>
      </c>
      <c r="H9" s="25">
        <f>F9+G9</f>
        <v>6817</v>
      </c>
      <c r="I9" s="26">
        <v>-0.03755470845686859</v>
      </c>
      <c r="J9" s="25">
        <f>D9-H9</f>
        <v>2350</v>
      </c>
    </row>
    <row r="10" spans="1:10" ht="15">
      <c r="A10" s="27" t="s">
        <v>16</v>
      </c>
      <c r="B10" s="28"/>
      <c r="C10" s="28"/>
      <c r="D10" s="20"/>
      <c r="E10" s="21"/>
      <c r="F10" s="19"/>
      <c r="G10" s="19"/>
      <c r="H10" s="20"/>
      <c r="I10" s="22"/>
      <c r="J10" s="20"/>
    </row>
    <row r="11" spans="1:10" ht="15">
      <c r="A11" s="23" t="s">
        <v>17</v>
      </c>
      <c r="B11" s="24">
        <v>21976</v>
      </c>
      <c r="C11" s="24">
        <v>5699</v>
      </c>
      <c r="D11" s="25">
        <f>B11+C11</f>
        <v>27675</v>
      </c>
      <c r="E11" s="26">
        <v>-0.014142205756625836</v>
      </c>
      <c r="F11" s="24">
        <v>19923</v>
      </c>
      <c r="G11" s="24">
        <v>11063</v>
      </c>
      <c r="H11" s="25">
        <f aca="true" t="shared" si="0" ref="H11:H22">F11+G11</f>
        <v>30986</v>
      </c>
      <c r="I11" s="26">
        <v>0.007052552894146746</v>
      </c>
      <c r="J11" s="25">
        <f aca="true" t="shared" si="1" ref="J11:J22">D11-H11</f>
        <v>-3311</v>
      </c>
    </row>
    <row r="12" spans="1:10" ht="15">
      <c r="A12" s="29" t="s">
        <v>18</v>
      </c>
      <c r="B12" s="19">
        <v>435</v>
      </c>
      <c r="C12" s="19">
        <v>280</v>
      </c>
      <c r="D12" s="20">
        <f aca="true" t="shared" si="2" ref="D12:D22">B12+C12</f>
        <v>715</v>
      </c>
      <c r="E12" s="21">
        <v>0.0199714693295292</v>
      </c>
      <c r="F12" s="19">
        <v>232</v>
      </c>
      <c r="G12" s="19">
        <v>18</v>
      </c>
      <c r="H12" s="20">
        <f t="shared" si="0"/>
        <v>250</v>
      </c>
      <c r="I12" s="21">
        <v>-0.1961414790996785</v>
      </c>
      <c r="J12" s="20">
        <f t="shared" si="1"/>
        <v>465</v>
      </c>
    </row>
    <row r="13" spans="1:10" ht="15">
      <c r="A13" s="30" t="s">
        <v>19</v>
      </c>
      <c r="B13" s="24">
        <v>1739</v>
      </c>
      <c r="C13" s="24">
        <v>529</v>
      </c>
      <c r="D13" s="25">
        <f t="shared" si="2"/>
        <v>2268</v>
      </c>
      <c r="E13" s="26">
        <v>-0.1758720930232558</v>
      </c>
      <c r="F13" s="24">
        <v>2528</v>
      </c>
      <c r="G13" s="24">
        <v>1089</v>
      </c>
      <c r="H13" s="25">
        <f t="shared" si="0"/>
        <v>3617</v>
      </c>
      <c r="I13" s="26">
        <v>-0.07776644569097402</v>
      </c>
      <c r="J13" s="25">
        <f t="shared" si="1"/>
        <v>-1349</v>
      </c>
    </row>
    <row r="14" spans="1:10" ht="15">
      <c r="A14" s="29" t="s">
        <v>20</v>
      </c>
      <c r="B14" s="19">
        <v>2953</v>
      </c>
      <c r="C14" s="19">
        <v>850</v>
      </c>
      <c r="D14" s="20">
        <f t="shared" si="2"/>
        <v>3803</v>
      </c>
      <c r="E14" s="21">
        <v>-0.03354510800508259</v>
      </c>
      <c r="F14" s="19">
        <v>2320</v>
      </c>
      <c r="G14" s="19">
        <v>1825</v>
      </c>
      <c r="H14" s="20">
        <f t="shared" si="0"/>
        <v>4145</v>
      </c>
      <c r="I14" s="21">
        <v>0.08906988964792428</v>
      </c>
      <c r="J14" s="20">
        <f t="shared" si="1"/>
        <v>-342</v>
      </c>
    </row>
    <row r="15" spans="1:10" ht="15">
      <c r="A15" s="30" t="s">
        <v>21</v>
      </c>
      <c r="B15" s="24">
        <v>1130</v>
      </c>
      <c r="C15" s="24">
        <v>350</v>
      </c>
      <c r="D15" s="25">
        <f t="shared" si="2"/>
        <v>1480</v>
      </c>
      <c r="E15" s="26">
        <v>-0.020516214427531487</v>
      </c>
      <c r="F15" s="24">
        <v>2400</v>
      </c>
      <c r="G15" s="24">
        <v>464</v>
      </c>
      <c r="H15" s="25">
        <f t="shared" si="0"/>
        <v>2864</v>
      </c>
      <c r="I15" s="26">
        <v>-0.04501500500166722</v>
      </c>
      <c r="J15" s="25">
        <f t="shared" si="1"/>
        <v>-1384</v>
      </c>
    </row>
    <row r="16" spans="1:10" ht="15">
      <c r="A16" s="29" t="s">
        <v>22</v>
      </c>
      <c r="B16" s="19">
        <v>1022</v>
      </c>
      <c r="C16" s="19">
        <v>338</v>
      </c>
      <c r="D16" s="20">
        <f t="shared" si="2"/>
        <v>1360</v>
      </c>
      <c r="E16" s="21">
        <v>-0.053583855254001445</v>
      </c>
      <c r="F16" s="19">
        <v>691</v>
      </c>
      <c r="G16" s="19">
        <v>553</v>
      </c>
      <c r="H16" s="20">
        <f t="shared" si="0"/>
        <v>1244</v>
      </c>
      <c r="I16" s="21">
        <v>-0.0972423802612482</v>
      </c>
      <c r="J16" s="20">
        <f t="shared" si="1"/>
        <v>116</v>
      </c>
    </row>
    <row r="17" spans="1:10" ht="15">
      <c r="A17" s="30" t="s">
        <v>23</v>
      </c>
      <c r="B17" s="24">
        <v>346</v>
      </c>
      <c r="C17" s="24">
        <v>0</v>
      </c>
      <c r="D17" s="25">
        <f t="shared" si="2"/>
        <v>346</v>
      </c>
      <c r="E17" s="26">
        <v>-0.10129870129870133</v>
      </c>
      <c r="F17" s="24">
        <v>113</v>
      </c>
      <c r="G17" s="24">
        <v>22</v>
      </c>
      <c r="H17" s="25">
        <f t="shared" si="0"/>
        <v>135</v>
      </c>
      <c r="I17" s="26">
        <v>0.04651162790697683</v>
      </c>
      <c r="J17" s="25">
        <f t="shared" si="1"/>
        <v>211</v>
      </c>
    </row>
    <row r="18" spans="1:10" ht="15">
      <c r="A18" s="29" t="s">
        <v>24</v>
      </c>
      <c r="B18" s="19">
        <v>846</v>
      </c>
      <c r="C18" s="19">
        <v>214</v>
      </c>
      <c r="D18" s="20">
        <f t="shared" si="2"/>
        <v>1060</v>
      </c>
      <c r="E18" s="21">
        <v>0.04228121927236961</v>
      </c>
      <c r="F18" s="19">
        <v>1430</v>
      </c>
      <c r="G18" s="19">
        <v>218</v>
      </c>
      <c r="H18" s="20">
        <f t="shared" si="0"/>
        <v>1648</v>
      </c>
      <c r="I18" s="21">
        <v>0.07082521117608831</v>
      </c>
      <c r="J18" s="20">
        <f t="shared" si="1"/>
        <v>-588</v>
      </c>
    </row>
    <row r="19" spans="1:10" ht="15">
      <c r="A19" s="30" t="s">
        <v>25</v>
      </c>
      <c r="B19" s="24">
        <v>513</v>
      </c>
      <c r="C19" s="24">
        <v>0</v>
      </c>
      <c r="D19" s="25">
        <f t="shared" si="2"/>
        <v>513</v>
      </c>
      <c r="E19" s="26">
        <v>0.026000000000000023</v>
      </c>
      <c r="F19" s="24">
        <v>145</v>
      </c>
      <c r="G19" s="24">
        <v>82</v>
      </c>
      <c r="H19" s="25">
        <f t="shared" si="0"/>
        <v>227</v>
      </c>
      <c r="I19" s="26">
        <v>0.013392857142857206</v>
      </c>
      <c r="J19" s="25">
        <f t="shared" si="1"/>
        <v>286</v>
      </c>
    </row>
    <row r="20" spans="1:10" ht="15">
      <c r="A20" s="29" t="s">
        <v>26</v>
      </c>
      <c r="B20" s="19">
        <v>624</v>
      </c>
      <c r="C20" s="19">
        <v>185</v>
      </c>
      <c r="D20" s="20">
        <f t="shared" si="2"/>
        <v>809</v>
      </c>
      <c r="E20" s="21">
        <v>-0.09203142536475872</v>
      </c>
      <c r="F20" s="19">
        <v>570</v>
      </c>
      <c r="G20" s="19">
        <v>351</v>
      </c>
      <c r="H20" s="20">
        <f t="shared" si="0"/>
        <v>921</v>
      </c>
      <c r="I20" s="21">
        <v>-0.19843342036553524</v>
      </c>
      <c r="J20" s="20">
        <f t="shared" si="1"/>
        <v>-112</v>
      </c>
    </row>
    <row r="21" spans="1:10" ht="15">
      <c r="A21" s="30" t="s">
        <v>27</v>
      </c>
      <c r="B21" s="24">
        <v>8579</v>
      </c>
      <c r="C21" s="24">
        <v>2680</v>
      </c>
      <c r="D21" s="25">
        <f t="shared" si="2"/>
        <v>11259</v>
      </c>
      <c r="E21" s="26">
        <v>0.024476797088262003</v>
      </c>
      <c r="F21" s="24">
        <v>5446</v>
      </c>
      <c r="G21" s="24">
        <v>3981</v>
      </c>
      <c r="H21" s="25">
        <f t="shared" si="0"/>
        <v>9427</v>
      </c>
      <c r="I21" s="26">
        <v>0.06507739238504118</v>
      </c>
      <c r="J21" s="25">
        <f t="shared" si="1"/>
        <v>1832</v>
      </c>
    </row>
    <row r="22" spans="1:10" ht="15">
      <c r="A22" s="29" t="s">
        <v>28</v>
      </c>
      <c r="B22" s="19">
        <v>3789</v>
      </c>
      <c r="C22" s="19">
        <v>273</v>
      </c>
      <c r="D22" s="20">
        <f t="shared" si="2"/>
        <v>4062</v>
      </c>
      <c r="E22" s="21">
        <v>0.02757399443460673</v>
      </c>
      <c r="F22" s="19">
        <v>4048</v>
      </c>
      <c r="G22" s="19">
        <v>2460</v>
      </c>
      <c r="H22" s="20">
        <f t="shared" si="0"/>
        <v>6508</v>
      </c>
      <c r="I22" s="21">
        <v>0.007274415725119887</v>
      </c>
      <c r="J22" s="20">
        <f t="shared" si="1"/>
        <v>-2446</v>
      </c>
    </row>
    <row r="23" spans="1:10" ht="15">
      <c r="A23" s="31" t="s">
        <v>16</v>
      </c>
      <c r="B23" s="24"/>
      <c r="C23" s="24"/>
      <c r="D23" s="25"/>
      <c r="E23" s="26"/>
      <c r="F23" s="24"/>
      <c r="G23" s="24"/>
      <c r="H23" s="25"/>
      <c r="I23" s="32"/>
      <c r="J23" s="25"/>
    </row>
    <row r="24" spans="1:10" ht="25.5">
      <c r="A24" s="33" t="s">
        <v>29</v>
      </c>
      <c r="B24" s="19">
        <v>16927</v>
      </c>
      <c r="C24" s="19">
        <v>4275</v>
      </c>
      <c r="D24" s="20">
        <f aca="true" t="shared" si="3" ref="D24:D34">B24+C24</f>
        <v>21202</v>
      </c>
      <c r="E24" s="21">
        <v>-0.07897480451781058</v>
      </c>
      <c r="F24" s="19">
        <v>19591</v>
      </c>
      <c r="G24" s="19">
        <v>2896</v>
      </c>
      <c r="H24" s="20">
        <f aca="true" t="shared" si="4" ref="H24:H34">F24+G24</f>
        <v>22487</v>
      </c>
      <c r="I24" s="21">
        <v>0.0889588377723971</v>
      </c>
      <c r="J24" s="20">
        <f aca="true" t="shared" si="5" ref="J24:J34">D24-H24</f>
        <v>-1285</v>
      </c>
    </row>
    <row r="25" spans="1:10" ht="15">
      <c r="A25" s="30" t="s">
        <v>30</v>
      </c>
      <c r="B25" s="24">
        <v>14267</v>
      </c>
      <c r="C25" s="24">
        <v>3588</v>
      </c>
      <c r="D25" s="25">
        <f t="shared" si="3"/>
        <v>17855</v>
      </c>
      <c r="E25" s="26">
        <v>-0.07916451779267664</v>
      </c>
      <c r="F25" s="24">
        <v>14010</v>
      </c>
      <c r="G25" s="24">
        <v>2240</v>
      </c>
      <c r="H25" s="25">
        <f t="shared" si="4"/>
        <v>16250</v>
      </c>
      <c r="I25" s="26">
        <v>0.050488072920033655</v>
      </c>
      <c r="J25" s="25">
        <f t="shared" si="5"/>
        <v>1605</v>
      </c>
    </row>
    <row r="26" spans="1:10" ht="15">
      <c r="A26" s="29" t="s">
        <v>31</v>
      </c>
      <c r="B26" s="19">
        <v>404</v>
      </c>
      <c r="C26" s="19">
        <v>241</v>
      </c>
      <c r="D26" s="20">
        <f t="shared" si="3"/>
        <v>645</v>
      </c>
      <c r="E26" s="21">
        <v>-0.00462962962962965</v>
      </c>
      <c r="F26" s="19">
        <v>342</v>
      </c>
      <c r="G26" s="19">
        <v>76</v>
      </c>
      <c r="H26" s="20">
        <f t="shared" si="4"/>
        <v>418</v>
      </c>
      <c r="I26" s="21">
        <v>0.4266211604095562</v>
      </c>
      <c r="J26" s="20">
        <f t="shared" si="5"/>
        <v>227</v>
      </c>
    </row>
    <row r="27" spans="1:10" ht="15">
      <c r="A27" s="30" t="s">
        <v>32</v>
      </c>
      <c r="B27" s="24">
        <v>1214</v>
      </c>
      <c r="C27" s="24">
        <v>474</v>
      </c>
      <c r="D27" s="25">
        <f t="shared" si="3"/>
        <v>1688</v>
      </c>
      <c r="E27" s="26">
        <v>-0.11111111111111116</v>
      </c>
      <c r="F27" s="24">
        <v>720</v>
      </c>
      <c r="G27" s="24">
        <v>261</v>
      </c>
      <c r="H27" s="25">
        <f t="shared" si="4"/>
        <v>981</v>
      </c>
      <c r="I27" s="26">
        <v>0.04584221748400852</v>
      </c>
      <c r="J27" s="25">
        <f t="shared" si="5"/>
        <v>707</v>
      </c>
    </row>
    <row r="28" spans="1:10" ht="15">
      <c r="A28" s="29" t="s">
        <v>33</v>
      </c>
      <c r="B28" s="19">
        <v>267</v>
      </c>
      <c r="C28" s="19">
        <v>94</v>
      </c>
      <c r="D28" s="20">
        <f t="shared" si="3"/>
        <v>361</v>
      </c>
      <c r="E28" s="21">
        <v>-0.26175869120654394</v>
      </c>
      <c r="F28" s="19">
        <v>258</v>
      </c>
      <c r="G28" s="19">
        <v>93</v>
      </c>
      <c r="H28" s="20">
        <f t="shared" si="4"/>
        <v>351</v>
      </c>
      <c r="I28" s="21">
        <v>-0.014044943820224698</v>
      </c>
      <c r="J28" s="20">
        <f t="shared" si="5"/>
        <v>10</v>
      </c>
    </row>
    <row r="29" spans="1:10" ht="15">
      <c r="A29" s="30" t="s">
        <v>34</v>
      </c>
      <c r="B29" s="24">
        <v>5700</v>
      </c>
      <c r="C29" s="24">
        <v>1158</v>
      </c>
      <c r="D29" s="25">
        <f t="shared" si="3"/>
        <v>6858</v>
      </c>
      <c r="E29" s="26">
        <v>-0.005221932114882533</v>
      </c>
      <c r="F29" s="24">
        <v>8235</v>
      </c>
      <c r="G29" s="24">
        <v>862</v>
      </c>
      <c r="H29" s="25">
        <f t="shared" si="4"/>
        <v>9097</v>
      </c>
      <c r="I29" s="26">
        <v>0.06697161623269987</v>
      </c>
      <c r="J29" s="25">
        <f t="shared" si="5"/>
        <v>-2239</v>
      </c>
    </row>
    <row r="30" spans="1:10" ht="15">
      <c r="A30" s="29" t="s">
        <v>35</v>
      </c>
      <c r="B30" s="19">
        <v>964</v>
      </c>
      <c r="C30" s="19">
        <v>219</v>
      </c>
      <c r="D30" s="20">
        <f t="shared" si="3"/>
        <v>1183</v>
      </c>
      <c r="E30" s="21">
        <v>-0.27689486552567233</v>
      </c>
      <c r="F30" s="19">
        <v>169</v>
      </c>
      <c r="G30" s="19">
        <v>29</v>
      </c>
      <c r="H30" s="20">
        <f t="shared" si="4"/>
        <v>198</v>
      </c>
      <c r="I30" s="21">
        <v>-0.05714285714285716</v>
      </c>
      <c r="J30" s="20">
        <f t="shared" si="5"/>
        <v>985</v>
      </c>
    </row>
    <row r="31" spans="1:10" ht="15">
      <c r="A31" s="30" t="s">
        <v>28</v>
      </c>
      <c r="B31" s="24">
        <v>5718</v>
      </c>
      <c r="C31" s="24">
        <v>1402</v>
      </c>
      <c r="D31" s="25">
        <f t="shared" si="3"/>
        <v>7120</v>
      </c>
      <c r="E31" s="26">
        <v>-0.08997955010224945</v>
      </c>
      <c r="F31" s="24">
        <v>4286</v>
      </c>
      <c r="G31" s="24">
        <v>919</v>
      </c>
      <c r="H31" s="25">
        <f t="shared" si="4"/>
        <v>5205</v>
      </c>
      <c r="I31" s="26">
        <v>0.011465215701515818</v>
      </c>
      <c r="J31" s="25">
        <f t="shared" si="5"/>
        <v>1915</v>
      </c>
    </row>
    <row r="32" spans="1:10" ht="15">
      <c r="A32" s="29" t="s">
        <v>36</v>
      </c>
      <c r="B32" s="19">
        <v>2660</v>
      </c>
      <c r="C32" s="19">
        <v>687</v>
      </c>
      <c r="D32" s="20">
        <f t="shared" si="3"/>
        <v>3347</v>
      </c>
      <c r="E32" s="21">
        <v>-0.07796143250688703</v>
      </c>
      <c r="F32" s="19">
        <v>5581</v>
      </c>
      <c r="G32" s="19">
        <v>656</v>
      </c>
      <c r="H32" s="20">
        <f t="shared" si="4"/>
        <v>6237</v>
      </c>
      <c r="I32" s="21">
        <v>0.20382165605095537</v>
      </c>
      <c r="J32" s="20">
        <f t="shared" si="5"/>
        <v>-2890</v>
      </c>
    </row>
    <row r="33" spans="1:10" ht="15">
      <c r="A33" s="30" t="s">
        <v>37</v>
      </c>
      <c r="B33" s="24">
        <v>35</v>
      </c>
      <c r="C33" s="24">
        <v>21</v>
      </c>
      <c r="D33" s="25">
        <f t="shared" si="3"/>
        <v>56</v>
      </c>
      <c r="E33" s="26">
        <v>1.1538461538461537</v>
      </c>
      <c r="F33" s="24">
        <v>306</v>
      </c>
      <c r="G33" s="24">
        <v>0</v>
      </c>
      <c r="H33" s="25">
        <f t="shared" si="4"/>
        <v>306</v>
      </c>
      <c r="I33" s="26">
        <v>-0.4564831261101243</v>
      </c>
      <c r="J33" s="25">
        <f t="shared" si="5"/>
        <v>-250</v>
      </c>
    </row>
    <row r="34" spans="1:10" ht="15">
      <c r="A34" s="29" t="s">
        <v>28</v>
      </c>
      <c r="B34" s="19">
        <v>2625</v>
      </c>
      <c r="C34" s="19">
        <v>666</v>
      </c>
      <c r="D34" s="20">
        <f t="shared" si="3"/>
        <v>3291</v>
      </c>
      <c r="E34" s="21">
        <v>-0.08684794672586016</v>
      </c>
      <c r="F34" s="19">
        <v>5275</v>
      </c>
      <c r="G34" s="19">
        <v>656</v>
      </c>
      <c r="H34" s="20">
        <f t="shared" si="4"/>
        <v>5931</v>
      </c>
      <c r="I34" s="21">
        <v>0.2843222174101343</v>
      </c>
      <c r="J34" s="20">
        <f t="shared" si="5"/>
        <v>-2640</v>
      </c>
    </row>
    <row r="35" spans="1:10" ht="15">
      <c r="A35" s="31" t="s">
        <v>16</v>
      </c>
      <c r="B35" s="24"/>
      <c r="C35" s="24"/>
      <c r="D35" s="25"/>
      <c r="E35" s="26"/>
      <c r="F35" s="24"/>
      <c r="G35" s="24"/>
      <c r="H35" s="25"/>
      <c r="I35" s="32"/>
      <c r="J35" s="25"/>
    </row>
    <row r="36" spans="1:10" ht="15">
      <c r="A36" s="33" t="s">
        <v>38</v>
      </c>
      <c r="B36" s="19">
        <v>1097</v>
      </c>
      <c r="C36" s="19">
        <v>49</v>
      </c>
      <c r="D36" s="20">
        <f>B36+C36</f>
        <v>1146</v>
      </c>
      <c r="E36" s="21">
        <v>0.011473962930273585</v>
      </c>
      <c r="F36" s="19">
        <v>1070</v>
      </c>
      <c r="G36" s="19">
        <v>512</v>
      </c>
      <c r="H36" s="20">
        <f>F36+G36</f>
        <v>1582</v>
      </c>
      <c r="I36" s="21">
        <v>0.05256154357950771</v>
      </c>
      <c r="J36" s="20">
        <f>D36-H36</f>
        <v>-436</v>
      </c>
    </row>
    <row r="37" spans="1:10" ht="15">
      <c r="A37" s="30" t="s">
        <v>39</v>
      </c>
      <c r="B37" s="24">
        <v>252</v>
      </c>
      <c r="C37" s="24">
        <v>20</v>
      </c>
      <c r="D37" s="25">
        <f>B37+C37</f>
        <v>272</v>
      </c>
      <c r="E37" s="26">
        <v>0.05836575875486383</v>
      </c>
      <c r="F37" s="24">
        <v>360</v>
      </c>
      <c r="G37" s="24">
        <v>247</v>
      </c>
      <c r="H37" s="25">
        <f>F37+G37</f>
        <v>607</v>
      </c>
      <c r="I37" s="26">
        <v>0.27253668763102734</v>
      </c>
      <c r="J37" s="25">
        <f>D37-H37</f>
        <v>-335</v>
      </c>
    </row>
    <row r="38" spans="1:10" ht="15">
      <c r="A38" s="29" t="s">
        <v>28</v>
      </c>
      <c r="B38" s="19">
        <v>845</v>
      </c>
      <c r="C38" s="19">
        <v>29</v>
      </c>
      <c r="D38" s="20">
        <f>B38+C38</f>
        <v>874</v>
      </c>
      <c r="E38" s="21">
        <v>-0.0022831050228310223</v>
      </c>
      <c r="F38" s="19">
        <v>710</v>
      </c>
      <c r="G38" s="19">
        <v>265</v>
      </c>
      <c r="H38" s="20">
        <f>F38+G38</f>
        <v>975</v>
      </c>
      <c r="I38" s="21">
        <v>-0.049707602339181256</v>
      </c>
      <c r="J38" s="20">
        <f>D38-H38</f>
        <v>-101</v>
      </c>
    </row>
    <row r="39" spans="1:10" ht="15">
      <c r="A39" s="31" t="s">
        <v>16</v>
      </c>
      <c r="B39" s="24"/>
      <c r="C39" s="24"/>
      <c r="D39" s="25"/>
      <c r="E39" s="26"/>
      <c r="F39" s="24"/>
      <c r="G39" s="24"/>
      <c r="H39" s="25"/>
      <c r="I39" s="32"/>
      <c r="J39" s="25"/>
    </row>
    <row r="40" spans="1:10" ht="15">
      <c r="A40" s="33" t="s">
        <v>40</v>
      </c>
      <c r="B40" s="19">
        <v>1352</v>
      </c>
      <c r="C40" s="19">
        <v>180</v>
      </c>
      <c r="D40" s="20">
        <f>B40+C40</f>
        <v>1532</v>
      </c>
      <c r="E40" s="21">
        <v>-0.06127450980392157</v>
      </c>
      <c r="F40" s="19">
        <v>836</v>
      </c>
      <c r="G40" s="19">
        <v>520</v>
      </c>
      <c r="H40" s="20">
        <f>F40+G40</f>
        <v>1356</v>
      </c>
      <c r="I40" s="21">
        <v>0.016491754122938573</v>
      </c>
      <c r="J40" s="20">
        <f>D40-H40</f>
        <v>176</v>
      </c>
    </row>
    <row r="41" spans="1:10" ht="15">
      <c r="A41" s="30" t="s">
        <v>41</v>
      </c>
      <c r="B41" s="24">
        <v>732</v>
      </c>
      <c r="C41" s="24">
        <v>171</v>
      </c>
      <c r="D41" s="25">
        <f>B41+C41</f>
        <v>903</v>
      </c>
      <c r="E41" s="26">
        <v>-0.02588996763754048</v>
      </c>
      <c r="F41" s="24">
        <v>304</v>
      </c>
      <c r="G41" s="24">
        <v>302</v>
      </c>
      <c r="H41" s="25">
        <f>F41+G41</f>
        <v>606</v>
      </c>
      <c r="I41" s="26">
        <v>0.17214700193423593</v>
      </c>
      <c r="J41" s="25">
        <f>D41-H41</f>
        <v>297</v>
      </c>
    </row>
    <row r="42" spans="1:10" ht="15">
      <c r="A42" s="29" t="s">
        <v>42</v>
      </c>
      <c r="B42" s="19">
        <v>172</v>
      </c>
      <c r="C42" s="19">
        <v>0</v>
      </c>
      <c r="D42" s="20">
        <f>B42+C42</f>
        <v>172</v>
      </c>
      <c r="E42" s="21">
        <v>-0.24561403508771928</v>
      </c>
      <c r="F42" s="19">
        <v>99</v>
      </c>
      <c r="G42" s="19">
        <v>22</v>
      </c>
      <c r="H42" s="20">
        <f>F42+G42</f>
        <v>121</v>
      </c>
      <c r="I42" s="21">
        <v>-0.5468164794007491</v>
      </c>
      <c r="J42" s="20">
        <f>D42-H42</f>
        <v>51</v>
      </c>
    </row>
    <row r="43" spans="1:10" ht="15">
      <c r="A43" s="30" t="s">
        <v>28</v>
      </c>
      <c r="B43" s="24">
        <v>448</v>
      </c>
      <c r="C43" s="24">
        <v>9</v>
      </c>
      <c r="D43" s="25">
        <f>B43+C43</f>
        <v>457</v>
      </c>
      <c r="E43" s="26">
        <v>-0.04192872117400648</v>
      </c>
      <c r="F43" s="24">
        <v>433</v>
      </c>
      <c r="G43" s="24">
        <v>196</v>
      </c>
      <c r="H43" s="25">
        <f>F43+G43</f>
        <v>629</v>
      </c>
      <c r="I43" s="26">
        <v>0.14363636363636356</v>
      </c>
      <c r="J43" s="25">
        <f>D43-H43</f>
        <v>-172</v>
      </c>
    </row>
    <row r="44" spans="1:10" ht="15">
      <c r="A44" s="27" t="s">
        <v>16</v>
      </c>
      <c r="B44" s="19"/>
      <c r="C44" s="19"/>
      <c r="D44" s="20"/>
      <c r="E44" s="21"/>
      <c r="F44" s="19"/>
      <c r="G44" s="19"/>
      <c r="H44" s="20"/>
      <c r="I44" s="22"/>
      <c r="J44" s="20"/>
    </row>
    <row r="45" spans="1:10" ht="15">
      <c r="A45" s="23" t="s">
        <v>43</v>
      </c>
      <c r="B45" s="24">
        <v>16152</v>
      </c>
      <c r="C45" s="24">
        <v>3376</v>
      </c>
      <c r="D45" s="25">
        <f aca="true" t="shared" si="6" ref="D45:D59">B45+C45</f>
        <v>19528</v>
      </c>
      <c r="E45" s="26">
        <v>-0.10458984822779582</v>
      </c>
      <c r="F45" s="24">
        <v>9648</v>
      </c>
      <c r="G45" s="24">
        <v>5560</v>
      </c>
      <c r="H45" s="25">
        <f aca="true" t="shared" si="7" ref="H45:H59">F45+G45</f>
        <v>15208</v>
      </c>
      <c r="I45" s="26">
        <v>-0.12320553473623519</v>
      </c>
      <c r="J45" s="25">
        <f aca="true" t="shared" si="8" ref="J45:J59">D45-H45</f>
        <v>4320</v>
      </c>
    </row>
    <row r="46" spans="1:10" ht="15">
      <c r="A46" s="29" t="s">
        <v>44</v>
      </c>
      <c r="B46" s="19">
        <v>1502</v>
      </c>
      <c r="C46" s="19">
        <v>312</v>
      </c>
      <c r="D46" s="20">
        <f t="shared" si="6"/>
        <v>1814</v>
      </c>
      <c r="E46" s="21">
        <v>0.001103752759381793</v>
      </c>
      <c r="F46" s="19">
        <v>1037</v>
      </c>
      <c r="G46" s="19">
        <v>648</v>
      </c>
      <c r="H46" s="20">
        <f t="shared" si="7"/>
        <v>1685</v>
      </c>
      <c r="I46" s="21">
        <v>0.02869352869352859</v>
      </c>
      <c r="J46" s="20">
        <f t="shared" si="8"/>
        <v>129</v>
      </c>
    </row>
    <row r="47" spans="1:10" ht="15">
      <c r="A47" s="30" t="s">
        <v>45</v>
      </c>
      <c r="B47" s="24">
        <v>690</v>
      </c>
      <c r="C47" s="24">
        <v>168</v>
      </c>
      <c r="D47" s="25">
        <f t="shared" si="6"/>
        <v>858</v>
      </c>
      <c r="E47" s="26">
        <v>-0.2759493670886076</v>
      </c>
      <c r="F47" s="24">
        <v>994</v>
      </c>
      <c r="G47" s="24">
        <v>161</v>
      </c>
      <c r="H47" s="25">
        <f t="shared" si="7"/>
        <v>1155</v>
      </c>
      <c r="I47" s="26">
        <v>-0.18432203389830504</v>
      </c>
      <c r="J47" s="25">
        <f t="shared" si="8"/>
        <v>-297</v>
      </c>
    </row>
    <row r="48" spans="1:10" ht="15">
      <c r="A48" s="29" t="s">
        <v>46</v>
      </c>
      <c r="B48" s="19">
        <v>360</v>
      </c>
      <c r="C48" s="19">
        <v>141</v>
      </c>
      <c r="D48" s="20">
        <f t="shared" si="6"/>
        <v>501</v>
      </c>
      <c r="E48" s="21">
        <v>-0.20222929936305734</v>
      </c>
      <c r="F48" s="19">
        <v>541</v>
      </c>
      <c r="G48" s="19">
        <v>406</v>
      </c>
      <c r="H48" s="20">
        <f t="shared" si="7"/>
        <v>947</v>
      </c>
      <c r="I48" s="21">
        <v>-0.329794762915782</v>
      </c>
      <c r="J48" s="20">
        <f t="shared" si="8"/>
        <v>-446</v>
      </c>
    </row>
    <row r="49" spans="1:10" ht="15">
      <c r="A49" s="30" t="s">
        <v>47</v>
      </c>
      <c r="B49" s="24">
        <v>1180</v>
      </c>
      <c r="C49" s="24">
        <v>26</v>
      </c>
      <c r="D49" s="25">
        <f t="shared" si="6"/>
        <v>1206</v>
      </c>
      <c r="E49" s="26">
        <v>0.053275109170305646</v>
      </c>
      <c r="F49" s="24">
        <v>723</v>
      </c>
      <c r="G49" s="24">
        <v>167</v>
      </c>
      <c r="H49" s="25">
        <f t="shared" si="7"/>
        <v>890</v>
      </c>
      <c r="I49" s="26">
        <v>0.026528258362168433</v>
      </c>
      <c r="J49" s="25">
        <f t="shared" si="8"/>
        <v>316</v>
      </c>
    </row>
    <row r="50" spans="1:10" ht="15">
      <c r="A50" s="29" t="s">
        <v>48</v>
      </c>
      <c r="B50" s="19">
        <v>169</v>
      </c>
      <c r="C50" s="19">
        <v>110</v>
      </c>
      <c r="D50" s="20">
        <f t="shared" si="6"/>
        <v>279</v>
      </c>
      <c r="E50" s="21">
        <v>-0.05102040816326525</v>
      </c>
      <c r="F50" s="19">
        <v>111</v>
      </c>
      <c r="G50" s="19">
        <v>0</v>
      </c>
      <c r="H50" s="20">
        <f t="shared" si="7"/>
        <v>111</v>
      </c>
      <c r="I50" s="21">
        <v>-0.26490066225165565</v>
      </c>
      <c r="J50" s="20">
        <f t="shared" si="8"/>
        <v>168</v>
      </c>
    </row>
    <row r="51" spans="1:10" ht="15">
      <c r="A51" s="30" t="s">
        <v>49</v>
      </c>
      <c r="B51" s="24">
        <v>7595</v>
      </c>
      <c r="C51" s="24">
        <v>2422</v>
      </c>
      <c r="D51" s="25">
        <f t="shared" si="6"/>
        <v>10017</v>
      </c>
      <c r="E51" s="26">
        <v>-0.11361826387045393</v>
      </c>
      <c r="F51" s="24">
        <v>2323</v>
      </c>
      <c r="G51" s="24">
        <v>966</v>
      </c>
      <c r="H51" s="25">
        <f t="shared" si="7"/>
        <v>3289</v>
      </c>
      <c r="I51" s="26">
        <v>-0.16203821656050954</v>
      </c>
      <c r="J51" s="25">
        <f t="shared" si="8"/>
        <v>6728</v>
      </c>
    </row>
    <row r="52" spans="1:10" ht="15">
      <c r="A52" s="29" t="s">
        <v>50</v>
      </c>
      <c r="B52" s="19">
        <v>2151</v>
      </c>
      <c r="C52" s="19">
        <v>48</v>
      </c>
      <c r="D52" s="20">
        <f t="shared" si="6"/>
        <v>2199</v>
      </c>
      <c r="E52" s="21">
        <v>0.005027422303473417</v>
      </c>
      <c r="F52" s="19">
        <v>709</v>
      </c>
      <c r="G52" s="19">
        <v>1051</v>
      </c>
      <c r="H52" s="20">
        <f t="shared" si="7"/>
        <v>1760</v>
      </c>
      <c r="I52" s="21">
        <v>-0.1191191191191191</v>
      </c>
      <c r="J52" s="20">
        <f t="shared" si="8"/>
        <v>439</v>
      </c>
    </row>
    <row r="53" spans="1:10" ht="15">
      <c r="A53" s="30" t="s">
        <v>51</v>
      </c>
      <c r="B53" s="24">
        <v>106</v>
      </c>
      <c r="C53" s="24">
        <v>0</v>
      </c>
      <c r="D53" s="25">
        <f t="shared" si="6"/>
        <v>106</v>
      </c>
      <c r="E53" s="26">
        <v>-0.29333333333333333</v>
      </c>
      <c r="F53" s="24">
        <v>123</v>
      </c>
      <c r="G53" s="24">
        <v>86</v>
      </c>
      <c r="H53" s="25">
        <f t="shared" si="7"/>
        <v>209</v>
      </c>
      <c r="I53" s="26">
        <v>-0.1606425702811245</v>
      </c>
      <c r="J53" s="25">
        <f t="shared" si="8"/>
        <v>-103</v>
      </c>
    </row>
    <row r="54" spans="1:10" ht="15">
      <c r="A54" s="29" t="s">
        <v>52</v>
      </c>
      <c r="B54" s="19">
        <v>396</v>
      </c>
      <c r="C54" s="19">
        <v>12</v>
      </c>
      <c r="D54" s="20">
        <f t="shared" si="6"/>
        <v>408</v>
      </c>
      <c r="E54" s="21">
        <v>-0.13742071881606766</v>
      </c>
      <c r="F54" s="19">
        <v>473</v>
      </c>
      <c r="G54" s="19">
        <v>439</v>
      </c>
      <c r="H54" s="20">
        <f t="shared" si="7"/>
        <v>912</v>
      </c>
      <c r="I54" s="21">
        <v>0.21762349799732972</v>
      </c>
      <c r="J54" s="20">
        <f t="shared" si="8"/>
        <v>-504</v>
      </c>
    </row>
    <row r="55" spans="1:10" ht="15">
      <c r="A55" s="30" t="s">
        <v>53</v>
      </c>
      <c r="B55" s="24">
        <v>452</v>
      </c>
      <c r="C55" s="24">
        <v>53</v>
      </c>
      <c r="D55" s="25">
        <f t="shared" si="6"/>
        <v>505</v>
      </c>
      <c r="E55" s="26">
        <v>-0.30055401662049863</v>
      </c>
      <c r="F55" s="24">
        <v>526</v>
      </c>
      <c r="G55" s="24">
        <v>301</v>
      </c>
      <c r="H55" s="25">
        <f t="shared" si="7"/>
        <v>827</v>
      </c>
      <c r="I55" s="26">
        <v>-0.009580838323353325</v>
      </c>
      <c r="J55" s="25">
        <f t="shared" si="8"/>
        <v>-322</v>
      </c>
    </row>
    <row r="56" spans="1:10" ht="15">
      <c r="A56" s="29" t="s">
        <v>54</v>
      </c>
      <c r="B56" s="19">
        <v>313</v>
      </c>
      <c r="C56" s="19">
        <v>21</v>
      </c>
      <c r="D56" s="20">
        <f t="shared" si="6"/>
        <v>334</v>
      </c>
      <c r="E56" s="21">
        <v>-0.10215053763440862</v>
      </c>
      <c r="F56" s="19">
        <v>271</v>
      </c>
      <c r="G56" s="19">
        <v>195</v>
      </c>
      <c r="H56" s="20">
        <f t="shared" si="7"/>
        <v>466</v>
      </c>
      <c r="I56" s="21">
        <v>-0.35546334716459194</v>
      </c>
      <c r="J56" s="20">
        <f t="shared" si="8"/>
        <v>-132</v>
      </c>
    </row>
    <row r="57" spans="1:10" ht="15">
      <c r="A57" s="30" t="s">
        <v>55</v>
      </c>
      <c r="B57" s="24">
        <v>659</v>
      </c>
      <c r="C57" s="24">
        <v>27</v>
      </c>
      <c r="D57" s="25">
        <f t="shared" si="6"/>
        <v>686</v>
      </c>
      <c r="E57" s="26">
        <v>-0.20139697322467986</v>
      </c>
      <c r="F57" s="24">
        <v>634</v>
      </c>
      <c r="G57" s="24">
        <v>788</v>
      </c>
      <c r="H57" s="25">
        <f t="shared" si="7"/>
        <v>1422</v>
      </c>
      <c r="I57" s="26">
        <v>-0.24079017618793375</v>
      </c>
      <c r="J57" s="25">
        <f t="shared" si="8"/>
        <v>-736</v>
      </c>
    </row>
    <row r="58" spans="1:10" ht="15">
      <c r="A58" s="29" t="s">
        <v>56</v>
      </c>
      <c r="B58" s="19">
        <v>208</v>
      </c>
      <c r="C58" s="19">
        <v>24</v>
      </c>
      <c r="D58" s="20">
        <f t="shared" si="6"/>
        <v>232</v>
      </c>
      <c r="E58" s="21">
        <v>-0.137546468401487</v>
      </c>
      <c r="F58" s="19">
        <v>422</v>
      </c>
      <c r="G58" s="19">
        <v>57</v>
      </c>
      <c r="H58" s="20">
        <f t="shared" si="7"/>
        <v>479</v>
      </c>
      <c r="I58" s="21">
        <v>-0.13848920863309355</v>
      </c>
      <c r="J58" s="20">
        <f t="shared" si="8"/>
        <v>-247</v>
      </c>
    </row>
    <row r="59" spans="1:10" ht="15">
      <c r="A59" s="30" t="s">
        <v>28</v>
      </c>
      <c r="B59" s="24">
        <v>371</v>
      </c>
      <c r="C59" s="24">
        <v>12</v>
      </c>
      <c r="D59" s="25">
        <f t="shared" si="6"/>
        <v>383</v>
      </c>
      <c r="E59" s="26">
        <v>-0.06812652068126523</v>
      </c>
      <c r="F59" s="24">
        <v>761</v>
      </c>
      <c r="G59" s="24">
        <v>295</v>
      </c>
      <c r="H59" s="25">
        <f t="shared" si="7"/>
        <v>1056</v>
      </c>
      <c r="I59" s="26">
        <v>0.10924369747899165</v>
      </c>
      <c r="J59" s="25">
        <f t="shared" si="8"/>
        <v>-673</v>
      </c>
    </row>
    <row r="60" spans="1:10" ht="15">
      <c r="A60" s="27" t="s">
        <v>16</v>
      </c>
      <c r="B60" s="19"/>
      <c r="C60" s="19"/>
      <c r="D60" s="19"/>
      <c r="E60" s="19"/>
      <c r="F60" s="19"/>
      <c r="G60" s="19"/>
      <c r="H60" s="19"/>
      <c r="I60" s="19"/>
      <c r="J60" s="19"/>
    </row>
    <row r="61" spans="1:10" ht="15">
      <c r="A61" s="34" t="s">
        <v>57</v>
      </c>
      <c r="B61" s="24"/>
      <c r="C61" s="24"/>
      <c r="D61" s="25"/>
      <c r="E61" s="26"/>
      <c r="F61" s="24"/>
      <c r="G61" s="24"/>
      <c r="H61" s="24"/>
      <c r="I61" s="35"/>
      <c r="J61" s="25"/>
    </row>
    <row r="62" spans="1:10" ht="18.75">
      <c r="A62" s="36" t="s">
        <v>60</v>
      </c>
      <c r="B62" s="37">
        <v>19124</v>
      </c>
      <c r="C62" s="37">
        <v>5392</v>
      </c>
      <c r="D62" s="37">
        <f>B62+C62</f>
        <v>24516</v>
      </c>
      <c r="E62" s="38">
        <v>-0.013559731219571103</v>
      </c>
      <c r="F62" s="39">
        <v>17160</v>
      </c>
      <c r="G62" s="39">
        <v>10046</v>
      </c>
      <c r="H62" s="37">
        <f>F62+G62</f>
        <v>27206</v>
      </c>
      <c r="I62" s="38">
        <v>0.01579360041817579</v>
      </c>
      <c r="J62" s="37">
        <f>D62-H62</f>
        <v>-2690</v>
      </c>
    </row>
    <row r="63" spans="1:10" s="4" customFormat="1" ht="15">
      <c r="A63" s="40" t="s">
        <v>61</v>
      </c>
      <c r="B63" s="41">
        <f>B7-(B9+B29)</f>
        <v>51804</v>
      </c>
      <c r="C63" s="41">
        <f>C7-(C9+C29)</f>
        <v>12421</v>
      </c>
      <c r="D63" s="41">
        <f>D7-(D9+D29)</f>
        <v>64225</v>
      </c>
      <c r="E63" s="42">
        <v>-0.22214686254799132</v>
      </c>
      <c r="F63" s="41">
        <f>F7-(F9+F29)</f>
        <v>42833</v>
      </c>
      <c r="G63" s="41">
        <f>G7-(G9+G29)</f>
        <v>19689</v>
      </c>
      <c r="H63" s="41">
        <f>H7-(H9+H29)</f>
        <v>62522</v>
      </c>
      <c r="I63" s="42">
        <v>-0.18560393898737804</v>
      </c>
      <c r="J63" s="41">
        <f>D63-H63</f>
        <v>1703</v>
      </c>
    </row>
    <row r="64" spans="2:5" s="4" customFormat="1" ht="6.75" customHeight="1">
      <c r="B64" s="43"/>
      <c r="C64" s="43"/>
      <c r="D64" s="43"/>
      <c r="E64" s="44"/>
    </row>
    <row r="65" spans="1:10" s="45" customFormat="1" ht="33" customHeight="1">
      <c r="A65" s="54" t="s">
        <v>62</v>
      </c>
      <c r="B65" s="49"/>
      <c r="C65" s="49"/>
      <c r="D65" s="49"/>
      <c r="E65" s="49"/>
      <c r="F65" s="49"/>
      <c r="G65" s="49"/>
      <c r="H65" s="49"/>
      <c r="I65" s="49"/>
      <c r="J65" s="49"/>
    </row>
    <row r="66" spans="2:5" s="4" customFormat="1" ht="7.5" customHeight="1">
      <c r="B66" s="43"/>
      <c r="C66" s="43"/>
      <c r="D66" s="43"/>
      <c r="E66" s="44"/>
    </row>
    <row r="67" spans="1:5" s="4" customFormat="1" ht="15">
      <c r="A67" s="46" t="s">
        <v>58</v>
      </c>
      <c r="B67" s="43"/>
      <c r="C67" s="43"/>
      <c r="D67" s="43"/>
      <c r="E67" s="44"/>
    </row>
    <row r="68" spans="2:5" s="4" customFormat="1" ht="6" customHeight="1">
      <c r="B68" s="43"/>
      <c r="C68" s="43"/>
      <c r="D68" s="43"/>
      <c r="E68" s="44"/>
    </row>
    <row r="69" spans="1:10" s="4" customFormat="1" ht="49.5" customHeight="1">
      <c r="A69" s="48" t="s">
        <v>63</v>
      </c>
      <c r="B69" s="49"/>
      <c r="C69" s="49"/>
      <c r="D69" s="49"/>
      <c r="E69" s="49"/>
      <c r="F69" s="49"/>
      <c r="G69" s="49"/>
      <c r="H69" s="49"/>
      <c r="I69" s="49"/>
      <c r="J69" s="49"/>
    </row>
    <row r="70" spans="2:5" s="4" customFormat="1" ht="6.75" customHeight="1">
      <c r="B70" s="43"/>
      <c r="C70" s="43"/>
      <c r="D70" s="43"/>
      <c r="E70" s="44"/>
    </row>
    <row r="71" spans="1:10" s="4" customFormat="1" ht="39" customHeight="1">
      <c r="A71" s="50" t="s">
        <v>64</v>
      </c>
      <c r="B71" s="51"/>
      <c r="C71" s="51"/>
      <c r="D71" s="51"/>
      <c r="E71" s="51"/>
      <c r="F71" s="51"/>
      <c r="G71" s="51"/>
      <c r="H71" s="51"/>
      <c r="I71" s="51"/>
      <c r="J71" s="51"/>
    </row>
    <row r="72" spans="2:5" s="4" customFormat="1" ht="6.75" customHeight="1">
      <c r="B72" s="43"/>
      <c r="C72" s="43"/>
      <c r="D72" s="43"/>
      <c r="E72" s="44"/>
    </row>
    <row r="73" spans="1:5" s="4" customFormat="1" ht="15">
      <c r="A73" s="10" t="s">
        <v>59</v>
      </c>
      <c r="B73" s="43"/>
      <c r="C73" s="43"/>
      <c r="D73" s="43"/>
      <c r="E73" s="44"/>
    </row>
    <row r="74" spans="2:5" ht="15">
      <c r="B74" s="47"/>
      <c r="C74" s="47"/>
      <c r="D74" s="43"/>
      <c r="E74" s="47"/>
    </row>
    <row r="75" spans="2:5" ht="15">
      <c r="B75" s="47"/>
      <c r="C75" s="47"/>
      <c r="D75" s="43"/>
      <c r="E75" s="47"/>
    </row>
    <row r="76" spans="2:5" ht="15">
      <c r="B76" s="47"/>
      <c r="C76" s="47"/>
      <c r="D76" s="43"/>
      <c r="E76" s="47"/>
    </row>
    <row r="77" spans="2:5" ht="15">
      <c r="B77" s="47"/>
      <c r="C77" s="47"/>
      <c r="D77" s="43"/>
      <c r="E77" s="47"/>
    </row>
    <row r="78" spans="2:5" ht="15">
      <c r="B78" s="47"/>
      <c r="C78" s="47"/>
      <c r="D78" s="43"/>
      <c r="E78" s="47"/>
    </row>
    <row r="79" spans="2:5" ht="15">
      <c r="B79" s="47"/>
      <c r="C79" s="47"/>
      <c r="D79" s="43"/>
      <c r="E79" s="47"/>
    </row>
  </sheetData>
  <sheetProtection/>
  <mergeCells count="5">
    <mergeCell ref="A69:J69"/>
    <mergeCell ref="A71:J71"/>
    <mergeCell ref="A5:A6"/>
    <mergeCell ref="A65:J65"/>
    <mergeCell ref="J5:J6"/>
  </mergeCells>
  <conditionalFormatting sqref="E7 I7 E9 I9 E36:E38 I36:I38 E11:E22 I11:I22 E24:E34 I24:I34 E40:E43 I40:I43 E45:E59 I45:I59 E62 I62">
    <cfRule type="cellIs" priority="1" dxfId="0" operator="lessThan" stopIfTrue="1">
      <formula>0</formula>
    </cfRule>
  </conditionalFormatting>
  <printOptions horizontalCentered="1" verticalCentered="1"/>
  <pageMargins left="0.5" right="0.5" top="0.5" bottom="0.5" header="0.5" footer="0.5"/>
  <pageSetup horizontalDpi="300" verticalDpi="3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Terp</dc:creator>
  <cp:keywords/>
  <dc:description/>
  <cp:lastModifiedBy>Sandip Menon</cp:lastModifiedBy>
  <cp:lastPrinted>2007-11-28T14:59:36Z</cp:lastPrinted>
  <dcterms:created xsi:type="dcterms:W3CDTF">2007-11-28T14:59:12Z</dcterms:created>
  <dcterms:modified xsi:type="dcterms:W3CDTF">2007-11-30T20:34:59Z</dcterms:modified>
  <cp:category/>
  <cp:version/>
  <cp:contentType/>
  <cp:contentStatus/>
</cp:coreProperties>
</file>