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1355" windowHeight="7935" firstSheet="1" activeTab="3"/>
  </bookViews>
  <sheets>
    <sheet name="Module1" sheetId="1" r:id="rId1"/>
    <sheet name="Module2" sheetId="2" r:id="rId2"/>
    <sheet name="Module3" sheetId="3" r:id="rId3"/>
    <sheet name="Module4" sheetId="4" r:id="rId4"/>
    <sheet name="Module5" sheetId="5" r:id="rId5"/>
    <sheet name="Module6" sheetId="6" r:id="rId6"/>
  </sheets>
  <definedNames/>
  <calcPr fullCalcOnLoad="1"/>
</workbook>
</file>

<file path=xl/sharedStrings.xml><?xml version="1.0" encoding="utf-8"?>
<sst xmlns="http://schemas.openxmlformats.org/spreadsheetml/2006/main" count="178" uniqueCount="37">
  <si>
    <t>Nominal</t>
  </si>
  <si>
    <t>X</t>
  </si>
  <si>
    <t>Y</t>
  </si>
  <si>
    <t>A</t>
  </si>
  <si>
    <t>B</t>
  </si>
  <si>
    <t>C</t>
  </si>
  <si>
    <t>D</t>
  </si>
  <si>
    <t>Place</t>
  </si>
  <si>
    <t>Place-Nominal</t>
  </si>
  <si>
    <t>After Cure</t>
  </si>
  <si>
    <t>After Cure-Nominal</t>
  </si>
  <si>
    <t>Average(microns)</t>
  </si>
  <si>
    <t>Standard Deviation(microns)</t>
  </si>
  <si>
    <t>After Cure 2nd</t>
  </si>
  <si>
    <t>After Cure 2nd-Nominal</t>
  </si>
  <si>
    <t>Max(abs)(microns)</t>
  </si>
  <si>
    <t>After Cable Glue</t>
  </si>
  <si>
    <t>3rd-Nominal</t>
  </si>
  <si>
    <t>Chuck in place</t>
  </si>
  <si>
    <t>After Cure Cable Glued</t>
  </si>
  <si>
    <t>After Cure/Cable Glue</t>
  </si>
  <si>
    <t>Chuck removed</t>
  </si>
  <si>
    <t>Module serial number</t>
  </si>
  <si>
    <t>Final Survey</t>
  </si>
  <si>
    <t>Final-Nominal</t>
  </si>
  <si>
    <t>Final By Hand</t>
  </si>
  <si>
    <t xml:space="preserve">Automatic </t>
  </si>
  <si>
    <t>Manual</t>
  </si>
  <si>
    <t>By Hand-Nominal</t>
  </si>
  <si>
    <t>Automatic</t>
  </si>
  <si>
    <t>After Glue Cable</t>
  </si>
  <si>
    <t>After Glue-Nominal</t>
  </si>
  <si>
    <t>No chuck</t>
  </si>
  <si>
    <t>Final</t>
  </si>
  <si>
    <t>Cable</t>
  </si>
  <si>
    <t>was</t>
  </si>
  <si>
    <t>reglued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</si>
</sst>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0.000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workbookViewId="0" topLeftCell="A1">
      <selection activeCell="F1" sqref="F1:G13"/>
    </sheetView>
  </sheetViews>
  <sheetFormatPr defaultColWidth="9.140625" defaultRowHeight="12.75"/>
  <cols>
    <col min="1" max="2" width="2.28125" style="0" bestFit="1" customWidth="1"/>
  </cols>
  <sheetData>
    <row r="1" spans="3:15" ht="38.25">
      <c r="C1" t="s">
        <v>0</v>
      </c>
      <c r="D1" t="s">
        <v>7</v>
      </c>
      <c r="E1" s="2" t="s">
        <v>8</v>
      </c>
      <c r="F1" t="s">
        <v>9</v>
      </c>
      <c r="G1" s="2" t="s">
        <v>10</v>
      </c>
      <c r="H1" s="2" t="s">
        <v>13</v>
      </c>
      <c r="I1" s="2" t="s">
        <v>14</v>
      </c>
      <c r="J1" s="2" t="s">
        <v>16</v>
      </c>
      <c r="K1" s="2" t="s">
        <v>17</v>
      </c>
      <c r="L1" s="2" t="s">
        <v>23</v>
      </c>
      <c r="M1" s="2" t="s">
        <v>24</v>
      </c>
      <c r="N1" s="2" t="s">
        <v>25</v>
      </c>
      <c r="O1" s="2" t="s">
        <v>28</v>
      </c>
    </row>
    <row r="2" spans="1:15" ht="12.75">
      <c r="A2" t="s">
        <v>3</v>
      </c>
      <c r="B2" t="s">
        <v>1</v>
      </c>
      <c r="C2">
        <v>12.3864</v>
      </c>
      <c r="D2">
        <v>12.384</v>
      </c>
      <c r="E2">
        <f>D2-C2</f>
        <v>-0.0023999999999997357</v>
      </c>
      <c r="F2">
        <v>12.3817</v>
      </c>
      <c r="G2">
        <f>F2-C2</f>
        <v>-0.004699999999999704</v>
      </c>
      <c r="H2">
        <v>12.3749</v>
      </c>
      <c r="I2">
        <f>H2-C2</f>
        <v>-0.011499999999999844</v>
      </c>
      <c r="J2">
        <v>12.3747</v>
      </c>
      <c r="K2">
        <f>J2-C2</f>
        <v>-0.011699999999999378</v>
      </c>
      <c r="L2">
        <v>12.3595</v>
      </c>
      <c r="M2">
        <f>L2-C2</f>
        <v>-0.02689999999999948</v>
      </c>
      <c r="N2">
        <v>12.3597</v>
      </c>
      <c r="O2">
        <f>N2-C2</f>
        <v>-0.026699999999999946</v>
      </c>
    </row>
    <row r="3" spans="2:15" ht="12.75">
      <c r="B3" t="s">
        <v>2</v>
      </c>
      <c r="C3">
        <v>-15.9689</v>
      </c>
      <c r="D3">
        <v>-15.9668</v>
      </c>
      <c r="E3">
        <f aca="true" t="shared" si="0" ref="E3:E9">D3-C3</f>
        <v>0.002100000000000435</v>
      </c>
      <c r="F3">
        <v>-15.9582</v>
      </c>
      <c r="G3">
        <f aca="true" t="shared" si="1" ref="G3:G9">F3-C3</f>
        <v>0.010699999999999932</v>
      </c>
      <c r="H3">
        <v>-15.9573</v>
      </c>
      <c r="I3">
        <f aca="true" t="shared" si="2" ref="I3:I9">H3-C3</f>
        <v>0.01159999999999961</v>
      </c>
      <c r="J3">
        <v>-15.9573</v>
      </c>
      <c r="K3">
        <f aca="true" t="shared" si="3" ref="K3:K9">J3-C3</f>
        <v>0.01159999999999961</v>
      </c>
      <c r="L3">
        <v>-15.9472</v>
      </c>
      <c r="M3">
        <f aca="true" t="shared" si="4" ref="M3:M9">L3-C3</f>
        <v>0.021699999999999164</v>
      </c>
      <c r="N3">
        <v>-15.9468</v>
      </c>
      <c r="O3">
        <f aca="true" t="shared" si="5" ref="O3:O9">N3-C3</f>
        <v>0.02210000000000001</v>
      </c>
    </row>
    <row r="4" spans="1:15" ht="12.75">
      <c r="A4" t="s">
        <v>4</v>
      </c>
      <c r="B4" t="s">
        <v>1</v>
      </c>
      <c r="C4">
        <v>6.6647</v>
      </c>
      <c r="D4">
        <v>6.6623</v>
      </c>
      <c r="E4">
        <f t="shared" si="0"/>
        <v>-0.0023999999999997357</v>
      </c>
      <c r="F4">
        <v>6.6691</v>
      </c>
      <c r="G4">
        <f t="shared" si="1"/>
        <v>0.004400000000000404</v>
      </c>
      <c r="H4">
        <v>6.663</v>
      </c>
      <c r="I4">
        <f t="shared" si="2"/>
        <v>-0.0016999999999995907</v>
      </c>
      <c r="J4">
        <v>6.6626</v>
      </c>
      <c r="K4">
        <f t="shared" si="3"/>
        <v>-0.0020999999999995467</v>
      </c>
      <c r="L4">
        <v>6.6548</v>
      </c>
      <c r="M4">
        <f t="shared" si="4"/>
        <v>-0.00990000000000002</v>
      </c>
      <c r="N4">
        <v>6.654</v>
      </c>
      <c r="O4">
        <f t="shared" si="5"/>
        <v>-0.010699999999999932</v>
      </c>
    </row>
    <row r="5" spans="2:15" ht="12.75">
      <c r="B5" t="s">
        <v>2</v>
      </c>
      <c r="C5">
        <v>0.8865</v>
      </c>
      <c r="D5">
        <v>0.8888</v>
      </c>
      <c r="E5">
        <f t="shared" si="0"/>
        <v>0.0023000000000000798</v>
      </c>
      <c r="F5">
        <v>0.9002</v>
      </c>
      <c r="G5">
        <f t="shared" si="1"/>
        <v>0.013700000000000045</v>
      </c>
      <c r="H5">
        <v>0.9016</v>
      </c>
      <c r="I5">
        <f t="shared" si="2"/>
        <v>0.015100000000000002</v>
      </c>
      <c r="J5">
        <v>0.9019</v>
      </c>
      <c r="K5">
        <f t="shared" si="3"/>
        <v>0.01540000000000008</v>
      </c>
      <c r="L5">
        <v>0.9126</v>
      </c>
      <c r="M5">
        <f t="shared" si="4"/>
        <v>0.026100000000000012</v>
      </c>
      <c r="N5">
        <v>0.913</v>
      </c>
      <c r="O5">
        <f t="shared" si="5"/>
        <v>0.02650000000000008</v>
      </c>
    </row>
    <row r="6" spans="1:15" ht="12.75">
      <c r="A6" t="s">
        <v>5</v>
      </c>
      <c r="B6" t="s">
        <v>1</v>
      </c>
      <c r="C6" s="1">
        <v>69.0128</v>
      </c>
      <c r="D6">
        <v>69.0117</v>
      </c>
      <c r="E6">
        <f t="shared" si="0"/>
        <v>-0.0010999999999938836</v>
      </c>
      <c r="F6">
        <v>69.0218</v>
      </c>
      <c r="G6">
        <f t="shared" si="1"/>
        <v>0.009000000000000341</v>
      </c>
      <c r="H6">
        <v>69.0129</v>
      </c>
      <c r="I6">
        <f t="shared" si="2"/>
        <v>0.00010000000000331966</v>
      </c>
      <c r="J6">
        <v>69.0118</v>
      </c>
      <c r="K6">
        <f t="shared" si="3"/>
        <v>-0.0010000000000047748</v>
      </c>
      <c r="L6">
        <v>69.0054</v>
      </c>
      <c r="M6">
        <f t="shared" si="4"/>
        <v>-0.00740000000000407</v>
      </c>
      <c r="N6">
        <v>69.0046</v>
      </c>
      <c r="O6">
        <f t="shared" si="5"/>
        <v>-0.008200000000002206</v>
      </c>
    </row>
    <row r="7" spans="2:15" ht="12.75">
      <c r="B7" t="s">
        <v>2</v>
      </c>
      <c r="C7">
        <v>3.2532</v>
      </c>
      <c r="D7">
        <v>3.2542</v>
      </c>
      <c r="E7">
        <f t="shared" si="0"/>
        <v>0.0009999999999998899</v>
      </c>
      <c r="F7">
        <v>3.2335</v>
      </c>
      <c r="G7">
        <f t="shared" si="1"/>
        <v>-0.019700000000000273</v>
      </c>
      <c r="H7">
        <v>3.2298</v>
      </c>
      <c r="I7">
        <f t="shared" si="2"/>
        <v>-0.023400000000000087</v>
      </c>
      <c r="J7">
        <v>3.2284</v>
      </c>
      <c r="K7">
        <f t="shared" si="3"/>
        <v>-0.024799999999999933</v>
      </c>
      <c r="L7">
        <v>3.2225</v>
      </c>
      <c r="M7">
        <f t="shared" si="4"/>
        <v>-0.03069999999999995</v>
      </c>
      <c r="N7">
        <v>3.2233</v>
      </c>
      <c r="O7">
        <f t="shared" si="5"/>
        <v>-0.029900000000000038</v>
      </c>
    </row>
    <row r="8" spans="1:15" ht="12.75">
      <c r="A8" t="s">
        <v>6</v>
      </c>
      <c r="B8" t="s">
        <v>1</v>
      </c>
      <c r="C8">
        <v>63.2912</v>
      </c>
      <c r="D8">
        <v>63.2893</v>
      </c>
      <c r="E8">
        <f t="shared" si="0"/>
        <v>-0.00190000000000623</v>
      </c>
      <c r="F8">
        <v>63.3085</v>
      </c>
      <c r="G8">
        <f t="shared" si="1"/>
        <v>0.01729999999999876</v>
      </c>
      <c r="H8">
        <v>63.3004</v>
      </c>
      <c r="I8">
        <f t="shared" si="2"/>
        <v>0.009199999999999875</v>
      </c>
      <c r="J8">
        <v>63.3004</v>
      </c>
      <c r="K8">
        <f t="shared" si="3"/>
        <v>0.009199999999999875</v>
      </c>
      <c r="L8">
        <v>63.2974</v>
      </c>
      <c r="M8">
        <f t="shared" si="4"/>
        <v>0.006199999999999761</v>
      </c>
      <c r="N8">
        <v>63.2973</v>
      </c>
      <c r="O8">
        <f t="shared" si="5"/>
        <v>0.006099999999996442</v>
      </c>
    </row>
    <row r="9" spans="2:15" ht="12.75">
      <c r="B9" t="s">
        <v>2</v>
      </c>
      <c r="C9">
        <v>20.1085</v>
      </c>
      <c r="D9">
        <v>20.1082</v>
      </c>
      <c r="E9">
        <f t="shared" si="0"/>
        <v>-0.0002999999999993008</v>
      </c>
      <c r="F9">
        <v>20.0917</v>
      </c>
      <c r="G9">
        <f t="shared" si="1"/>
        <v>-0.016799999999999926</v>
      </c>
      <c r="H9">
        <v>20.0879</v>
      </c>
      <c r="I9">
        <f t="shared" si="2"/>
        <v>-0.020599999999998175</v>
      </c>
      <c r="J9">
        <v>20.0864</v>
      </c>
      <c r="K9">
        <f t="shared" si="3"/>
        <v>-0.022099999999998232</v>
      </c>
      <c r="L9">
        <v>20.0819</v>
      </c>
      <c r="M9">
        <f t="shared" si="4"/>
        <v>-0.026599999999998403</v>
      </c>
      <c r="N9">
        <v>20.0822</v>
      </c>
      <c r="O9">
        <f t="shared" si="5"/>
        <v>-0.026299999999999102</v>
      </c>
    </row>
    <row r="11" spans="4:15" ht="12.75">
      <c r="D11" s="1" t="s">
        <v>11</v>
      </c>
      <c r="E11" s="3">
        <f>AVERAGE(E2:E9)*1000</f>
        <v>-0.3374999999998102</v>
      </c>
      <c r="G11" s="3">
        <f>AVERAGE(G2:G9)*1000</f>
        <v>1.7374999999999474</v>
      </c>
      <c r="I11" s="3">
        <f>AVERAGE(I2:I9)*1000</f>
        <v>-2.6499999999993613</v>
      </c>
      <c r="K11" s="3">
        <f>AVERAGE(K2:K9)*1000</f>
        <v>-3.1875000000002873</v>
      </c>
      <c r="M11" s="3">
        <f>AVERAGE(M2:M9)*1000</f>
        <v>-5.937500000000373</v>
      </c>
      <c r="O11" s="3">
        <f>AVERAGE(O2:O9)*1000</f>
        <v>-5.887500000000586</v>
      </c>
    </row>
    <row r="12" spans="4:15" ht="12.75">
      <c r="D12" s="1" t="s">
        <v>12</v>
      </c>
      <c r="E12" s="3">
        <f>STDEV(E2:E9)*1000</f>
        <v>1.935338656227168</v>
      </c>
      <c r="G12" s="3">
        <f>STDEV(G2:G9)*1000</f>
        <v>13.99029638203348</v>
      </c>
      <c r="I12" s="3">
        <f>STDEV(I2:I9)*1000</f>
        <v>14.629227105841142</v>
      </c>
      <c r="K12" s="3">
        <f>STDEV(K2:K9)*1000</f>
        <v>15.216667318624609</v>
      </c>
      <c r="M12" s="3">
        <f>STDEV(M2:M9)*1000</f>
        <v>22.151874316054325</v>
      </c>
      <c r="O12" s="3">
        <f>STDEV(O2:O9)*1000</f>
        <v>22.13881126631913</v>
      </c>
    </row>
    <row r="13" spans="4:15" ht="12.75">
      <c r="D13" s="1" t="s">
        <v>15</v>
      </c>
      <c r="E13">
        <f>MAX(ABS(MAX(E2:E9))*1000,ABS(MIN(E2:E9))*1000)</f>
        <v>2.3999999999997357</v>
      </c>
      <c r="G13">
        <f>MAX(ABS(MAX(G2:G9))*1000,ABS(MIN(G2:G9))*1000)</f>
        <v>19.700000000000273</v>
      </c>
      <c r="I13">
        <f>MAX(ABS(MAX(I2:I9))*1000,ABS(MIN(I2:I9))*1000)</f>
        <v>23.400000000000087</v>
      </c>
      <c r="K13">
        <f>MAX(ABS(MAX(K2:K9))*1000,ABS(MIN(K2:K9))*1000)</f>
        <v>24.799999999999933</v>
      </c>
      <c r="M13">
        <f>MAX(ABS(MAX(M2:M9))*1000,ABS(MIN(M2:M9))*1000)</f>
        <v>30.69999999999995</v>
      </c>
      <c r="O13">
        <f>MAX(ABS(MAX(O2:O9))*1000,ABS(MIN(O2:O9))*1000)</f>
        <v>29.900000000000038</v>
      </c>
    </row>
    <row r="15" spans="7:15" ht="12.75">
      <c r="G15" t="s">
        <v>27</v>
      </c>
      <c r="I15" t="s">
        <v>27</v>
      </c>
      <c r="K15" t="s">
        <v>27</v>
      </c>
      <c r="M15" t="s">
        <v>26</v>
      </c>
      <c r="O15" t="s">
        <v>27</v>
      </c>
    </row>
    <row r="16" spans="1:5" ht="12.75">
      <c r="A16" t="s">
        <v>22</v>
      </c>
      <c r="E16">
        <v>510734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L9" sqref="L9"/>
    </sheetView>
  </sheetViews>
  <sheetFormatPr defaultColWidth="9.140625" defaultRowHeight="12.75"/>
  <cols>
    <col min="1" max="2" width="2.28125" style="0" bestFit="1" customWidth="1"/>
    <col min="9" max="9" width="11.28125" style="0" customWidth="1"/>
  </cols>
  <sheetData>
    <row r="1" spans="3:13" ht="51">
      <c r="C1" t="s">
        <v>0</v>
      </c>
      <c r="D1" t="s">
        <v>7</v>
      </c>
      <c r="E1" s="2" t="s">
        <v>8</v>
      </c>
      <c r="F1" t="s">
        <v>9</v>
      </c>
      <c r="G1" s="2" t="s">
        <v>10</v>
      </c>
      <c r="H1" s="2" t="s">
        <v>19</v>
      </c>
      <c r="I1" s="2" t="s">
        <v>20</v>
      </c>
      <c r="J1" s="2" t="s">
        <v>23</v>
      </c>
      <c r="K1" s="2" t="s">
        <v>24</v>
      </c>
      <c r="L1" s="2" t="s">
        <v>25</v>
      </c>
      <c r="M1" s="2" t="s">
        <v>28</v>
      </c>
    </row>
    <row r="2" spans="1:13" ht="12.75">
      <c r="A2" t="s">
        <v>3</v>
      </c>
      <c r="B2" t="s">
        <v>1</v>
      </c>
      <c r="C2">
        <v>2.5157</v>
      </c>
      <c r="D2">
        <v>2.5198</v>
      </c>
      <c r="E2">
        <f aca="true" t="shared" si="0" ref="E2:E9">D2-C2</f>
        <v>0.004100000000000215</v>
      </c>
      <c r="F2">
        <v>2.5201</v>
      </c>
      <c r="G2">
        <f aca="true" t="shared" si="1" ref="G2:G9">F2-C2</f>
        <v>0.0043999999999999595</v>
      </c>
      <c r="H2">
        <v>2.5194</v>
      </c>
      <c r="I2">
        <f aca="true" t="shared" si="2" ref="I2:I9">H2-C2</f>
        <v>0.0037000000000002586</v>
      </c>
      <c r="J2">
        <v>2.519</v>
      </c>
      <c r="K2">
        <f>J2-C2</f>
        <v>0.0033000000000003027</v>
      </c>
      <c r="L2">
        <v>2.5183</v>
      </c>
      <c r="M2">
        <f>L2-C2</f>
        <v>0.0026000000000001577</v>
      </c>
    </row>
    <row r="3" spans="2:13" ht="12.75">
      <c r="B3" t="s">
        <v>2</v>
      </c>
      <c r="C3">
        <v>21.7452</v>
      </c>
      <c r="D3">
        <v>21.7435</v>
      </c>
      <c r="E3">
        <f t="shared" si="0"/>
        <v>-0.0016999999999995907</v>
      </c>
      <c r="F3">
        <v>21.7392</v>
      </c>
      <c r="G3">
        <f t="shared" si="1"/>
        <v>-0.006000000000000227</v>
      </c>
      <c r="H3">
        <v>21.7398</v>
      </c>
      <c r="I3">
        <f t="shared" si="2"/>
        <v>-0.005400000000001626</v>
      </c>
      <c r="J3">
        <v>21.7387</v>
      </c>
      <c r="K3">
        <f aca="true" t="shared" si="3" ref="K3:K9">J3-C3</f>
        <v>-0.006499999999999062</v>
      </c>
      <c r="L3">
        <v>21.74</v>
      </c>
      <c r="M3">
        <f aca="true" t="shared" si="4" ref="M3:M9">L3-C3</f>
        <v>-0.005200000000002092</v>
      </c>
    </row>
    <row r="4" spans="1:13" ht="12.75">
      <c r="A4" t="s">
        <v>4</v>
      </c>
      <c r="B4" t="s">
        <v>1</v>
      </c>
      <c r="C4">
        <v>1.3515</v>
      </c>
      <c r="D4">
        <v>1.3563</v>
      </c>
      <c r="E4">
        <f t="shared" si="0"/>
        <v>0.0048000000000001375</v>
      </c>
      <c r="F4">
        <v>1.3574</v>
      </c>
      <c r="G4">
        <f t="shared" si="1"/>
        <v>0.005900000000000016</v>
      </c>
      <c r="H4">
        <v>1.3573</v>
      </c>
      <c r="I4">
        <f t="shared" si="2"/>
        <v>0.005800000000000027</v>
      </c>
      <c r="J4">
        <v>1.3547</v>
      </c>
      <c r="K4">
        <f t="shared" si="3"/>
        <v>0.0032000000000000917</v>
      </c>
      <c r="L4">
        <v>1.3555</v>
      </c>
      <c r="M4">
        <f t="shared" si="4"/>
        <v>0.0040000000000000036</v>
      </c>
    </row>
    <row r="5" spans="2:13" ht="12.75">
      <c r="B5" t="s">
        <v>2</v>
      </c>
      <c r="C5">
        <v>39.5071</v>
      </c>
      <c r="D5">
        <v>39.5055</v>
      </c>
      <c r="E5">
        <f t="shared" si="0"/>
        <v>-0.0016000000000033765</v>
      </c>
      <c r="F5">
        <v>39.5037</v>
      </c>
      <c r="G5">
        <f t="shared" si="1"/>
        <v>-0.0033999999999991815</v>
      </c>
      <c r="H5">
        <v>39.5014</v>
      </c>
      <c r="I5">
        <f t="shared" si="2"/>
        <v>-0.005700000000004479</v>
      </c>
      <c r="J5">
        <v>39.5015</v>
      </c>
      <c r="K5">
        <f t="shared" si="3"/>
        <v>-0.00560000000000116</v>
      </c>
      <c r="L5">
        <v>39.5005</v>
      </c>
      <c r="M5">
        <f t="shared" si="4"/>
        <v>-0.006599999999998829</v>
      </c>
    </row>
    <row r="6" spans="1:13" ht="12.75">
      <c r="A6" t="s">
        <v>5</v>
      </c>
      <c r="B6" t="s">
        <v>1</v>
      </c>
      <c r="C6" s="1">
        <v>62.1877</v>
      </c>
      <c r="D6">
        <v>62.1915</v>
      </c>
      <c r="E6">
        <f t="shared" si="0"/>
        <v>0.0037999999999982492</v>
      </c>
      <c r="F6">
        <v>62.192</v>
      </c>
      <c r="G6">
        <f t="shared" si="1"/>
        <v>0.004300000000000637</v>
      </c>
      <c r="H6">
        <v>62.1906</v>
      </c>
      <c r="I6">
        <f t="shared" si="2"/>
        <v>0.0029000000000038995</v>
      </c>
      <c r="J6">
        <v>62.189</v>
      </c>
      <c r="K6">
        <f t="shared" si="3"/>
        <v>0.001300000000000523</v>
      </c>
      <c r="L6">
        <v>62.1879</v>
      </c>
      <c r="M6">
        <f t="shared" si="4"/>
        <v>0.00019999999999953388</v>
      </c>
    </row>
    <row r="7" spans="2:13" ht="12.75">
      <c r="B7" t="s">
        <v>2</v>
      </c>
      <c r="C7">
        <v>25.6563</v>
      </c>
      <c r="D7">
        <v>25.6587</v>
      </c>
      <c r="E7">
        <f t="shared" si="0"/>
        <v>0.0023999999999979593</v>
      </c>
      <c r="F7">
        <v>25.645</v>
      </c>
      <c r="G7">
        <f t="shared" si="1"/>
        <v>-0.011300000000002086</v>
      </c>
      <c r="H7">
        <v>25.6451</v>
      </c>
      <c r="I7">
        <f t="shared" si="2"/>
        <v>-0.01120000000000232</v>
      </c>
      <c r="J7">
        <v>25.6448</v>
      </c>
      <c r="K7">
        <f t="shared" si="3"/>
        <v>-0.01150000000000162</v>
      </c>
      <c r="L7">
        <v>25.6446</v>
      </c>
      <c r="M7">
        <f t="shared" si="4"/>
        <v>-0.011700000000001154</v>
      </c>
    </row>
    <row r="8" spans="1:13" ht="12.75">
      <c r="A8" t="s">
        <v>6</v>
      </c>
      <c r="B8" t="s">
        <v>1</v>
      </c>
      <c r="C8">
        <v>61.0235</v>
      </c>
      <c r="D8">
        <v>61.0239</v>
      </c>
      <c r="E8">
        <f t="shared" si="0"/>
        <v>0.00039999999999906777</v>
      </c>
      <c r="F8">
        <v>61.0286</v>
      </c>
      <c r="G8">
        <f t="shared" si="1"/>
        <v>0.005099999999998772</v>
      </c>
      <c r="H8">
        <v>61.0269</v>
      </c>
      <c r="I8">
        <f t="shared" si="2"/>
        <v>0.0033999999999991815</v>
      </c>
      <c r="J8">
        <v>61.027</v>
      </c>
      <c r="K8">
        <f t="shared" si="3"/>
        <v>0.003500000000002501</v>
      </c>
      <c r="L8">
        <v>61.0241</v>
      </c>
      <c r="M8">
        <f t="shared" si="4"/>
        <v>0.0005999999999986017</v>
      </c>
    </row>
    <row r="9" spans="2:13" ht="12.75">
      <c r="B9" t="s">
        <v>2</v>
      </c>
      <c r="C9">
        <v>43.4182</v>
      </c>
      <c r="D9">
        <v>43.4212</v>
      </c>
      <c r="E9">
        <f t="shared" si="0"/>
        <v>0.0030000000000001137</v>
      </c>
      <c r="F9">
        <v>43.4082</v>
      </c>
      <c r="G9" s="4">
        <f t="shared" si="1"/>
        <v>-0.00999999999999801</v>
      </c>
      <c r="H9">
        <v>43.4078</v>
      </c>
      <c r="I9">
        <f t="shared" si="2"/>
        <v>-0.010399999999997078</v>
      </c>
      <c r="J9">
        <v>43.4061</v>
      </c>
      <c r="K9">
        <f t="shared" si="3"/>
        <v>-0.012099999999996669</v>
      </c>
      <c r="L9">
        <v>43.4065</v>
      </c>
      <c r="M9">
        <f t="shared" si="4"/>
        <v>-0.011699999999997601</v>
      </c>
    </row>
    <row r="11" spans="4:13" ht="12.75">
      <c r="D11" s="1" t="s">
        <v>11</v>
      </c>
      <c r="E11" s="3">
        <f>AVERAGE(E2:E9)*1000</f>
        <v>1.8999999999990969</v>
      </c>
      <c r="G11" s="3">
        <f>AVERAGE(G2:G9)*1000</f>
        <v>-1.375000000000015</v>
      </c>
      <c r="I11" s="3">
        <f>AVERAGE(I2:I9)*1000</f>
        <v>-2.112500000000267</v>
      </c>
      <c r="K11" s="3">
        <f>AVERAGE(K2:K9)*1000</f>
        <v>-3.0499999999993865</v>
      </c>
      <c r="M11" s="3">
        <f>AVERAGE(M2:M9)*1000</f>
        <v>-3.4750000000001724</v>
      </c>
    </row>
    <row r="12" spans="4:13" ht="12.75">
      <c r="D12" s="1" t="s">
        <v>12</v>
      </c>
      <c r="E12" s="3">
        <f>STDEV(E2:E9)*1000</f>
        <v>2.557342370509353</v>
      </c>
      <c r="G12" s="3">
        <f>STDEV(G2:G9)*1000</f>
        <v>7.159359508463599</v>
      </c>
      <c r="I12" s="3">
        <f>STDEV(I2:I9)*1000</f>
        <v>6.833204121891763</v>
      </c>
      <c r="K12" s="3">
        <f>STDEV(K2:K9)*1000</f>
        <v>6.686019529051527</v>
      </c>
      <c r="M12" s="3">
        <f>STDEV(M2:M9)*1000</f>
        <v>6.22133426203698</v>
      </c>
    </row>
    <row r="13" spans="4:13" ht="12.75">
      <c r="D13" s="1" t="s">
        <v>15</v>
      </c>
      <c r="E13">
        <f>MAX(ABS(MAX(E2:E9))*1000,ABS(MIN(E2:E9))*1000)</f>
        <v>4.8000000000001375</v>
      </c>
      <c r="G13">
        <f>MAX(ABS(MAX(G2:G9))*1000,ABS(MIN(G2:G9))*1000)</f>
        <v>11.300000000002086</v>
      </c>
      <c r="I13">
        <f>MAX(ABS(MAX(I2:I9))*1000,ABS(MIN(I2:I9))*1000)</f>
        <v>11.20000000000232</v>
      </c>
      <c r="K13">
        <f>MAX(ABS(MAX(K2:K9))*1000,ABS(MIN(K2:K9))*1000)</f>
        <v>12.099999999996669</v>
      </c>
      <c r="M13">
        <f>MAX(ABS(MAX(M2:M9))*1000,ABS(MIN(M2:M9))*1000)</f>
        <v>11.700000000001154</v>
      </c>
    </row>
    <row r="15" spans="6:9" ht="12.75">
      <c r="F15" s="5" t="s">
        <v>18</v>
      </c>
      <c r="G15" s="5"/>
      <c r="H15" s="5" t="s">
        <v>21</v>
      </c>
      <c r="I15" s="5"/>
    </row>
    <row r="17" spans="1:13" ht="12.75">
      <c r="A17" t="s">
        <v>22</v>
      </c>
      <c r="E17">
        <v>510914</v>
      </c>
      <c r="G17" t="s">
        <v>27</v>
      </c>
      <c r="I17" t="s">
        <v>27</v>
      </c>
      <c r="K17" t="s">
        <v>29</v>
      </c>
      <c r="M17" t="s">
        <v>27</v>
      </c>
    </row>
  </sheetData>
  <mergeCells count="2">
    <mergeCell ref="F15:G15"/>
    <mergeCell ref="H15:I15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J9" sqref="J9"/>
    </sheetView>
  </sheetViews>
  <sheetFormatPr defaultColWidth="9.140625" defaultRowHeight="12.75"/>
  <cols>
    <col min="1" max="2" width="2.28125" style="0" customWidth="1"/>
    <col min="9" max="9" width="10.28125" style="0" customWidth="1"/>
  </cols>
  <sheetData>
    <row r="1" spans="3:11" ht="51">
      <c r="C1" t="s">
        <v>0</v>
      </c>
      <c r="D1" t="s">
        <v>7</v>
      </c>
      <c r="E1" s="2" t="s">
        <v>8</v>
      </c>
      <c r="F1" t="s">
        <v>9</v>
      </c>
      <c r="G1" s="2" t="s">
        <v>10</v>
      </c>
      <c r="H1" s="2" t="s">
        <v>19</v>
      </c>
      <c r="I1" s="2" t="s">
        <v>20</v>
      </c>
      <c r="J1" s="2" t="s">
        <v>23</v>
      </c>
      <c r="K1" s="2" t="s">
        <v>24</v>
      </c>
    </row>
    <row r="2" spans="1:11" ht="12.75">
      <c r="A2" t="s">
        <v>3</v>
      </c>
      <c r="B2" t="s">
        <v>1</v>
      </c>
      <c r="C2">
        <v>2.7425</v>
      </c>
      <c r="D2">
        <v>2.7427</v>
      </c>
      <c r="E2">
        <f aca="true" t="shared" si="0" ref="E2:E9">D2-C2</f>
        <v>0.00019999999999997797</v>
      </c>
      <c r="F2">
        <v>2.7402</v>
      </c>
      <c r="G2">
        <f aca="true" t="shared" si="1" ref="G2:G9">F2-C2</f>
        <v>-0.0022999999999999687</v>
      </c>
      <c r="H2">
        <v>2.74</v>
      </c>
      <c r="I2">
        <f aca="true" t="shared" si="2" ref="I2:I9">H2-C2</f>
        <v>-0.0024999999999999467</v>
      </c>
      <c r="J2">
        <v>2.7418</v>
      </c>
      <c r="K2">
        <f>J2-C2</f>
        <v>-0.000700000000000145</v>
      </c>
    </row>
    <row r="3" spans="2:11" ht="12.75">
      <c r="B3" t="s">
        <v>2</v>
      </c>
      <c r="C3">
        <v>60.7289</v>
      </c>
      <c r="D3">
        <v>60.7277</v>
      </c>
      <c r="E3">
        <f t="shared" si="0"/>
        <v>-0.0012000000000043087</v>
      </c>
      <c r="F3">
        <v>60.7297</v>
      </c>
      <c r="G3">
        <f t="shared" si="1"/>
        <v>0.0007999999999981355</v>
      </c>
      <c r="H3">
        <v>60.7261</v>
      </c>
      <c r="I3">
        <f t="shared" si="2"/>
        <v>-0.00280000000000058</v>
      </c>
      <c r="J3">
        <v>60.7272</v>
      </c>
      <c r="K3">
        <f aca="true" t="shared" si="3" ref="K3:K9">J3-C3</f>
        <v>-0.0016999999999995907</v>
      </c>
    </row>
    <row r="4" spans="1:11" ht="12.75">
      <c r="A4" t="s">
        <v>4</v>
      </c>
      <c r="B4" t="s">
        <v>1</v>
      </c>
      <c r="C4">
        <v>6.2151</v>
      </c>
      <c r="D4">
        <v>6.2164</v>
      </c>
      <c r="E4">
        <f t="shared" si="0"/>
        <v>0.001300000000000523</v>
      </c>
      <c r="F4">
        <v>6.2157</v>
      </c>
      <c r="G4">
        <f t="shared" si="1"/>
        <v>0.000600000000000378</v>
      </c>
      <c r="H4">
        <v>6.214</v>
      </c>
      <c r="I4">
        <f t="shared" si="2"/>
        <v>-0.0010999999999992127</v>
      </c>
      <c r="J4">
        <v>6.2123</v>
      </c>
      <c r="K4">
        <f t="shared" si="3"/>
        <v>-0.0027999999999996916</v>
      </c>
    </row>
    <row r="5" spans="2:11" ht="12.75">
      <c r="B5" t="s">
        <v>2</v>
      </c>
      <c r="C5">
        <v>78.1869</v>
      </c>
      <c r="D5">
        <v>78.187</v>
      </c>
      <c r="E5">
        <f t="shared" si="0"/>
        <v>0.00010000000000331966</v>
      </c>
      <c r="F5">
        <v>78.1875</v>
      </c>
      <c r="G5">
        <f t="shared" si="1"/>
        <v>0.0006000000000057071</v>
      </c>
      <c r="H5">
        <v>78.184</v>
      </c>
      <c r="I5">
        <f t="shared" si="2"/>
        <v>-0.002899999999996794</v>
      </c>
      <c r="J5">
        <v>78.1849</v>
      </c>
      <c r="K5">
        <f t="shared" si="3"/>
        <v>-0.001999999999995339</v>
      </c>
    </row>
    <row r="6" spans="1:11" ht="12.75">
      <c r="A6" t="s">
        <v>5</v>
      </c>
      <c r="B6" t="s">
        <v>1</v>
      </c>
      <c r="C6" s="1">
        <v>61.3934</v>
      </c>
      <c r="D6">
        <v>61.3917</v>
      </c>
      <c r="E6">
        <f t="shared" si="0"/>
        <v>-0.0016999999999995907</v>
      </c>
      <c r="F6">
        <v>61.392</v>
      </c>
      <c r="G6">
        <f t="shared" si="1"/>
        <v>-0.0013999999999967372</v>
      </c>
      <c r="H6">
        <v>61.3923</v>
      </c>
      <c r="I6">
        <f t="shared" si="2"/>
        <v>-0.001100000000000989</v>
      </c>
      <c r="J6">
        <v>61.3915</v>
      </c>
      <c r="K6">
        <f t="shared" si="3"/>
        <v>-0.0018999999999991246</v>
      </c>
    </row>
    <row r="7" spans="2:11" ht="12.75">
      <c r="B7" t="s">
        <v>2</v>
      </c>
      <c r="C7">
        <v>49.0625</v>
      </c>
      <c r="D7">
        <v>49.0606</v>
      </c>
      <c r="E7">
        <f t="shared" si="0"/>
        <v>-0.0018999999999991246</v>
      </c>
      <c r="F7">
        <v>49.0625</v>
      </c>
      <c r="G7">
        <f t="shared" si="1"/>
        <v>0</v>
      </c>
      <c r="H7">
        <v>49.0628</v>
      </c>
      <c r="I7">
        <f t="shared" si="2"/>
        <v>0.00030000000000285354</v>
      </c>
      <c r="J7">
        <v>49.0645</v>
      </c>
      <c r="K7">
        <f t="shared" si="3"/>
        <v>0.0020000000000024443</v>
      </c>
    </row>
    <row r="8" spans="1:11" ht="12.75">
      <c r="A8" t="s">
        <v>6</v>
      </c>
      <c r="B8" t="s">
        <v>1</v>
      </c>
      <c r="C8">
        <v>64.866</v>
      </c>
      <c r="D8">
        <v>64.8653</v>
      </c>
      <c r="E8">
        <f t="shared" si="0"/>
        <v>-0.0006999999999948159</v>
      </c>
      <c r="F8">
        <v>64.8645</v>
      </c>
      <c r="G8">
        <f t="shared" si="1"/>
        <v>-0.0014999999999929514</v>
      </c>
      <c r="H8">
        <v>64.8632</v>
      </c>
      <c r="I8">
        <f t="shared" si="2"/>
        <v>-0.0027999999999934744</v>
      </c>
      <c r="J8">
        <v>64.8637</v>
      </c>
      <c r="K8">
        <f t="shared" si="3"/>
        <v>-0.002300000000005298</v>
      </c>
    </row>
    <row r="9" spans="2:11" ht="12.75">
      <c r="B9" t="s">
        <v>2</v>
      </c>
      <c r="C9">
        <v>66.5205</v>
      </c>
      <c r="D9">
        <v>66.5193</v>
      </c>
      <c r="E9">
        <f t="shared" si="0"/>
        <v>-0.0011999999999972033</v>
      </c>
      <c r="F9">
        <v>66.5214</v>
      </c>
      <c r="G9" s="4">
        <f t="shared" si="1"/>
        <v>0.0009000000000014552</v>
      </c>
      <c r="H9">
        <v>66.5216</v>
      </c>
      <c r="I9">
        <f t="shared" si="2"/>
        <v>0.0011000000000080945</v>
      </c>
      <c r="J9">
        <v>66.5227</v>
      </c>
      <c r="K9">
        <f t="shared" si="3"/>
        <v>0.002200000000001978</v>
      </c>
    </row>
    <row r="11" spans="4:11" ht="12.75">
      <c r="D11" s="1" t="s">
        <v>11</v>
      </c>
      <c r="E11" s="3">
        <f>AVERAGE(E2:E9)*1000</f>
        <v>-0.6374999999989028</v>
      </c>
      <c r="G11" s="3">
        <f>AVERAGE(G2:G9)*1000</f>
        <v>-0.2874999999979977</v>
      </c>
      <c r="I11" s="3">
        <f>AVERAGE(I2:I9)*1000</f>
        <v>-1.474999999997506</v>
      </c>
      <c r="K11" s="3">
        <f>AVERAGE(K2:K9)*1000</f>
        <v>-0.8999999999993458</v>
      </c>
    </row>
    <row r="12" spans="4:11" ht="12.75">
      <c r="D12" s="1" t="s">
        <v>12</v>
      </c>
      <c r="E12" s="3">
        <f>STDEV(E2:E9)*1000</f>
        <v>1.0927520957920132</v>
      </c>
      <c r="G12" s="3">
        <f>STDEV(G2:G9)*1000</f>
        <v>1.2540648194676909</v>
      </c>
      <c r="I12" s="3">
        <f>STDEV(I2:I9)*1000</f>
        <v>1.5424933433533912</v>
      </c>
      <c r="K12" s="3">
        <f>STDEV(K2:K9)*1000</f>
        <v>1.9449568485858637</v>
      </c>
    </row>
    <row r="13" spans="4:11" ht="12.75">
      <c r="D13" s="1" t="s">
        <v>15</v>
      </c>
      <c r="E13">
        <f>MAX(ABS(MAX(E2:E9))*1000,ABS(MIN(E2:E9))*1000)</f>
        <v>1.8999999999991246</v>
      </c>
      <c r="G13">
        <f>MAX(ABS(MAX(G2:G9))*1000,ABS(MIN(G2:G9))*1000)</f>
        <v>2.2999999999999687</v>
      </c>
      <c r="I13">
        <f>MAX(ABS(MAX(I2:I9))*1000,ABS(MIN(I2:I9))*1000)</f>
        <v>2.899999999996794</v>
      </c>
      <c r="K13">
        <f>MAX(ABS(MAX(K2:K9))*1000,ABS(MIN(K2:K9))*1000)</f>
        <v>2.7999999999996916</v>
      </c>
    </row>
    <row r="15" spans="6:9" ht="12.75">
      <c r="F15" s="5" t="s">
        <v>18</v>
      </c>
      <c r="G15" s="5"/>
      <c r="H15" s="5" t="s">
        <v>21</v>
      </c>
      <c r="I15" s="5"/>
    </row>
    <row r="16" spans="7:11" ht="12.75">
      <c r="G16" t="s">
        <v>27</v>
      </c>
      <c r="I16" t="s">
        <v>27</v>
      </c>
      <c r="K16" t="s">
        <v>29</v>
      </c>
    </row>
    <row r="17" spans="1:5" ht="12.75">
      <c r="A17" t="s">
        <v>22</v>
      </c>
      <c r="E17">
        <v>510666</v>
      </c>
    </row>
  </sheetData>
  <mergeCells count="2">
    <mergeCell ref="F15:G15"/>
    <mergeCell ref="H15:I15"/>
  </mergeCells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workbookViewId="0" topLeftCell="A1">
      <selection activeCell="L8" sqref="L8:L9"/>
    </sheetView>
  </sheetViews>
  <sheetFormatPr defaultColWidth="9.140625" defaultRowHeight="12.75"/>
  <cols>
    <col min="2" max="2" width="2.28125" style="0" bestFit="1" customWidth="1"/>
  </cols>
  <sheetData>
    <row r="1" spans="3:13" ht="38.25">
      <c r="C1" t="s">
        <v>0</v>
      </c>
      <c r="D1" t="s">
        <v>7</v>
      </c>
      <c r="E1" s="2" t="s">
        <v>8</v>
      </c>
      <c r="F1" t="s">
        <v>7</v>
      </c>
      <c r="G1" s="2" t="s">
        <v>8</v>
      </c>
      <c r="H1" t="s">
        <v>9</v>
      </c>
      <c r="I1" s="2" t="s">
        <v>10</v>
      </c>
      <c r="J1" s="2" t="s">
        <v>30</v>
      </c>
      <c r="K1" s="2" t="s">
        <v>31</v>
      </c>
      <c r="L1" s="2" t="s">
        <v>33</v>
      </c>
      <c r="M1" s="2" t="s">
        <v>24</v>
      </c>
    </row>
    <row r="2" spans="1:13" ht="12.75">
      <c r="A2" t="s">
        <v>3</v>
      </c>
      <c r="B2" t="s">
        <v>1</v>
      </c>
      <c r="C2">
        <v>-15.9689</v>
      </c>
      <c r="D2">
        <v>-15.9738</v>
      </c>
      <c r="E2">
        <f>D2-C2</f>
        <v>-0.004900000000001015</v>
      </c>
      <c r="F2">
        <v>-15.9698</v>
      </c>
      <c r="G2">
        <f>F2-C2</f>
        <v>-0.0008999999999996788</v>
      </c>
      <c r="H2">
        <v>-15.9709</v>
      </c>
      <c r="I2">
        <f>H2-C2</f>
        <v>-0.002000000000000668</v>
      </c>
      <c r="J2">
        <v>-15.9713</v>
      </c>
      <c r="K2">
        <f>J2-C2</f>
        <v>-0.0023999999999997357</v>
      </c>
      <c r="L2">
        <v>-15.9706</v>
      </c>
      <c r="M2">
        <f>L2-C2</f>
        <v>-0.0016999999999995907</v>
      </c>
    </row>
    <row r="3" spans="2:13" ht="12.75">
      <c r="B3" t="s">
        <v>2</v>
      </c>
      <c r="C3">
        <v>-12.3864</v>
      </c>
      <c r="D3">
        <v>-12.3868</v>
      </c>
      <c r="E3">
        <f aca="true" t="shared" si="0" ref="E3:E9">D3-C3</f>
        <v>-0.00039999999999906777</v>
      </c>
      <c r="F3">
        <v>-12.3866</v>
      </c>
      <c r="G3">
        <f aca="true" t="shared" si="1" ref="G3:G9">F3-C3</f>
        <v>-0.00019999999999953388</v>
      </c>
      <c r="H3">
        <v>-12.3901</v>
      </c>
      <c r="I3">
        <f aca="true" t="shared" si="2" ref="I3:I9">H3-C3</f>
        <v>-0.0037000000000002586</v>
      </c>
      <c r="J3">
        <v>-12.39</v>
      </c>
      <c r="K3">
        <f aca="true" t="shared" si="3" ref="K3:K9">J3-C3</f>
        <v>-0.0036000000000004917</v>
      </c>
      <c r="L3">
        <v>-12.3885</v>
      </c>
      <c r="M3">
        <f aca="true" t="shared" si="4" ref="M3:M9">L3-C3</f>
        <v>-0.002100000000000435</v>
      </c>
    </row>
    <row r="4" spans="1:13" ht="12.75">
      <c r="A4" t="s">
        <v>4</v>
      </c>
      <c r="B4" t="s">
        <v>1</v>
      </c>
      <c r="C4">
        <v>0.8865</v>
      </c>
      <c r="D4">
        <v>0.8854</v>
      </c>
      <c r="E4">
        <f t="shared" si="0"/>
        <v>-0.0010999999999999899</v>
      </c>
      <c r="F4">
        <v>0.8879</v>
      </c>
      <c r="G4">
        <f t="shared" si="1"/>
        <v>0.0014000000000000679</v>
      </c>
      <c r="H4">
        <v>0.8859</v>
      </c>
      <c r="I4">
        <f t="shared" si="2"/>
        <v>-0.0005999999999999339</v>
      </c>
      <c r="J4">
        <v>0.8837</v>
      </c>
      <c r="K4">
        <f t="shared" si="3"/>
        <v>-0.0027999999999999137</v>
      </c>
      <c r="L4">
        <v>0.8845</v>
      </c>
      <c r="M4">
        <f t="shared" si="4"/>
        <v>-0.0020000000000000018</v>
      </c>
    </row>
    <row r="5" spans="2:13" ht="12.75">
      <c r="B5" t="s">
        <v>2</v>
      </c>
      <c r="C5">
        <v>-6.6647</v>
      </c>
      <c r="D5">
        <v>-6.6658</v>
      </c>
      <c r="E5">
        <f t="shared" si="0"/>
        <v>-0.001100000000000101</v>
      </c>
      <c r="F5">
        <v>-6.6651</v>
      </c>
      <c r="G5">
        <f t="shared" si="1"/>
        <v>-0.00039999999999995595</v>
      </c>
      <c r="H5">
        <v>-6.6673</v>
      </c>
      <c r="I5">
        <f t="shared" si="2"/>
        <v>-0.0026000000000001577</v>
      </c>
      <c r="J5">
        <v>-6.6674</v>
      </c>
      <c r="K5">
        <f t="shared" si="3"/>
        <v>-0.0026999999999999247</v>
      </c>
      <c r="L5">
        <v>-6.6674</v>
      </c>
      <c r="M5">
        <f t="shared" si="4"/>
        <v>-0.0026999999999999247</v>
      </c>
    </row>
    <row r="6" spans="1:13" ht="12.75">
      <c r="A6" t="s">
        <v>5</v>
      </c>
      <c r="B6" t="s">
        <v>1</v>
      </c>
      <c r="C6" s="1">
        <v>3.2532</v>
      </c>
      <c r="D6">
        <v>3.2477</v>
      </c>
      <c r="E6">
        <f t="shared" si="0"/>
        <v>-0.00550000000000006</v>
      </c>
      <c r="F6">
        <v>3.2514</v>
      </c>
      <c r="G6">
        <f t="shared" si="1"/>
        <v>-0.0018000000000002458</v>
      </c>
      <c r="H6">
        <v>3.2499</v>
      </c>
      <c r="I6">
        <f t="shared" si="2"/>
        <v>-0.0033000000000003027</v>
      </c>
      <c r="J6">
        <v>3.2475</v>
      </c>
      <c r="K6">
        <f t="shared" si="3"/>
        <v>-0.005700000000000038</v>
      </c>
      <c r="L6">
        <v>3.2457</v>
      </c>
      <c r="M6">
        <f t="shared" si="4"/>
        <v>-0.007500000000000284</v>
      </c>
    </row>
    <row r="7" spans="2:13" ht="12.75">
      <c r="B7" t="s">
        <v>2</v>
      </c>
      <c r="C7">
        <v>-69.0128</v>
      </c>
      <c r="D7">
        <v>-69.006</v>
      </c>
      <c r="E7">
        <f t="shared" si="0"/>
        <v>0.006799999999998363</v>
      </c>
      <c r="F7">
        <v>-69.0147</v>
      </c>
      <c r="G7">
        <f t="shared" si="1"/>
        <v>-0.00190000000000623</v>
      </c>
      <c r="H7">
        <v>-69.0175</v>
      </c>
      <c r="I7">
        <f t="shared" si="2"/>
        <v>-0.004699999999999704</v>
      </c>
      <c r="J7">
        <v>-69.0159</v>
      </c>
      <c r="K7">
        <f t="shared" si="3"/>
        <v>-0.0031000000000034333</v>
      </c>
      <c r="L7">
        <v>-69.0181</v>
      </c>
      <c r="M7">
        <f t="shared" si="4"/>
        <v>-0.0053000000000054115</v>
      </c>
    </row>
    <row r="8" spans="1:13" ht="12.75">
      <c r="A8" t="s">
        <v>6</v>
      </c>
      <c r="B8" t="s">
        <v>1</v>
      </c>
      <c r="C8">
        <v>20.1085</v>
      </c>
      <c r="D8">
        <v>20.1097</v>
      </c>
      <c r="E8">
        <f t="shared" si="0"/>
        <v>0.001200000000000756</v>
      </c>
      <c r="F8">
        <v>20.104</v>
      </c>
      <c r="G8">
        <f t="shared" si="1"/>
        <v>-0.0045000000000001705</v>
      </c>
      <c r="H8">
        <v>20.1029</v>
      </c>
      <c r="I8">
        <f t="shared" si="2"/>
        <v>-0.005599999999997607</v>
      </c>
      <c r="J8">
        <v>20.1028</v>
      </c>
      <c r="K8">
        <f t="shared" si="3"/>
        <v>-0.0057000000000009265</v>
      </c>
      <c r="L8">
        <v>20.1012</v>
      </c>
      <c r="M8">
        <f t="shared" si="4"/>
        <v>-0.00730000000000075</v>
      </c>
    </row>
    <row r="9" spans="2:13" ht="12.75">
      <c r="B9" t="s">
        <v>2</v>
      </c>
      <c r="C9">
        <v>-63.2912</v>
      </c>
      <c r="D9">
        <v>-63.2915</v>
      </c>
      <c r="E9">
        <f t="shared" si="0"/>
        <v>-0.0002999999999957481</v>
      </c>
      <c r="F9">
        <v>-63.2923</v>
      </c>
      <c r="G9">
        <f t="shared" si="1"/>
        <v>-0.0010999999999938836</v>
      </c>
      <c r="H9">
        <v>-63.2963</v>
      </c>
      <c r="I9">
        <f t="shared" si="2"/>
        <v>-0.005099999999998772</v>
      </c>
      <c r="J9">
        <v>-63.2947</v>
      </c>
      <c r="K9">
        <f t="shared" si="3"/>
        <v>-0.0034999999999953957</v>
      </c>
      <c r="L9">
        <v>-63.2961</v>
      </c>
      <c r="M9">
        <f t="shared" si="4"/>
        <v>-0.004899999999999238</v>
      </c>
    </row>
    <row r="11" spans="4:13" ht="12.75">
      <c r="D11" s="1" t="s">
        <v>11</v>
      </c>
      <c r="E11" s="3">
        <f>AVERAGE(E2:E9)*1000</f>
        <v>-0.6624999999996078</v>
      </c>
      <c r="F11" s="3"/>
      <c r="G11" s="3">
        <f>AVERAGE(G2:G9)*1000</f>
        <v>-1.1749999999999539</v>
      </c>
      <c r="I11" s="3">
        <f>AVERAGE(I2:I9)*1000</f>
        <v>-3.4499999999996755</v>
      </c>
      <c r="K11" s="3">
        <f>AVERAGE(K2:K9)*1000</f>
        <v>-3.6874999999999822</v>
      </c>
      <c r="M11" s="3">
        <f>AVERAGE(M2:M9)*1000</f>
        <v>-4.187500000000704</v>
      </c>
    </row>
    <row r="12" spans="4:13" ht="12.75">
      <c r="D12" s="1" t="s">
        <v>12</v>
      </c>
      <c r="E12" s="3">
        <f>STDEV(E2:E9)*1000</f>
        <v>3.800352427266097</v>
      </c>
      <c r="F12" s="3"/>
      <c r="G12" s="3">
        <f>STDEV(G2:G9)*1000</f>
        <v>1.7002100710547885</v>
      </c>
      <c r="I12" s="3">
        <f>STDEV(I2:I9)*1000</f>
        <v>1.6877711422373052</v>
      </c>
      <c r="K12" s="3">
        <f>STDEV(K2:K9)*1000</f>
        <v>1.304319746074693</v>
      </c>
      <c r="M12" s="3">
        <f>STDEV(M2:M9)*1000</f>
        <v>2.3889253411768325</v>
      </c>
    </row>
    <row r="13" spans="4:13" ht="12.75">
      <c r="D13" s="1" t="s">
        <v>15</v>
      </c>
      <c r="E13">
        <f>MAX(ABS(MAX(E2:E9))*1000,ABS(MIN(E2:E9))*1000)</f>
        <v>6.799999999998363</v>
      </c>
      <c r="G13">
        <f>MAX(ABS(MAX(G2:G9))*1000,ABS(MIN(G2:G9))*1000)</f>
        <v>4.5000000000001705</v>
      </c>
      <c r="I13">
        <f>MAX(ABS(MAX(I2:I9))*1000,ABS(MIN(I2:I9))*1000)</f>
        <v>5.599999999997607</v>
      </c>
      <c r="K13">
        <f>MAX(ABS(MAX(K2:K9))*1000,ABS(MIN(K2:K9))*1000)</f>
        <v>5.7000000000009265</v>
      </c>
      <c r="M13">
        <f>MAX(ABS(MAX(M2:M9))*1000,ABS(MIN(M2:M9))*1000)</f>
        <v>7.500000000000284</v>
      </c>
    </row>
    <row r="14" spans="5:13" ht="12.75">
      <c r="E14" t="s">
        <v>27</v>
      </c>
      <c r="G14" t="s">
        <v>29</v>
      </c>
      <c r="I14" s="1" t="s">
        <v>18</v>
      </c>
      <c r="K14" t="s">
        <v>32</v>
      </c>
      <c r="M14" t="s">
        <v>32</v>
      </c>
    </row>
    <row r="16" spans="1:5" ht="12.75">
      <c r="A16" t="s">
        <v>22</v>
      </c>
      <c r="E16">
        <v>510774</v>
      </c>
    </row>
  </sheetData>
  <printOptions/>
  <pageMargins left="0.75" right="0.75" top="1" bottom="1" header="0.5" footer="0.5"/>
  <pageSetup fitToHeight="1" fitToWidth="1"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workbookViewId="0" topLeftCell="A1">
      <selection activeCell="F18" sqref="F18"/>
    </sheetView>
  </sheetViews>
  <sheetFormatPr defaultColWidth="9.140625" defaultRowHeight="12.75"/>
  <cols>
    <col min="2" max="2" width="2.28125" style="0" bestFit="1" customWidth="1"/>
  </cols>
  <sheetData>
    <row r="1" spans="3:7" ht="38.25">
      <c r="C1" t="s">
        <v>0</v>
      </c>
      <c r="D1" t="s">
        <v>7</v>
      </c>
      <c r="E1" s="2" t="s">
        <v>8</v>
      </c>
      <c r="F1" t="s">
        <v>9</v>
      </c>
      <c r="G1" s="2" t="s">
        <v>10</v>
      </c>
    </row>
    <row r="2" spans="1:7" ht="12.75">
      <c r="A2" t="s">
        <v>3</v>
      </c>
      <c r="B2" t="s">
        <v>1</v>
      </c>
      <c r="C2">
        <v>21.7452</v>
      </c>
      <c r="D2">
        <v>21.7425</v>
      </c>
      <c r="E2">
        <f>D2-C2</f>
        <v>-0.002700000000000813</v>
      </c>
      <c r="F2">
        <v>21.7377</v>
      </c>
      <c r="G2">
        <f>F2-C2</f>
        <v>-0.007500000000000284</v>
      </c>
    </row>
    <row r="3" spans="2:7" ht="12.75">
      <c r="B3" t="s">
        <v>2</v>
      </c>
      <c r="C3">
        <v>-2.5157</v>
      </c>
      <c r="D3">
        <v>-2.5182</v>
      </c>
      <c r="E3">
        <f aca="true" t="shared" si="0" ref="E3:E9">D3-C3</f>
        <v>-0.002500000000000391</v>
      </c>
      <c r="F3">
        <v>-2.519</v>
      </c>
      <c r="G3">
        <f aca="true" t="shared" si="1" ref="G3:G9">F3-C3</f>
        <v>-0.0033000000000003027</v>
      </c>
    </row>
    <row r="4" spans="1:7" ht="12.75">
      <c r="A4" t="s">
        <v>4</v>
      </c>
      <c r="B4" t="s">
        <v>1</v>
      </c>
      <c r="C4">
        <v>39.5071</v>
      </c>
      <c r="D4">
        <v>39.5052</v>
      </c>
      <c r="E4">
        <f t="shared" si="0"/>
        <v>-0.0018999999999991246</v>
      </c>
      <c r="F4">
        <v>39.4992</v>
      </c>
      <c r="G4">
        <f t="shared" si="1"/>
        <v>-0.007899999999999352</v>
      </c>
    </row>
    <row r="5" spans="2:7" ht="12.75">
      <c r="B5" t="s">
        <v>2</v>
      </c>
      <c r="C5">
        <v>-1.3515</v>
      </c>
      <c r="D5">
        <v>-1.353</v>
      </c>
      <c r="E5">
        <f t="shared" si="0"/>
        <v>-0.0015000000000000568</v>
      </c>
      <c r="F5">
        <v>-1.3523</v>
      </c>
      <c r="G5">
        <f t="shared" si="1"/>
        <v>-0.0008000000000001339</v>
      </c>
    </row>
    <row r="6" spans="1:7" ht="12.75">
      <c r="A6" t="s">
        <v>5</v>
      </c>
      <c r="B6" t="s">
        <v>1</v>
      </c>
      <c r="C6" s="1">
        <v>25.6563</v>
      </c>
      <c r="D6">
        <v>25.6554</v>
      </c>
      <c r="E6">
        <f t="shared" si="0"/>
        <v>-0.0009000000000014552</v>
      </c>
      <c r="F6">
        <v>25.6564</v>
      </c>
      <c r="G6">
        <f t="shared" si="1"/>
        <v>9.999999999976694E-05</v>
      </c>
    </row>
    <row r="7" spans="2:7" ht="12.75">
      <c r="B7" t="s">
        <v>2</v>
      </c>
      <c r="C7">
        <v>-62.1877</v>
      </c>
      <c r="D7">
        <v>-62.19</v>
      </c>
      <c r="E7">
        <f t="shared" si="0"/>
        <v>-0.0022999999999981924</v>
      </c>
      <c r="F7">
        <v>-62.1927</v>
      </c>
      <c r="G7">
        <f t="shared" si="1"/>
        <v>-0.005000000000002558</v>
      </c>
    </row>
    <row r="8" spans="1:7" ht="12.75">
      <c r="A8" t="s">
        <v>6</v>
      </c>
      <c r="B8" t="s">
        <v>1</v>
      </c>
      <c r="C8">
        <v>43.4182</v>
      </c>
      <c r="D8">
        <v>43.4158</v>
      </c>
      <c r="E8">
        <f t="shared" si="0"/>
        <v>-0.002400000000001512</v>
      </c>
      <c r="F8">
        <v>43.4203</v>
      </c>
      <c r="G8">
        <f t="shared" si="1"/>
        <v>0.0020999999999986585</v>
      </c>
    </row>
    <row r="9" spans="2:7" ht="12.75">
      <c r="B9" t="s">
        <v>2</v>
      </c>
      <c r="C9">
        <v>-61.0253</v>
      </c>
      <c r="D9">
        <v>-61.0244</v>
      </c>
      <c r="E9">
        <f t="shared" si="0"/>
        <v>0.0009000000000014552</v>
      </c>
      <c r="F9">
        <v>-61.0244</v>
      </c>
      <c r="G9">
        <f t="shared" si="1"/>
        <v>0.0009000000000014552</v>
      </c>
    </row>
    <row r="11" spans="4:7" ht="12.75">
      <c r="D11" s="1" t="s">
        <v>11</v>
      </c>
      <c r="E11" s="3">
        <f>AVERAGE(E2:E9)*1000</f>
        <v>-1.6625000000000112</v>
      </c>
      <c r="G11" s="3">
        <f>AVERAGE(G2:G9)*1000</f>
        <v>-2.6750000000003435</v>
      </c>
    </row>
    <row r="12" spans="4:7" ht="12.75">
      <c r="D12" s="1" t="s">
        <v>12</v>
      </c>
      <c r="E12" s="3">
        <f>STDEV(E2:E9)*1000</f>
        <v>1.1927609028760047</v>
      </c>
      <c r="G12" s="3">
        <f>STDEV(G2:G9)*1000</f>
        <v>3.839177739345534</v>
      </c>
    </row>
    <row r="13" spans="4:7" ht="12.75">
      <c r="D13" s="1" t="s">
        <v>15</v>
      </c>
      <c r="E13">
        <f>MAX(ABS(MAX(E2:E9))*1000,ABS(MIN(E2:E9))*1000)</f>
        <v>2.700000000000813</v>
      </c>
      <c r="G13">
        <f>MAX(ABS(MAX(G2:G9))*1000,ABS(MIN(G2:G9))*1000)</f>
        <v>7.899999999999352</v>
      </c>
    </row>
    <row r="15" spans="5:7" ht="12.75">
      <c r="E15" s="1" t="s">
        <v>18</v>
      </c>
      <c r="G15" t="s">
        <v>32</v>
      </c>
    </row>
    <row r="16" spans="1:7" ht="12.75">
      <c r="A16" t="s">
        <v>22</v>
      </c>
      <c r="E16">
        <v>510241</v>
      </c>
      <c r="G16" t="s">
        <v>34</v>
      </c>
    </row>
    <row r="17" ht="12.75">
      <c r="G17" t="s">
        <v>35</v>
      </c>
    </row>
    <row r="18" ht="12.75">
      <c r="G18" t="s">
        <v>36</v>
      </c>
    </row>
  </sheetData>
  <printOptions/>
  <pageMargins left="0.75" right="0.75" top="1" bottom="1" header="0.5" footer="0.5"/>
  <pageSetup fitToHeight="1" fitToWidth="1"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workbookViewId="0" topLeftCell="A1">
      <selection activeCell="F8" sqref="F8:F9"/>
    </sheetView>
  </sheetViews>
  <sheetFormatPr defaultColWidth="9.140625" defaultRowHeight="12.75"/>
  <cols>
    <col min="2" max="2" width="2.28125" style="0" bestFit="1" customWidth="1"/>
  </cols>
  <sheetData>
    <row r="1" spans="3:7" ht="38.25">
      <c r="C1" t="s">
        <v>0</v>
      </c>
      <c r="D1" t="s">
        <v>7</v>
      </c>
      <c r="E1" s="2" t="s">
        <v>8</v>
      </c>
      <c r="F1" t="s">
        <v>9</v>
      </c>
      <c r="G1" s="2" t="s">
        <v>10</v>
      </c>
    </row>
    <row r="2" spans="1:7" ht="12.75">
      <c r="A2" t="s">
        <v>3</v>
      </c>
      <c r="B2" t="s">
        <v>1</v>
      </c>
      <c r="C2">
        <v>60.7289</v>
      </c>
      <c r="D2">
        <v>60.7259</v>
      </c>
      <c r="E2">
        <f>D2-C2</f>
        <v>-0.0030000000000001137</v>
      </c>
      <c r="F2">
        <v>60.7251</v>
      </c>
      <c r="G2">
        <f>F2-C2</f>
        <v>-0.0038000000000053547</v>
      </c>
    </row>
    <row r="3" spans="2:7" ht="12.75">
      <c r="B3" t="s">
        <v>2</v>
      </c>
      <c r="C3">
        <v>-2.7418</v>
      </c>
      <c r="D3">
        <v>-2.7439</v>
      </c>
      <c r="E3">
        <f aca="true" t="shared" si="0" ref="E3:E9">D3-C3</f>
        <v>-0.0020999999999999908</v>
      </c>
      <c r="F3">
        <v>-2.7442</v>
      </c>
      <c r="G3">
        <f aca="true" t="shared" si="1" ref="G3:G9">F3-C3</f>
        <v>-0.0024000000000001798</v>
      </c>
    </row>
    <row r="4" spans="1:7" ht="12.75">
      <c r="A4" t="s">
        <v>4</v>
      </c>
      <c r="B4" t="s">
        <v>1</v>
      </c>
      <c r="C4">
        <v>78.1849</v>
      </c>
      <c r="D4">
        <v>78.183</v>
      </c>
      <c r="E4">
        <f t="shared" si="0"/>
        <v>-0.0018999999999920192</v>
      </c>
      <c r="F4">
        <v>78.1836</v>
      </c>
      <c r="G4">
        <f t="shared" si="1"/>
        <v>-0.001300000000000523</v>
      </c>
    </row>
    <row r="5" spans="2:7" ht="12.75">
      <c r="B5" t="s">
        <v>2</v>
      </c>
      <c r="C5">
        <v>-6.2151</v>
      </c>
      <c r="D5">
        <v>-6.2157</v>
      </c>
      <c r="E5">
        <f t="shared" si="0"/>
        <v>-0.000600000000000378</v>
      </c>
      <c r="F5">
        <v>-6.2157</v>
      </c>
      <c r="G5">
        <f t="shared" si="1"/>
        <v>-0.000600000000000378</v>
      </c>
    </row>
    <row r="6" spans="1:7" ht="12.75">
      <c r="A6" t="s">
        <v>5</v>
      </c>
      <c r="B6" t="s">
        <v>1</v>
      </c>
      <c r="C6" s="1">
        <v>49.0625</v>
      </c>
      <c r="D6">
        <v>49.0621</v>
      </c>
      <c r="E6">
        <f t="shared" si="0"/>
        <v>-0.00039999999999906777</v>
      </c>
      <c r="F6">
        <v>49.0635</v>
      </c>
      <c r="G6">
        <f t="shared" si="1"/>
        <v>0.0009999999999976694</v>
      </c>
    </row>
    <row r="7" spans="2:7" ht="12.75">
      <c r="B7" t="s">
        <v>2</v>
      </c>
      <c r="C7">
        <v>-61.3934</v>
      </c>
      <c r="D7">
        <v>-61.3945</v>
      </c>
      <c r="E7">
        <f t="shared" si="0"/>
        <v>-0.001100000000000989</v>
      </c>
      <c r="F7">
        <v>-61.3973</v>
      </c>
      <c r="G7">
        <f t="shared" si="1"/>
        <v>-0.003900000000001569</v>
      </c>
    </row>
    <row r="8" spans="1:7" ht="12.75">
      <c r="A8" t="s">
        <v>6</v>
      </c>
      <c r="B8" t="s">
        <v>1</v>
      </c>
      <c r="C8">
        <v>66.5205</v>
      </c>
      <c r="D8">
        <v>66.5194</v>
      </c>
      <c r="E8">
        <f t="shared" si="0"/>
        <v>-0.0010999999999938836</v>
      </c>
      <c r="F8">
        <v>66.5221</v>
      </c>
      <c r="G8">
        <f t="shared" si="1"/>
        <v>0.001599999999996271</v>
      </c>
    </row>
    <row r="9" spans="2:7" ht="12.75">
      <c r="B9" t="s">
        <v>2</v>
      </c>
      <c r="C9">
        <v>-64.866</v>
      </c>
      <c r="D9">
        <v>-64.8655</v>
      </c>
      <c r="E9">
        <f t="shared" si="0"/>
        <v>0.0005000000000023874</v>
      </c>
      <c r="F9">
        <v>-64.8663</v>
      </c>
      <c r="G9">
        <f t="shared" si="1"/>
        <v>-0.0002999999999957481</v>
      </c>
    </row>
    <row r="11" spans="4:7" ht="12.75">
      <c r="D11" s="1" t="s">
        <v>11</v>
      </c>
      <c r="E11" s="3">
        <f>AVERAGE(E2:E9)*1000</f>
        <v>-1.2124999999980068</v>
      </c>
      <c r="G11" s="3">
        <f>AVERAGE(G2:G9)*1000</f>
        <v>-1.2125000000012265</v>
      </c>
    </row>
    <row r="12" spans="4:7" ht="12.75">
      <c r="D12" s="1" t="s">
        <v>12</v>
      </c>
      <c r="E12" s="3">
        <f>STDEV(E2:E9)*1000</f>
        <v>1.0986192633092942</v>
      </c>
      <c r="G12" s="3">
        <f>STDEV(G2:G9)*1000</f>
        <v>2.047603128399247</v>
      </c>
    </row>
    <row r="13" spans="4:7" ht="12.75">
      <c r="D13" s="1" t="s">
        <v>15</v>
      </c>
      <c r="E13">
        <f>MAX(ABS(MAX(E2:E9))*1000,ABS(MIN(E2:E9))*1000)</f>
        <v>3.0000000000001137</v>
      </c>
      <c r="G13">
        <f>MAX(ABS(MAX(G2:G9))*1000,ABS(MIN(G2:G9))*1000)</f>
        <v>3.900000000001569</v>
      </c>
    </row>
    <row r="15" spans="5:7" ht="12.75">
      <c r="E15" s="1" t="s">
        <v>18</v>
      </c>
      <c r="G15" t="s">
        <v>32</v>
      </c>
    </row>
    <row r="16" spans="1:5" ht="12.75">
      <c r="A16" t="s">
        <v>22</v>
      </c>
      <c r="E16">
        <v>510542</v>
      </c>
    </row>
  </sheetData>
  <printOptions/>
  <pageMargins left="0.75" right="0.75" top="1" bottom="1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LBNL</dc:creator>
  <cp:keywords/>
  <dc:description/>
  <cp:lastModifiedBy>M. GIlchriese`</cp:lastModifiedBy>
  <cp:lastPrinted>2004-09-15T17:48:35Z</cp:lastPrinted>
  <dcterms:created xsi:type="dcterms:W3CDTF">2004-08-23T16:06:56Z</dcterms:created>
  <dcterms:modified xsi:type="dcterms:W3CDTF">2004-09-15T20:24:29Z</dcterms:modified>
  <cp:category/>
  <cp:version/>
  <cp:contentType/>
  <cp:contentStatus/>
</cp:coreProperties>
</file>