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35" yWindow="60" windowWidth="11340" windowHeight="5985" activeTab="0"/>
  </bookViews>
  <sheets>
    <sheet name="How this Ranking Works" sheetId="1" r:id="rId1"/>
    <sheet name="Ranking Spreadsheet" sheetId="2" r:id="rId2"/>
    <sheet name="Practices to be Cost-Shared" sheetId="3" r:id="rId3"/>
  </sheets>
  <definedNames/>
  <calcPr fullCalcOnLoad="1"/>
</workbook>
</file>

<file path=xl/sharedStrings.xml><?xml version="1.0" encoding="utf-8"?>
<sst xmlns="http://schemas.openxmlformats.org/spreadsheetml/2006/main" count="179" uniqueCount="146">
  <si>
    <t>Tree &amp; Shrub Establishment (Native Plants)</t>
  </si>
  <si>
    <t>Livestock trough or tank</t>
  </si>
  <si>
    <t>Wast Utilization - Spreading of organic wastes</t>
  </si>
  <si>
    <t>Well</t>
  </si>
  <si>
    <t>Field Wind Breaks</t>
  </si>
  <si>
    <t>Upland Wildlife Habitat Management</t>
  </si>
  <si>
    <t>Wetland Development or Restoration</t>
  </si>
  <si>
    <r>
      <t>Applicant needs an MIL Evaluation to determine if he/she qualifies for cost-share on this practice.</t>
    </r>
    <r>
      <rPr>
        <b/>
        <sz val="10"/>
        <color indexed="10"/>
        <rFont val="Arial"/>
        <family val="2"/>
      </rPr>
      <t xml:space="preserve">  Call Bob or Michelle at 305-242-1288 to set up a FREE evaluation of your system </t>
    </r>
    <r>
      <rPr>
        <b/>
        <u val="single"/>
        <sz val="10"/>
        <color indexed="10"/>
        <rFont val="Arial"/>
        <family val="2"/>
      </rPr>
      <t>as soon as possible.</t>
    </r>
  </si>
  <si>
    <t>Name of Program</t>
  </si>
  <si>
    <t>Breeding Species</t>
  </si>
  <si>
    <t>Federal Status</t>
  </si>
  <si>
    <t>Distance from Tract</t>
  </si>
  <si>
    <t>General Location of natural area</t>
  </si>
  <si>
    <t>Restoration or enhancement of wildlife habitat on this site will connect to an adjacent native habitat and decrease the fragmentation of wildlife corridors.</t>
  </si>
  <si>
    <r>
      <t>In Groves, Row Crop Fields or Field Nurseries:</t>
    </r>
    <r>
      <rPr>
        <sz val="10"/>
        <rFont val="Arial"/>
        <family val="0"/>
      </rPr>
      <t xml:space="preserve"> Volume Gun is to be replaced by Micro-Irrigation or Pivot system.  USDA-NRCS practice standards and specifications for practice codes 441, 442, 533, 430-DD and/or 516 will be met.</t>
    </r>
  </si>
  <si>
    <r>
      <t xml:space="preserve">Water features in or adjacent to the tract do not have buffer strips installed to prevent sediment transport </t>
    </r>
    <r>
      <rPr>
        <b/>
        <sz val="10"/>
        <rFont val="Arial"/>
        <family val="2"/>
      </rPr>
      <t>AND</t>
    </r>
    <r>
      <rPr>
        <sz val="10"/>
        <rFont val="Arial"/>
        <family val="2"/>
      </rPr>
      <t xml:space="preserve"> Soil Type has a </t>
    </r>
    <r>
      <rPr>
        <sz val="10"/>
        <color indexed="12"/>
        <rFont val="Arial"/>
        <family val="2"/>
      </rPr>
      <t xml:space="preserve">high </t>
    </r>
    <r>
      <rPr>
        <b/>
        <sz val="10"/>
        <color indexed="12"/>
        <rFont val="Arial"/>
        <family val="2"/>
      </rPr>
      <t>or</t>
    </r>
    <r>
      <rPr>
        <sz val="10"/>
        <color indexed="12"/>
        <rFont val="Arial"/>
        <family val="2"/>
      </rPr>
      <t xml:space="preserve"> medium runoff potential</t>
    </r>
    <r>
      <rPr>
        <sz val="10"/>
        <rFont val="Arial"/>
        <family val="2"/>
      </rPr>
      <t xml:space="preserve">.  The grower will install and maintain permanent buffer strip(s) around these features.  Installed practices will meet NRCS Standards and Specifications for Practice Codes 391, 393 and/or 412.  </t>
    </r>
    <r>
      <rPr>
        <b/>
        <sz val="10"/>
        <rFont val="Arial"/>
        <family val="2"/>
      </rPr>
      <t>DC will complete the Tables Below.</t>
    </r>
  </si>
  <si>
    <r>
      <t xml:space="preserve">Open Irrigation Wells are uncased on this tract.  Those wells will be properly installed or decommissioned.  Permits are required by the South Florida Water Management District </t>
    </r>
    <r>
      <rPr>
        <b/>
        <sz val="10"/>
        <rFont val="Arial"/>
        <family val="2"/>
      </rPr>
      <t>AND</t>
    </r>
    <r>
      <rPr>
        <sz val="10"/>
        <rFont val="Arial"/>
        <family val="0"/>
      </rPr>
      <t xml:space="preserve"> construction specifications will meet the USDA-NRCS standards for practice Codes 642 or 351.</t>
    </r>
  </si>
  <si>
    <r>
      <t>Converting an Existing Irrigation System</t>
    </r>
    <r>
      <rPr>
        <i/>
        <sz val="10"/>
        <color indexed="17"/>
        <rFont val="Arial"/>
        <family val="2"/>
      </rPr>
      <t xml:space="preserve">.  This practice can be used to replace a working system, not to install irrigation where it does not currently exist.  Irrigation systems can be considered a conservation practice when the grower is willing to make an investment for the purpose of installing </t>
    </r>
    <r>
      <rPr>
        <i/>
        <u val="single"/>
        <sz val="10"/>
        <color indexed="12"/>
        <rFont val="Arial"/>
        <family val="2"/>
      </rPr>
      <t>a more efficient type of system</t>
    </r>
    <r>
      <rPr>
        <i/>
        <sz val="10"/>
        <color indexed="17"/>
        <rFont val="Arial"/>
        <family val="2"/>
      </rPr>
      <t>.  Upgrades of a system will only be supported for the most efficient type of systems = Micro-Irrigation.  If the goal of installing a system is to increase crop production, enable chemigation or acquire freeze protection, the practice is not eligible for cost-share under EQIP.</t>
    </r>
  </si>
  <si>
    <r>
      <t>There are Threatened, Endangered or Species of Special Concern that breed/reproduce on</t>
    </r>
    <r>
      <rPr>
        <sz val="10"/>
        <color indexed="12"/>
        <rFont val="Arial"/>
        <family val="2"/>
      </rPr>
      <t xml:space="preserve"> the site </t>
    </r>
    <r>
      <rPr>
        <b/>
        <sz val="10"/>
        <rFont val="Arial"/>
        <family val="2"/>
      </rPr>
      <t>and</t>
    </r>
    <r>
      <rPr>
        <sz val="10"/>
        <rFont val="Arial"/>
        <family val="2"/>
      </rPr>
      <t xml:space="preserve"> the producer will install conservation practices through EQIP to maintain or improve the habitat of those targeted species.  </t>
    </r>
    <r>
      <rPr>
        <b/>
        <sz val="10"/>
        <rFont val="Arial"/>
        <family val="2"/>
      </rPr>
      <t>Provide supporting data below.</t>
    </r>
  </si>
  <si>
    <t>Supporting Agency</t>
  </si>
  <si>
    <t>Total Farmland Acres in Tract as provided by FSA:</t>
  </si>
  <si>
    <t>Total Cropland Acres in Tract as provided by FSA:</t>
  </si>
  <si>
    <t>TIE-Breaking CRITERIA - May or may not be needed</t>
  </si>
  <si>
    <t>Points</t>
  </si>
  <si>
    <t>RESULTS OF APPLICATION EVALUATION</t>
  </si>
  <si>
    <t>Applicant:</t>
  </si>
  <si>
    <t>County:</t>
  </si>
  <si>
    <t>Miami-Dade</t>
  </si>
  <si>
    <t>Date:</t>
  </si>
  <si>
    <t>Tier</t>
  </si>
  <si>
    <t>Resource Concern/Category</t>
  </si>
  <si>
    <t>Map Unit #</t>
  </si>
  <si>
    <t>Map Unit Name</t>
  </si>
  <si>
    <t>WATER QUALITY - GROUND WATER PROTECTION</t>
  </si>
  <si>
    <t>Enter documentation below from FOTG Section 2 as supporting information:</t>
  </si>
  <si>
    <t>Canal</t>
  </si>
  <si>
    <t>Other :</t>
  </si>
  <si>
    <t>Acres of Offered for a contract</t>
  </si>
  <si>
    <t>Complete Supporting Documentation Below (Check One):</t>
  </si>
  <si>
    <t>Pine Rockland</t>
  </si>
  <si>
    <t>Tropical Hardwood Hammock</t>
  </si>
  <si>
    <t>Marl Prarie</t>
  </si>
  <si>
    <t>Habitat Type</t>
  </si>
  <si>
    <t>State Status</t>
  </si>
  <si>
    <t>WATER QUANTITY - Irrigation Water Management</t>
  </si>
  <si>
    <t>Leaching Potential</t>
  </si>
  <si>
    <t>Runoff Potential</t>
  </si>
  <si>
    <t>Number of wells/wellheads to be decommissioned or installed:</t>
  </si>
  <si>
    <t>Field# / Crop Unit</t>
  </si>
  <si>
    <t>Tract# :</t>
  </si>
  <si>
    <t>Type of water features existing in or adjacent to the tract (Check all that apply):</t>
  </si>
  <si>
    <t>Pond (not those with sealed bottoms) or Lake</t>
  </si>
  <si>
    <r>
      <t>In Container Nurseries and Screenhouses:</t>
    </r>
    <r>
      <rPr>
        <sz val="10"/>
        <rFont val="Arial"/>
        <family val="0"/>
      </rPr>
      <t xml:space="preserve"> Overhead sprinklers will be replaced with micro-irrigation.  USDA-NRCS practice standards and specifications for practice codes 441, 533, 430-DD and/or 516 will be met.</t>
    </r>
  </si>
  <si>
    <r>
      <t>In Groves, Row Crop Fields or Field Nurseries:</t>
    </r>
    <r>
      <rPr>
        <sz val="10"/>
        <rFont val="Arial"/>
        <family val="0"/>
      </rPr>
      <t xml:space="preserve"> Solid-Set Sprinklers will be replaced by Micro-Irrigation. USDA-NRCS practice standards and specifications for practice codes 441, 533, 430-DD and/or 516 will be met.</t>
    </r>
  </si>
  <si>
    <r>
      <t>Upgrade an Existing Micro-Irrigation System</t>
    </r>
    <r>
      <rPr>
        <sz val="10"/>
        <rFont val="Arial"/>
        <family val="0"/>
      </rPr>
      <t xml:space="preserve"> (Emission Uniformity must be less than 70% to qualify for an upgrade).  USDA-NRCS practice standards and specifications for practice codes 441, 533, 430-DD and/or 516 will be met.</t>
    </r>
  </si>
  <si>
    <t>NATIVE PLANTS AND ANIMALS</t>
  </si>
  <si>
    <t>Acres Needing Treatment</t>
  </si>
  <si>
    <t>Acres</t>
  </si>
  <si>
    <t>Agricultural Commodities being Produced on this tract:</t>
  </si>
  <si>
    <t>Crop/Product</t>
  </si>
  <si>
    <t>Applicant has had an MIL Evaluation within the last year AND the Emission Uniformity (EU) of the system was determined to be &lt; 70%.</t>
  </si>
  <si>
    <r>
      <t>There are so</t>
    </r>
    <r>
      <rPr>
        <sz val="10"/>
        <rFont val="Arial"/>
        <family val="2"/>
      </rPr>
      <t xml:space="preserve">ils on agricultural lands that are rated as having </t>
    </r>
    <r>
      <rPr>
        <sz val="10"/>
        <color indexed="12"/>
        <rFont val="Arial"/>
        <family val="2"/>
      </rPr>
      <t xml:space="preserve">high </t>
    </r>
    <r>
      <rPr>
        <b/>
        <sz val="10"/>
        <color indexed="12"/>
        <rFont val="Arial"/>
        <family val="2"/>
      </rPr>
      <t>or</t>
    </r>
    <r>
      <rPr>
        <sz val="10"/>
        <color indexed="12"/>
        <rFont val="Arial"/>
        <family val="2"/>
      </rPr>
      <t xml:space="preserve"> medium leaching potentials. </t>
    </r>
    <r>
      <rPr>
        <sz val="10"/>
        <rFont val="Arial"/>
        <family val="2"/>
      </rPr>
      <t xml:space="preserve"> The producer will use Cover Crops, implement a Nutrient Management Plan, implement Pest Management </t>
    </r>
    <r>
      <rPr>
        <b/>
        <sz val="10"/>
        <rFont val="Arial"/>
        <family val="2"/>
      </rPr>
      <t>AND</t>
    </r>
    <r>
      <rPr>
        <sz val="10"/>
        <rFont val="Arial"/>
        <family val="2"/>
      </rPr>
      <t xml:space="preserve"> implement Irrigation Water Management on all fields containing these soil types within the tract. </t>
    </r>
    <r>
      <rPr>
        <u val="single"/>
        <sz val="10"/>
        <rFont val="Arial"/>
        <family val="2"/>
      </rPr>
      <t xml:space="preserve"> All 4 practices will be implemented to meet USDA-NRCS practice standards for Code 340, 590, 595 &amp; 449, respectively</t>
    </r>
    <r>
      <rPr>
        <sz val="10"/>
        <rFont val="Arial"/>
        <family val="2"/>
      </rPr>
      <t xml:space="preserve">. </t>
    </r>
    <r>
      <rPr>
        <b/>
        <sz val="10"/>
        <rFont val="Arial"/>
        <family val="2"/>
      </rPr>
      <t xml:space="preserve"> DC will fill in the Table Below.</t>
    </r>
  </si>
  <si>
    <t>Total Environmental Benefit Points:</t>
  </si>
  <si>
    <t>Tie-Breaking Criteria = Benefits / acres:</t>
  </si>
  <si>
    <t>Method Chosen</t>
  </si>
  <si>
    <t>How the Tier System Works</t>
  </si>
  <si>
    <r>
      <t>Example</t>
    </r>
    <r>
      <rPr>
        <sz val="10"/>
        <rFont val="Arial"/>
        <family val="0"/>
      </rPr>
      <t xml:space="preserve">:  Farmer Jones has 5 open wells that are subject to direct contamination of the aquifer.  He has not used 3 of the 5 wells for years and would like to fill them with cement.  He would receive 7 points for each of the 3 wells that would be decommissioned for a total of 21 points under the concern of </t>
    </r>
    <r>
      <rPr>
        <b/>
        <sz val="10"/>
        <rFont val="Arial"/>
        <family val="2"/>
      </rPr>
      <t>Water Quality - Ground Water Protection</t>
    </r>
    <r>
      <rPr>
        <sz val="10"/>
        <rFont val="Arial"/>
        <family val="0"/>
      </rPr>
      <t>.</t>
    </r>
  </si>
  <si>
    <t>How are Ties are broken</t>
  </si>
  <si>
    <t>Why Cost-Share dollars were not used in ranking the applications</t>
  </si>
  <si>
    <t>COUNTY:</t>
  </si>
  <si>
    <t>MIAMI-DADE</t>
  </si>
  <si>
    <t>HOW THIS RANKING SHEET WAS DESIGNED TO PRIORITIZE APPLICATIONS</t>
  </si>
  <si>
    <r>
      <t>Conservation practices that would provided the greatest benefit to the local concern were categorized as Tier 1 and were given 7 points each.  Tier 2 practices will benefit the resource, but not as greatly as Tier 1 practices so these are awarded 5 points each.  This decreasing in points continues through Tier 4.  The last page of the ranking sheet shows the specific value assigned to each of the 4 Tiers.  If the grower would have to implement the practice more than once, then the points are multiplied by the number of times the practice is needed to address the concern.</t>
    </r>
    <r>
      <rPr>
        <sz val="10"/>
        <rFont val="Arial"/>
        <family val="0"/>
      </rPr>
      <t xml:space="preserve">  An example of this follows.</t>
    </r>
  </si>
  <si>
    <r>
      <t>Natural resource concerns were identified by local Stakeholders in Miami-Dade County and then prioritized to provide focus on main resource concerns in the County. The Local Working Group then decided to use the Tier System for the ranking of applications so that cost-share dollars would not be a major factor as was the case under the previously used Environmental Benefit Index method (EBI).  The Tier system weights points so that USDA conservation practices</t>
    </r>
    <r>
      <rPr>
        <sz val="10"/>
        <color indexed="12"/>
        <rFont val="Arial"/>
        <family val="2"/>
      </rPr>
      <t>*</t>
    </r>
    <r>
      <rPr>
        <sz val="10"/>
        <rFont val="Arial"/>
        <family val="0"/>
      </rPr>
      <t xml:space="preserve"> with the greatest ability to improve the resource of concern, receive the most points.  </t>
    </r>
  </si>
  <si>
    <r>
      <t>*</t>
    </r>
    <r>
      <rPr>
        <sz val="10"/>
        <rFont val="Arial"/>
        <family val="0"/>
      </rPr>
      <t xml:space="preserve"> Cost-shared practices and/or practices that receive ranking points must be completed to USDA practice standards and specifications as part of contract compliance.  Reference: NRCS Field Office Technical Guide, Section 4.</t>
    </r>
  </si>
  <si>
    <t>Conservation Practices that improve the water holding capacity of the soil by increasing the organic matter content will be implemented within the tract.  USDA-NRCS standards and specifications for practice codes 633, 484, 329A-C and/or 340 will be met.</t>
  </si>
  <si>
    <t>Number of acres that will have these practice(s) applied:</t>
  </si>
  <si>
    <t>Field Ditch</t>
  </si>
  <si>
    <t>Wetland - Use a certified determination or a NWI Map</t>
  </si>
  <si>
    <r>
      <t xml:space="preserve">The producer </t>
    </r>
    <r>
      <rPr>
        <u val="single"/>
        <sz val="10"/>
        <rFont val="Arial"/>
        <family val="2"/>
      </rPr>
      <t>does not</t>
    </r>
    <r>
      <rPr>
        <sz val="10"/>
        <rFont val="Arial"/>
        <family val="2"/>
      </rPr>
      <t xml:space="preserve"> currently use soil moisture moinitoring devices as a tool when making irrigation water management (IWM) decisions.  The applicant agrees to install, maintain and utilize soil moisture monitoring devices to make site specific irrigation decisions for each crop being produced.</t>
    </r>
  </si>
  <si>
    <t>Number of acres that will effectively utilize soil moisture devices for IWM:</t>
  </si>
  <si>
    <r>
      <t xml:space="preserve">Tract is </t>
    </r>
    <r>
      <rPr>
        <sz val="10"/>
        <rFont val="Arial"/>
        <family val="2"/>
      </rPr>
      <t>infested</t>
    </r>
    <r>
      <rPr>
        <sz val="10"/>
        <rFont val="Arial"/>
        <family val="0"/>
      </rPr>
      <t xml:space="preserve"> with Species Listed as </t>
    </r>
    <r>
      <rPr>
        <sz val="10"/>
        <color indexed="12"/>
        <rFont val="Arial"/>
        <family val="2"/>
      </rPr>
      <t>Category 1</t>
    </r>
    <r>
      <rPr>
        <sz val="10"/>
        <rFont val="Arial"/>
        <family val="0"/>
      </rPr>
      <t xml:space="preserve"> Invasives.  Infested will be qualified as &gt;20% of an area being covered by these plants.  Invasives will be removed and USDA-NRCS Practice Code 595 will be met.  </t>
    </r>
    <r>
      <rPr>
        <b/>
        <sz val="10"/>
        <rFont val="Arial"/>
        <family val="2"/>
      </rPr>
      <t xml:space="preserve">Complete the table below.  </t>
    </r>
  </si>
  <si>
    <t>Estimate surface coverage of pest throughout field (%)</t>
  </si>
  <si>
    <r>
      <t xml:space="preserve">Invasive/Exotic </t>
    </r>
    <r>
      <rPr>
        <b/>
        <i/>
        <sz val="10"/>
        <color indexed="12"/>
        <rFont val="Arial"/>
        <family val="2"/>
      </rPr>
      <t>Category 1*</t>
    </r>
    <r>
      <rPr>
        <b/>
        <i/>
        <sz val="10"/>
        <rFont val="Arial"/>
        <family val="2"/>
      </rPr>
      <t xml:space="preserve"> Plant(s) Identified</t>
    </r>
  </si>
  <si>
    <r>
      <t xml:space="preserve">Invasive/Exotic </t>
    </r>
    <r>
      <rPr>
        <b/>
        <i/>
        <sz val="10"/>
        <color indexed="20"/>
        <rFont val="Arial"/>
        <family val="2"/>
      </rPr>
      <t xml:space="preserve">Category 2* </t>
    </r>
    <r>
      <rPr>
        <b/>
        <i/>
        <sz val="10"/>
        <rFont val="Arial"/>
        <family val="2"/>
      </rPr>
      <t>Plant(s) Identified</t>
    </r>
  </si>
  <si>
    <r>
      <t xml:space="preserve">Tract is </t>
    </r>
    <r>
      <rPr>
        <sz val="10"/>
        <rFont val="Arial"/>
        <family val="2"/>
      </rPr>
      <t>infested</t>
    </r>
    <r>
      <rPr>
        <sz val="10"/>
        <rFont val="Arial"/>
        <family val="0"/>
      </rPr>
      <t xml:space="preserve"> with Species Listed as </t>
    </r>
    <r>
      <rPr>
        <sz val="10"/>
        <color indexed="20"/>
        <rFont val="Arial"/>
        <family val="2"/>
      </rPr>
      <t>Category 2</t>
    </r>
    <r>
      <rPr>
        <sz val="10"/>
        <rFont val="Arial"/>
        <family val="0"/>
      </rPr>
      <t xml:space="preserve"> Invasives.  Infested will be qualified as &gt;20% of an area being covered by these plants.  Invasives will be removed and USDA-NRCS Practice Code 595 will be met.  </t>
    </r>
    <r>
      <rPr>
        <b/>
        <sz val="10"/>
        <rFont val="Arial"/>
        <family val="2"/>
      </rPr>
      <t xml:space="preserve">Complete the table below.  </t>
    </r>
  </si>
  <si>
    <r>
      <t>There are Threatened, Endangered or Species of Special Concern that have been identified</t>
    </r>
    <r>
      <rPr>
        <sz val="10"/>
        <color indexed="12"/>
        <rFont val="Arial"/>
        <family val="2"/>
      </rPr>
      <t xml:space="preserve"> as frequenting the site, but do not breed or reproduce on the site.  C</t>
    </r>
    <r>
      <rPr>
        <sz val="10"/>
        <rFont val="Arial"/>
        <family val="2"/>
      </rPr>
      <t xml:space="preserve">onservation practices will be installed through EQIP to mainain or improve the habitat value for the target species.  </t>
    </r>
    <r>
      <rPr>
        <b/>
        <sz val="10"/>
        <rFont val="Arial"/>
        <family val="2"/>
      </rPr>
      <t>Provide supporting data above.</t>
    </r>
  </si>
  <si>
    <t>Number of breeding species that will benefit:</t>
  </si>
  <si>
    <t>Species Frequenting Tract</t>
  </si>
  <si>
    <t>Number of species frequenting the site:</t>
  </si>
  <si>
    <t>Number of acres that will be enhanced/restored:</t>
  </si>
  <si>
    <r>
      <t xml:space="preserve">Tract is within 1/2 mile of a designated natural area and the practice(s) to be implemented will benefit those natural areas.  </t>
    </r>
    <r>
      <rPr>
        <b/>
        <sz val="10"/>
        <rFont val="Arial"/>
        <family val="2"/>
      </rPr>
      <t>DC will List sites below.</t>
    </r>
    <r>
      <rPr>
        <sz val="10"/>
        <rFont val="Arial"/>
        <family val="2"/>
      </rPr>
      <t xml:space="preserve">  </t>
    </r>
  </si>
  <si>
    <t>Name of the Natural Area*</t>
  </si>
  <si>
    <t>Number of EEL, NAM or other natural areas (i.e. Governement owned parks/preserves) that would benefit:</t>
  </si>
  <si>
    <t>*Environmenatlly Endangered Lands (EEL) and Natural Areas Management (NAM) sites will be referenced for locations.  Information provided to the DC by Miami-Dade County's Department of Environmental Resource Management.</t>
  </si>
  <si>
    <r>
      <t>Part of the Tract has/is being restored to native habitat</t>
    </r>
    <r>
      <rPr>
        <sz val="10"/>
        <rFont val="Arial"/>
        <family val="2"/>
      </rPr>
      <t xml:space="preserve">.  If financial or technical assistance was received from another Federal, State or Local Agency, then </t>
    </r>
    <r>
      <rPr>
        <b/>
        <sz val="10"/>
        <rFont val="Arial"/>
        <family val="2"/>
      </rPr>
      <t>fill in the Table Below.</t>
    </r>
  </si>
  <si>
    <t>Total Acres of this tract that will have conservation practices applied through an EQIP Contract:</t>
  </si>
  <si>
    <t>Points for Tier 1 Concerns to be improved (7 points/unit benefitted):</t>
  </si>
  <si>
    <t>Points for Tier 2 Concerns to be improved (5 points/unit benefitted):</t>
  </si>
  <si>
    <t>Points for Tier 3 Concerns to be improved (3 points/unit benefitted):</t>
  </si>
  <si>
    <t>Points for Tier 4 Concerns to be improved (1 points/unit benefitted):</t>
  </si>
  <si>
    <t>Total acres of conservation to be applied:</t>
  </si>
  <si>
    <t>Field#</t>
  </si>
  <si>
    <t>If farmer Jones decided to complete other conservation practices that address the primary resource concerns, then he would receive additional practices for those as well and a grand total of the environmental points would be calculated and entered on the last page of the sheet.</t>
  </si>
  <si>
    <t>There will be no ties.  If 2 or more applicants have the same amount of Environmental Points, then the number of benefits per acre that will be used to break any ties.  The number of acres that will have conservation practices implemented will be divided into the the points to determine the amount of environmental benefits per acre.  The applicant(s) with more benefits per acre will be ranked higher than the others that they were initially tied with.</t>
  </si>
  <si>
    <t xml:space="preserve"> Miami-Dade County encompasses several diverse categories of agricultural production:  Container Nurseries, Field Nurseries, Specialty Row Crops, Tropical Fruit Groves, Beef Cattle and Aquaculture.  For simplicity one ranking sheet will used for all the applicants, regardless of the type agricultural operation.  The operational costs/acre for each of these industries is quite different and will not be compared for ranking purposes.</t>
  </si>
  <si>
    <r>
      <t>Disparity of using cost for ranking.</t>
    </r>
    <r>
      <rPr>
        <sz val="10"/>
        <rFont val="Arial"/>
        <family val="0"/>
      </rPr>
      <t xml:space="preserve">  </t>
    </r>
    <r>
      <rPr>
        <b/>
        <sz val="10"/>
        <rFont val="Arial"/>
        <family val="2"/>
      </rPr>
      <t>Scenario</t>
    </r>
    <r>
      <rPr>
        <sz val="10"/>
        <rFont val="Arial"/>
        <family val="0"/>
      </rPr>
      <t>: The cost for a container nursery to implement water conservation is much higher per acre than the cost for a row crop grower to accomplish the same objective.  Using cost/benefit would automatically make a 5 acre container nursery rank lower than a 5 acre row crop producer, yet the amount water conserved in a container nursery would be greater than in a row crop field since a container nursery uses more water per acre than most other types of operations.</t>
    </r>
  </si>
  <si>
    <t>STATE:</t>
  </si>
  <si>
    <t>FLORIDA</t>
  </si>
  <si>
    <t>Brush Management</t>
  </si>
  <si>
    <t>Crop Rotatioin</t>
  </si>
  <si>
    <t>Residue Mgmt.</t>
  </si>
  <si>
    <t>Prescribed Burning</t>
  </si>
  <si>
    <t>Cover &amp;Green Manure Crop</t>
  </si>
  <si>
    <t>Critical Area Planting</t>
  </si>
  <si>
    <t>Well Decommissioning</t>
  </si>
  <si>
    <t>Field Border Shaping</t>
  </si>
  <si>
    <t>Riparian Forest Buffer</t>
  </si>
  <si>
    <t>Filter Strip</t>
  </si>
  <si>
    <t>Herbaceous Wind Barrier</t>
  </si>
  <si>
    <t>422-A</t>
  </si>
  <si>
    <t>Hedgerow Planting</t>
  </si>
  <si>
    <t>422-B</t>
  </si>
  <si>
    <t>High Pressure underground plastic pipe</t>
  </si>
  <si>
    <t>430-DD</t>
  </si>
  <si>
    <t>Micro-Irrigation System</t>
  </si>
  <si>
    <t>Sprinkler System</t>
  </si>
  <si>
    <t>Pipeline</t>
  </si>
  <si>
    <t>Irrigation Water Management</t>
  </si>
  <si>
    <t>Land Clearing</t>
  </si>
  <si>
    <t>Land Smoothing</t>
  </si>
  <si>
    <t>Livestock or Shade Structure</t>
  </si>
  <si>
    <t>Mulching</t>
  </si>
  <si>
    <t>Forest Site Preparation</t>
  </si>
  <si>
    <t>Pasture and Hayland Planting</t>
  </si>
  <si>
    <t>Irrigation Pumping Plant (without power unit)</t>
  </si>
  <si>
    <t>Heavy Use Area Protection</t>
  </si>
  <si>
    <t>Streambank and Shoreline Protection</t>
  </si>
  <si>
    <t>Field Stripcropping</t>
  </si>
  <si>
    <t>Nutrient Management</t>
  </si>
  <si>
    <t>Pest Management</t>
  </si>
  <si>
    <t>NRCS Practice Code</t>
  </si>
  <si>
    <t>USDA-NRCS Practice Name</t>
  </si>
  <si>
    <t>* Based on the most up-to-date ratings by the FL Exotic Plant Pest Council (reference www.fleppc.org).</t>
  </si>
  <si>
    <r>
      <t xml:space="preserve">FY 2005 EQIP Application Evaluation Form - </t>
    </r>
    <r>
      <rPr>
        <b/>
        <sz val="10"/>
        <color indexed="53"/>
        <rFont val="Arial"/>
        <family val="2"/>
      </rPr>
      <t>MIAMI-DADE COUNTY, FLORIDA</t>
    </r>
  </si>
  <si>
    <t>LIST OF PRACTICES IN MIAMI-DADE IN FY 2005</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</si>
</sst>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mm/dd/yy"/>
    <numFmt numFmtId="166" formatCode="[$-409]dddd\,\ mmmm\ dd\,\ yyyy"/>
    <numFmt numFmtId="167" formatCode="mm/dd/yy;@"/>
  </numFmts>
  <fonts count="30">
    <font>
      <sz val="10"/>
      <name val="Arial"/>
      <family val="0"/>
    </font>
    <font>
      <b/>
      <sz val="10"/>
      <name val="Arial"/>
      <family val="2"/>
    </font>
    <font>
      <i/>
      <sz val="10"/>
      <name val="Arial"/>
      <family val="2"/>
    </font>
    <font>
      <b/>
      <sz val="14"/>
      <name val="Arial"/>
      <family val="2"/>
    </font>
    <font>
      <b/>
      <i/>
      <sz val="10"/>
      <name val="Arial"/>
      <family val="2"/>
    </font>
    <font>
      <sz val="10"/>
      <color indexed="10"/>
      <name val="Arial"/>
      <family val="2"/>
    </font>
    <font>
      <b/>
      <sz val="10"/>
      <color indexed="10"/>
      <name val="Arial"/>
      <family val="2"/>
    </font>
    <font>
      <u val="single"/>
      <sz val="10"/>
      <name val="Arial"/>
      <family val="2"/>
    </font>
    <font>
      <sz val="10"/>
      <color indexed="12"/>
      <name val="Arial"/>
      <family val="2"/>
    </font>
    <font>
      <b/>
      <sz val="10"/>
      <color indexed="12"/>
      <name val="Arial"/>
      <family val="2"/>
    </font>
    <font>
      <b/>
      <sz val="10"/>
      <color indexed="60"/>
      <name val="Arial"/>
      <family val="2"/>
    </font>
    <font>
      <b/>
      <u val="single"/>
      <sz val="10"/>
      <color indexed="10"/>
      <name val="Arial"/>
      <family val="2"/>
    </font>
    <font>
      <i/>
      <u val="single"/>
      <sz val="10"/>
      <color indexed="17"/>
      <name val="Arial"/>
      <family val="2"/>
    </font>
    <font>
      <i/>
      <sz val="10"/>
      <color indexed="17"/>
      <name val="Arial"/>
      <family val="2"/>
    </font>
    <font>
      <i/>
      <u val="single"/>
      <sz val="10"/>
      <color indexed="12"/>
      <name val="Arial"/>
      <family val="2"/>
    </font>
    <font>
      <b/>
      <sz val="14"/>
      <color indexed="20"/>
      <name val="Arial"/>
      <family val="2"/>
    </font>
    <font>
      <sz val="14"/>
      <name val="Arial"/>
      <family val="2"/>
    </font>
    <font>
      <b/>
      <sz val="14"/>
      <color indexed="16"/>
      <name val="Arial"/>
      <family val="2"/>
    </font>
    <font>
      <b/>
      <sz val="14"/>
      <color indexed="17"/>
      <name val="Arial"/>
      <family val="2"/>
    </font>
    <font>
      <b/>
      <sz val="14"/>
      <color indexed="12"/>
      <name val="Arial"/>
      <family val="2"/>
    </font>
    <font>
      <sz val="8"/>
      <name val="Arial"/>
      <family val="0"/>
    </font>
    <font>
      <b/>
      <sz val="12"/>
      <name val="Arial"/>
      <family val="2"/>
    </font>
    <font>
      <sz val="12"/>
      <name val="Arial"/>
      <family val="2"/>
    </font>
    <font>
      <b/>
      <i/>
      <sz val="10"/>
      <color indexed="12"/>
      <name val="Arial"/>
      <family val="2"/>
    </font>
    <font>
      <b/>
      <i/>
      <sz val="10"/>
      <color indexed="20"/>
      <name val="Arial"/>
      <family val="2"/>
    </font>
    <font>
      <sz val="10"/>
      <color indexed="20"/>
      <name val="Arial"/>
      <family val="2"/>
    </font>
    <font>
      <b/>
      <sz val="10"/>
      <color indexed="53"/>
      <name val="Arial"/>
      <family val="2"/>
    </font>
    <font>
      <b/>
      <sz val="13"/>
      <color indexed="12"/>
      <name val="Arial"/>
      <family val="2"/>
    </font>
    <font>
      <u val="single"/>
      <sz val="10"/>
      <color indexed="12"/>
      <name val="Arial"/>
      <family val="0"/>
    </font>
    <font>
      <u val="single"/>
      <sz val="10"/>
      <color indexed="36"/>
      <name val="Arial"/>
      <family val="0"/>
    </font>
  </fonts>
  <fills count="8">
    <fill>
      <patternFill/>
    </fill>
    <fill>
      <patternFill patternType="gray125"/>
    </fill>
    <fill>
      <patternFill patternType="solid">
        <fgColor indexed="42"/>
        <bgColor indexed="64"/>
      </patternFill>
    </fill>
    <fill>
      <patternFill patternType="solid">
        <fgColor indexed="43"/>
        <bgColor indexed="64"/>
      </patternFill>
    </fill>
    <fill>
      <patternFill patternType="darkHorizontal"/>
    </fill>
    <fill>
      <patternFill patternType="solid">
        <fgColor indexed="41"/>
        <bgColor indexed="64"/>
      </patternFill>
    </fill>
    <fill>
      <patternFill patternType="solid">
        <fgColor indexed="47"/>
        <bgColor indexed="64"/>
      </patternFill>
    </fill>
    <fill>
      <patternFill patternType="solid">
        <fgColor indexed="13"/>
        <bgColor indexed="64"/>
      </patternFill>
    </fill>
  </fills>
  <borders count="64">
    <border>
      <left/>
      <right/>
      <top/>
      <bottom/>
      <diagonal/>
    </border>
    <border>
      <left style="medium"/>
      <right>
        <color indexed="63"/>
      </right>
      <top style="medium"/>
      <bottom>
        <color indexed="63"/>
      </bottom>
    </border>
    <border>
      <left>
        <color indexed="63"/>
      </left>
      <right>
        <color indexed="63"/>
      </right>
      <top style="medium"/>
      <bottom style="medium"/>
    </border>
    <border>
      <left>
        <color indexed="63"/>
      </left>
      <right style="medium"/>
      <top style="medium"/>
      <bottom>
        <color indexed="63"/>
      </bottom>
    </border>
    <border>
      <left>
        <color indexed="63"/>
      </left>
      <right>
        <color indexed="63"/>
      </right>
      <top style="thin"/>
      <bottom style="thin"/>
    </border>
    <border>
      <left style="medium"/>
      <right style="medium"/>
      <top style="medium"/>
      <bottom style="medium"/>
    </border>
    <border>
      <left style="medium"/>
      <right style="thin"/>
      <top style="medium"/>
      <bottom style="medium"/>
    </border>
    <border>
      <left style="thin"/>
      <right>
        <color indexed="63"/>
      </right>
      <top style="medium"/>
      <bottom style="medium"/>
    </border>
    <border>
      <left>
        <color indexed="63"/>
      </left>
      <right>
        <color indexed="63"/>
      </right>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style="medium"/>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style="thin"/>
      <top style="thin"/>
      <bottom style="thin"/>
    </border>
    <border>
      <left>
        <color indexed="63"/>
      </left>
      <right style="medium"/>
      <top style="medium"/>
      <bottom style="thin"/>
    </border>
    <border>
      <left>
        <color indexed="63"/>
      </left>
      <right style="medium"/>
      <top style="thin"/>
      <bottom style="medium"/>
    </border>
    <border>
      <left>
        <color indexed="63"/>
      </left>
      <right>
        <color indexed="63"/>
      </right>
      <top style="medium"/>
      <bottom>
        <color indexed="63"/>
      </bottom>
    </border>
    <border>
      <left>
        <color indexed="63"/>
      </left>
      <right style="medium"/>
      <top>
        <color indexed="63"/>
      </top>
      <bottom>
        <color indexed="63"/>
      </bottom>
    </border>
    <border>
      <left>
        <color indexed="63"/>
      </left>
      <right style="medium"/>
      <top style="medium"/>
      <bottom style="medium"/>
    </border>
    <border>
      <left style="thin"/>
      <right>
        <color indexed="63"/>
      </right>
      <top style="medium"/>
      <bottom style="thin"/>
    </border>
    <border>
      <left style="thin"/>
      <right style="thin"/>
      <top style="medium"/>
      <bottom style="thin"/>
    </border>
    <border>
      <left style="medium"/>
      <right style="medium"/>
      <top>
        <color indexed="63"/>
      </top>
      <bottom style="medium"/>
    </border>
    <border>
      <left style="medium"/>
      <right>
        <color indexed="63"/>
      </right>
      <top>
        <color indexed="63"/>
      </top>
      <bottom style="thin"/>
    </border>
    <border>
      <left style="medium"/>
      <right style="thin"/>
      <top style="medium"/>
      <bottom style="thin"/>
    </border>
    <border>
      <left style="medium"/>
      <right>
        <color indexed="63"/>
      </right>
      <top style="medium"/>
      <bottom style="medium"/>
    </border>
    <border>
      <left>
        <color indexed="63"/>
      </left>
      <right style="thin"/>
      <top style="medium"/>
      <bottom style="thin"/>
    </border>
    <border>
      <left style="thin"/>
      <right style="medium"/>
      <top style="medium"/>
      <bottom style="thin"/>
    </border>
    <border>
      <left>
        <color indexed="63"/>
      </left>
      <right style="thin"/>
      <top style="thin"/>
      <bottom style="thin"/>
    </border>
    <border>
      <left style="thin"/>
      <right style="medium"/>
      <top style="thin"/>
      <bottom style="thin"/>
    </border>
    <border>
      <left>
        <color indexed="63"/>
      </left>
      <right style="thin"/>
      <top style="thin"/>
      <bottom style="medium"/>
    </border>
    <border>
      <left style="thin"/>
      <right style="medium"/>
      <top style="thin"/>
      <bottom style="medium"/>
    </border>
    <border>
      <left style="medium"/>
      <right style="thin"/>
      <top style="thin"/>
      <bottom style="medium"/>
    </border>
    <border>
      <left style="thin"/>
      <right style="thin"/>
      <top style="thin"/>
      <bottom style="mediu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style="medium"/>
      <right style="thin"/>
      <top style="thin"/>
      <bottom style="thin"/>
    </border>
    <border>
      <left style="medium"/>
      <right style="thin"/>
      <top style="medium"/>
      <bottom>
        <color indexed="63"/>
      </bottom>
    </border>
    <border>
      <left style="thin"/>
      <right style="thin"/>
      <top style="medium"/>
      <bottom>
        <color indexed="63"/>
      </bottom>
    </border>
    <border>
      <left>
        <color indexed="63"/>
      </left>
      <right style="thin"/>
      <top style="medium"/>
      <bottom style="medium"/>
    </border>
    <border>
      <left style="thin"/>
      <right style="medium"/>
      <top style="medium"/>
      <bottom style="medium"/>
    </border>
    <border>
      <left>
        <color indexed="63"/>
      </left>
      <right style="medium"/>
      <top style="thin"/>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thin"/>
      <top>
        <color indexed="63"/>
      </top>
      <bottom style="thin"/>
    </border>
    <border>
      <left style="thin"/>
      <right style="medium"/>
      <top>
        <color indexed="63"/>
      </top>
      <bottom style="thin"/>
    </border>
    <border>
      <left style="thin"/>
      <right style="thin"/>
      <top>
        <color indexed="63"/>
      </top>
      <bottom style="thin"/>
    </border>
    <border>
      <left style="thin"/>
      <right style="thin"/>
      <top style="medium"/>
      <bottom style="medium"/>
    </border>
    <border>
      <left style="thin"/>
      <right style="medium"/>
      <top style="thin"/>
      <bottom>
        <color indexed="63"/>
      </bottom>
    </border>
    <border>
      <left style="thin"/>
      <right>
        <color indexed="63"/>
      </right>
      <top>
        <color indexed="63"/>
      </top>
      <bottom style="medium"/>
    </border>
    <border>
      <left style="medium"/>
      <right style="thin"/>
      <top style="thin"/>
      <bottom>
        <color indexed="63"/>
      </bottom>
    </border>
    <border>
      <left style="thin"/>
      <right style="thin"/>
      <top style="thin"/>
      <bottom>
        <color indexed="63"/>
      </bottom>
    </border>
    <border>
      <left>
        <color indexed="63"/>
      </left>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28" fillId="0" borderId="0" applyNumberFormat="0" applyFill="0" applyBorder="0" applyAlignment="0" applyProtection="0"/>
    <xf numFmtId="9" fontId="0" fillId="0" borderId="0" applyFont="0" applyFill="0" applyBorder="0" applyAlignment="0" applyProtection="0"/>
  </cellStyleXfs>
  <cellXfs count="429">
    <xf numFmtId="0" fontId="0" fillId="0" borderId="0" xfId="0" applyAlignment="1">
      <alignment/>
    </xf>
    <xf numFmtId="0" fontId="3" fillId="0" borderId="0" xfId="0" applyFont="1" applyBorder="1" applyAlignment="1" applyProtection="1">
      <alignment horizontal="center" vertical="center"/>
      <protection locked="0"/>
    </xf>
    <xf numFmtId="0" fontId="0" fillId="0" borderId="0" xfId="0" applyAlignment="1" applyProtection="1">
      <alignment/>
      <protection locked="0"/>
    </xf>
    <xf numFmtId="0" fontId="1" fillId="0" borderId="0" xfId="0" applyFont="1" applyAlignment="1" applyProtection="1">
      <alignment horizontal="center"/>
      <protection locked="0"/>
    </xf>
    <xf numFmtId="0" fontId="0" fillId="0" borderId="0" xfId="0" applyAlignment="1" applyProtection="1">
      <alignment horizontal="right"/>
      <protection locked="0"/>
    </xf>
    <xf numFmtId="0" fontId="1" fillId="0" borderId="1" xfId="0" applyFont="1" applyBorder="1" applyAlignment="1" applyProtection="1">
      <alignment horizontal="center" vertical="center"/>
      <protection locked="0"/>
    </xf>
    <xf numFmtId="0" fontId="0" fillId="0" borderId="2" xfId="0" applyBorder="1" applyAlignment="1" applyProtection="1">
      <alignment vertical="center"/>
      <protection locked="0"/>
    </xf>
    <xf numFmtId="0" fontId="0" fillId="0" borderId="0" xfId="0" applyBorder="1" applyAlignment="1" applyProtection="1">
      <alignment/>
      <protection locked="0"/>
    </xf>
    <xf numFmtId="0" fontId="0" fillId="0" borderId="0" xfId="0" applyFont="1" applyAlignment="1" applyProtection="1">
      <alignment horizontal="right"/>
      <protection locked="0"/>
    </xf>
    <xf numFmtId="0" fontId="1" fillId="0" borderId="0" xfId="0" applyFont="1" applyBorder="1" applyAlignment="1" applyProtection="1">
      <alignment horizontal="center" vertical="center"/>
      <protection locked="0"/>
    </xf>
    <xf numFmtId="0" fontId="0" fillId="0" borderId="0" xfId="0" applyBorder="1" applyAlignment="1" applyProtection="1">
      <alignment horizontal="center" vertical="center"/>
      <protection locked="0"/>
    </xf>
    <xf numFmtId="14" fontId="0" fillId="0" borderId="0" xfId="0" applyNumberFormat="1" applyFont="1" applyBorder="1" applyAlignment="1" applyProtection="1">
      <alignment/>
      <protection locked="0"/>
    </xf>
    <xf numFmtId="0" fontId="1" fillId="0" borderId="3" xfId="0" applyFont="1" applyBorder="1" applyAlignment="1" applyProtection="1">
      <alignment horizontal="center"/>
      <protection locked="0"/>
    </xf>
    <xf numFmtId="0" fontId="0" fillId="0" borderId="0" xfId="0" applyBorder="1" applyAlignment="1" applyProtection="1">
      <alignment horizontal="center" vertical="center" wrapText="1"/>
      <protection locked="0"/>
    </xf>
    <xf numFmtId="0" fontId="0" fillId="0" borderId="4" xfId="0" applyBorder="1" applyAlignment="1" applyProtection="1">
      <alignment/>
      <protection locked="0"/>
    </xf>
    <xf numFmtId="0" fontId="0" fillId="0" borderId="0" xfId="0" applyBorder="1" applyAlignment="1" applyProtection="1">
      <alignment vertical="center"/>
      <protection locked="0"/>
    </xf>
    <xf numFmtId="0" fontId="1" fillId="0" borderId="0" xfId="0" applyFont="1" applyBorder="1" applyAlignment="1" applyProtection="1">
      <alignment horizontal="center"/>
      <protection locked="0"/>
    </xf>
    <xf numFmtId="0" fontId="0" fillId="0" borderId="0" xfId="0" applyBorder="1" applyAlignment="1" applyProtection="1">
      <alignment vertical="center" wrapText="1"/>
      <protection locked="0"/>
    </xf>
    <xf numFmtId="0" fontId="0" fillId="0" borderId="0" xfId="0" applyBorder="1" applyAlignment="1" applyProtection="1">
      <alignment/>
      <protection locked="0"/>
    </xf>
    <xf numFmtId="0" fontId="1" fillId="2" borderId="5" xfId="0" applyFont="1" applyFill="1" applyBorder="1" applyAlignment="1" applyProtection="1">
      <alignment horizontal="center"/>
      <protection locked="0"/>
    </xf>
    <xf numFmtId="0" fontId="1" fillId="0" borderId="0" xfId="0" applyFont="1" applyBorder="1" applyAlignment="1" applyProtection="1">
      <alignment vertical="center"/>
      <protection locked="0"/>
    </xf>
    <xf numFmtId="0" fontId="0" fillId="0" borderId="5" xfId="0" applyFont="1" applyBorder="1" applyAlignment="1" applyProtection="1">
      <alignment horizontal="center"/>
      <protection locked="0"/>
    </xf>
    <xf numFmtId="0" fontId="0" fillId="0" borderId="5" xfId="0" applyBorder="1" applyAlignment="1" applyProtection="1">
      <alignment horizontal="center"/>
      <protection locked="0"/>
    </xf>
    <xf numFmtId="0" fontId="1" fillId="0" borderId="0" xfId="0" applyFont="1" applyFill="1" applyBorder="1" applyAlignment="1" applyProtection="1">
      <alignment horizontal="center"/>
      <protection locked="0"/>
    </xf>
    <xf numFmtId="0" fontId="0" fillId="0" borderId="0" xfId="0" applyFont="1" applyFill="1" applyBorder="1" applyAlignment="1" applyProtection="1">
      <alignment horizontal="center" vertical="center"/>
      <protection locked="0"/>
    </xf>
    <xf numFmtId="0" fontId="0" fillId="0" borderId="0" xfId="0"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0" fillId="0" borderId="0" xfId="0" applyFont="1" applyAlignment="1" applyProtection="1">
      <alignment/>
      <protection locked="0"/>
    </xf>
    <xf numFmtId="0" fontId="0" fillId="0" borderId="0" xfId="0" applyFont="1" applyBorder="1" applyAlignment="1" applyProtection="1">
      <alignment/>
      <protection locked="0"/>
    </xf>
    <xf numFmtId="0" fontId="0" fillId="0" borderId="6" xfId="0" applyFont="1" applyBorder="1" applyAlignment="1" applyProtection="1">
      <alignment horizontal="center"/>
      <protection locked="0"/>
    </xf>
    <xf numFmtId="0" fontId="0" fillId="0" borderId="7" xfId="0" applyFont="1" applyBorder="1" applyAlignment="1" applyProtection="1">
      <alignment horizontal="center"/>
      <protection locked="0"/>
    </xf>
    <xf numFmtId="0" fontId="0" fillId="0" borderId="0" xfId="0"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0" fontId="1" fillId="0" borderId="0" xfId="0" applyFont="1" applyAlignment="1" applyProtection="1">
      <alignment horizontal="center" vertical="center"/>
      <protection locked="0"/>
    </xf>
    <xf numFmtId="0" fontId="4" fillId="0" borderId="0" xfId="0" applyFont="1" applyBorder="1" applyAlignment="1" applyProtection="1">
      <alignment horizontal="left" vertical="center" wrapText="1"/>
      <protection locked="0"/>
    </xf>
    <xf numFmtId="0" fontId="1" fillId="0" borderId="5" xfId="0" applyFont="1" applyBorder="1" applyAlignment="1" applyProtection="1">
      <alignment horizontal="center" vertical="center"/>
      <protection locked="0"/>
    </xf>
    <xf numFmtId="0" fontId="0" fillId="0" borderId="0" xfId="0" applyBorder="1" applyAlignment="1" applyProtection="1">
      <alignment horizontal="left" vertical="center"/>
      <protection locked="0"/>
    </xf>
    <xf numFmtId="0" fontId="2" fillId="0" borderId="0" xfId="0" applyFont="1"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1" fillId="0" borderId="11" xfId="0" applyFont="1" applyBorder="1" applyAlignment="1" applyProtection="1">
      <alignment horizontal="center" vertical="center"/>
      <protection locked="0"/>
    </xf>
    <xf numFmtId="0" fontId="1" fillId="0" borderId="8" xfId="0" applyFont="1" applyBorder="1" applyAlignment="1" applyProtection="1">
      <alignment horizontal="center"/>
      <protection locked="0"/>
    </xf>
    <xf numFmtId="0" fontId="0" fillId="0" borderId="12" xfId="0" applyBorder="1" applyAlignment="1" applyProtection="1">
      <alignment/>
      <protection locked="0"/>
    </xf>
    <xf numFmtId="0" fontId="0" fillId="0" borderId="13" xfId="0" applyBorder="1" applyAlignment="1" applyProtection="1">
      <alignment vertical="center"/>
      <protection locked="0"/>
    </xf>
    <xf numFmtId="0" fontId="1" fillId="0" borderId="8"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1" fillId="0" borderId="0" xfId="0" applyFont="1" applyBorder="1" applyAlignment="1" applyProtection="1">
      <alignment/>
      <protection locked="0"/>
    </xf>
    <xf numFmtId="0" fontId="6" fillId="0" borderId="0" xfId="0" applyFont="1" applyAlignment="1" applyProtection="1">
      <alignment horizontal="center"/>
      <protection locked="0"/>
    </xf>
    <xf numFmtId="0" fontId="6" fillId="0" borderId="0" xfId="0" applyFont="1" applyAlignment="1" applyProtection="1">
      <alignment horizontal="left"/>
      <protection locked="0"/>
    </xf>
    <xf numFmtId="0" fontId="5" fillId="0" borderId="0" xfId="0" applyFont="1" applyAlignment="1" applyProtection="1">
      <alignment/>
      <protection locked="0"/>
    </xf>
    <xf numFmtId="1" fontId="1" fillId="0" borderId="15" xfId="0" applyNumberFormat="1" applyFont="1" applyBorder="1" applyAlignment="1" applyProtection="1">
      <alignment horizontal="center" vertical="center"/>
      <protection/>
    </xf>
    <xf numFmtId="0" fontId="0" fillId="0" borderId="0" xfId="0" applyBorder="1" applyAlignment="1" applyProtection="1">
      <alignment horizontal="right" vertical="center"/>
      <protection locked="0"/>
    </xf>
    <xf numFmtId="1" fontId="9" fillId="0" borderId="16" xfId="0" applyNumberFormat="1" applyFont="1" applyBorder="1" applyAlignment="1" applyProtection="1">
      <alignment horizontal="center" vertical="center"/>
      <protection/>
    </xf>
    <xf numFmtId="0" fontId="1" fillId="0" borderId="17" xfId="0" applyFont="1" applyBorder="1" applyAlignment="1" applyProtection="1">
      <alignment horizontal="center" vertical="center"/>
      <protection/>
    </xf>
    <xf numFmtId="0" fontId="21" fillId="0" borderId="0" xfId="0" applyFont="1" applyAlignment="1">
      <alignment/>
    </xf>
    <xf numFmtId="0" fontId="22" fillId="0" borderId="0" xfId="0" applyFont="1" applyAlignment="1">
      <alignment/>
    </xf>
    <xf numFmtId="0" fontId="21" fillId="0" borderId="1" xfId="0" applyFont="1" applyBorder="1" applyAlignment="1">
      <alignment/>
    </xf>
    <xf numFmtId="0" fontId="21" fillId="0" borderId="18" xfId="0" applyFont="1" applyBorder="1" applyAlignment="1">
      <alignment/>
    </xf>
    <xf numFmtId="0" fontId="0" fillId="0" borderId="18" xfId="0" applyBorder="1" applyAlignment="1">
      <alignment/>
    </xf>
    <xf numFmtId="0" fontId="0" fillId="0" borderId="3" xfId="0" applyBorder="1" applyAlignment="1">
      <alignment/>
    </xf>
    <xf numFmtId="0" fontId="21" fillId="0" borderId="12" xfId="0" applyFont="1" applyBorder="1" applyAlignment="1">
      <alignment/>
    </xf>
    <xf numFmtId="0" fontId="21" fillId="0" borderId="0" xfId="0" applyFont="1" applyBorder="1" applyAlignment="1">
      <alignment/>
    </xf>
    <xf numFmtId="0" fontId="0" fillId="0" borderId="0" xfId="0" applyBorder="1" applyAlignment="1">
      <alignment/>
    </xf>
    <xf numFmtId="0" fontId="0" fillId="0" borderId="19" xfId="0" applyBorder="1" applyAlignment="1">
      <alignment/>
    </xf>
    <xf numFmtId="0" fontId="0" fillId="0" borderId="12" xfId="0" applyBorder="1" applyAlignment="1">
      <alignment/>
    </xf>
    <xf numFmtId="0" fontId="22" fillId="0" borderId="18" xfId="0" applyFont="1" applyBorder="1" applyAlignment="1">
      <alignment/>
    </xf>
    <xf numFmtId="0" fontId="22" fillId="0" borderId="3" xfId="0" applyFont="1" applyBorder="1" applyAlignment="1">
      <alignment/>
    </xf>
    <xf numFmtId="0" fontId="21" fillId="0" borderId="3" xfId="0" applyFont="1" applyBorder="1" applyAlignment="1">
      <alignment/>
    </xf>
    <xf numFmtId="0" fontId="1" fillId="0" borderId="0" xfId="0" applyFont="1" applyBorder="1" applyAlignment="1" applyProtection="1">
      <alignment horizontal="center" vertical="center" wrapText="1"/>
      <protection locked="0"/>
    </xf>
    <xf numFmtId="0" fontId="1" fillId="0" borderId="20" xfId="0" applyFont="1" applyFill="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0" fillId="0" borderId="19" xfId="0" applyBorder="1" applyAlignment="1" applyProtection="1">
      <alignment vertical="center" wrapText="1"/>
      <protection locked="0"/>
    </xf>
    <xf numFmtId="0" fontId="0" fillId="0" borderId="13" xfId="0" applyBorder="1" applyAlignment="1" applyProtection="1">
      <alignment/>
      <protection locked="0"/>
    </xf>
    <xf numFmtId="0" fontId="1" fillId="0" borderId="22" xfId="0" applyFont="1" applyBorder="1" applyAlignment="1" applyProtection="1">
      <alignment horizontal="center" vertical="center"/>
      <protection locked="0"/>
    </xf>
    <xf numFmtId="0" fontId="1" fillId="2" borderId="23" xfId="0" applyFont="1" applyFill="1" applyBorder="1" applyAlignment="1" applyProtection="1">
      <alignment horizontal="center"/>
      <protection locked="0"/>
    </xf>
    <xf numFmtId="0" fontId="0" fillId="0" borderId="24" xfId="0" applyBorder="1" applyAlignment="1" applyProtection="1">
      <alignment/>
      <protection locked="0"/>
    </xf>
    <xf numFmtId="0" fontId="0" fillId="0" borderId="10" xfId="0" applyBorder="1" applyAlignment="1" applyProtection="1">
      <alignment horizontal="center" vertical="center"/>
      <protection locked="0"/>
    </xf>
    <xf numFmtId="0" fontId="1" fillId="0" borderId="21" xfId="0" applyFont="1" applyBorder="1" applyAlignment="1" applyProtection="1">
      <alignment horizontal="center"/>
      <protection locked="0"/>
    </xf>
    <xf numFmtId="0" fontId="6" fillId="0" borderId="25" xfId="0" applyFont="1" applyFill="1" applyBorder="1" applyAlignment="1" applyProtection="1">
      <alignment horizontal="center" vertical="center"/>
      <protection/>
    </xf>
    <xf numFmtId="0" fontId="0" fillId="0" borderId="12" xfId="0" applyBorder="1" applyAlignment="1" applyProtection="1">
      <alignment horizontal="center" vertical="center"/>
      <protection locked="0"/>
    </xf>
    <xf numFmtId="0" fontId="0" fillId="0" borderId="19" xfId="0" applyBorder="1" applyAlignment="1" applyProtection="1">
      <alignment vertical="center"/>
      <protection locked="0"/>
    </xf>
    <xf numFmtId="0" fontId="6" fillId="0" borderId="25" xfId="0" applyFont="1" applyFill="1" applyBorder="1" applyAlignment="1" applyProtection="1">
      <alignment horizontal="center"/>
      <protection/>
    </xf>
    <xf numFmtId="0" fontId="0" fillId="0" borderId="0" xfId="0" applyFill="1" applyAlignment="1" applyProtection="1">
      <alignment vertical="center"/>
      <protection locked="0"/>
    </xf>
    <xf numFmtId="0" fontId="0" fillId="0" borderId="0" xfId="0" applyFill="1" applyBorder="1" applyAlignment="1" applyProtection="1">
      <alignment vertical="center" wrapText="1"/>
      <protection locked="0"/>
    </xf>
    <xf numFmtId="0" fontId="0" fillId="0" borderId="0" xfId="0" applyFill="1" applyBorder="1" applyAlignment="1" applyProtection="1">
      <alignment vertical="center"/>
      <protection locked="0"/>
    </xf>
    <xf numFmtId="0" fontId="0" fillId="0" borderId="0" xfId="0" applyFill="1" applyBorder="1" applyAlignment="1" applyProtection="1">
      <alignment horizontal="center" vertical="center" wrapText="1"/>
      <protection locked="0"/>
    </xf>
    <xf numFmtId="0" fontId="0" fillId="0" borderId="0" xfId="0" applyFill="1" applyBorder="1" applyAlignment="1">
      <alignment horizontal="center" vertical="center" wrapText="1"/>
    </xf>
    <xf numFmtId="0" fontId="0" fillId="0" borderId="8" xfId="0" applyBorder="1" applyAlignment="1" applyProtection="1">
      <alignment vertical="center" wrapText="1"/>
      <protection locked="0"/>
    </xf>
    <xf numFmtId="0" fontId="0" fillId="0" borderId="13" xfId="0" applyFill="1" applyBorder="1" applyAlignment="1" applyProtection="1">
      <alignment vertical="center" wrapText="1"/>
      <protection locked="0"/>
    </xf>
    <xf numFmtId="0" fontId="1" fillId="0" borderId="22" xfId="0" applyFont="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2" fillId="0" borderId="12" xfId="0" applyFont="1" applyBorder="1" applyAlignment="1" applyProtection="1">
      <alignment horizontal="left" vertical="center" wrapText="1"/>
      <protection locked="0"/>
    </xf>
    <xf numFmtId="0" fontId="0" fillId="0" borderId="12" xfId="0" applyBorder="1" applyAlignment="1" applyProtection="1">
      <alignment vertical="center"/>
      <protection locked="0"/>
    </xf>
    <xf numFmtId="0" fontId="0" fillId="0" borderId="0" xfId="0" applyAlignment="1" applyProtection="1">
      <alignment horizontal="center" vertical="center"/>
      <protection locked="0"/>
    </xf>
    <xf numFmtId="0" fontId="0" fillId="0" borderId="19"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1" fillId="0" borderId="20" xfId="0" applyFont="1" applyBorder="1" applyAlignment="1" applyProtection="1">
      <alignment horizontal="center"/>
      <protection locked="0"/>
    </xf>
    <xf numFmtId="0" fontId="6" fillId="3" borderId="26"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1" fillId="3" borderId="26" xfId="0" applyFont="1" applyFill="1" applyBorder="1" applyAlignment="1" applyProtection="1">
      <alignment/>
      <protection locked="0"/>
    </xf>
    <xf numFmtId="0" fontId="1" fillId="3" borderId="2" xfId="0" applyFont="1" applyFill="1" applyBorder="1" applyAlignment="1" applyProtection="1">
      <alignment/>
      <protection locked="0"/>
    </xf>
    <xf numFmtId="0" fontId="0" fillId="3" borderId="2" xfId="0" applyFill="1" applyBorder="1" applyAlignment="1" applyProtection="1">
      <alignment/>
      <protection locked="0"/>
    </xf>
    <xf numFmtId="0" fontId="0" fillId="3" borderId="20" xfId="0" applyFill="1" applyBorder="1" applyAlignment="1" applyProtection="1">
      <alignment/>
      <protection locked="0"/>
    </xf>
    <xf numFmtId="0" fontId="1" fillId="0" borderId="19" xfId="0" applyFont="1" applyFill="1" applyBorder="1" applyAlignment="1" applyProtection="1">
      <alignment horizontal="center"/>
      <protection locked="0"/>
    </xf>
    <xf numFmtId="0" fontId="0" fillId="4" borderId="0" xfId="0" applyFill="1" applyAlignment="1" applyProtection="1">
      <alignment/>
      <protection locked="0"/>
    </xf>
    <xf numFmtId="0" fontId="1" fillId="4" borderId="0" xfId="0" applyFont="1" applyFill="1" applyAlignment="1" applyProtection="1">
      <alignment horizontal="center"/>
      <protection locked="0"/>
    </xf>
    <xf numFmtId="0" fontId="0" fillId="0" borderId="5" xfId="0" applyFill="1" applyBorder="1" applyAlignment="1" applyProtection="1">
      <alignment horizontal="center"/>
      <protection locked="0"/>
    </xf>
    <xf numFmtId="0" fontId="0" fillId="0" borderId="27" xfId="0" applyFill="1" applyBorder="1" applyAlignment="1" applyProtection="1">
      <alignment/>
      <protection locked="0"/>
    </xf>
    <xf numFmtId="0" fontId="0" fillId="0" borderId="28" xfId="0" applyFont="1" applyFill="1" applyBorder="1" applyAlignment="1" applyProtection="1">
      <alignment horizontal="right"/>
      <protection locked="0"/>
    </xf>
    <xf numFmtId="0" fontId="0" fillId="0" borderId="29" xfId="0" applyFill="1" applyBorder="1" applyAlignment="1" applyProtection="1">
      <alignment/>
      <protection locked="0"/>
    </xf>
    <xf numFmtId="0" fontId="0" fillId="0" borderId="30" xfId="0" applyFont="1" applyFill="1" applyBorder="1" applyAlignment="1" applyProtection="1">
      <alignment horizontal="right"/>
      <protection locked="0"/>
    </xf>
    <xf numFmtId="0" fontId="0" fillId="0" borderId="31" xfId="0" applyFill="1" applyBorder="1" applyAlignment="1" applyProtection="1">
      <alignment/>
      <protection locked="0"/>
    </xf>
    <xf numFmtId="0" fontId="0" fillId="0" borderId="32" xfId="0" applyFont="1" applyFill="1" applyBorder="1" applyAlignment="1" applyProtection="1">
      <alignment horizontal="right"/>
      <protection locked="0"/>
    </xf>
    <xf numFmtId="0" fontId="6" fillId="5" borderId="26" xfId="0" applyFont="1" applyFill="1" applyBorder="1" applyAlignment="1" applyProtection="1">
      <alignment horizontal="center"/>
      <protection locked="0"/>
    </xf>
    <xf numFmtId="0" fontId="1" fillId="5" borderId="5" xfId="0" applyFont="1" applyFill="1" applyBorder="1" applyAlignment="1" applyProtection="1">
      <alignment horizontal="center"/>
      <protection locked="0"/>
    </xf>
    <xf numFmtId="0" fontId="1" fillId="5" borderId="26" xfId="0" applyFont="1" applyFill="1" applyBorder="1" applyAlignment="1" applyProtection="1">
      <alignment/>
      <protection locked="0"/>
    </xf>
    <xf numFmtId="0" fontId="1" fillId="5" borderId="2" xfId="0" applyFont="1" applyFill="1" applyBorder="1" applyAlignment="1" applyProtection="1">
      <alignment/>
      <protection locked="0"/>
    </xf>
    <xf numFmtId="0" fontId="0" fillId="5" borderId="2" xfId="0" applyFill="1" applyBorder="1" applyAlignment="1" applyProtection="1">
      <alignment/>
      <protection locked="0"/>
    </xf>
    <xf numFmtId="0" fontId="0" fillId="5" borderId="20" xfId="0" applyFill="1" applyBorder="1" applyAlignment="1" applyProtection="1">
      <alignment/>
      <protection locked="0"/>
    </xf>
    <xf numFmtId="0" fontId="1" fillId="5" borderId="25" xfId="0" applyFont="1" applyFill="1" applyBorder="1" applyAlignment="1" applyProtection="1">
      <alignment horizontal="center"/>
      <protection locked="0"/>
    </xf>
    <xf numFmtId="0" fontId="10" fillId="5" borderId="22" xfId="0" applyFont="1" applyFill="1" applyBorder="1" applyAlignment="1" applyProtection="1">
      <alignment horizontal="center" vertical="center"/>
      <protection locked="0"/>
    </xf>
    <xf numFmtId="0" fontId="1" fillId="5" borderId="33" xfId="0" applyFont="1" applyFill="1" applyBorder="1" applyAlignment="1" applyProtection="1">
      <alignment horizontal="center"/>
      <protection locked="0"/>
    </xf>
    <xf numFmtId="0" fontId="10" fillId="5" borderId="34" xfId="0" applyFont="1" applyFill="1" applyBorder="1" applyAlignment="1" applyProtection="1">
      <alignment horizontal="center" vertical="center"/>
      <protection locked="0"/>
    </xf>
    <xf numFmtId="0" fontId="0" fillId="5" borderId="22" xfId="0" applyFont="1" applyFill="1" applyBorder="1" applyAlignment="1" applyProtection="1">
      <alignment/>
      <protection locked="0"/>
    </xf>
    <xf numFmtId="0" fontId="0" fillId="5" borderId="34" xfId="0" applyFont="1" applyFill="1" applyBorder="1" applyAlignment="1" applyProtection="1">
      <alignment/>
      <protection locked="0"/>
    </xf>
    <xf numFmtId="0" fontId="6" fillId="2" borderId="26" xfId="0" applyFont="1" applyFill="1" applyBorder="1" applyAlignment="1" applyProtection="1">
      <alignment horizontal="center"/>
      <protection locked="0"/>
    </xf>
    <xf numFmtId="0" fontId="1" fillId="2" borderId="26" xfId="0" applyFont="1" applyFill="1" applyBorder="1" applyAlignment="1" applyProtection="1">
      <alignment/>
      <protection locked="0"/>
    </xf>
    <xf numFmtId="0" fontId="1" fillId="2" borderId="2" xfId="0" applyFont="1" applyFill="1" applyBorder="1" applyAlignment="1" applyProtection="1">
      <alignment/>
      <protection locked="0"/>
    </xf>
    <xf numFmtId="0" fontId="0" fillId="2" borderId="2" xfId="0" applyFill="1" applyBorder="1" applyAlignment="1" applyProtection="1">
      <alignment/>
      <protection locked="0"/>
    </xf>
    <xf numFmtId="0" fontId="0" fillId="2" borderId="20" xfId="0" applyFill="1" applyBorder="1" applyAlignment="1" applyProtection="1">
      <alignment/>
      <protection locked="0"/>
    </xf>
    <xf numFmtId="0" fontId="0" fillId="3" borderId="5" xfId="0" applyFill="1" applyBorder="1" applyAlignment="1" applyProtection="1">
      <alignment vertical="center" wrapText="1"/>
      <protection locked="0"/>
    </xf>
    <xf numFmtId="0" fontId="0" fillId="3" borderId="21" xfId="0" applyFill="1" applyBorder="1" applyAlignment="1" applyProtection="1">
      <alignment horizontal="center" vertical="center" wrapText="1"/>
      <protection locked="0"/>
    </xf>
    <xf numFmtId="0" fontId="0" fillId="3" borderId="35" xfId="0" applyFill="1" applyBorder="1" applyAlignment="1" applyProtection="1">
      <alignment horizontal="center" vertical="center" wrapText="1"/>
      <protection locked="0"/>
    </xf>
    <xf numFmtId="0" fontId="0" fillId="3" borderId="9" xfId="0" applyFill="1" applyBorder="1" applyAlignment="1" applyProtection="1">
      <alignment vertical="center"/>
      <protection locked="0"/>
    </xf>
    <xf numFmtId="0" fontId="0" fillId="3" borderId="36" xfId="0" applyFill="1" applyBorder="1" applyAlignment="1" applyProtection="1">
      <alignment vertical="center"/>
      <protection locked="0"/>
    </xf>
    <xf numFmtId="0" fontId="0" fillId="3" borderId="37" xfId="0" applyFill="1" applyBorder="1" applyAlignment="1" applyProtection="1">
      <alignment horizontal="center" vertical="center" wrapText="1"/>
      <protection locked="0"/>
    </xf>
    <xf numFmtId="0" fontId="0" fillId="3" borderId="37" xfId="0" applyFill="1" applyBorder="1" applyAlignment="1" applyProtection="1">
      <alignment vertical="center"/>
      <protection locked="0"/>
    </xf>
    <xf numFmtId="0" fontId="0" fillId="3" borderId="38" xfId="0" applyFill="1" applyBorder="1" applyAlignment="1" applyProtection="1">
      <alignment vertical="center"/>
      <protection locked="0"/>
    </xf>
    <xf numFmtId="0" fontId="0" fillId="3" borderId="39" xfId="0" applyFill="1" applyBorder="1" applyAlignment="1" applyProtection="1">
      <alignment horizontal="center" vertical="center" wrapText="1"/>
      <protection locked="0"/>
    </xf>
    <xf numFmtId="0" fontId="0" fillId="3" borderId="25" xfId="0" applyFill="1" applyBorder="1" applyAlignment="1" applyProtection="1">
      <alignment horizontal="center" vertical="center"/>
      <protection locked="0"/>
    </xf>
    <xf numFmtId="0" fontId="0" fillId="3" borderId="40" xfId="0" applyFill="1" applyBorder="1" applyAlignment="1" applyProtection="1">
      <alignment horizontal="center" vertical="center"/>
      <protection locked="0"/>
    </xf>
    <xf numFmtId="0" fontId="0" fillId="3" borderId="33" xfId="0" applyFill="1" applyBorder="1" applyAlignment="1" applyProtection="1">
      <alignment horizontal="center" vertical="center"/>
      <protection locked="0"/>
    </xf>
    <xf numFmtId="0" fontId="0" fillId="3" borderId="22" xfId="0" applyFill="1" applyBorder="1" applyAlignment="1" applyProtection="1">
      <alignment vertical="center"/>
      <protection locked="0"/>
    </xf>
    <xf numFmtId="0" fontId="0" fillId="3" borderId="15" xfId="0" applyFill="1" applyBorder="1" applyAlignment="1" applyProtection="1">
      <alignment vertical="center"/>
      <protection locked="0"/>
    </xf>
    <xf numFmtId="0" fontId="0" fillId="3" borderId="34" xfId="0" applyFill="1" applyBorder="1" applyAlignment="1" applyProtection="1">
      <alignment vertical="center"/>
      <protection locked="0"/>
    </xf>
    <xf numFmtId="0" fontId="0" fillId="0" borderId="12" xfId="0" applyFont="1" applyBorder="1" applyAlignment="1" applyProtection="1">
      <alignment/>
      <protection locked="0"/>
    </xf>
    <xf numFmtId="0" fontId="9" fillId="0" borderId="0" xfId="0" applyFont="1" applyBorder="1" applyAlignment="1" applyProtection="1">
      <alignment/>
      <protection locked="0"/>
    </xf>
    <xf numFmtId="0" fontId="0" fillId="0" borderId="19" xfId="0" applyFont="1" applyBorder="1" applyAlignment="1" applyProtection="1">
      <alignment/>
      <protection locked="0"/>
    </xf>
    <xf numFmtId="0" fontId="0" fillId="0" borderId="0" xfId="0" applyBorder="1" applyAlignment="1" applyProtection="1">
      <alignment/>
      <protection/>
    </xf>
    <xf numFmtId="1" fontId="6" fillId="0" borderId="20" xfId="0" applyNumberFormat="1" applyFont="1" applyBorder="1" applyAlignment="1" applyProtection="1">
      <alignment horizontal="center"/>
      <protection/>
    </xf>
    <xf numFmtId="0" fontId="6" fillId="0" borderId="25"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protection/>
    </xf>
    <xf numFmtId="0" fontId="6" fillId="0" borderId="0" xfId="0" applyFont="1" applyAlignment="1">
      <alignment/>
    </xf>
    <xf numFmtId="0" fontId="1" fillId="0" borderId="0" xfId="0" applyFont="1" applyAlignment="1">
      <alignment/>
    </xf>
    <xf numFmtId="0" fontId="9" fillId="0" borderId="0" xfId="0" applyFont="1" applyAlignment="1">
      <alignment/>
    </xf>
    <xf numFmtId="0" fontId="0" fillId="0" borderId="0" xfId="0" applyAlignment="1">
      <alignment horizontal="center"/>
    </xf>
    <xf numFmtId="0" fontId="1" fillId="0" borderId="41"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15" xfId="0" applyFont="1" applyBorder="1" applyAlignment="1">
      <alignment horizontal="center"/>
    </xf>
    <xf numFmtId="0" fontId="1" fillId="0" borderId="25" xfId="0" applyFont="1" applyBorder="1" applyAlignment="1">
      <alignment/>
    </xf>
    <xf numFmtId="0" fontId="1" fillId="0" borderId="22" xfId="0" applyFont="1" applyBorder="1" applyAlignment="1">
      <alignment horizontal="center"/>
    </xf>
    <xf numFmtId="0" fontId="1" fillId="0" borderId="40" xfId="0" applyFont="1" applyBorder="1" applyAlignment="1">
      <alignment/>
    </xf>
    <xf numFmtId="0" fontId="1" fillId="0" borderId="33" xfId="0" applyFont="1" applyBorder="1" applyAlignment="1">
      <alignment/>
    </xf>
    <xf numFmtId="0" fontId="1" fillId="0" borderId="34" xfId="0" applyFont="1" applyBorder="1" applyAlignment="1">
      <alignment horizontal="center"/>
    </xf>
    <xf numFmtId="0" fontId="0" fillId="0" borderId="0" xfId="0" applyAlignment="1" applyProtection="1">
      <alignment/>
      <protection locked="0"/>
    </xf>
    <xf numFmtId="0" fontId="1" fillId="0" borderId="0" xfId="0" applyFont="1" applyBorder="1" applyAlignment="1" applyProtection="1">
      <alignment/>
      <protection locked="0"/>
    </xf>
    <xf numFmtId="0" fontId="0" fillId="0" borderId="0" xfId="0" applyBorder="1" applyAlignment="1">
      <alignment horizontal="center" vertical="center"/>
    </xf>
    <xf numFmtId="0" fontId="1" fillId="0" borderId="0" xfId="0" applyFont="1" applyBorder="1" applyAlignment="1" applyProtection="1">
      <alignment horizontal="right" vertical="center"/>
      <protection locked="0"/>
    </xf>
    <xf numFmtId="167" fontId="1" fillId="0" borderId="0" xfId="0" applyNumberFormat="1" applyFont="1" applyBorder="1" applyAlignment="1">
      <alignment horizontal="center" vertical="center"/>
    </xf>
    <xf numFmtId="0" fontId="0" fillId="0" borderId="0" xfId="0" applyBorder="1" applyAlignment="1">
      <alignment vertical="center"/>
    </xf>
    <xf numFmtId="0" fontId="0" fillId="3" borderId="32" xfId="0" applyFill="1" applyBorder="1" applyAlignment="1" applyProtection="1">
      <alignment vertical="center" wrapText="1"/>
      <protection locked="0"/>
    </xf>
    <xf numFmtId="0" fontId="0" fillId="3" borderId="34" xfId="0" applyFill="1" applyBorder="1" applyAlignment="1" applyProtection="1">
      <alignment vertical="center" wrapText="1"/>
      <protection locked="0"/>
    </xf>
    <xf numFmtId="0" fontId="1" fillId="0" borderId="43" xfId="0" applyFont="1" applyBorder="1" applyAlignment="1" applyProtection="1">
      <alignment horizontal="center" vertical="center"/>
      <protection locked="0"/>
    </xf>
    <xf numFmtId="0" fontId="0" fillId="0" borderId="44" xfId="0"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0" fillId="3" borderId="30" xfId="0" applyFill="1" applyBorder="1" applyAlignment="1" applyProtection="1">
      <alignment vertical="center" wrapText="1"/>
      <protection locked="0"/>
    </xf>
    <xf numFmtId="0" fontId="0" fillId="0" borderId="13" xfId="0" applyBorder="1" applyAlignment="1">
      <alignment vertical="center" wrapText="1"/>
    </xf>
    <xf numFmtId="0" fontId="0" fillId="0" borderId="8" xfId="0" applyBorder="1" applyAlignment="1">
      <alignment vertical="center" wrapText="1"/>
    </xf>
    <xf numFmtId="0" fontId="0" fillId="0" borderId="14" xfId="0" applyBorder="1" applyAlignment="1">
      <alignment vertical="center" wrapText="1"/>
    </xf>
    <xf numFmtId="0" fontId="0" fillId="0" borderId="12" xfId="0" applyFont="1" applyBorder="1" applyAlignment="1">
      <alignment vertical="center" wrapText="1"/>
    </xf>
    <xf numFmtId="0" fontId="0" fillId="0" borderId="0" xfId="0" applyBorder="1" applyAlignment="1">
      <alignment vertical="center" wrapText="1"/>
    </xf>
    <xf numFmtId="0" fontId="0" fillId="0" borderId="19" xfId="0" applyBorder="1" applyAlignment="1">
      <alignment vertical="center" wrapText="1"/>
    </xf>
    <xf numFmtId="0" fontId="1" fillId="0" borderId="12" xfId="0" applyFont="1" applyBorder="1" applyAlignment="1">
      <alignment vertical="center" wrapText="1"/>
    </xf>
    <xf numFmtId="0" fontId="0" fillId="0" borderId="12" xfId="0" applyBorder="1" applyAlignment="1">
      <alignment wrapText="1"/>
    </xf>
    <xf numFmtId="0" fontId="0" fillId="0" borderId="0" xfId="0" applyBorder="1" applyAlignment="1">
      <alignment wrapText="1"/>
    </xf>
    <xf numFmtId="0" fontId="0" fillId="0" borderId="19" xfId="0" applyBorder="1" applyAlignment="1">
      <alignment wrapText="1"/>
    </xf>
    <xf numFmtId="0" fontId="1" fillId="0" borderId="13" xfId="0" applyNumberFormat="1" applyFont="1" applyBorder="1" applyAlignment="1">
      <alignment vertical="center" wrapText="1"/>
    </xf>
    <xf numFmtId="0" fontId="8" fillId="0" borderId="0" xfId="0" applyFont="1" applyAlignment="1">
      <alignment vertical="center" wrapText="1"/>
    </xf>
    <xf numFmtId="0" fontId="0" fillId="0" borderId="0" xfId="0" applyAlignment="1">
      <alignment vertical="center" wrapText="1"/>
    </xf>
    <xf numFmtId="0" fontId="0" fillId="3" borderId="35" xfId="0" applyFill="1" applyBorder="1" applyAlignment="1" applyProtection="1">
      <alignment vertical="center"/>
      <protection locked="0"/>
    </xf>
    <xf numFmtId="0" fontId="0" fillId="3" borderId="45" xfId="0" applyFill="1" applyBorder="1" applyAlignment="1" applyProtection="1">
      <alignment vertical="center"/>
      <protection locked="0"/>
    </xf>
    <xf numFmtId="0" fontId="0" fillId="3" borderId="46" xfId="0" applyFill="1" applyBorder="1" applyAlignment="1" applyProtection="1">
      <alignment horizontal="center" vertical="center" wrapText="1"/>
      <protection locked="0"/>
    </xf>
    <xf numFmtId="0" fontId="0" fillId="3" borderId="4" xfId="0" applyFill="1" applyBorder="1" applyAlignment="1" applyProtection="1">
      <alignment horizontal="center" vertical="center" wrapText="1"/>
      <protection locked="0"/>
    </xf>
    <xf numFmtId="0" fontId="0" fillId="3" borderId="29" xfId="0" applyFill="1" applyBorder="1" applyAlignment="1">
      <alignment horizontal="center" vertical="center" wrapText="1"/>
    </xf>
    <xf numFmtId="0" fontId="0" fillId="3" borderId="47" xfId="0" applyFill="1" applyBorder="1" applyAlignment="1" applyProtection="1">
      <alignment horizontal="center" vertical="center" wrapText="1"/>
      <protection locked="0"/>
    </xf>
    <xf numFmtId="0" fontId="0" fillId="3" borderId="48" xfId="0" applyFill="1" applyBorder="1" applyAlignment="1" applyProtection="1">
      <alignment horizontal="center" vertical="center" wrapText="1"/>
      <protection locked="0"/>
    </xf>
    <xf numFmtId="0" fontId="0" fillId="3" borderId="31" xfId="0" applyFill="1" applyBorder="1" applyAlignment="1">
      <alignment horizontal="center" vertical="center" wrapText="1"/>
    </xf>
    <xf numFmtId="0" fontId="0" fillId="0" borderId="48" xfId="0" applyFont="1" applyBorder="1" applyAlignment="1" applyProtection="1">
      <alignment horizontal="right" vertical="center" wrapText="1"/>
      <protection locked="0"/>
    </xf>
    <xf numFmtId="0" fontId="0" fillId="0" borderId="48" xfId="0" applyFont="1" applyBorder="1" applyAlignment="1">
      <alignment horizontal="right" vertical="center" wrapText="1"/>
    </xf>
    <xf numFmtId="0" fontId="1" fillId="0" borderId="22" xfId="0" applyFont="1" applyBorder="1" applyAlignment="1" applyProtection="1">
      <alignment horizontal="center" vertical="center" wrapText="1"/>
      <protection locked="0"/>
    </xf>
    <xf numFmtId="0" fontId="0" fillId="0" borderId="15" xfId="0" applyBorder="1" applyAlignment="1">
      <alignment horizontal="center" vertical="center" wrapText="1"/>
    </xf>
    <xf numFmtId="0" fontId="6" fillId="0" borderId="25"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0" fontId="0" fillId="3" borderId="35" xfId="0" applyFill="1" applyBorder="1" applyAlignment="1" applyProtection="1">
      <alignment horizontal="center" vertical="center"/>
      <protection locked="0"/>
    </xf>
    <xf numFmtId="0" fontId="0" fillId="3" borderId="29" xfId="0" applyFill="1" applyBorder="1" applyAlignment="1" applyProtection="1">
      <alignment horizontal="center" vertical="center"/>
      <protection locked="0"/>
    </xf>
    <xf numFmtId="0" fontId="0" fillId="3" borderId="15" xfId="0" applyFill="1" applyBorder="1" applyAlignment="1" applyProtection="1">
      <alignment vertical="center" wrapText="1"/>
      <protection locked="0"/>
    </xf>
    <xf numFmtId="0" fontId="4" fillId="0" borderId="1" xfId="0" applyFont="1" applyBorder="1" applyAlignment="1" applyProtection="1">
      <alignment horizontal="center" vertical="center" wrapText="1"/>
      <protection locked="0"/>
    </xf>
    <xf numFmtId="0" fontId="4" fillId="0" borderId="18" xfId="0" applyFont="1" applyBorder="1" applyAlignment="1" applyProtection="1">
      <alignment horizontal="center" vertical="center" wrapText="1"/>
      <protection locked="0"/>
    </xf>
    <xf numFmtId="0" fontId="0" fillId="0" borderId="3" xfId="0" applyBorder="1" applyAlignment="1">
      <alignment horizontal="center" vertical="center" wrapText="1"/>
    </xf>
    <xf numFmtId="0" fontId="4" fillId="0" borderId="13"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0" fillId="0" borderId="14" xfId="0" applyBorder="1" applyAlignment="1">
      <alignment horizontal="center" vertical="center" wrapText="1"/>
    </xf>
    <xf numFmtId="0" fontId="0" fillId="3" borderId="49" xfId="0" applyFill="1" applyBorder="1" applyAlignment="1" applyProtection="1">
      <alignment horizontal="center" vertical="center" wrapText="1"/>
      <protection locked="0"/>
    </xf>
    <xf numFmtId="0" fontId="0" fillId="3" borderId="50" xfId="0" applyFill="1" applyBorder="1" applyAlignment="1" applyProtection="1">
      <alignment horizontal="center" vertical="center" wrapText="1"/>
      <protection locked="0"/>
    </xf>
    <xf numFmtId="0" fontId="0" fillId="3" borderId="27" xfId="0" applyFill="1" applyBorder="1" applyAlignment="1">
      <alignment horizontal="center" vertical="center" wrapText="1"/>
    </xf>
    <xf numFmtId="0" fontId="0" fillId="3" borderId="21" xfId="0" applyFill="1" applyBorder="1" applyAlignment="1" applyProtection="1">
      <alignment horizontal="center" vertical="center"/>
      <protection locked="0"/>
    </xf>
    <xf numFmtId="0" fontId="0" fillId="3" borderId="27" xfId="0" applyFill="1" applyBorder="1" applyAlignment="1" applyProtection="1">
      <alignment horizontal="center" vertical="center"/>
      <protection locked="0"/>
    </xf>
    <xf numFmtId="0" fontId="1" fillId="0" borderId="1"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14" xfId="0" applyFont="1" applyBorder="1" applyAlignment="1" applyProtection="1">
      <alignment horizontal="center" vertical="center" wrapText="1"/>
      <protection locked="0"/>
    </xf>
    <xf numFmtId="0" fontId="0" fillId="3" borderId="21" xfId="0" applyFill="1" applyBorder="1" applyAlignment="1" applyProtection="1">
      <alignment vertical="center" wrapText="1"/>
      <protection locked="0"/>
    </xf>
    <xf numFmtId="0" fontId="0" fillId="3" borderId="16" xfId="0" applyFill="1" applyBorder="1" applyAlignment="1" applyProtection="1">
      <alignment vertical="center" wrapText="1"/>
      <protection locked="0"/>
    </xf>
    <xf numFmtId="0" fontId="0" fillId="0" borderId="51" xfId="0" applyBorder="1" applyAlignment="1" applyProtection="1">
      <alignment vertical="center" wrapText="1"/>
      <protection locked="0"/>
    </xf>
    <xf numFmtId="0" fontId="0" fillId="0" borderId="18" xfId="0" applyBorder="1" applyAlignment="1" applyProtection="1">
      <alignment vertical="center" wrapText="1"/>
      <protection locked="0"/>
    </xf>
    <xf numFmtId="0" fontId="0" fillId="0" borderId="3" xfId="0" applyBorder="1" applyAlignment="1" applyProtection="1">
      <alignment vertical="center" wrapText="1"/>
      <protection locked="0"/>
    </xf>
    <xf numFmtId="0" fontId="0" fillId="0" borderId="52"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9" xfId="0" applyBorder="1" applyAlignment="1" applyProtection="1">
      <alignment vertical="center" wrapText="1"/>
      <protection locked="0"/>
    </xf>
    <xf numFmtId="0" fontId="0" fillId="0" borderId="53" xfId="0"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54" xfId="0" applyBorder="1" applyAlignment="1" applyProtection="1">
      <alignment vertical="center" wrapText="1"/>
      <protection locked="0"/>
    </xf>
    <xf numFmtId="0" fontId="10" fillId="5" borderId="55" xfId="0" applyFont="1" applyFill="1" applyBorder="1" applyAlignment="1" applyProtection="1">
      <alignment horizontal="center" vertical="center"/>
      <protection locked="0"/>
    </xf>
    <xf numFmtId="0" fontId="0" fillId="5" borderId="56" xfId="0" applyFill="1" applyBorder="1" applyAlignment="1" applyProtection="1">
      <alignment vertical="center"/>
      <protection locked="0"/>
    </xf>
    <xf numFmtId="0" fontId="0" fillId="5" borderId="34" xfId="0" applyFill="1" applyBorder="1" applyAlignment="1" applyProtection="1">
      <alignment horizontal="center" vertical="center"/>
      <protection locked="0"/>
    </xf>
    <xf numFmtId="0" fontId="0" fillId="5" borderId="32" xfId="0" applyFill="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5" borderId="22" xfId="0" applyFont="1" applyFill="1" applyBorder="1" applyAlignment="1" applyProtection="1">
      <alignment horizontal="center" vertical="center"/>
      <protection locked="0"/>
    </xf>
    <xf numFmtId="0" fontId="0" fillId="5" borderId="22" xfId="0" applyFill="1" applyBorder="1" applyAlignment="1" applyProtection="1">
      <alignment horizontal="center" vertical="center"/>
      <protection locked="0"/>
    </xf>
    <xf numFmtId="0" fontId="0" fillId="5" borderId="34" xfId="0" applyFont="1" applyFill="1" applyBorder="1" applyAlignment="1" applyProtection="1">
      <alignment horizontal="center" vertical="center"/>
      <protection locked="0"/>
    </xf>
    <xf numFmtId="0" fontId="10" fillId="0" borderId="26" xfId="0" applyFont="1" applyBorder="1" applyAlignment="1" applyProtection="1">
      <alignment horizontal="center" vertical="center" wrapText="1"/>
      <protection locked="0"/>
    </xf>
    <xf numFmtId="0" fontId="0" fillId="0" borderId="20" xfId="0" applyBorder="1" applyAlignment="1" applyProtection="1">
      <alignment vertical="center" wrapText="1"/>
      <protection locked="0"/>
    </xf>
    <xf numFmtId="0" fontId="0" fillId="0" borderId="8" xfId="0" applyBorder="1" applyAlignment="1" applyProtection="1">
      <alignment horizontal="right" vertical="center"/>
      <protection locked="0"/>
    </xf>
    <xf numFmtId="0" fontId="0" fillId="0" borderId="8" xfId="0" applyBorder="1" applyAlignment="1" applyProtection="1">
      <alignment/>
      <protection locked="0"/>
    </xf>
    <xf numFmtId="0" fontId="0" fillId="0" borderId="2" xfId="0" applyFont="1" applyBorder="1" applyAlignment="1" applyProtection="1">
      <alignment/>
      <protection locked="0"/>
    </xf>
    <xf numFmtId="0" fontId="10" fillId="0" borderId="6" xfId="0" applyFont="1" applyBorder="1" applyAlignment="1" applyProtection="1">
      <alignment horizontal="center" vertical="center"/>
      <protection locked="0"/>
    </xf>
    <xf numFmtId="0" fontId="0" fillId="0" borderId="44" xfId="0" applyBorder="1" applyAlignment="1" applyProtection="1">
      <alignment vertical="center"/>
      <protection locked="0"/>
    </xf>
    <xf numFmtId="0" fontId="0" fillId="5" borderId="21" xfId="0" applyFont="1" applyFill="1" applyBorder="1" applyAlignment="1" applyProtection="1">
      <alignment horizontal="center" vertical="center"/>
      <protection locked="0"/>
    </xf>
    <xf numFmtId="0" fontId="0" fillId="5" borderId="50" xfId="0" applyFont="1" applyFill="1" applyBorder="1" applyAlignment="1" applyProtection="1">
      <alignment/>
      <protection locked="0"/>
    </xf>
    <xf numFmtId="0" fontId="0" fillId="5" borderId="39" xfId="0" applyFont="1" applyFill="1" applyBorder="1" applyAlignment="1" applyProtection="1">
      <alignment horizontal="center" vertical="center"/>
      <protection locked="0"/>
    </xf>
    <xf numFmtId="0" fontId="0" fillId="5" borderId="48" xfId="0" applyFont="1" applyFill="1" applyBorder="1" applyAlignment="1" applyProtection="1">
      <alignment/>
      <protection locked="0"/>
    </xf>
    <xf numFmtId="0" fontId="1" fillId="0" borderId="26" xfId="0" applyFont="1" applyFill="1" applyBorder="1" applyAlignment="1" applyProtection="1">
      <alignment horizontal="center" vertical="center"/>
      <protection/>
    </xf>
    <xf numFmtId="0" fontId="0" fillId="0" borderId="2" xfId="0" applyFill="1" applyBorder="1" applyAlignment="1" applyProtection="1">
      <alignment horizontal="center" vertical="center"/>
      <protection/>
    </xf>
    <xf numFmtId="0" fontId="0" fillId="0" borderId="20" xfId="0" applyFill="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0" fillId="0" borderId="19" xfId="0" applyBorder="1" applyAlignment="1" applyProtection="1">
      <alignment horizontal="center" vertical="center"/>
      <protection/>
    </xf>
    <xf numFmtId="165" fontId="1" fillId="0" borderId="26" xfId="0" applyNumberFormat="1" applyFont="1" applyFill="1" applyBorder="1" applyAlignment="1" applyProtection="1">
      <alignment horizontal="center" vertical="center"/>
      <protection/>
    </xf>
    <xf numFmtId="165" fontId="1" fillId="0" borderId="20" xfId="0" applyNumberFormat="1" applyFont="1" applyFill="1" applyBorder="1" applyAlignment="1" applyProtection="1">
      <alignment horizontal="center" vertical="center"/>
      <protection/>
    </xf>
    <xf numFmtId="0" fontId="10" fillId="5" borderId="33" xfId="0" applyFont="1" applyFill="1" applyBorder="1" applyAlignment="1" applyProtection="1">
      <alignment horizontal="center" vertical="center"/>
      <protection locked="0"/>
    </xf>
    <xf numFmtId="0" fontId="0" fillId="5" borderId="32" xfId="0" applyFill="1" applyBorder="1" applyAlignment="1" applyProtection="1">
      <alignment vertical="center"/>
      <protection locked="0"/>
    </xf>
    <xf numFmtId="0" fontId="3" fillId="6" borderId="26" xfId="0" applyFont="1" applyFill="1" applyBorder="1" applyAlignment="1" applyProtection="1">
      <alignment horizontal="center" vertical="center"/>
      <protection locked="0"/>
    </xf>
    <xf numFmtId="0" fontId="16" fillId="6" borderId="2" xfId="0" applyFont="1" applyFill="1" applyBorder="1" applyAlignment="1" applyProtection="1">
      <alignment horizontal="center" vertical="center"/>
      <protection locked="0"/>
    </xf>
    <xf numFmtId="0" fontId="16" fillId="6" borderId="20" xfId="0" applyFont="1" applyFill="1" applyBorder="1" applyAlignment="1" applyProtection="1">
      <alignment horizontal="center" vertical="center"/>
      <protection locked="0"/>
    </xf>
    <xf numFmtId="0" fontId="0" fillId="3" borderId="34" xfId="0" applyFont="1" applyFill="1" applyBorder="1" applyAlignment="1" applyProtection="1">
      <alignment horizontal="center" vertical="center"/>
      <protection locked="0"/>
    </xf>
    <xf numFmtId="0" fontId="0" fillId="3" borderId="32" xfId="0" applyFill="1" applyBorder="1" applyAlignment="1" applyProtection="1">
      <alignment horizontal="center" vertical="center"/>
      <protection locked="0"/>
    </xf>
    <xf numFmtId="0" fontId="6" fillId="0" borderId="41" xfId="0" applyFont="1" applyFill="1" applyBorder="1" applyAlignment="1" applyProtection="1">
      <alignment horizontal="center" vertical="center"/>
      <protection/>
    </xf>
    <xf numFmtId="0" fontId="0" fillId="0" borderId="55" xfId="0" applyBorder="1" applyAlignment="1" applyProtection="1">
      <alignment horizontal="center" vertical="center"/>
      <protection/>
    </xf>
    <xf numFmtId="0" fontId="1" fillId="0" borderId="42" xfId="0" applyFont="1" applyBorder="1" applyAlignment="1" applyProtection="1">
      <alignment horizontal="center" vertical="center"/>
      <protection locked="0"/>
    </xf>
    <xf numFmtId="0" fontId="0" fillId="0" borderId="57" xfId="0" applyBorder="1" applyAlignment="1">
      <alignment horizontal="center" vertical="center"/>
    </xf>
    <xf numFmtId="0" fontId="6" fillId="0" borderId="41" xfId="0" applyFont="1" applyFill="1" applyBorder="1" applyAlignment="1" applyProtection="1">
      <alignment horizontal="center" vertical="center"/>
      <protection/>
    </xf>
    <xf numFmtId="0" fontId="6" fillId="0" borderId="55" xfId="0" applyFont="1" applyBorder="1" applyAlignment="1" applyProtection="1">
      <alignment horizontal="center" vertical="center"/>
      <protection/>
    </xf>
    <xf numFmtId="0" fontId="15" fillId="7" borderId="26" xfId="0" applyFont="1" applyFill="1" applyBorder="1" applyAlignment="1" applyProtection="1">
      <alignment horizontal="center" vertical="center"/>
      <protection locked="0"/>
    </xf>
    <xf numFmtId="0" fontId="16" fillId="7" borderId="2" xfId="0" applyFont="1" applyFill="1" applyBorder="1" applyAlignment="1" applyProtection="1">
      <alignment horizontal="center" vertical="center"/>
      <protection locked="0"/>
    </xf>
    <xf numFmtId="0" fontId="16" fillId="7" borderId="20" xfId="0" applyFont="1" applyFill="1" applyBorder="1" applyAlignment="1" applyProtection="1">
      <alignment horizontal="center" vertical="center"/>
      <protection locked="0"/>
    </xf>
    <xf numFmtId="0" fontId="0" fillId="0" borderId="22" xfId="0" applyBorder="1" applyAlignment="1" applyProtection="1">
      <alignment vertical="center" wrapText="1"/>
      <protection locked="0"/>
    </xf>
    <xf numFmtId="0" fontId="0" fillId="0" borderId="34" xfId="0" applyBorder="1" applyAlignment="1" applyProtection="1">
      <alignment vertical="center" wrapText="1"/>
      <protection locked="0"/>
    </xf>
    <xf numFmtId="0" fontId="1" fillId="0" borderId="1" xfId="0" applyFont="1" applyBorder="1" applyAlignment="1" applyProtection="1">
      <alignment horizontal="center" vertical="center"/>
      <protection/>
    </xf>
    <xf numFmtId="0" fontId="0" fillId="0" borderId="3" xfId="0" applyBorder="1" applyAlignment="1" applyProtection="1">
      <alignment horizontal="center" vertical="center"/>
      <protection/>
    </xf>
    <xf numFmtId="0" fontId="0" fillId="3" borderId="22" xfId="0" applyFont="1" applyFill="1" applyBorder="1" applyAlignment="1" applyProtection="1">
      <alignment horizontal="center" vertical="center"/>
      <protection locked="0"/>
    </xf>
    <xf numFmtId="0" fontId="0" fillId="3" borderId="28" xfId="0" applyFill="1" applyBorder="1" applyAlignment="1" applyProtection="1">
      <alignment horizontal="center" vertical="center"/>
      <protection locked="0"/>
    </xf>
    <xf numFmtId="0" fontId="0" fillId="3" borderId="15" xfId="0" applyFont="1" applyFill="1" applyBorder="1" applyAlignment="1" applyProtection="1">
      <alignment horizontal="center" vertical="center"/>
      <protection locked="0"/>
    </xf>
    <xf numFmtId="0" fontId="0" fillId="3" borderId="30" xfId="0" applyFill="1" applyBorder="1" applyAlignment="1" applyProtection="1">
      <alignment horizontal="center" vertical="center"/>
      <protection locked="0"/>
    </xf>
    <xf numFmtId="0" fontId="1" fillId="0" borderId="51" xfId="0" applyFont="1" applyBorder="1" applyAlignment="1" applyProtection="1">
      <alignment horizontal="left" vertical="center" wrapText="1"/>
      <protection locked="0"/>
    </xf>
    <xf numFmtId="0" fontId="0" fillId="0" borderId="18" xfId="0" applyBorder="1" applyAlignment="1" applyProtection="1">
      <alignment horizontal="left" vertical="center" wrapText="1"/>
      <protection locked="0"/>
    </xf>
    <xf numFmtId="0" fontId="0" fillId="0" borderId="3"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10" xfId="0" applyBorder="1" applyAlignment="1" applyProtection="1">
      <alignment horizontal="left" vertical="center" wrapText="1"/>
      <protection locked="0"/>
    </xf>
    <xf numFmtId="0" fontId="0" fillId="0" borderId="54" xfId="0" applyBorder="1" applyAlignment="1" applyProtection="1">
      <alignment horizontal="left" vertical="center" wrapText="1"/>
      <protection locked="0"/>
    </xf>
    <xf numFmtId="0" fontId="1" fillId="0" borderId="6" xfId="0" applyFont="1" applyBorder="1" applyAlignment="1" applyProtection="1">
      <alignment horizontal="center" vertical="center" wrapText="1"/>
      <protection locked="0"/>
    </xf>
    <xf numFmtId="0" fontId="0" fillId="0" borderId="58" xfId="0" applyBorder="1" applyAlignment="1">
      <alignment horizontal="center" vertical="center" wrapText="1"/>
    </xf>
    <xf numFmtId="0" fontId="0" fillId="0" borderId="44" xfId="0" applyBorder="1" applyAlignment="1">
      <alignment horizontal="center" vertical="center" wrapText="1"/>
    </xf>
    <xf numFmtId="0" fontId="0" fillId="0" borderId="3" xfId="0" applyBorder="1" applyAlignment="1" applyProtection="1">
      <alignment horizontal="center" vertical="center" wrapText="1"/>
      <protection locked="0"/>
    </xf>
    <xf numFmtId="0" fontId="0" fillId="0" borderId="18" xfId="0" applyBorder="1" applyAlignment="1">
      <alignment vertical="center" wrapText="1"/>
    </xf>
    <xf numFmtId="0" fontId="0" fillId="0" borderId="3" xfId="0" applyBorder="1" applyAlignment="1">
      <alignment vertical="center" wrapText="1"/>
    </xf>
    <xf numFmtId="0" fontId="0" fillId="0" borderId="15" xfId="0" applyBorder="1" applyAlignment="1" applyProtection="1">
      <alignment vertical="center" wrapText="1"/>
      <protection locked="0"/>
    </xf>
    <xf numFmtId="0" fontId="1" fillId="0" borderId="26" xfId="0" applyNumberFormat="1" applyFont="1" applyFill="1" applyBorder="1" applyAlignment="1" applyProtection="1">
      <alignment horizontal="center" vertical="center"/>
      <protection/>
    </xf>
    <xf numFmtId="0" fontId="0" fillId="0" borderId="2" xfId="0" applyNumberFormat="1" applyFill="1" applyBorder="1" applyAlignment="1" applyProtection="1">
      <alignment horizontal="center" vertical="center"/>
      <protection/>
    </xf>
    <xf numFmtId="0" fontId="0" fillId="0" borderId="20" xfId="0" applyNumberFormat="1" applyFill="1" applyBorder="1" applyAlignment="1" applyProtection="1">
      <alignment horizontal="center" vertical="center"/>
      <protection/>
    </xf>
    <xf numFmtId="0" fontId="0" fillId="3" borderId="22" xfId="0" applyFill="1" applyBorder="1" applyAlignment="1" applyProtection="1">
      <alignment vertical="center" wrapText="1"/>
      <protection locked="0"/>
    </xf>
    <xf numFmtId="0" fontId="0" fillId="3" borderId="28" xfId="0" applyFill="1"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1" fillId="0" borderId="21" xfId="0" applyFont="1"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0" fillId="0" borderId="22" xfId="0" applyFont="1" applyBorder="1" applyAlignment="1" applyProtection="1">
      <alignment vertical="center" wrapText="1"/>
      <protection locked="0"/>
    </xf>
    <xf numFmtId="0" fontId="0" fillId="0" borderId="28" xfId="0" applyBorder="1" applyAlignment="1" applyProtection="1">
      <alignment vertical="center" wrapText="1"/>
      <protection locked="0"/>
    </xf>
    <xf numFmtId="0" fontId="0" fillId="0" borderId="59" xfId="0" applyBorder="1" applyAlignment="1" applyProtection="1">
      <alignment vertical="center" wrapText="1"/>
      <protection locked="0"/>
    </xf>
    <xf numFmtId="0" fontId="1" fillId="0" borderId="43" xfId="0" applyFont="1" applyBorder="1" applyAlignment="1" applyProtection="1">
      <alignment horizontal="center" vertical="center" wrapText="1"/>
      <protection locked="0"/>
    </xf>
    <xf numFmtId="0" fontId="0" fillId="0" borderId="44" xfId="0" applyBorder="1" applyAlignment="1" applyProtection="1">
      <alignment horizontal="center" vertical="center" wrapText="1"/>
      <protection locked="0"/>
    </xf>
    <xf numFmtId="0" fontId="0" fillId="0" borderId="51" xfId="0" applyFont="1" applyBorder="1" applyAlignment="1" applyProtection="1">
      <alignment horizontal="left" vertical="center" wrapText="1"/>
      <protection locked="0"/>
    </xf>
    <xf numFmtId="0" fontId="0" fillId="0" borderId="21" xfId="0" applyBorder="1" applyAlignment="1" applyProtection="1">
      <alignment vertical="center" wrapText="1"/>
      <protection locked="0"/>
    </xf>
    <xf numFmtId="0" fontId="0" fillId="0" borderId="50" xfId="0" applyBorder="1" applyAlignment="1" applyProtection="1">
      <alignment vertical="center" wrapText="1"/>
      <protection locked="0"/>
    </xf>
    <xf numFmtId="0" fontId="0" fillId="0" borderId="16" xfId="0" applyBorder="1" applyAlignment="1" applyProtection="1">
      <alignment vertical="center" wrapText="1"/>
      <protection locked="0"/>
    </xf>
    <xf numFmtId="0" fontId="0"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wrapText="1"/>
      <protection locked="0"/>
    </xf>
    <xf numFmtId="0" fontId="6" fillId="0" borderId="19" xfId="0" applyFont="1" applyFill="1" applyBorder="1" applyAlignment="1" applyProtection="1">
      <alignment vertical="center" wrapText="1"/>
      <protection locked="0"/>
    </xf>
    <xf numFmtId="0" fontId="6" fillId="0" borderId="10" xfId="0" applyFont="1" applyFill="1" applyBorder="1" applyAlignment="1" applyProtection="1">
      <alignment vertical="center" wrapText="1"/>
      <protection locked="0"/>
    </xf>
    <xf numFmtId="0" fontId="6" fillId="0" borderId="54" xfId="0" applyFont="1" applyFill="1" applyBorder="1" applyAlignment="1" applyProtection="1">
      <alignment vertical="center" wrapText="1"/>
      <protection locked="0"/>
    </xf>
    <xf numFmtId="0" fontId="0" fillId="0" borderId="8" xfId="0" applyBorder="1" applyAlignment="1" applyProtection="1">
      <alignment vertical="center"/>
      <protection locked="0"/>
    </xf>
    <xf numFmtId="0" fontId="18" fillId="2" borderId="26" xfId="0" applyFont="1" applyFill="1" applyBorder="1" applyAlignment="1" applyProtection="1">
      <alignment horizontal="center" vertical="center"/>
      <protection locked="0"/>
    </xf>
    <xf numFmtId="0" fontId="16" fillId="2" borderId="2" xfId="0" applyFont="1" applyFill="1" applyBorder="1" applyAlignment="1" applyProtection="1">
      <alignment horizontal="center" vertical="center"/>
      <protection locked="0"/>
    </xf>
    <xf numFmtId="0" fontId="16" fillId="2" borderId="20" xfId="0" applyFont="1" applyFill="1" applyBorder="1" applyAlignment="1" applyProtection="1">
      <alignment horizontal="center" vertical="center"/>
      <protection locked="0"/>
    </xf>
    <xf numFmtId="0" fontId="12" fillId="0" borderId="0" xfId="0" applyFont="1" applyAlignment="1" applyProtection="1">
      <alignment vertical="center" wrapText="1"/>
      <protection locked="0"/>
    </xf>
    <xf numFmtId="0" fontId="0" fillId="0" borderId="0" xfId="0" applyFont="1" applyAlignment="1" applyProtection="1">
      <alignment vertical="center" wrapText="1"/>
      <protection locked="0"/>
    </xf>
    <xf numFmtId="0" fontId="0" fillId="0" borderId="21" xfId="0" applyFont="1" applyBorder="1" applyAlignment="1" applyProtection="1">
      <alignment horizontal="left" vertical="center" wrapText="1"/>
      <protection locked="0"/>
    </xf>
    <xf numFmtId="0" fontId="0" fillId="3" borderId="55" xfId="0" applyFill="1" applyBorder="1" applyAlignment="1" applyProtection="1">
      <alignment horizontal="center" vertical="center" wrapText="1"/>
      <protection locked="0"/>
    </xf>
    <xf numFmtId="0" fontId="0" fillId="3" borderId="57" xfId="0" applyFill="1" applyBorder="1" applyAlignment="1">
      <alignment horizontal="center" vertical="center" wrapText="1"/>
    </xf>
    <xf numFmtId="0" fontId="0" fillId="3" borderId="48" xfId="0" applyFill="1" applyBorder="1" applyAlignment="1" applyProtection="1">
      <alignment vertical="center"/>
      <protection locked="0"/>
    </xf>
    <xf numFmtId="0" fontId="0" fillId="3" borderId="31" xfId="0" applyFill="1" applyBorder="1" applyAlignment="1" applyProtection="1">
      <alignment vertical="center"/>
      <protection locked="0"/>
    </xf>
    <xf numFmtId="0" fontId="0" fillId="3" borderId="40" xfId="0" applyFill="1" applyBorder="1" applyAlignment="1" applyProtection="1">
      <alignment horizontal="center" vertical="center" wrapText="1"/>
      <protection locked="0"/>
    </xf>
    <xf numFmtId="0" fontId="0" fillId="3" borderId="15" xfId="0" applyFill="1" applyBorder="1" applyAlignment="1">
      <alignment horizontal="center" vertical="center" wrapText="1"/>
    </xf>
    <xf numFmtId="0" fontId="0" fillId="3" borderId="33" xfId="0" applyFill="1" applyBorder="1" applyAlignment="1" applyProtection="1">
      <alignment horizontal="center" vertical="center" wrapText="1"/>
      <protection locked="0"/>
    </xf>
    <xf numFmtId="0" fontId="0" fillId="3" borderId="34" xfId="0" applyFill="1" applyBorder="1" applyAlignment="1">
      <alignment horizontal="center" vertical="center" wrapText="1"/>
    </xf>
    <xf numFmtId="0" fontId="6" fillId="0" borderId="25" xfId="0" applyFont="1" applyFill="1" applyBorder="1" applyAlignment="1" applyProtection="1">
      <alignment horizontal="center" vertical="center" wrapText="1"/>
      <protection/>
    </xf>
    <xf numFmtId="0" fontId="6" fillId="0" borderId="40" xfId="0" applyFont="1" applyBorder="1" applyAlignment="1" applyProtection="1">
      <alignment horizontal="center" vertical="center" wrapText="1"/>
      <protection/>
    </xf>
    <xf numFmtId="1" fontId="1" fillId="0" borderId="26" xfId="0" applyNumberFormat="1" applyFont="1" applyFill="1" applyBorder="1" applyAlignment="1" applyProtection="1">
      <alignment horizontal="center" vertical="center"/>
      <protection/>
    </xf>
    <xf numFmtId="1" fontId="0" fillId="0" borderId="20" xfId="0" applyNumberFormat="1" applyFill="1" applyBorder="1" applyAlignment="1" applyProtection="1">
      <alignment horizontal="center" vertical="center"/>
      <protection/>
    </xf>
    <xf numFmtId="0" fontId="0" fillId="0" borderId="26" xfId="0" applyFill="1" applyBorder="1" applyAlignment="1" applyProtection="1">
      <alignment horizontal="left" vertical="center" wrapText="1"/>
      <protection locked="0"/>
    </xf>
    <xf numFmtId="0" fontId="0" fillId="0" borderId="2" xfId="0"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0" fillId="0" borderId="25" xfId="0" applyFill="1" applyBorder="1" applyAlignment="1" applyProtection="1">
      <alignment horizontal="center" vertical="center" wrapText="1"/>
      <protection locked="0"/>
    </xf>
    <xf numFmtId="0" fontId="0" fillId="0" borderId="22" xfId="0" applyFill="1" applyBorder="1" applyAlignment="1">
      <alignment horizontal="center" vertical="center" wrapText="1"/>
    </xf>
    <xf numFmtId="0" fontId="0" fillId="0" borderId="40" xfId="0" applyFill="1" applyBorder="1" applyAlignment="1" applyProtection="1">
      <alignment horizontal="center" vertical="center" wrapText="1"/>
      <protection locked="0"/>
    </xf>
    <xf numFmtId="0" fontId="0" fillId="0" borderId="15" xfId="0" applyFill="1" applyBorder="1" applyAlignment="1">
      <alignment horizontal="center" vertical="center" wrapText="1"/>
    </xf>
    <xf numFmtId="0" fontId="0" fillId="0" borderId="33" xfId="0" applyFill="1" applyBorder="1" applyAlignment="1" applyProtection="1">
      <alignment horizontal="center" vertical="center" wrapText="1"/>
      <protection locked="0"/>
    </xf>
    <xf numFmtId="0" fontId="0" fillId="0" borderId="34" xfId="0" applyFill="1" applyBorder="1" applyAlignment="1">
      <alignment horizontal="center" vertical="center" wrapText="1"/>
    </xf>
    <xf numFmtId="0" fontId="0" fillId="0" borderId="0" xfId="0" applyAlignment="1" applyProtection="1">
      <alignment horizontal="right" vertical="center"/>
      <protection locked="0"/>
    </xf>
    <xf numFmtId="0" fontId="0" fillId="0" borderId="0" xfId="0" applyAlignment="1">
      <alignment horizontal="right" vertical="center"/>
    </xf>
    <xf numFmtId="0" fontId="0" fillId="0" borderId="19" xfId="0" applyBorder="1" applyAlignment="1">
      <alignment horizontal="right" vertical="center"/>
    </xf>
    <xf numFmtId="0" fontId="0" fillId="0" borderId="20" xfId="0" applyBorder="1" applyAlignment="1" applyProtection="1">
      <alignment horizontal="center" vertical="center"/>
      <protection locked="0"/>
    </xf>
    <xf numFmtId="0" fontId="0" fillId="0" borderId="51" xfId="0" applyFont="1" applyBorder="1" applyAlignment="1" applyProtection="1">
      <alignment vertical="center" wrapText="1"/>
      <protection locked="0"/>
    </xf>
    <xf numFmtId="0" fontId="0" fillId="3" borderId="39" xfId="0" applyFill="1" applyBorder="1" applyAlignment="1" applyProtection="1">
      <alignment vertical="center"/>
      <protection locked="0"/>
    </xf>
    <xf numFmtId="0" fontId="0" fillId="3" borderId="17" xfId="0" applyFill="1" applyBorder="1" applyAlignment="1" applyProtection="1">
      <alignment vertical="center"/>
      <protection locked="0"/>
    </xf>
    <xf numFmtId="0" fontId="2" fillId="0" borderId="9"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28" fillId="0" borderId="18" xfId="20" applyBorder="1" applyAlignment="1" applyProtection="1">
      <alignment horizontal="left" vertical="center" wrapText="1"/>
      <protection locked="0"/>
    </xf>
    <xf numFmtId="0" fontId="3" fillId="0" borderId="26" xfId="0" applyFont="1" applyBorder="1" applyAlignment="1" applyProtection="1">
      <alignment horizontal="center" vertical="center"/>
      <protection locked="0"/>
    </xf>
    <xf numFmtId="0" fontId="19" fillId="5" borderId="26" xfId="0" applyFont="1" applyFill="1" applyBorder="1" applyAlignment="1" applyProtection="1">
      <alignment horizontal="center" vertical="center"/>
      <protection locked="0"/>
    </xf>
    <xf numFmtId="0" fontId="0" fillId="5" borderId="2" xfId="0" applyFill="1" applyBorder="1" applyAlignment="1" applyProtection="1">
      <alignment horizontal="center" vertical="center"/>
      <protection locked="0"/>
    </xf>
    <xf numFmtId="0" fontId="0" fillId="5" borderId="20" xfId="0" applyFill="1" applyBorder="1" applyAlignment="1" applyProtection="1">
      <alignment horizontal="center" vertical="center"/>
      <protection locked="0"/>
    </xf>
    <xf numFmtId="0" fontId="0" fillId="3" borderId="21" xfId="0" applyFill="1" applyBorder="1" applyAlignment="1" applyProtection="1">
      <alignment vertical="center"/>
      <protection locked="0"/>
    </xf>
    <xf numFmtId="0" fontId="0" fillId="3" borderId="16" xfId="0" applyFill="1" applyBorder="1" applyAlignment="1" applyProtection="1">
      <alignment vertical="center"/>
      <protection locked="0"/>
    </xf>
    <xf numFmtId="0" fontId="0" fillId="3" borderId="4" xfId="0" applyFill="1" applyBorder="1" applyAlignment="1" applyProtection="1">
      <alignment vertical="center"/>
      <protection locked="0"/>
    </xf>
    <xf numFmtId="0" fontId="0" fillId="3" borderId="29" xfId="0" applyFill="1" applyBorder="1" applyAlignment="1" applyProtection="1">
      <alignment vertical="center"/>
      <protection locked="0"/>
    </xf>
    <xf numFmtId="0" fontId="0" fillId="0" borderId="18" xfId="0" applyBorder="1" applyAlignment="1" applyProtection="1">
      <alignment horizontal="center" vertical="center" wrapText="1"/>
      <protection locked="0"/>
    </xf>
    <xf numFmtId="0" fontId="0" fillId="0" borderId="12" xfId="0"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0" fillId="5" borderId="28" xfId="0" applyFill="1" applyBorder="1" applyAlignment="1" applyProtection="1">
      <alignment horizontal="center" vertical="center"/>
      <protection locked="0"/>
    </xf>
    <xf numFmtId="0" fontId="17" fillId="3" borderId="26" xfId="0" applyFont="1" applyFill="1" applyBorder="1" applyAlignment="1" applyProtection="1">
      <alignment horizontal="center" vertical="center"/>
      <protection locked="0"/>
    </xf>
    <xf numFmtId="0" fontId="16" fillId="3" borderId="2" xfId="0" applyFont="1" applyFill="1" applyBorder="1" applyAlignment="1" applyProtection="1">
      <alignment horizontal="center" vertical="center"/>
      <protection locked="0"/>
    </xf>
    <xf numFmtId="0" fontId="16" fillId="3" borderId="20" xfId="0" applyFont="1" applyFill="1" applyBorder="1" applyAlignment="1" applyProtection="1">
      <alignment horizontal="center" vertical="center"/>
      <protection locked="0"/>
    </xf>
    <xf numFmtId="0" fontId="1" fillId="0" borderId="22" xfId="0" applyFont="1" applyBorder="1" applyAlignment="1" applyProtection="1">
      <alignment horizontal="center" vertical="center"/>
      <protection locked="0"/>
    </xf>
    <xf numFmtId="0" fontId="0" fillId="0" borderId="15" xfId="0" applyBorder="1" applyAlignment="1">
      <alignment horizontal="center" vertical="center"/>
    </xf>
    <xf numFmtId="0" fontId="9" fillId="0" borderId="25" xfId="0" applyFont="1" applyBorder="1" applyAlignment="1" applyProtection="1">
      <alignment horizontal="right" vertical="center"/>
      <protection locked="0"/>
    </xf>
    <xf numFmtId="0" fontId="0" fillId="0" borderId="22" xfId="0" applyBorder="1" applyAlignment="1">
      <alignment/>
    </xf>
    <xf numFmtId="0" fontId="0" fillId="0" borderId="28" xfId="0" applyBorder="1" applyAlignment="1">
      <alignment/>
    </xf>
    <xf numFmtId="49" fontId="1" fillId="0" borderId="26" xfId="0" applyNumberFormat="1" applyFont="1" applyFill="1" applyBorder="1" applyAlignment="1" applyProtection="1">
      <alignment horizontal="center" vertical="center"/>
      <protection/>
    </xf>
    <xf numFmtId="49" fontId="0" fillId="0" borderId="2" xfId="0" applyNumberFormat="1" applyFill="1" applyBorder="1" applyAlignment="1" applyProtection="1">
      <alignment horizontal="center" vertical="center"/>
      <protection/>
    </xf>
    <xf numFmtId="49" fontId="0" fillId="0" borderId="20" xfId="0" applyNumberFormat="1" applyFill="1" applyBorder="1" applyAlignment="1" applyProtection="1">
      <alignment horizontal="center" vertical="center"/>
      <protection/>
    </xf>
    <xf numFmtId="0" fontId="1" fillId="0" borderId="26" xfId="0" applyFont="1" applyFill="1" applyBorder="1" applyAlignment="1" applyProtection="1">
      <alignment horizontal="center" vertical="center" wrapText="1"/>
      <protection locked="0"/>
    </xf>
    <xf numFmtId="0" fontId="0" fillId="0" borderId="2" xfId="0" applyFill="1" applyBorder="1" applyAlignment="1">
      <alignment horizontal="center" vertical="center" wrapText="1"/>
    </xf>
    <xf numFmtId="0" fontId="0" fillId="0" borderId="20" xfId="0" applyFill="1" applyBorder="1" applyAlignment="1">
      <alignment horizontal="center" vertical="center" wrapText="1"/>
    </xf>
    <xf numFmtId="0" fontId="1" fillId="0" borderId="37" xfId="0" applyFont="1" applyBorder="1" applyAlignment="1" applyProtection="1">
      <alignment horizontal="right" vertical="center" wrapText="1"/>
      <protection locked="0"/>
    </xf>
    <xf numFmtId="0" fontId="0" fillId="0" borderId="9" xfId="0" applyBorder="1" applyAlignment="1">
      <alignment horizontal="right" vertical="center" wrapText="1"/>
    </xf>
    <xf numFmtId="0" fontId="0" fillId="0" borderId="38" xfId="0" applyBorder="1" applyAlignment="1">
      <alignment horizontal="right" vertical="center" wrapText="1"/>
    </xf>
    <xf numFmtId="0" fontId="0" fillId="0" borderId="60" xfId="0" applyBorder="1" applyAlignment="1">
      <alignment horizontal="right" vertical="center" wrapText="1"/>
    </xf>
    <xf numFmtId="0" fontId="0" fillId="0" borderId="8" xfId="0" applyBorder="1" applyAlignment="1">
      <alignment horizontal="right" vertical="center" wrapText="1"/>
    </xf>
    <xf numFmtId="0" fontId="0" fillId="0" borderId="14" xfId="0" applyBorder="1" applyAlignment="1">
      <alignment horizontal="right" vertical="center" wrapText="1"/>
    </xf>
    <xf numFmtId="0" fontId="1" fillId="0" borderId="61" xfId="0" applyFont="1" applyBorder="1" applyAlignment="1" applyProtection="1">
      <alignment horizontal="right" vertical="center"/>
      <protection locked="0"/>
    </xf>
    <xf numFmtId="0" fontId="0" fillId="0" borderId="62" xfId="0" applyBorder="1" applyAlignment="1">
      <alignment/>
    </xf>
    <xf numFmtId="0" fontId="0" fillId="0" borderId="59" xfId="0" applyBorder="1" applyAlignment="1">
      <alignment/>
    </xf>
    <xf numFmtId="0" fontId="6" fillId="0" borderId="6" xfId="0" applyFont="1" applyBorder="1" applyAlignment="1" applyProtection="1">
      <alignment horizontal="right" vertical="center"/>
      <protection locked="0"/>
    </xf>
    <xf numFmtId="0" fontId="0" fillId="0" borderId="58" xfId="0" applyBorder="1" applyAlignment="1">
      <alignment/>
    </xf>
    <xf numFmtId="0" fontId="0" fillId="0" borderId="44" xfId="0" applyBorder="1" applyAlignment="1">
      <alignment/>
    </xf>
    <xf numFmtId="0" fontId="0" fillId="3" borderId="50" xfId="0" applyFill="1" applyBorder="1" applyAlignment="1" applyProtection="1">
      <alignment vertical="center"/>
      <protection locked="0"/>
    </xf>
    <xf numFmtId="0" fontId="0" fillId="3" borderId="27" xfId="0" applyFill="1" applyBorder="1" applyAlignment="1" applyProtection="1">
      <alignment vertical="center"/>
      <protection locked="0"/>
    </xf>
    <xf numFmtId="0" fontId="0" fillId="0" borderId="30" xfId="0"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9" xfId="0" applyBorder="1" applyAlignment="1" applyProtection="1">
      <alignment vertical="center" wrapText="1"/>
      <protection locked="0"/>
    </xf>
    <xf numFmtId="0" fontId="0" fillId="0" borderId="36" xfId="0" applyBorder="1" applyAlignment="1" applyProtection="1">
      <alignment vertical="center" wrapText="1"/>
      <protection locked="0"/>
    </xf>
    <xf numFmtId="0" fontId="0" fillId="0" borderId="63" xfId="0" applyBorder="1" applyAlignment="1" applyProtection="1">
      <alignment vertical="center" wrapText="1"/>
      <protection locked="0"/>
    </xf>
    <xf numFmtId="0" fontId="1" fillId="0" borderId="15" xfId="0" applyFont="1" applyBorder="1" applyAlignment="1" applyProtection="1">
      <alignment horizontal="center" vertical="center"/>
      <protection locked="0"/>
    </xf>
    <xf numFmtId="0" fontId="6" fillId="0" borderId="15" xfId="0" applyFont="1" applyFill="1" applyBorder="1" applyAlignment="1" applyProtection="1">
      <alignment horizontal="center" vertical="center"/>
      <protection/>
    </xf>
    <xf numFmtId="0" fontId="6" fillId="0" borderId="15" xfId="0" applyFont="1" applyBorder="1" applyAlignment="1" applyProtection="1">
      <alignment horizontal="center" vertical="center"/>
      <protection/>
    </xf>
    <xf numFmtId="0" fontId="1" fillId="0" borderId="1" xfId="0" applyFont="1" applyBorder="1" applyAlignment="1" applyProtection="1">
      <alignment horizontal="center" vertical="center"/>
      <protection locked="0"/>
    </xf>
    <xf numFmtId="0" fontId="1" fillId="0" borderId="3" xfId="0" applyFont="1" applyBorder="1" applyAlignment="1" applyProtection="1">
      <alignment horizontal="center" vertical="center"/>
      <protection locked="0"/>
    </xf>
    <xf numFmtId="0" fontId="0" fillId="7" borderId="11" xfId="0" applyFill="1" applyBorder="1" applyAlignment="1" applyProtection="1">
      <alignment horizontal="center" vertical="center" wrapText="1"/>
      <protection locked="0"/>
    </xf>
    <xf numFmtId="0" fontId="0" fillId="7" borderId="23" xfId="0" applyFill="1" applyBorder="1" applyAlignment="1">
      <alignment horizontal="center" vertical="center" wrapText="1"/>
    </xf>
    <xf numFmtId="0" fontId="0" fillId="0" borderId="39" xfId="0" applyBorder="1" applyAlignment="1" applyProtection="1">
      <alignment vertical="center" wrapText="1" shrinkToFit="1"/>
      <protection locked="0"/>
    </xf>
    <xf numFmtId="0" fontId="0" fillId="0" borderId="48" xfId="0" applyBorder="1" applyAlignment="1">
      <alignment vertical="center" wrapText="1" shrinkToFit="1"/>
    </xf>
    <xf numFmtId="0" fontId="0" fillId="3" borderId="55" xfId="0" applyFill="1" applyBorder="1" applyAlignment="1" applyProtection="1">
      <alignment vertical="center" wrapText="1"/>
      <protection locked="0"/>
    </xf>
    <xf numFmtId="0" fontId="0" fillId="3" borderId="57" xfId="0" applyFill="1" applyBorder="1" applyAlignment="1">
      <alignment vertical="center" wrapText="1"/>
    </xf>
    <xf numFmtId="0" fontId="0" fillId="3" borderId="40" xfId="0" applyFill="1" applyBorder="1" applyAlignment="1" applyProtection="1">
      <alignment vertical="center" wrapText="1"/>
      <protection locked="0"/>
    </xf>
    <xf numFmtId="0" fontId="0" fillId="3" borderId="15" xfId="0" applyFill="1" applyBorder="1" applyAlignment="1">
      <alignment vertical="center" wrapText="1"/>
    </xf>
    <xf numFmtId="0" fontId="0" fillId="3" borderId="33" xfId="0" applyFill="1" applyBorder="1" applyAlignment="1" applyProtection="1">
      <alignment vertical="center" wrapText="1"/>
      <protection locked="0"/>
    </xf>
    <xf numFmtId="0" fontId="0" fillId="3" borderId="34" xfId="0" applyFill="1" applyBorder="1" applyAlignment="1">
      <alignment vertical="center" wrapText="1"/>
    </xf>
    <xf numFmtId="0" fontId="1" fillId="0" borderId="1" xfId="0" applyFont="1" applyBorder="1" applyAlignment="1" applyProtection="1">
      <alignment vertical="center"/>
      <protection locked="0"/>
    </xf>
    <xf numFmtId="0" fontId="0" fillId="0" borderId="3" xfId="0" applyBorder="1" applyAlignment="1" applyProtection="1">
      <alignment vertical="center"/>
      <protection locked="0"/>
    </xf>
    <xf numFmtId="0" fontId="1" fillId="0" borderId="26" xfId="0" applyFont="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27" fillId="0" borderId="26" xfId="0" applyFont="1" applyBorder="1" applyAlignment="1">
      <alignment horizontal="center" vertical="center" wrapText="1"/>
    </xf>
    <xf numFmtId="0" fontId="27" fillId="0" borderId="2" xfId="0" applyFont="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43</xdr:row>
      <xdr:rowOff>9525</xdr:rowOff>
    </xdr:from>
    <xdr:to>
      <xdr:col>1</xdr:col>
      <xdr:colOff>381000</xdr:colOff>
      <xdr:row>43</xdr:row>
      <xdr:rowOff>142875</xdr:rowOff>
    </xdr:to>
    <xdr:sp>
      <xdr:nvSpPr>
        <xdr:cNvPr id="1" name="Rectangle 6"/>
        <xdr:cNvSpPr>
          <a:spLocks/>
        </xdr:cNvSpPr>
      </xdr:nvSpPr>
      <xdr:spPr>
        <a:xfrm>
          <a:off x="933450" y="8239125"/>
          <a:ext cx="161925"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44</xdr:row>
      <xdr:rowOff>19050</xdr:rowOff>
    </xdr:from>
    <xdr:to>
      <xdr:col>1</xdr:col>
      <xdr:colOff>371475</xdr:colOff>
      <xdr:row>45</xdr:row>
      <xdr:rowOff>0</xdr:rowOff>
    </xdr:to>
    <xdr:sp>
      <xdr:nvSpPr>
        <xdr:cNvPr id="2" name="Rectangle 7"/>
        <xdr:cNvSpPr>
          <a:spLocks/>
        </xdr:cNvSpPr>
      </xdr:nvSpPr>
      <xdr:spPr>
        <a:xfrm>
          <a:off x="923925" y="8410575"/>
          <a:ext cx="1619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209550</xdr:colOff>
      <xdr:row>45</xdr:row>
      <xdr:rowOff>28575</xdr:rowOff>
    </xdr:from>
    <xdr:to>
      <xdr:col>1</xdr:col>
      <xdr:colOff>371475</xdr:colOff>
      <xdr:row>45</xdr:row>
      <xdr:rowOff>171450</xdr:rowOff>
    </xdr:to>
    <xdr:sp>
      <xdr:nvSpPr>
        <xdr:cNvPr id="3" name="Rectangle 8"/>
        <xdr:cNvSpPr>
          <a:spLocks/>
        </xdr:cNvSpPr>
      </xdr:nvSpPr>
      <xdr:spPr>
        <a:xfrm>
          <a:off x="923925" y="8582025"/>
          <a:ext cx="1619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542925</xdr:colOff>
      <xdr:row>44</xdr:row>
      <xdr:rowOff>19050</xdr:rowOff>
    </xdr:from>
    <xdr:to>
      <xdr:col>4</xdr:col>
      <xdr:colOff>704850</xdr:colOff>
      <xdr:row>45</xdr:row>
      <xdr:rowOff>0</xdr:rowOff>
    </xdr:to>
    <xdr:sp>
      <xdr:nvSpPr>
        <xdr:cNvPr id="4" name="Rectangle 9"/>
        <xdr:cNvSpPr>
          <a:spLocks/>
        </xdr:cNvSpPr>
      </xdr:nvSpPr>
      <xdr:spPr>
        <a:xfrm>
          <a:off x="3276600" y="8410575"/>
          <a:ext cx="161925"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45</xdr:row>
      <xdr:rowOff>38100</xdr:rowOff>
    </xdr:from>
    <xdr:to>
      <xdr:col>4</xdr:col>
      <xdr:colOff>704850</xdr:colOff>
      <xdr:row>45</xdr:row>
      <xdr:rowOff>171450</xdr:rowOff>
    </xdr:to>
    <xdr:sp>
      <xdr:nvSpPr>
        <xdr:cNvPr id="5" name="Rectangle 10"/>
        <xdr:cNvSpPr>
          <a:spLocks/>
        </xdr:cNvSpPr>
      </xdr:nvSpPr>
      <xdr:spPr>
        <a:xfrm>
          <a:off x="3267075" y="8591550"/>
          <a:ext cx="17145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371475</xdr:colOff>
      <xdr:row>70</xdr:row>
      <xdr:rowOff>57150</xdr:rowOff>
    </xdr:from>
    <xdr:to>
      <xdr:col>2</xdr:col>
      <xdr:colOff>600075</xdr:colOff>
      <xdr:row>71</xdr:row>
      <xdr:rowOff>123825</xdr:rowOff>
    </xdr:to>
    <xdr:sp>
      <xdr:nvSpPr>
        <xdr:cNvPr id="6" name="Rectangle 11"/>
        <xdr:cNvSpPr>
          <a:spLocks/>
        </xdr:cNvSpPr>
      </xdr:nvSpPr>
      <xdr:spPr>
        <a:xfrm>
          <a:off x="1485900" y="14068425"/>
          <a:ext cx="22860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371475</xdr:colOff>
      <xdr:row>72</xdr:row>
      <xdr:rowOff>47625</xdr:rowOff>
    </xdr:from>
    <xdr:to>
      <xdr:col>2</xdr:col>
      <xdr:colOff>590550</xdr:colOff>
      <xdr:row>73</xdr:row>
      <xdr:rowOff>104775</xdr:rowOff>
    </xdr:to>
    <xdr:sp>
      <xdr:nvSpPr>
        <xdr:cNvPr id="7" name="Rectangle 12"/>
        <xdr:cNvSpPr>
          <a:spLocks/>
        </xdr:cNvSpPr>
      </xdr:nvSpPr>
      <xdr:spPr>
        <a:xfrm>
          <a:off x="1485900" y="14382750"/>
          <a:ext cx="21907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155</xdr:row>
      <xdr:rowOff>0</xdr:rowOff>
    </xdr:from>
    <xdr:to>
      <xdr:col>2</xdr:col>
      <xdr:colOff>476250</xdr:colOff>
      <xdr:row>155</xdr:row>
      <xdr:rowOff>0</xdr:rowOff>
    </xdr:to>
    <xdr:sp>
      <xdr:nvSpPr>
        <xdr:cNvPr id="8" name="Rectangle 24"/>
        <xdr:cNvSpPr>
          <a:spLocks/>
        </xdr:cNvSpPr>
      </xdr:nvSpPr>
      <xdr:spPr>
        <a:xfrm>
          <a:off x="1428750" y="30965775"/>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125</xdr:row>
      <xdr:rowOff>0</xdr:rowOff>
    </xdr:from>
    <xdr:to>
      <xdr:col>2</xdr:col>
      <xdr:colOff>476250</xdr:colOff>
      <xdr:row>125</xdr:row>
      <xdr:rowOff>0</xdr:rowOff>
    </xdr:to>
    <xdr:sp>
      <xdr:nvSpPr>
        <xdr:cNvPr id="9" name="Rectangle 33"/>
        <xdr:cNvSpPr>
          <a:spLocks/>
        </xdr:cNvSpPr>
      </xdr:nvSpPr>
      <xdr:spPr>
        <a:xfrm>
          <a:off x="1428750" y="25126950"/>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125</xdr:row>
      <xdr:rowOff>0</xdr:rowOff>
    </xdr:from>
    <xdr:to>
      <xdr:col>2</xdr:col>
      <xdr:colOff>476250</xdr:colOff>
      <xdr:row>125</xdr:row>
      <xdr:rowOff>0</xdr:rowOff>
    </xdr:to>
    <xdr:sp>
      <xdr:nvSpPr>
        <xdr:cNvPr id="10" name="Rectangle 34"/>
        <xdr:cNvSpPr>
          <a:spLocks/>
        </xdr:cNvSpPr>
      </xdr:nvSpPr>
      <xdr:spPr>
        <a:xfrm>
          <a:off x="1428750" y="25126950"/>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314325</xdr:colOff>
      <xdr:row>125</xdr:row>
      <xdr:rowOff>0</xdr:rowOff>
    </xdr:from>
    <xdr:to>
      <xdr:col>2</xdr:col>
      <xdr:colOff>476250</xdr:colOff>
      <xdr:row>125</xdr:row>
      <xdr:rowOff>0</xdr:rowOff>
    </xdr:to>
    <xdr:sp>
      <xdr:nvSpPr>
        <xdr:cNvPr id="11" name="Rectangle 35"/>
        <xdr:cNvSpPr>
          <a:spLocks/>
        </xdr:cNvSpPr>
      </xdr:nvSpPr>
      <xdr:spPr>
        <a:xfrm>
          <a:off x="1428750" y="25126950"/>
          <a:ext cx="16192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leppc.org/"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I23"/>
  <sheetViews>
    <sheetView tabSelected="1" workbookViewId="0" topLeftCell="A1">
      <selection activeCell="K6" sqref="K6"/>
    </sheetView>
  </sheetViews>
  <sheetFormatPr defaultColWidth="9.140625" defaultRowHeight="12.75"/>
  <cols>
    <col min="9" max="9" width="14.140625" style="0" customWidth="1"/>
  </cols>
  <sheetData>
    <row r="1" spans="1:9" ht="15.75">
      <c r="A1" s="55" t="s">
        <v>71</v>
      </c>
      <c r="B1" s="56"/>
      <c r="C1" s="56"/>
      <c r="D1" s="56"/>
      <c r="E1" s="56"/>
      <c r="F1" s="56"/>
      <c r="G1" s="56"/>
      <c r="H1" s="56"/>
      <c r="I1" s="56"/>
    </row>
    <row r="2" spans="1:2" s="154" customFormat="1" ht="12.75">
      <c r="A2" s="153" t="s">
        <v>69</v>
      </c>
      <c r="B2" s="153" t="s">
        <v>70</v>
      </c>
    </row>
    <row r="3" spans="1:2" ht="13.5" thickBot="1">
      <c r="A3" s="155" t="s">
        <v>107</v>
      </c>
      <c r="B3" s="155" t="s">
        <v>108</v>
      </c>
    </row>
    <row r="4" spans="1:9" ht="15.75">
      <c r="A4" s="57" t="s">
        <v>64</v>
      </c>
      <c r="B4" s="58"/>
      <c r="C4" s="59"/>
      <c r="D4" s="59"/>
      <c r="E4" s="59"/>
      <c r="F4" s="59"/>
      <c r="G4" s="59"/>
      <c r="H4" s="59"/>
      <c r="I4" s="60"/>
    </row>
    <row r="5" spans="1:9" ht="7.5" customHeight="1">
      <c r="A5" s="61"/>
      <c r="B5" s="62"/>
      <c r="C5" s="63"/>
      <c r="D5" s="63"/>
      <c r="E5" s="63"/>
      <c r="F5" s="63"/>
      <c r="G5" s="63"/>
      <c r="H5" s="63"/>
      <c r="I5" s="64"/>
    </row>
    <row r="6" spans="1:9" ht="80.25" customHeight="1" thickBot="1">
      <c r="A6" s="178" t="s">
        <v>73</v>
      </c>
      <c r="B6" s="179"/>
      <c r="C6" s="179"/>
      <c r="D6" s="179"/>
      <c r="E6" s="179"/>
      <c r="F6" s="179"/>
      <c r="G6" s="179"/>
      <c r="H6" s="179"/>
      <c r="I6" s="180"/>
    </row>
    <row r="7" ht="13.5" thickBot="1"/>
    <row r="8" spans="1:9" ht="15.75">
      <c r="A8" s="57" t="s">
        <v>65</v>
      </c>
      <c r="B8" s="59"/>
      <c r="C8" s="59"/>
      <c r="D8" s="59"/>
      <c r="E8" s="59"/>
      <c r="F8" s="59"/>
      <c r="G8" s="59"/>
      <c r="H8" s="59"/>
      <c r="I8" s="60"/>
    </row>
    <row r="9" spans="1:9" ht="7.5" customHeight="1">
      <c r="A9" s="65"/>
      <c r="B9" s="63"/>
      <c r="C9" s="63"/>
      <c r="D9" s="63"/>
      <c r="E9" s="63"/>
      <c r="F9" s="63"/>
      <c r="G9" s="63"/>
      <c r="H9" s="63"/>
      <c r="I9" s="64"/>
    </row>
    <row r="10" spans="1:9" ht="81" customHeight="1">
      <c r="A10" s="181" t="s">
        <v>72</v>
      </c>
      <c r="B10" s="182"/>
      <c r="C10" s="182"/>
      <c r="D10" s="182"/>
      <c r="E10" s="182"/>
      <c r="F10" s="182"/>
      <c r="G10" s="182"/>
      <c r="H10" s="182"/>
      <c r="I10" s="183"/>
    </row>
    <row r="11" spans="1:9" ht="54" customHeight="1">
      <c r="A11" s="184" t="s">
        <v>66</v>
      </c>
      <c r="B11" s="182"/>
      <c r="C11" s="182"/>
      <c r="D11" s="182"/>
      <c r="E11" s="182"/>
      <c r="F11" s="182"/>
      <c r="G11" s="182"/>
      <c r="H11" s="182"/>
      <c r="I11" s="183"/>
    </row>
    <row r="12" spans="1:9" ht="43.5" customHeight="1" thickBot="1">
      <c r="A12" s="178" t="s">
        <v>103</v>
      </c>
      <c r="B12" s="179"/>
      <c r="C12" s="179"/>
      <c r="D12" s="179"/>
      <c r="E12" s="179"/>
      <c r="F12" s="179"/>
      <c r="G12" s="179"/>
      <c r="H12" s="179"/>
      <c r="I12" s="180"/>
    </row>
    <row r="13" ht="13.5" thickBot="1"/>
    <row r="14" spans="1:9" s="56" customFormat="1" ht="15.75">
      <c r="A14" s="57" t="s">
        <v>67</v>
      </c>
      <c r="B14" s="66"/>
      <c r="C14" s="66"/>
      <c r="D14" s="66"/>
      <c r="E14" s="66"/>
      <c r="F14" s="66"/>
      <c r="G14" s="66"/>
      <c r="H14" s="66"/>
      <c r="I14" s="67"/>
    </row>
    <row r="15" spans="1:9" ht="10.5" customHeight="1">
      <c r="A15" s="65"/>
      <c r="B15" s="63"/>
      <c r="C15" s="63"/>
      <c r="D15" s="63"/>
      <c r="E15" s="63"/>
      <c r="F15" s="63"/>
      <c r="G15" s="63"/>
      <c r="H15" s="63"/>
      <c r="I15" s="64"/>
    </row>
    <row r="16" spans="1:9" ht="69" customHeight="1" thickBot="1">
      <c r="A16" s="178" t="s">
        <v>104</v>
      </c>
      <c r="B16" s="179"/>
      <c r="C16" s="179"/>
      <c r="D16" s="179"/>
      <c r="E16" s="179"/>
      <c r="F16" s="179"/>
      <c r="G16" s="179"/>
      <c r="H16" s="179"/>
      <c r="I16" s="180"/>
    </row>
    <row r="17" ht="13.5" thickBot="1"/>
    <row r="18" spans="1:9" s="55" customFormat="1" ht="15.75">
      <c r="A18" s="57" t="s">
        <v>68</v>
      </c>
      <c r="B18" s="58"/>
      <c r="C18" s="58"/>
      <c r="D18" s="58"/>
      <c r="E18" s="58"/>
      <c r="F18" s="58"/>
      <c r="G18" s="58"/>
      <c r="H18" s="58"/>
      <c r="I18" s="68"/>
    </row>
    <row r="19" spans="1:9" ht="6" customHeight="1">
      <c r="A19" s="65"/>
      <c r="B19" s="63"/>
      <c r="C19" s="63"/>
      <c r="D19" s="63"/>
      <c r="E19" s="63"/>
      <c r="F19" s="63"/>
      <c r="G19" s="63"/>
      <c r="H19" s="63"/>
      <c r="I19" s="64"/>
    </row>
    <row r="20" spans="1:9" ht="65.25" customHeight="1">
      <c r="A20" s="185" t="s">
        <v>105</v>
      </c>
      <c r="B20" s="186"/>
      <c r="C20" s="186"/>
      <c r="D20" s="186"/>
      <c r="E20" s="186"/>
      <c r="F20" s="186"/>
      <c r="G20" s="186"/>
      <c r="H20" s="186"/>
      <c r="I20" s="187"/>
    </row>
    <row r="21" spans="1:9" ht="70.5" customHeight="1" thickBot="1">
      <c r="A21" s="188" t="s">
        <v>106</v>
      </c>
      <c r="B21" s="179"/>
      <c r="C21" s="179"/>
      <c r="D21" s="179"/>
      <c r="E21" s="179"/>
      <c r="F21" s="179"/>
      <c r="G21" s="179"/>
      <c r="H21" s="179"/>
      <c r="I21" s="180"/>
    </row>
    <row r="23" spans="1:9" ht="39.75" customHeight="1">
      <c r="A23" s="189" t="s">
        <v>74</v>
      </c>
      <c r="B23" s="190"/>
      <c r="C23" s="190"/>
      <c r="D23" s="190"/>
      <c r="E23" s="190"/>
      <c r="F23" s="190"/>
      <c r="G23" s="190"/>
      <c r="H23" s="190"/>
      <c r="I23" s="190"/>
    </row>
  </sheetData>
  <mergeCells count="8">
    <mergeCell ref="A16:I16"/>
    <mergeCell ref="A20:I20"/>
    <mergeCell ref="A21:I21"/>
    <mergeCell ref="A23:I23"/>
    <mergeCell ref="A6:I6"/>
    <mergeCell ref="A10:I10"/>
    <mergeCell ref="A11:I11"/>
    <mergeCell ref="A12:I12"/>
  </mergeCells>
  <printOptions/>
  <pageMargins left="0.5" right="0.5" top="0.5" bottom="0.5" header="0.5" footer="0.5"/>
  <pageSetup horizontalDpi="360" verticalDpi="360" orientation="portrait" r:id="rId1"/>
</worksheet>
</file>

<file path=xl/worksheets/sheet2.xml><?xml version="1.0" encoding="utf-8"?>
<worksheet xmlns="http://schemas.openxmlformats.org/spreadsheetml/2006/main" xmlns:r="http://schemas.openxmlformats.org/officeDocument/2006/relationships">
  <sheetPr codeName="Sheet2"/>
  <dimension ref="A1:J194"/>
  <sheetViews>
    <sheetView workbookViewId="0" topLeftCell="A163">
      <selection activeCell="A1" sqref="A1:H1"/>
    </sheetView>
  </sheetViews>
  <sheetFormatPr defaultColWidth="9.140625" defaultRowHeight="12.75"/>
  <cols>
    <col min="1" max="1" width="10.7109375" style="2" customWidth="1"/>
    <col min="2" max="2" width="6.00390625" style="3" customWidth="1"/>
    <col min="3" max="3" width="9.421875" style="2" customWidth="1"/>
    <col min="4" max="4" width="14.8515625" style="2" customWidth="1"/>
    <col min="5" max="5" width="10.8515625" style="2" customWidth="1"/>
    <col min="6" max="6" width="20.8515625" style="2" customWidth="1"/>
    <col min="7" max="7" width="10.57421875" style="2" customWidth="1"/>
    <col min="8" max="8" width="9.140625" style="2" customWidth="1"/>
    <col min="9" max="9" width="0.13671875" style="2" customWidth="1"/>
    <col min="10" max="16384" width="9.140625" style="2" customWidth="1"/>
  </cols>
  <sheetData>
    <row r="1" spans="1:10" ht="18.75" thickBot="1">
      <c r="A1" s="362" t="s">
        <v>144</v>
      </c>
      <c r="B1" s="241"/>
      <c r="C1" s="241"/>
      <c r="D1" s="241"/>
      <c r="E1" s="241"/>
      <c r="F1" s="241"/>
      <c r="G1" s="241"/>
      <c r="H1" s="355"/>
      <c r="I1" s="1"/>
      <c r="J1" s="1"/>
    </row>
    <row r="2" ht="13.5" thickBot="1"/>
    <row r="3" spans="1:10" ht="13.5" thickBot="1">
      <c r="A3" s="2" t="s">
        <v>25</v>
      </c>
      <c r="B3" s="300"/>
      <c r="C3" s="301"/>
      <c r="D3" s="302"/>
      <c r="F3" s="4" t="s">
        <v>26</v>
      </c>
      <c r="G3" s="281" t="s">
        <v>27</v>
      </c>
      <c r="H3" s="282"/>
      <c r="I3" s="6"/>
      <c r="J3" s="7"/>
    </row>
    <row r="4" spans="1:8" ht="13.5" thickBot="1">
      <c r="A4" s="2" t="s">
        <v>49</v>
      </c>
      <c r="B4" s="341"/>
      <c r="C4" s="342"/>
      <c r="F4" s="8" t="s">
        <v>28</v>
      </c>
      <c r="G4" s="261"/>
      <c r="H4" s="262"/>
    </row>
    <row r="5" spans="1:7" ht="13.5" thickBot="1">
      <c r="A5" s="352" t="s">
        <v>20</v>
      </c>
      <c r="B5" s="353"/>
      <c r="C5" s="353"/>
      <c r="D5" s="353"/>
      <c r="E5" s="354"/>
      <c r="F5" s="107"/>
      <c r="G5" s="11"/>
    </row>
    <row r="6" spans="1:7" ht="13.5" thickBot="1">
      <c r="A6" s="352" t="s">
        <v>21</v>
      </c>
      <c r="B6" s="353"/>
      <c r="C6" s="353"/>
      <c r="D6" s="353"/>
      <c r="E6" s="354"/>
      <c r="F6" s="107"/>
      <c r="G6" s="11"/>
    </row>
    <row r="7" spans="2:7" ht="6.75" customHeight="1" thickBot="1">
      <c r="B7" s="9"/>
      <c r="C7" s="9"/>
      <c r="F7" s="8"/>
      <c r="G7" s="11"/>
    </row>
    <row r="8" spans="1:8" ht="13.5" thickBot="1">
      <c r="A8" s="219" t="s">
        <v>58</v>
      </c>
      <c r="B8" s="370"/>
      <c r="C8" s="370"/>
      <c r="D8" s="293" t="s">
        <v>59</v>
      </c>
      <c r="E8" s="294"/>
      <c r="F8" s="295"/>
      <c r="G8" s="97" t="s">
        <v>57</v>
      </c>
      <c r="H8" s="12" t="s">
        <v>102</v>
      </c>
    </row>
    <row r="9" spans="1:8" ht="12.75">
      <c r="A9" s="371"/>
      <c r="B9" s="305"/>
      <c r="C9" s="305"/>
      <c r="D9" s="346"/>
      <c r="E9" s="347"/>
      <c r="F9" s="347"/>
      <c r="G9" s="108"/>
      <c r="H9" s="109"/>
    </row>
    <row r="10" spans="1:8" ht="12.75">
      <c r="A10" s="371"/>
      <c r="B10" s="305"/>
      <c r="C10" s="305"/>
      <c r="D10" s="348"/>
      <c r="E10" s="349"/>
      <c r="F10" s="349"/>
      <c r="G10" s="110"/>
      <c r="H10" s="111"/>
    </row>
    <row r="11" spans="1:8" ht="13.5" thickBot="1">
      <c r="A11" s="372"/>
      <c r="B11" s="373"/>
      <c r="C11" s="373"/>
      <c r="D11" s="350"/>
      <c r="E11" s="351"/>
      <c r="F11" s="351"/>
      <c r="G11" s="112"/>
      <c r="H11" s="113"/>
    </row>
    <row r="12" ht="6.75" customHeight="1" thickBot="1"/>
    <row r="13" spans="1:10" ht="13.5" thickBot="1">
      <c r="A13" s="114" t="s">
        <v>23</v>
      </c>
      <c r="B13" s="115" t="s">
        <v>29</v>
      </c>
      <c r="C13" s="116" t="s">
        <v>30</v>
      </c>
      <c r="D13" s="117"/>
      <c r="E13" s="117"/>
      <c r="F13" s="118"/>
      <c r="G13" s="118"/>
      <c r="H13" s="119"/>
      <c r="I13" s="14"/>
      <c r="J13" s="7"/>
    </row>
    <row r="14" spans="1:8" ht="18.75" thickBot="1">
      <c r="A14" s="363" t="s">
        <v>33</v>
      </c>
      <c r="B14" s="364"/>
      <c r="C14" s="364"/>
      <c r="D14" s="364"/>
      <c r="E14" s="364"/>
      <c r="F14" s="364"/>
      <c r="G14" s="364"/>
      <c r="H14" s="365"/>
    </row>
    <row r="15" ht="6.75" customHeight="1" thickBot="1"/>
    <row r="16" spans="1:10" ht="12.75">
      <c r="A16" s="82">
        <f>H20*7</f>
        <v>0</v>
      </c>
      <c r="B16" s="78">
        <v>1</v>
      </c>
      <c r="C16" s="227" t="s">
        <v>16</v>
      </c>
      <c r="D16" s="228"/>
      <c r="E16" s="228"/>
      <c r="F16" s="228"/>
      <c r="G16" s="228"/>
      <c r="H16" s="229"/>
      <c r="I16" s="15"/>
      <c r="J16" s="15"/>
    </row>
    <row r="17" spans="1:10" ht="14.25" customHeight="1">
      <c r="A17" s="43"/>
      <c r="B17" s="16"/>
      <c r="C17" s="230"/>
      <c r="D17" s="231"/>
      <c r="E17" s="231"/>
      <c r="F17" s="231"/>
      <c r="G17" s="231"/>
      <c r="H17" s="232"/>
      <c r="I17" s="15"/>
      <c r="J17" s="15"/>
    </row>
    <row r="18" spans="1:10" ht="24" customHeight="1">
      <c r="A18" s="43"/>
      <c r="B18" s="16"/>
      <c r="C18" s="233"/>
      <c r="D18" s="234"/>
      <c r="E18" s="234"/>
      <c r="F18" s="234"/>
      <c r="G18" s="234"/>
      <c r="H18" s="235"/>
      <c r="I18" s="15"/>
      <c r="J18" s="15"/>
    </row>
    <row r="19" spans="1:10" ht="7.5" customHeight="1" thickBot="1">
      <c r="A19" s="43"/>
      <c r="B19" s="16"/>
      <c r="C19" s="17"/>
      <c r="D19" s="17"/>
      <c r="E19" s="17"/>
      <c r="F19" s="17"/>
      <c r="G19" s="17"/>
      <c r="H19" s="72"/>
      <c r="I19" s="15"/>
      <c r="J19" s="15"/>
    </row>
    <row r="20" spans="1:10" ht="14.25" customHeight="1" thickBot="1">
      <c r="A20" s="73"/>
      <c r="B20" s="42"/>
      <c r="C20" s="247" t="s">
        <v>47</v>
      </c>
      <c r="D20" s="247"/>
      <c r="E20" s="247"/>
      <c r="F20" s="247"/>
      <c r="G20" s="248"/>
      <c r="H20" s="115"/>
      <c r="I20" s="15"/>
      <c r="J20" s="15"/>
    </row>
    <row r="21" spans="1:10" ht="7.5" customHeight="1" thickBot="1">
      <c r="A21" s="7"/>
      <c r="B21" s="16"/>
      <c r="C21" s="17"/>
      <c r="D21" s="17"/>
      <c r="E21" s="17"/>
      <c r="F21" s="17"/>
      <c r="G21" s="17"/>
      <c r="H21" s="17"/>
      <c r="I21" s="15"/>
      <c r="J21" s="15"/>
    </row>
    <row r="22" spans="1:10" ht="13.5" customHeight="1">
      <c r="A22" s="79">
        <f>(D28+D29)*7</f>
        <v>0</v>
      </c>
      <c r="B22" s="71">
        <v>1</v>
      </c>
      <c r="C22" s="227" t="s">
        <v>61</v>
      </c>
      <c r="D22" s="228"/>
      <c r="E22" s="228"/>
      <c r="F22" s="228"/>
      <c r="G22" s="228"/>
      <c r="H22" s="229"/>
      <c r="I22" s="15"/>
      <c r="J22" s="15"/>
    </row>
    <row r="23" spans="1:10" ht="34.5" customHeight="1">
      <c r="A23" s="80"/>
      <c r="B23" s="9"/>
      <c r="C23" s="230"/>
      <c r="D23" s="231"/>
      <c r="E23" s="231"/>
      <c r="F23" s="231"/>
      <c r="G23" s="231"/>
      <c r="H23" s="232"/>
      <c r="I23" s="15"/>
      <c r="J23" s="15"/>
    </row>
    <row r="24" spans="1:10" ht="30.75" customHeight="1">
      <c r="A24" s="80"/>
      <c r="B24" s="9"/>
      <c r="C24" s="233"/>
      <c r="D24" s="234"/>
      <c r="E24" s="234"/>
      <c r="F24" s="234"/>
      <c r="G24" s="234"/>
      <c r="H24" s="235"/>
      <c r="I24" s="15"/>
      <c r="J24" s="15"/>
    </row>
    <row r="25" spans="1:10" ht="9" customHeight="1">
      <c r="A25" s="80"/>
      <c r="B25" s="9"/>
      <c r="C25" s="17"/>
      <c r="D25" s="17"/>
      <c r="E25" s="17"/>
      <c r="F25" s="17"/>
      <c r="G25" s="17"/>
      <c r="H25" s="72"/>
      <c r="I25" s="15"/>
      <c r="J25" s="15"/>
    </row>
    <row r="26" spans="1:10" ht="14.25" customHeight="1" thickBot="1">
      <c r="A26" s="43"/>
      <c r="B26" s="20" t="s">
        <v>34</v>
      </c>
      <c r="C26" s="7"/>
      <c r="D26" s="15"/>
      <c r="E26" s="15"/>
      <c r="F26" s="15"/>
      <c r="G26" s="15"/>
      <c r="H26" s="81"/>
      <c r="I26" s="15"/>
      <c r="J26" s="15"/>
    </row>
    <row r="27" spans="1:10" ht="14.25" customHeight="1" thickBot="1">
      <c r="A27" s="21" t="s">
        <v>31</v>
      </c>
      <c r="B27" s="240" t="s">
        <v>32</v>
      </c>
      <c r="C27" s="355"/>
      <c r="D27" s="240" t="s">
        <v>37</v>
      </c>
      <c r="E27" s="241"/>
      <c r="F27" s="22" t="s">
        <v>48</v>
      </c>
      <c r="G27" s="245" t="s">
        <v>45</v>
      </c>
      <c r="H27" s="246"/>
      <c r="I27" s="15"/>
      <c r="J27" s="15"/>
    </row>
    <row r="28" spans="1:10" ht="14.25" customHeight="1">
      <c r="A28" s="120"/>
      <c r="B28" s="242"/>
      <c r="C28" s="243"/>
      <c r="D28" s="242"/>
      <c r="E28" s="243"/>
      <c r="F28" s="121"/>
      <c r="G28" s="243"/>
      <c r="H28" s="374"/>
      <c r="I28" s="15"/>
      <c r="J28" s="15"/>
    </row>
    <row r="29" spans="1:10" ht="14.25" customHeight="1" thickBot="1">
      <c r="A29" s="122"/>
      <c r="B29" s="244"/>
      <c r="C29" s="238"/>
      <c r="D29" s="244"/>
      <c r="E29" s="238"/>
      <c r="F29" s="123"/>
      <c r="G29" s="238"/>
      <c r="H29" s="239"/>
      <c r="I29" s="15"/>
      <c r="J29" s="15"/>
    </row>
    <row r="30" spans="1:10" ht="14.25" customHeight="1" thickBot="1">
      <c r="A30" s="23"/>
      <c r="B30" s="24"/>
      <c r="C30" s="25"/>
      <c r="D30" s="24"/>
      <c r="E30" s="25"/>
      <c r="F30" s="26"/>
      <c r="G30" s="25"/>
      <c r="H30" s="25"/>
      <c r="I30" s="15"/>
      <c r="J30" s="15"/>
    </row>
    <row r="31" spans="1:10" ht="42" customHeight="1" thickBot="1">
      <c r="A31" s="79">
        <f>H32*3</f>
        <v>0</v>
      </c>
      <c r="B31" s="70">
        <v>3</v>
      </c>
      <c r="C31" s="343" t="s">
        <v>75</v>
      </c>
      <c r="D31" s="344"/>
      <c r="E31" s="344"/>
      <c r="F31" s="344"/>
      <c r="G31" s="344"/>
      <c r="H31" s="345"/>
      <c r="I31" s="15"/>
      <c r="J31" s="15"/>
    </row>
    <row r="32" spans="1:10" ht="14.25" customHeight="1" thickBot="1">
      <c r="A32" s="73"/>
      <c r="B32" s="42"/>
      <c r="C32" s="247" t="s">
        <v>76</v>
      </c>
      <c r="D32" s="247"/>
      <c r="E32" s="247"/>
      <c r="F32" s="247"/>
      <c r="G32" s="248"/>
      <c r="H32" s="115"/>
      <c r="I32" s="15"/>
      <c r="J32" s="15"/>
    </row>
    <row r="33" spans="1:10" ht="14.25" customHeight="1" thickBot="1">
      <c r="A33" s="7"/>
      <c r="B33" s="16"/>
      <c r="C33" s="52"/>
      <c r="D33" s="52"/>
      <c r="E33" s="52"/>
      <c r="F33" s="52"/>
      <c r="G33" s="18"/>
      <c r="H33" s="23"/>
      <c r="I33" s="15"/>
      <c r="J33" s="15"/>
    </row>
    <row r="34" spans="1:10" s="27" customFormat="1" ht="15.75" customHeight="1">
      <c r="A34" s="79">
        <f>(E40+E41)*7</f>
        <v>0</v>
      </c>
      <c r="B34" s="78">
        <v>1</v>
      </c>
      <c r="C34" s="356" t="s">
        <v>15</v>
      </c>
      <c r="D34" s="228"/>
      <c r="E34" s="228"/>
      <c r="F34" s="228"/>
      <c r="G34" s="228"/>
      <c r="H34" s="229"/>
      <c r="J34" s="28"/>
    </row>
    <row r="35" spans="1:10" s="27" customFormat="1" ht="15" customHeight="1">
      <c r="A35" s="146"/>
      <c r="B35" s="16"/>
      <c r="C35" s="230"/>
      <c r="D35" s="231"/>
      <c r="E35" s="231"/>
      <c r="F35" s="231"/>
      <c r="G35" s="231"/>
      <c r="H35" s="232"/>
      <c r="J35" s="28"/>
    </row>
    <row r="36" spans="1:10" s="27" customFormat="1" ht="33.75" customHeight="1">
      <c r="A36" s="146"/>
      <c r="B36" s="16"/>
      <c r="C36" s="233"/>
      <c r="D36" s="234"/>
      <c r="E36" s="234"/>
      <c r="F36" s="234"/>
      <c r="G36" s="234"/>
      <c r="H36" s="235"/>
      <c r="J36" s="28"/>
    </row>
    <row r="37" spans="1:10" s="27" customFormat="1" ht="8.25" customHeight="1">
      <c r="A37" s="146"/>
      <c r="B37" s="16"/>
      <c r="C37" s="147"/>
      <c r="D37" s="47"/>
      <c r="E37" s="47"/>
      <c r="F37" s="47"/>
      <c r="G37" s="28"/>
      <c r="H37" s="148"/>
      <c r="J37" s="28"/>
    </row>
    <row r="38" spans="1:10" ht="13.5" thickBot="1">
      <c r="A38" s="43"/>
      <c r="B38" s="16"/>
      <c r="C38" s="20" t="s">
        <v>34</v>
      </c>
      <c r="D38" s="15"/>
      <c r="E38" s="15"/>
      <c r="F38" s="15"/>
      <c r="G38" s="15"/>
      <c r="H38" s="81"/>
      <c r="I38" s="15"/>
      <c r="J38" s="15"/>
    </row>
    <row r="39" spans="1:9" ht="13.5" thickBot="1">
      <c r="A39" s="43"/>
      <c r="B39" s="16"/>
      <c r="C39" s="29" t="s">
        <v>31</v>
      </c>
      <c r="D39" s="30" t="s">
        <v>32</v>
      </c>
      <c r="E39" s="240" t="s">
        <v>37</v>
      </c>
      <c r="F39" s="249"/>
      <c r="G39" s="250" t="s">
        <v>46</v>
      </c>
      <c r="H39" s="251"/>
      <c r="I39" s="15"/>
    </row>
    <row r="40" spans="1:9" ht="12.75">
      <c r="A40" s="43"/>
      <c r="B40" s="16"/>
      <c r="C40" s="120"/>
      <c r="D40" s="124"/>
      <c r="E40" s="252"/>
      <c r="F40" s="253"/>
      <c r="G40" s="236"/>
      <c r="H40" s="237"/>
      <c r="I40" s="15"/>
    </row>
    <row r="41" spans="1:9" ht="13.5" thickBot="1">
      <c r="A41" s="43"/>
      <c r="B41" s="16"/>
      <c r="C41" s="122"/>
      <c r="D41" s="125"/>
      <c r="E41" s="254"/>
      <c r="F41" s="255"/>
      <c r="G41" s="263"/>
      <c r="H41" s="264"/>
      <c r="I41" s="15"/>
    </row>
    <row r="42" spans="1:10" s="27" customFormat="1" ht="8.25" customHeight="1">
      <c r="A42" s="146"/>
      <c r="B42" s="16"/>
      <c r="C42" s="28"/>
      <c r="D42" s="28"/>
      <c r="E42" s="28"/>
      <c r="F42" s="28"/>
      <c r="G42" s="28"/>
      <c r="H42" s="148"/>
      <c r="J42" s="28"/>
    </row>
    <row r="43" spans="1:8" s="7" customFormat="1" ht="12.75" customHeight="1">
      <c r="A43" s="43"/>
      <c r="B43" s="20" t="s">
        <v>50</v>
      </c>
      <c r="D43" s="15"/>
      <c r="E43" s="15"/>
      <c r="F43" s="15"/>
      <c r="G43" s="15"/>
      <c r="H43" s="81"/>
    </row>
    <row r="44" spans="1:10" s="31" customFormat="1" ht="12.75" customHeight="1">
      <c r="A44" s="93"/>
      <c r="B44" s="9"/>
      <c r="C44" s="15" t="s">
        <v>78</v>
      </c>
      <c r="D44" s="15"/>
      <c r="E44" s="15"/>
      <c r="F44" s="15"/>
      <c r="G44" s="15"/>
      <c r="H44" s="81"/>
      <c r="J44" s="15"/>
    </row>
    <row r="45" spans="1:10" s="31" customFormat="1" ht="12.75" customHeight="1">
      <c r="A45" s="93"/>
      <c r="B45" s="9"/>
      <c r="C45" s="15" t="s">
        <v>77</v>
      </c>
      <c r="D45" s="15"/>
      <c r="E45" s="15"/>
      <c r="F45" s="15" t="s">
        <v>51</v>
      </c>
      <c r="G45" s="17"/>
      <c r="H45" s="72"/>
      <c r="J45" s="15"/>
    </row>
    <row r="46" spans="1:10" s="31" customFormat="1" ht="17.25" customHeight="1" thickBot="1">
      <c r="A46" s="44"/>
      <c r="B46" s="45"/>
      <c r="C46" s="32" t="s">
        <v>35</v>
      </c>
      <c r="D46" s="32"/>
      <c r="E46" s="32"/>
      <c r="F46" s="324" t="s">
        <v>36</v>
      </c>
      <c r="G46" s="324"/>
      <c r="H46" s="46"/>
      <c r="J46" s="15"/>
    </row>
    <row r="47" spans="1:10" ht="13.5" thickBot="1">
      <c r="A47" s="2" t="s">
        <v>25</v>
      </c>
      <c r="B47" s="256">
        <f>$B$3</f>
        <v>0</v>
      </c>
      <c r="C47" s="257"/>
      <c r="D47" s="258"/>
      <c r="F47" s="4" t="s">
        <v>26</v>
      </c>
      <c r="G47" s="259" t="str">
        <f>$G$3</f>
        <v>Miami-Dade</v>
      </c>
      <c r="H47" s="260"/>
      <c r="I47" s="6"/>
      <c r="J47" s="7"/>
    </row>
    <row r="48" spans="1:8" ht="13.5" thickBot="1">
      <c r="A48" s="2" t="s">
        <v>49</v>
      </c>
      <c r="B48" s="256">
        <f>$B$4</f>
        <v>0</v>
      </c>
      <c r="C48" s="258"/>
      <c r="F48" s="8" t="s">
        <v>28</v>
      </c>
      <c r="G48" s="261">
        <f>$G$4</f>
        <v>0</v>
      </c>
      <c r="H48" s="262"/>
    </row>
    <row r="49" spans="1:10" ht="14.25" customHeight="1" thickBot="1">
      <c r="A49" s="23"/>
      <c r="B49" s="24"/>
      <c r="C49" s="25"/>
      <c r="D49" s="24"/>
      <c r="E49" s="25"/>
      <c r="F49" s="26"/>
      <c r="G49" s="25"/>
      <c r="H49" s="25"/>
      <c r="I49" s="15"/>
      <c r="J49" s="15"/>
    </row>
    <row r="50" spans="1:10" ht="13.5" thickBot="1">
      <c r="A50" s="126" t="s">
        <v>23</v>
      </c>
      <c r="B50" s="19" t="s">
        <v>29</v>
      </c>
      <c r="C50" s="127" t="s">
        <v>30</v>
      </c>
      <c r="D50" s="128"/>
      <c r="E50" s="128"/>
      <c r="F50" s="129"/>
      <c r="G50" s="129"/>
      <c r="H50" s="130"/>
      <c r="I50" s="14"/>
      <c r="J50" s="7"/>
    </row>
    <row r="51" spans="1:8" ht="18.75" thickBot="1">
      <c r="A51" s="325" t="s">
        <v>44</v>
      </c>
      <c r="B51" s="326"/>
      <c r="C51" s="326"/>
      <c r="D51" s="326"/>
      <c r="E51" s="326"/>
      <c r="F51" s="326"/>
      <c r="G51" s="326"/>
      <c r="H51" s="327"/>
    </row>
    <row r="52" spans="1:8" ht="12.75">
      <c r="A52" s="328" t="s">
        <v>17</v>
      </c>
      <c r="B52" s="329"/>
      <c r="C52" s="329"/>
      <c r="D52" s="329"/>
      <c r="E52" s="329"/>
      <c r="F52" s="329"/>
      <c r="G52" s="329"/>
      <c r="H52" s="329"/>
    </row>
    <row r="53" spans="1:8" ht="12.75">
      <c r="A53" s="329"/>
      <c r="B53" s="329"/>
      <c r="C53" s="329"/>
      <c r="D53" s="329"/>
      <c r="E53" s="329"/>
      <c r="F53" s="329"/>
      <c r="G53" s="329"/>
      <c r="H53" s="329"/>
    </row>
    <row r="54" spans="1:8" ht="12.75">
      <c r="A54" s="329"/>
      <c r="B54" s="329"/>
      <c r="C54" s="329"/>
      <c r="D54" s="329"/>
      <c r="E54" s="329"/>
      <c r="F54" s="329"/>
      <c r="G54" s="329"/>
      <c r="H54" s="329"/>
    </row>
    <row r="55" spans="1:8" ht="12.75">
      <c r="A55" s="329"/>
      <c r="B55" s="329"/>
      <c r="C55" s="329"/>
      <c r="D55" s="329"/>
      <c r="E55" s="329"/>
      <c r="F55" s="329"/>
      <c r="G55" s="329"/>
      <c r="H55" s="329"/>
    </row>
    <row r="56" spans="1:8" ht="12.75">
      <c r="A56" s="329"/>
      <c r="B56" s="329"/>
      <c r="C56" s="329"/>
      <c r="D56" s="329"/>
      <c r="E56" s="329"/>
      <c r="F56" s="329"/>
      <c r="G56" s="329"/>
      <c r="H56" s="329"/>
    </row>
    <row r="57" spans="1:8" ht="12.75">
      <c r="A57" s="329"/>
      <c r="B57" s="329"/>
      <c r="C57" s="329"/>
      <c r="D57" s="329"/>
      <c r="E57" s="329"/>
      <c r="F57" s="329"/>
      <c r="G57" s="329"/>
      <c r="H57" s="329"/>
    </row>
    <row r="58" spans="3:8" ht="12.75" customHeight="1" thickBot="1">
      <c r="C58" s="31"/>
      <c r="D58" s="31"/>
      <c r="E58" s="31"/>
      <c r="F58" s="31"/>
      <c r="G58" s="31"/>
      <c r="H58" s="31"/>
    </row>
    <row r="59" spans="1:10" ht="39.75" customHeight="1" thickBot="1">
      <c r="A59" s="152">
        <f>H60*7</f>
        <v>0</v>
      </c>
      <c r="B59" s="74">
        <v>1</v>
      </c>
      <c r="C59" s="307" t="s">
        <v>14</v>
      </c>
      <c r="D59" s="308"/>
      <c r="E59" s="308"/>
      <c r="F59" s="308"/>
      <c r="G59" s="308"/>
      <c r="H59" s="309"/>
      <c r="J59" s="7"/>
    </row>
    <row r="60" spans="1:10" ht="14.25" customHeight="1" thickBot="1">
      <c r="A60" s="73"/>
      <c r="B60" s="42"/>
      <c r="C60" s="247" t="s">
        <v>76</v>
      </c>
      <c r="D60" s="247"/>
      <c r="E60" s="247"/>
      <c r="F60" s="247"/>
      <c r="G60" s="248"/>
      <c r="H60" s="19"/>
      <c r="I60" s="15"/>
      <c r="J60" s="15"/>
    </row>
    <row r="61" spans="9:10" ht="12.75" customHeight="1" thickBot="1">
      <c r="I61" s="14"/>
      <c r="J61" s="7"/>
    </row>
    <row r="62" spans="1:10" ht="39.75" customHeight="1" thickBot="1">
      <c r="A62" s="152">
        <f>H63*7</f>
        <v>0</v>
      </c>
      <c r="B62" s="74">
        <v>1</v>
      </c>
      <c r="C62" s="307" t="s">
        <v>52</v>
      </c>
      <c r="D62" s="308"/>
      <c r="E62" s="308"/>
      <c r="F62" s="308"/>
      <c r="G62" s="308"/>
      <c r="H62" s="309"/>
      <c r="J62" s="7"/>
    </row>
    <row r="63" spans="1:10" ht="14.25" customHeight="1" thickBot="1">
      <c r="A63" s="73"/>
      <c r="B63" s="42"/>
      <c r="C63" s="247" t="s">
        <v>76</v>
      </c>
      <c r="D63" s="247"/>
      <c r="E63" s="247"/>
      <c r="F63" s="247"/>
      <c r="G63" s="248"/>
      <c r="H63" s="19"/>
      <c r="I63" s="15"/>
      <c r="J63" s="15"/>
    </row>
    <row r="64" spans="1:10" ht="12.75" customHeight="1" thickBot="1">
      <c r="A64" s="7"/>
      <c r="B64" s="16"/>
      <c r="C64" s="52"/>
      <c r="D64" s="52"/>
      <c r="E64" s="52"/>
      <c r="F64" s="52"/>
      <c r="G64" s="18"/>
      <c r="H64" s="23"/>
      <c r="I64" s="15"/>
      <c r="J64" s="15"/>
    </row>
    <row r="65" spans="1:10" s="31" customFormat="1" ht="37.5" customHeight="1" thickBot="1">
      <c r="A65" s="152">
        <f>H66*5</f>
        <v>0</v>
      </c>
      <c r="B65" s="74">
        <v>2</v>
      </c>
      <c r="C65" s="307" t="s">
        <v>53</v>
      </c>
      <c r="D65" s="308"/>
      <c r="E65" s="308"/>
      <c r="F65" s="308"/>
      <c r="G65" s="308"/>
      <c r="H65" s="309"/>
      <c r="J65" s="15"/>
    </row>
    <row r="66" spans="1:10" ht="14.25" customHeight="1" thickBot="1">
      <c r="A66" s="73"/>
      <c r="B66" s="42"/>
      <c r="C66" s="247" t="s">
        <v>76</v>
      </c>
      <c r="D66" s="247"/>
      <c r="E66" s="247"/>
      <c r="F66" s="247"/>
      <c r="G66" s="248"/>
      <c r="H66" s="19"/>
      <c r="I66" s="15"/>
      <c r="J66" s="15"/>
    </row>
    <row r="67" spans="1:10" ht="12.75" customHeight="1" thickBot="1">
      <c r="A67" s="7"/>
      <c r="B67" s="16"/>
      <c r="C67" s="52"/>
      <c r="D67" s="52"/>
      <c r="E67" s="52"/>
      <c r="F67" s="52"/>
      <c r="G67" s="18"/>
      <c r="H67" s="23"/>
      <c r="I67" s="15"/>
      <c r="J67" s="15"/>
    </row>
    <row r="68" spans="1:10" ht="12.75">
      <c r="A68" s="270">
        <f>H75*3</f>
        <v>0</v>
      </c>
      <c r="B68" s="378">
        <v>3</v>
      </c>
      <c r="C68" s="287" t="s">
        <v>54</v>
      </c>
      <c r="D68" s="288"/>
      <c r="E68" s="288"/>
      <c r="F68" s="288"/>
      <c r="G68" s="288"/>
      <c r="H68" s="289"/>
      <c r="J68" s="7"/>
    </row>
    <row r="69" spans="1:10" ht="26.25" customHeight="1">
      <c r="A69" s="271"/>
      <c r="B69" s="379"/>
      <c r="C69" s="290"/>
      <c r="D69" s="291"/>
      <c r="E69" s="291"/>
      <c r="F69" s="291"/>
      <c r="G69" s="291"/>
      <c r="H69" s="292"/>
      <c r="J69" s="7"/>
    </row>
    <row r="70" spans="1:10" ht="12.75" customHeight="1">
      <c r="A70" s="43"/>
      <c r="B70" s="10"/>
      <c r="C70" s="359" t="s">
        <v>38</v>
      </c>
      <c r="D70" s="359"/>
      <c r="E70" s="359"/>
      <c r="F70" s="359"/>
      <c r="G70" s="359"/>
      <c r="H70" s="360"/>
      <c r="I70" s="33"/>
      <c r="J70" s="15"/>
    </row>
    <row r="71" spans="1:10" ht="12.75" customHeight="1">
      <c r="A71" s="43"/>
      <c r="B71" s="10"/>
      <c r="C71" s="305"/>
      <c r="D71" s="231" t="s">
        <v>60</v>
      </c>
      <c r="E71" s="231"/>
      <c r="F71" s="231"/>
      <c r="G71" s="231"/>
      <c r="H71" s="232"/>
      <c r="I71" s="15"/>
      <c r="J71" s="15"/>
    </row>
    <row r="72" spans="1:10" ht="12.75" customHeight="1">
      <c r="A72" s="43"/>
      <c r="B72" s="10"/>
      <c r="C72" s="305"/>
      <c r="D72" s="231"/>
      <c r="E72" s="231"/>
      <c r="F72" s="231"/>
      <c r="G72" s="231"/>
      <c r="H72" s="232"/>
      <c r="I72" s="15"/>
      <c r="J72" s="15"/>
    </row>
    <row r="73" spans="1:10" ht="12.75" customHeight="1">
      <c r="A73" s="43"/>
      <c r="B73" s="10"/>
      <c r="C73" s="305"/>
      <c r="D73" s="319" t="s">
        <v>7</v>
      </c>
      <c r="E73" s="320"/>
      <c r="F73" s="320"/>
      <c r="G73" s="320"/>
      <c r="H73" s="321"/>
      <c r="I73" s="15"/>
      <c r="J73" s="15"/>
    </row>
    <row r="74" spans="1:10" ht="27.75" customHeight="1">
      <c r="A74" s="76"/>
      <c r="B74" s="77"/>
      <c r="C74" s="306"/>
      <c r="D74" s="322"/>
      <c r="E74" s="322"/>
      <c r="F74" s="322"/>
      <c r="G74" s="322"/>
      <c r="H74" s="323"/>
      <c r="I74" s="15"/>
      <c r="J74" s="15"/>
    </row>
    <row r="75" spans="1:10" ht="14.25" customHeight="1" thickBot="1">
      <c r="A75" s="73"/>
      <c r="B75" s="42"/>
      <c r="C75" s="247" t="s">
        <v>76</v>
      </c>
      <c r="D75" s="247"/>
      <c r="E75" s="247"/>
      <c r="F75" s="247"/>
      <c r="G75" s="248"/>
      <c r="H75" s="75"/>
      <c r="I75" s="15"/>
      <c r="J75" s="15"/>
    </row>
    <row r="76" ht="12" customHeight="1" thickBot="1"/>
    <row r="77" spans="1:10" ht="12.75" customHeight="1">
      <c r="A77" s="274">
        <f>H79*3</f>
        <v>0</v>
      </c>
      <c r="B77" s="272">
        <v>3</v>
      </c>
      <c r="C77" s="315" t="s">
        <v>79</v>
      </c>
      <c r="D77" s="288"/>
      <c r="E77" s="288"/>
      <c r="F77" s="288"/>
      <c r="G77" s="288"/>
      <c r="H77" s="289"/>
      <c r="I77" s="15"/>
      <c r="J77" s="15"/>
    </row>
    <row r="78" spans="1:10" ht="43.5" customHeight="1">
      <c r="A78" s="275"/>
      <c r="B78" s="273"/>
      <c r="C78" s="290"/>
      <c r="D78" s="291"/>
      <c r="E78" s="291"/>
      <c r="F78" s="291"/>
      <c r="G78" s="291"/>
      <c r="H78" s="292"/>
      <c r="J78" s="7"/>
    </row>
    <row r="79" spans="1:10" ht="14.25" customHeight="1" thickBot="1">
      <c r="A79" s="73"/>
      <c r="B79" s="42"/>
      <c r="C79" s="247" t="s">
        <v>80</v>
      </c>
      <c r="D79" s="247"/>
      <c r="E79" s="247"/>
      <c r="F79" s="247"/>
      <c r="G79" s="248"/>
      <c r="H79" s="75"/>
      <c r="I79" s="15"/>
      <c r="J79" s="15"/>
    </row>
    <row r="80" spans="3:10" ht="13.5" customHeight="1">
      <c r="C80" s="40"/>
      <c r="D80" s="40"/>
      <c r="E80" s="40"/>
      <c r="F80" s="40"/>
      <c r="G80" s="40"/>
      <c r="H80" s="40"/>
      <c r="J80" s="7"/>
    </row>
    <row r="81" spans="3:10" ht="13.5" customHeight="1">
      <c r="C81" s="40"/>
      <c r="D81" s="40"/>
      <c r="E81" s="40"/>
      <c r="F81" s="40"/>
      <c r="G81" s="40"/>
      <c r="H81" s="40"/>
      <c r="J81" s="7"/>
    </row>
    <row r="82" spans="3:10" ht="13.5" customHeight="1">
      <c r="C82" s="40"/>
      <c r="D82" s="40"/>
      <c r="E82" s="40"/>
      <c r="F82" s="40"/>
      <c r="G82" s="40"/>
      <c r="H82" s="40"/>
      <c r="J82" s="7"/>
    </row>
    <row r="83" spans="3:10" ht="13.5" customHeight="1">
      <c r="C83" s="40"/>
      <c r="D83" s="40"/>
      <c r="E83" s="40"/>
      <c r="F83" s="40"/>
      <c r="G83" s="40"/>
      <c r="H83" s="40"/>
      <c r="J83" s="7"/>
    </row>
    <row r="84" spans="3:10" ht="13.5" customHeight="1">
      <c r="C84" s="40"/>
      <c r="D84" s="40"/>
      <c r="E84" s="40"/>
      <c r="F84" s="40"/>
      <c r="G84" s="40"/>
      <c r="H84" s="40"/>
      <c r="J84" s="7"/>
    </row>
    <row r="85" spans="3:10" ht="13.5" customHeight="1">
      <c r="C85" s="40"/>
      <c r="D85" s="40"/>
      <c r="E85" s="40"/>
      <c r="F85" s="40"/>
      <c r="G85" s="40"/>
      <c r="H85" s="40"/>
      <c r="J85" s="7"/>
    </row>
    <row r="86" spans="3:10" ht="13.5" customHeight="1">
      <c r="C86" s="40"/>
      <c r="D86" s="40"/>
      <c r="E86" s="40"/>
      <c r="F86" s="40"/>
      <c r="G86" s="40"/>
      <c r="H86" s="40"/>
      <c r="J86" s="7"/>
    </row>
    <row r="87" spans="3:10" ht="13.5" customHeight="1">
      <c r="C87" s="40"/>
      <c r="D87" s="40"/>
      <c r="E87" s="40"/>
      <c r="F87" s="40"/>
      <c r="G87" s="40"/>
      <c r="H87" s="40"/>
      <c r="J87" s="7"/>
    </row>
    <row r="88" spans="3:10" ht="13.5" customHeight="1" thickBot="1">
      <c r="C88" s="40"/>
      <c r="D88" s="40"/>
      <c r="E88" s="40"/>
      <c r="F88" s="40"/>
      <c r="G88" s="40"/>
      <c r="H88" s="40"/>
      <c r="J88" s="7"/>
    </row>
    <row r="89" spans="1:10" ht="13.5" thickBot="1">
      <c r="A89" s="2" t="s">
        <v>25</v>
      </c>
      <c r="B89" s="383">
        <f>$B$3</f>
        <v>0</v>
      </c>
      <c r="C89" s="384"/>
      <c r="D89" s="385"/>
      <c r="F89" s="4" t="s">
        <v>26</v>
      </c>
      <c r="G89" s="281" t="str">
        <f>$G$3</f>
        <v>Miami-Dade</v>
      </c>
      <c r="H89" s="282"/>
      <c r="I89" s="6"/>
      <c r="J89" s="7"/>
    </row>
    <row r="90" spans="1:8" ht="13.5" thickBot="1">
      <c r="A90" s="2" t="s">
        <v>49</v>
      </c>
      <c r="B90" s="256">
        <f>$B$4</f>
        <v>0</v>
      </c>
      <c r="C90" s="258"/>
      <c r="F90" s="8" t="s">
        <v>28</v>
      </c>
      <c r="G90" s="261">
        <f>$G$4</f>
        <v>0</v>
      </c>
      <c r="H90" s="262"/>
    </row>
    <row r="91" spans="3:10" ht="13.5" customHeight="1" thickBot="1">
      <c r="C91" s="40"/>
      <c r="D91" s="40"/>
      <c r="E91" s="40"/>
      <c r="F91" s="40"/>
      <c r="G91" s="40"/>
      <c r="H91" s="40"/>
      <c r="J91" s="7"/>
    </row>
    <row r="92" spans="1:10" ht="13.5" thickBot="1">
      <c r="A92" s="98" t="s">
        <v>23</v>
      </c>
      <c r="B92" s="99" t="s">
        <v>29</v>
      </c>
      <c r="C92" s="100" t="s">
        <v>30</v>
      </c>
      <c r="D92" s="101"/>
      <c r="E92" s="101"/>
      <c r="F92" s="102"/>
      <c r="G92" s="102"/>
      <c r="H92" s="103"/>
      <c r="I92" s="14"/>
      <c r="J92" s="7"/>
    </row>
    <row r="93" spans="1:10" ht="21.75" customHeight="1" thickBot="1">
      <c r="A93" s="375" t="s">
        <v>55</v>
      </c>
      <c r="B93" s="376"/>
      <c r="C93" s="376"/>
      <c r="D93" s="376"/>
      <c r="E93" s="376"/>
      <c r="F93" s="376"/>
      <c r="G93" s="376"/>
      <c r="H93" s="377"/>
      <c r="J93" s="7"/>
    </row>
    <row r="94" spans="1:10" ht="38.25" customHeight="1" thickBot="1">
      <c r="A94" s="79">
        <f>(G97+G98+G99+G100)*7</f>
        <v>0</v>
      </c>
      <c r="B94" s="74">
        <v>1</v>
      </c>
      <c r="C94" s="316" t="s">
        <v>81</v>
      </c>
      <c r="D94" s="317"/>
      <c r="E94" s="317"/>
      <c r="F94" s="317"/>
      <c r="G94" s="317"/>
      <c r="H94" s="318"/>
      <c r="I94" s="34"/>
      <c r="J94" s="15"/>
    </row>
    <row r="95" spans="1:10" ht="14.25" customHeight="1">
      <c r="A95" s="208" t="s">
        <v>83</v>
      </c>
      <c r="B95" s="209"/>
      <c r="C95" s="209"/>
      <c r="D95" s="210"/>
      <c r="E95" s="208" t="s">
        <v>82</v>
      </c>
      <c r="F95" s="223"/>
      <c r="G95" s="219" t="s">
        <v>56</v>
      </c>
      <c r="H95" s="220"/>
      <c r="I95" s="15"/>
      <c r="J95" s="15"/>
    </row>
    <row r="96" spans="1:10" s="31" customFormat="1" ht="12.75" customHeight="1" thickBot="1">
      <c r="A96" s="211"/>
      <c r="B96" s="212"/>
      <c r="C96" s="212"/>
      <c r="D96" s="213"/>
      <c r="E96" s="211"/>
      <c r="F96" s="224"/>
      <c r="G96" s="221"/>
      <c r="H96" s="222"/>
      <c r="J96" s="15"/>
    </row>
    <row r="97" spans="1:10" s="31" customFormat="1" ht="15" customHeight="1">
      <c r="A97" s="214"/>
      <c r="B97" s="215"/>
      <c r="C97" s="215"/>
      <c r="D97" s="216"/>
      <c r="E97" s="217"/>
      <c r="F97" s="218"/>
      <c r="G97" s="225"/>
      <c r="H97" s="226"/>
      <c r="J97" s="15"/>
    </row>
    <row r="98" spans="1:10" s="31" customFormat="1" ht="12" customHeight="1">
      <c r="A98" s="193"/>
      <c r="B98" s="194"/>
      <c r="C98" s="194"/>
      <c r="D98" s="195"/>
      <c r="E98" s="205"/>
      <c r="F98" s="206"/>
      <c r="G98" s="207"/>
      <c r="H98" s="177"/>
      <c r="J98" s="15"/>
    </row>
    <row r="99" spans="1:10" s="31" customFormat="1" ht="12.75">
      <c r="A99" s="193"/>
      <c r="B99" s="194"/>
      <c r="C99" s="194"/>
      <c r="D99" s="195"/>
      <c r="E99" s="205"/>
      <c r="F99" s="206"/>
      <c r="G99" s="207"/>
      <c r="H99" s="177"/>
      <c r="J99" s="15"/>
    </row>
    <row r="100" spans="1:10" s="31" customFormat="1" ht="13.5" thickBot="1">
      <c r="A100" s="196"/>
      <c r="B100" s="197"/>
      <c r="C100" s="197"/>
      <c r="D100" s="198"/>
      <c r="E100" s="175"/>
      <c r="F100" s="176"/>
      <c r="G100" s="172"/>
      <c r="H100" s="171"/>
      <c r="J100" s="15"/>
    </row>
    <row r="101" spans="1:10" s="31" customFormat="1" ht="13.5" thickBot="1">
      <c r="A101" s="86"/>
      <c r="B101" s="86"/>
      <c r="C101" s="86"/>
      <c r="D101" s="87"/>
      <c r="E101" s="25"/>
      <c r="F101" s="25"/>
      <c r="G101" s="84"/>
      <c r="H101" s="84"/>
      <c r="J101" s="15"/>
    </row>
    <row r="102" spans="1:10" ht="38.25" customHeight="1" thickBot="1">
      <c r="A102" s="79">
        <f>(G105+G106+G107+G108)*5</f>
        <v>0</v>
      </c>
      <c r="B102" s="74">
        <v>2</v>
      </c>
      <c r="C102" s="316" t="s">
        <v>85</v>
      </c>
      <c r="D102" s="317"/>
      <c r="E102" s="317"/>
      <c r="F102" s="317"/>
      <c r="G102" s="317"/>
      <c r="H102" s="318"/>
      <c r="I102" s="34"/>
      <c r="J102" s="15"/>
    </row>
    <row r="103" spans="1:10" ht="14.25" customHeight="1">
      <c r="A103" s="208" t="s">
        <v>84</v>
      </c>
      <c r="B103" s="209"/>
      <c r="C103" s="209"/>
      <c r="D103" s="210"/>
      <c r="E103" s="208" t="s">
        <v>82</v>
      </c>
      <c r="F103" s="223"/>
      <c r="G103" s="219" t="s">
        <v>56</v>
      </c>
      <c r="H103" s="220"/>
      <c r="I103" s="15"/>
      <c r="J103" s="15"/>
    </row>
    <row r="104" spans="1:10" s="31" customFormat="1" ht="12.75" customHeight="1" thickBot="1">
      <c r="A104" s="211"/>
      <c r="B104" s="212"/>
      <c r="C104" s="212"/>
      <c r="D104" s="213"/>
      <c r="E104" s="211"/>
      <c r="F104" s="224"/>
      <c r="G104" s="221"/>
      <c r="H104" s="222"/>
      <c r="J104" s="15"/>
    </row>
    <row r="105" spans="1:10" s="31" customFormat="1" ht="15" customHeight="1">
      <c r="A105" s="214"/>
      <c r="B105" s="215"/>
      <c r="C105" s="215"/>
      <c r="D105" s="216"/>
      <c r="E105" s="217"/>
      <c r="F105" s="218"/>
      <c r="G105" s="225"/>
      <c r="H105" s="226"/>
      <c r="J105" s="15"/>
    </row>
    <row r="106" spans="1:10" s="31" customFormat="1" ht="12" customHeight="1">
      <c r="A106" s="193"/>
      <c r="B106" s="194"/>
      <c r="C106" s="194"/>
      <c r="D106" s="195"/>
      <c r="E106" s="205"/>
      <c r="F106" s="206"/>
      <c r="G106" s="207"/>
      <c r="H106" s="177"/>
      <c r="J106" s="15"/>
    </row>
    <row r="107" spans="1:10" s="31" customFormat="1" ht="12.75">
      <c r="A107" s="193"/>
      <c r="B107" s="194"/>
      <c r="C107" s="194"/>
      <c r="D107" s="195"/>
      <c r="E107" s="205"/>
      <c r="F107" s="206"/>
      <c r="G107" s="207"/>
      <c r="H107" s="177"/>
      <c r="J107" s="15"/>
    </row>
    <row r="108" spans="1:10" s="31" customFormat="1" ht="13.5" thickBot="1">
      <c r="A108" s="196"/>
      <c r="B108" s="197"/>
      <c r="C108" s="197"/>
      <c r="D108" s="198"/>
      <c r="E108" s="175"/>
      <c r="F108" s="176"/>
      <c r="G108" s="172"/>
      <c r="H108" s="171"/>
      <c r="J108" s="15"/>
    </row>
    <row r="109" spans="1:10" s="31" customFormat="1" ht="20.25" customHeight="1">
      <c r="A109" s="361" t="s">
        <v>143</v>
      </c>
      <c r="B109" s="361"/>
      <c r="C109" s="361"/>
      <c r="D109" s="361"/>
      <c r="E109" s="361"/>
      <c r="F109" s="361"/>
      <c r="G109" s="361"/>
      <c r="H109" s="361"/>
      <c r="J109" s="15"/>
    </row>
    <row r="110" spans="1:10" s="31" customFormat="1" ht="8.25" customHeight="1" thickBot="1">
      <c r="A110" s="83"/>
      <c r="B110" s="35"/>
      <c r="J110" s="15"/>
    </row>
    <row r="111" spans="1:10" ht="12.75">
      <c r="A111" s="203">
        <f>H113*7</f>
        <v>0</v>
      </c>
      <c r="B111" s="201">
        <v>1</v>
      </c>
      <c r="C111" s="310" t="s">
        <v>18</v>
      </c>
      <c r="D111" s="279"/>
      <c r="E111" s="279"/>
      <c r="F111" s="279"/>
      <c r="G111" s="279"/>
      <c r="H111" s="311"/>
      <c r="I111" s="7"/>
      <c r="J111" s="7"/>
    </row>
    <row r="112" spans="1:8" s="15" customFormat="1" ht="27.75" customHeight="1" thickBot="1">
      <c r="A112" s="204"/>
      <c r="B112" s="202"/>
      <c r="C112" s="299"/>
      <c r="D112" s="299"/>
      <c r="E112" s="299"/>
      <c r="F112" s="299"/>
      <c r="G112" s="299"/>
      <c r="H112" s="312"/>
    </row>
    <row r="113" spans="1:8" s="15" customFormat="1" ht="13.5" customHeight="1" thickBot="1">
      <c r="A113" s="89"/>
      <c r="B113" s="88"/>
      <c r="C113" s="199" t="s">
        <v>87</v>
      </c>
      <c r="D113" s="200"/>
      <c r="E113" s="200"/>
      <c r="F113" s="200"/>
      <c r="G113" s="200"/>
      <c r="H113" s="131"/>
    </row>
    <row r="114" spans="1:8" s="15" customFormat="1" ht="8.25" customHeight="1" thickBot="1">
      <c r="A114" s="84"/>
      <c r="B114" s="17"/>
      <c r="C114" s="36"/>
      <c r="D114" s="13"/>
      <c r="E114" s="13"/>
      <c r="F114" s="13"/>
      <c r="G114" s="17"/>
      <c r="H114" s="17"/>
    </row>
    <row r="115" spans="1:8" s="15" customFormat="1" ht="13.5" customHeight="1" thickBot="1">
      <c r="A115" s="293" t="s">
        <v>88</v>
      </c>
      <c r="B115" s="294"/>
      <c r="C115" s="295"/>
      <c r="D115" s="173" t="s">
        <v>9</v>
      </c>
      <c r="E115" s="174"/>
      <c r="F115" s="37" t="s">
        <v>10</v>
      </c>
      <c r="G115" s="313" t="s">
        <v>43</v>
      </c>
      <c r="H115" s="314"/>
    </row>
    <row r="116" spans="1:8" s="15" customFormat="1" ht="13.5" customHeight="1">
      <c r="A116" s="331"/>
      <c r="B116" s="332"/>
      <c r="C116" s="332"/>
      <c r="D116" s="401"/>
      <c r="E116" s="402"/>
      <c r="F116" s="132"/>
      <c r="G116" s="366"/>
      <c r="H116" s="367"/>
    </row>
    <row r="117" spans="1:8" s="15" customFormat="1" ht="12.75">
      <c r="A117" s="335"/>
      <c r="B117" s="336"/>
      <c r="C117" s="336"/>
      <c r="D117" s="368"/>
      <c r="E117" s="369"/>
      <c r="F117" s="133"/>
      <c r="G117" s="191"/>
      <c r="H117" s="192"/>
    </row>
    <row r="118" spans="1:8" s="15" customFormat="1" ht="12.75">
      <c r="A118" s="335"/>
      <c r="B118" s="336"/>
      <c r="C118" s="336"/>
      <c r="D118" s="134"/>
      <c r="E118" s="135"/>
      <c r="F118" s="136"/>
      <c r="G118" s="137"/>
      <c r="H118" s="138"/>
    </row>
    <row r="119" spans="1:8" s="15" customFormat="1" ht="12.75">
      <c r="A119" s="335"/>
      <c r="B119" s="336"/>
      <c r="C119" s="336"/>
      <c r="D119" s="134"/>
      <c r="E119" s="135"/>
      <c r="F119" s="136"/>
      <c r="G119" s="137"/>
      <c r="H119" s="138"/>
    </row>
    <row r="120" spans="1:8" s="15" customFormat="1" ht="12.75">
      <c r="A120" s="335"/>
      <c r="B120" s="336"/>
      <c r="C120" s="336"/>
      <c r="D120" s="134"/>
      <c r="E120" s="135"/>
      <c r="F120" s="136"/>
      <c r="G120" s="137"/>
      <c r="H120" s="138"/>
    </row>
    <row r="121" spans="1:8" s="15" customFormat="1" ht="13.5" thickBot="1">
      <c r="A121" s="337"/>
      <c r="B121" s="338"/>
      <c r="C121" s="338"/>
      <c r="D121" s="333"/>
      <c r="E121" s="334"/>
      <c r="F121" s="139"/>
      <c r="G121" s="357"/>
      <c r="H121" s="358"/>
    </row>
    <row r="122" spans="1:8" s="15" customFormat="1" ht="13.5" thickBot="1">
      <c r="A122" s="84"/>
      <c r="B122" s="17"/>
      <c r="C122" s="36"/>
      <c r="D122" s="13"/>
      <c r="E122" s="13"/>
      <c r="F122" s="13"/>
      <c r="G122" s="17"/>
      <c r="H122" s="17"/>
    </row>
    <row r="123" spans="1:8" s="15" customFormat="1" ht="12.75">
      <c r="A123" s="339">
        <f>H125*5</f>
        <v>0</v>
      </c>
      <c r="B123" s="201">
        <v>2</v>
      </c>
      <c r="C123" s="310" t="s">
        <v>86</v>
      </c>
      <c r="D123" s="279"/>
      <c r="E123" s="279"/>
      <c r="F123" s="279"/>
      <c r="G123" s="279"/>
      <c r="H123" s="311"/>
    </row>
    <row r="124" spans="1:8" s="15" customFormat="1" ht="42.75" customHeight="1" thickBot="1">
      <c r="A124" s="340"/>
      <c r="B124" s="202"/>
      <c r="C124" s="299"/>
      <c r="D124" s="299"/>
      <c r="E124" s="299"/>
      <c r="F124" s="299"/>
      <c r="G124" s="299"/>
      <c r="H124" s="403"/>
    </row>
    <row r="125" spans="1:8" s="15" customFormat="1" ht="13.5" customHeight="1" thickBot="1">
      <c r="A125" s="89"/>
      <c r="B125" s="88"/>
      <c r="C125" s="199" t="s">
        <v>89</v>
      </c>
      <c r="D125" s="200"/>
      <c r="E125" s="200"/>
      <c r="F125" s="200"/>
      <c r="G125" s="200"/>
      <c r="H125" s="131"/>
    </row>
    <row r="127" spans="1:8" s="15" customFormat="1" ht="12.75">
      <c r="A127" s="409">
        <f>H129*5</f>
        <v>0</v>
      </c>
      <c r="B127" s="408">
        <v>2</v>
      </c>
      <c r="C127" s="404" t="s">
        <v>13</v>
      </c>
      <c r="D127" s="405"/>
      <c r="E127" s="405"/>
      <c r="F127" s="405"/>
      <c r="G127" s="405"/>
      <c r="H127" s="406"/>
    </row>
    <row r="128" spans="1:8" s="15" customFormat="1" ht="13.5" thickBot="1">
      <c r="A128" s="410"/>
      <c r="B128" s="379"/>
      <c r="C128" s="233"/>
      <c r="D128" s="234"/>
      <c r="E128" s="234"/>
      <c r="F128" s="234"/>
      <c r="G128" s="234"/>
      <c r="H128" s="407"/>
    </row>
    <row r="129" spans="1:10" ht="14.25" customHeight="1" thickBot="1">
      <c r="A129" s="73"/>
      <c r="B129" s="42"/>
      <c r="C129" s="247" t="s">
        <v>90</v>
      </c>
      <c r="D129" s="247"/>
      <c r="E129" s="247"/>
      <c r="F129" s="247"/>
      <c r="G129" s="248"/>
      <c r="H129" s="99"/>
      <c r="I129" s="15"/>
      <c r="J129" s="15"/>
    </row>
    <row r="130" spans="1:10" ht="14.25" customHeight="1">
      <c r="A130" s="7"/>
      <c r="B130" s="16"/>
      <c r="C130" s="52"/>
      <c r="D130" s="52"/>
      <c r="E130" s="52"/>
      <c r="F130" s="52"/>
      <c r="G130" s="18"/>
      <c r="H130" s="104"/>
      <c r="I130" s="15"/>
      <c r="J130" s="15"/>
    </row>
    <row r="131" spans="1:10" ht="14.25" customHeight="1">
      <c r="A131" s="7"/>
      <c r="B131" s="16"/>
      <c r="C131" s="52"/>
      <c r="D131" s="52"/>
      <c r="E131" s="52"/>
      <c r="F131" s="52"/>
      <c r="G131" s="18"/>
      <c r="H131" s="104"/>
      <c r="I131" s="15"/>
      <c r="J131" s="15"/>
    </row>
    <row r="132" spans="1:10" ht="14.25" customHeight="1" thickBot="1">
      <c r="A132" s="7"/>
      <c r="B132" s="16"/>
      <c r="C132" s="52"/>
      <c r="D132" s="52"/>
      <c r="E132" s="52"/>
      <c r="F132" s="52"/>
      <c r="G132" s="18"/>
      <c r="H132" s="104"/>
      <c r="I132" s="15"/>
      <c r="J132" s="15"/>
    </row>
    <row r="133" spans="1:10" ht="13.5" thickBot="1">
      <c r="A133" s="2" t="s">
        <v>25</v>
      </c>
      <c r="B133" s="256">
        <f>$B$3</f>
        <v>0</v>
      </c>
      <c r="C133" s="257"/>
      <c r="D133" s="258"/>
      <c r="F133" s="4" t="s">
        <v>26</v>
      </c>
      <c r="G133" s="281" t="str">
        <f>$G$3</f>
        <v>Miami-Dade</v>
      </c>
      <c r="H133" s="282"/>
      <c r="I133" s="6"/>
      <c r="J133" s="7"/>
    </row>
    <row r="134" spans="1:8" ht="13.5" thickBot="1">
      <c r="A134" s="2" t="s">
        <v>49</v>
      </c>
      <c r="B134" s="256">
        <f>$B$4</f>
        <v>0</v>
      </c>
      <c r="C134" s="258"/>
      <c r="F134" s="8" t="s">
        <v>28</v>
      </c>
      <c r="G134" s="261">
        <f>$G$4</f>
        <v>0</v>
      </c>
      <c r="H134" s="262"/>
    </row>
    <row r="135" spans="1:3" s="15" customFormat="1" ht="12" customHeight="1" thickBot="1">
      <c r="A135" s="85"/>
      <c r="B135" s="9"/>
      <c r="C135" s="38"/>
    </row>
    <row r="136" spans="1:10" ht="13.5" thickBot="1">
      <c r="A136" s="98" t="s">
        <v>23</v>
      </c>
      <c r="B136" s="99" t="s">
        <v>29</v>
      </c>
      <c r="C136" s="100" t="s">
        <v>30</v>
      </c>
      <c r="D136" s="101"/>
      <c r="E136" s="101"/>
      <c r="F136" s="102"/>
      <c r="G136" s="102"/>
      <c r="H136" s="103"/>
      <c r="I136" s="14"/>
      <c r="J136" s="7"/>
    </row>
    <row r="137" spans="1:10" ht="18.75" thickBot="1">
      <c r="A137" s="375" t="s">
        <v>55</v>
      </c>
      <c r="B137" s="376"/>
      <c r="C137" s="376"/>
      <c r="D137" s="376"/>
      <c r="E137" s="376"/>
      <c r="F137" s="376"/>
      <c r="G137" s="376"/>
      <c r="H137" s="377"/>
      <c r="J137" s="7"/>
    </row>
    <row r="138" spans="9:10" ht="13.5" thickBot="1">
      <c r="I138" s="7"/>
      <c r="J138" s="7"/>
    </row>
    <row r="139" spans="1:10" s="31" customFormat="1" ht="27" customHeight="1">
      <c r="A139" s="151">
        <f>H146*3</f>
        <v>0</v>
      </c>
      <c r="B139" s="90">
        <v>3</v>
      </c>
      <c r="C139" s="330" t="s">
        <v>91</v>
      </c>
      <c r="D139" s="308"/>
      <c r="E139" s="308"/>
      <c r="F139" s="308"/>
      <c r="G139" s="308"/>
      <c r="H139" s="309"/>
      <c r="J139" s="15"/>
    </row>
    <row r="140" spans="1:8" s="15" customFormat="1" ht="9" customHeight="1" thickBot="1">
      <c r="A140" s="91"/>
      <c r="B140" s="17"/>
      <c r="C140" s="36"/>
      <c r="D140" s="13"/>
      <c r="E140" s="13"/>
      <c r="F140" s="13"/>
      <c r="G140" s="17"/>
      <c r="H140" s="72"/>
    </row>
    <row r="141" spans="1:8" s="15" customFormat="1" ht="13.5" thickBot="1">
      <c r="A141" s="91"/>
      <c r="B141" s="386" t="s">
        <v>92</v>
      </c>
      <c r="C141" s="387"/>
      <c r="D141" s="388"/>
      <c r="E141" s="411" t="s">
        <v>12</v>
      </c>
      <c r="F141" s="412"/>
      <c r="G141" s="423" t="s">
        <v>11</v>
      </c>
      <c r="H141" s="424"/>
    </row>
    <row r="142" spans="1:8" s="15" customFormat="1" ht="12.75">
      <c r="A142" s="91"/>
      <c r="B142" s="417"/>
      <c r="C142" s="418"/>
      <c r="D142" s="418"/>
      <c r="E142" s="283"/>
      <c r="F142" s="283"/>
      <c r="G142" s="283"/>
      <c r="H142" s="284"/>
    </row>
    <row r="143" spans="1:8" s="15" customFormat="1" ht="12.75">
      <c r="A143" s="91"/>
      <c r="B143" s="419"/>
      <c r="C143" s="420"/>
      <c r="D143" s="420"/>
      <c r="E143" s="285"/>
      <c r="F143" s="285"/>
      <c r="G143" s="285"/>
      <c r="H143" s="286"/>
    </row>
    <row r="144" spans="1:8" s="15" customFormat="1" ht="13.5" thickBot="1">
      <c r="A144" s="91"/>
      <c r="B144" s="421"/>
      <c r="C144" s="422"/>
      <c r="D144" s="422"/>
      <c r="E144" s="268"/>
      <c r="F144" s="268"/>
      <c r="G144" s="268"/>
      <c r="H144" s="269"/>
    </row>
    <row r="145" spans="1:8" s="15" customFormat="1" ht="38.25" customHeight="1" thickBot="1">
      <c r="A145" s="92"/>
      <c r="B145" s="228" t="s">
        <v>94</v>
      </c>
      <c r="C145" s="297"/>
      <c r="D145" s="297"/>
      <c r="E145" s="297"/>
      <c r="F145" s="297"/>
      <c r="G145" s="297"/>
      <c r="H145" s="298"/>
    </row>
    <row r="146" spans="1:10" ht="29.25" customHeight="1" thickBot="1">
      <c r="A146" s="73"/>
      <c r="B146" s="415" t="s">
        <v>93</v>
      </c>
      <c r="C146" s="416"/>
      <c r="D146" s="416"/>
      <c r="E146" s="416"/>
      <c r="F146" s="416"/>
      <c r="G146" s="416"/>
      <c r="H146" s="99"/>
      <c r="I146" s="15"/>
      <c r="J146" s="15"/>
    </row>
    <row r="147" spans="1:8" s="15" customFormat="1" ht="13.5" thickBot="1">
      <c r="A147" s="39"/>
      <c r="B147" s="40"/>
      <c r="C147" s="40"/>
      <c r="D147" s="40"/>
      <c r="E147" s="40"/>
      <c r="F147" s="40"/>
      <c r="G147" s="40"/>
      <c r="H147" s="40"/>
    </row>
    <row r="148" spans="1:10" s="31" customFormat="1" ht="15" customHeight="1">
      <c r="A148" s="203">
        <f>(C152+C153+C154)*1</f>
        <v>0</v>
      </c>
      <c r="B148" s="201">
        <v>4</v>
      </c>
      <c r="C148" s="227" t="s">
        <v>95</v>
      </c>
      <c r="D148" s="228"/>
      <c r="E148" s="228"/>
      <c r="F148" s="228"/>
      <c r="G148" s="228"/>
      <c r="H148" s="229"/>
      <c r="J148" s="15"/>
    </row>
    <row r="149" spans="1:8" s="15" customFormat="1" ht="15" customHeight="1">
      <c r="A149" s="204"/>
      <c r="B149" s="202"/>
      <c r="C149" s="233"/>
      <c r="D149" s="234"/>
      <c r="E149" s="234"/>
      <c r="F149" s="234"/>
      <c r="G149" s="234"/>
      <c r="H149" s="235"/>
    </row>
    <row r="150" spans="1:8" s="15" customFormat="1" ht="12.75" customHeight="1" thickBot="1">
      <c r="A150" s="93"/>
      <c r="B150" s="9"/>
      <c r="C150" s="38"/>
      <c r="D150" s="38"/>
      <c r="H150" s="81"/>
    </row>
    <row r="151" spans="1:8" s="15" customFormat="1" ht="14.25" customHeight="1" thickBot="1">
      <c r="A151" s="93"/>
      <c r="B151" s="9"/>
      <c r="C151" s="5" t="s">
        <v>57</v>
      </c>
      <c r="D151" s="425" t="s">
        <v>42</v>
      </c>
      <c r="E151" s="426"/>
      <c r="F151" s="41" t="s">
        <v>19</v>
      </c>
      <c r="G151" s="219" t="s">
        <v>8</v>
      </c>
      <c r="H151" s="296"/>
    </row>
    <row r="152" spans="1:8" s="15" customFormat="1" ht="13.5" customHeight="1">
      <c r="A152" s="93"/>
      <c r="C152" s="140"/>
      <c r="D152" s="279" t="s">
        <v>39</v>
      </c>
      <c r="E152" s="279"/>
      <c r="F152" s="143"/>
      <c r="G152" s="303"/>
      <c r="H152" s="304"/>
    </row>
    <row r="153" spans="1:8" s="15" customFormat="1" ht="12.75">
      <c r="A153" s="93"/>
      <c r="C153" s="141"/>
      <c r="D153" s="299" t="s">
        <v>40</v>
      </c>
      <c r="E153" s="299"/>
      <c r="F153" s="144"/>
      <c r="G153" s="207"/>
      <c r="H153" s="177"/>
    </row>
    <row r="154" spans="1:8" s="15" customFormat="1" ht="13.5" thickBot="1">
      <c r="A154" s="44"/>
      <c r="B154" s="32"/>
      <c r="C154" s="142"/>
      <c r="D154" s="280" t="s">
        <v>41</v>
      </c>
      <c r="E154" s="280"/>
      <c r="F154" s="145"/>
      <c r="G154" s="172"/>
      <c r="H154" s="171"/>
    </row>
    <row r="155" spans="1:8" s="15" customFormat="1" ht="12.75">
      <c r="A155" s="17"/>
      <c r="B155" s="17"/>
      <c r="C155" s="36"/>
      <c r="D155" s="13"/>
      <c r="E155" s="13"/>
      <c r="F155" s="13"/>
      <c r="G155" s="17"/>
      <c r="H155" s="17"/>
    </row>
    <row r="156" spans="1:8" ht="21.75" customHeight="1">
      <c r="A156" s="105"/>
      <c r="B156" s="106"/>
      <c r="C156" s="105"/>
      <c r="D156" s="105"/>
      <c r="E156" s="105"/>
      <c r="F156" s="105"/>
      <c r="G156" s="105"/>
      <c r="H156" s="105"/>
    </row>
    <row r="159" ht="13.5" thickBot="1"/>
    <row r="160" spans="1:8" s="94" customFormat="1" ht="18.75" thickBot="1">
      <c r="A160" s="276" t="s">
        <v>22</v>
      </c>
      <c r="B160" s="277"/>
      <c r="C160" s="277"/>
      <c r="D160" s="277"/>
      <c r="E160" s="277"/>
      <c r="F160" s="277"/>
      <c r="G160" s="277"/>
      <c r="H160" s="278"/>
    </row>
    <row r="161" spans="1:8" s="94" customFormat="1" ht="6.75" customHeight="1" thickBot="1">
      <c r="A161" s="80"/>
      <c r="B161" s="9"/>
      <c r="C161" s="10"/>
      <c r="D161" s="10"/>
      <c r="E161" s="10"/>
      <c r="F161" s="10"/>
      <c r="G161" s="10"/>
      <c r="H161" s="95"/>
    </row>
    <row r="162" spans="1:8" s="94" customFormat="1" ht="12.75">
      <c r="A162" s="80"/>
      <c r="B162" s="389" t="s">
        <v>96</v>
      </c>
      <c r="C162" s="390"/>
      <c r="D162" s="390"/>
      <c r="E162" s="390"/>
      <c r="F162" s="390"/>
      <c r="G162" s="391"/>
      <c r="H162" s="413"/>
    </row>
    <row r="163" spans="1:8" s="94" customFormat="1" ht="13.5" thickBot="1">
      <c r="A163" s="96"/>
      <c r="B163" s="392"/>
      <c r="C163" s="393"/>
      <c r="D163" s="393"/>
      <c r="E163" s="393"/>
      <c r="F163" s="393"/>
      <c r="G163" s="394"/>
      <c r="H163" s="414"/>
    </row>
    <row r="164" spans="1:8" ht="12.75">
      <c r="A164" s="69"/>
      <c r="B164" s="13"/>
      <c r="C164" s="13"/>
      <c r="D164" s="13"/>
      <c r="E164" s="13"/>
      <c r="F164" s="13"/>
      <c r="G164" s="13"/>
      <c r="H164" s="13"/>
    </row>
    <row r="165" spans="1:8" ht="12.75">
      <c r="A165" s="69"/>
      <c r="B165" s="13"/>
      <c r="C165" s="13"/>
      <c r="D165" s="13"/>
      <c r="E165" s="13"/>
      <c r="F165" s="13"/>
      <c r="G165" s="13"/>
      <c r="H165" s="13"/>
    </row>
    <row r="166" spans="1:8" ht="13.5" thickBot="1">
      <c r="A166" s="69"/>
      <c r="B166" s="13"/>
      <c r="C166" s="13"/>
      <c r="D166" s="13"/>
      <c r="E166" s="13"/>
      <c r="F166" s="13"/>
      <c r="G166" s="13"/>
      <c r="H166" s="13"/>
    </row>
    <row r="167" spans="1:8" s="7" customFormat="1" ht="18.75" thickBot="1">
      <c r="A167" s="265" t="s">
        <v>24</v>
      </c>
      <c r="B167" s="266"/>
      <c r="C167" s="266"/>
      <c r="D167" s="266"/>
      <c r="E167" s="266"/>
      <c r="F167" s="266"/>
      <c r="G167" s="266"/>
      <c r="H167" s="267"/>
    </row>
    <row r="168" spans="1:8" s="18" customFormat="1" ht="15" customHeight="1">
      <c r="A168" s="7"/>
      <c r="B168" s="16"/>
      <c r="C168" s="7"/>
      <c r="D168" s="7"/>
      <c r="E168" s="7"/>
      <c r="F168" s="7"/>
      <c r="G168" s="7"/>
      <c r="H168" s="7"/>
    </row>
    <row r="169" spans="1:8" s="7" customFormat="1" ht="12.75">
      <c r="A169" s="47" t="s">
        <v>97</v>
      </c>
      <c r="B169" s="16"/>
      <c r="G169" s="51">
        <f>A16+A22+A34+A59+A62+A94+A111</f>
        <v>0</v>
      </c>
      <c r="H169" s="15"/>
    </row>
    <row r="170" spans="1:8" s="7" customFormat="1" ht="12.75">
      <c r="A170" s="47" t="s">
        <v>98</v>
      </c>
      <c r="B170" s="16"/>
      <c r="G170" s="51">
        <f>A65+A102+A123+A127</f>
        <v>0</v>
      </c>
      <c r="H170" s="15"/>
    </row>
    <row r="171" spans="1:8" s="7" customFormat="1" ht="12.75">
      <c r="A171" s="47" t="s">
        <v>99</v>
      </c>
      <c r="B171" s="16"/>
      <c r="G171" s="51">
        <f>A31+A68+A77+A139</f>
        <v>0</v>
      </c>
      <c r="H171" s="15"/>
    </row>
    <row r="172" spans="1:8" s="7" customFormat="1" ht="12.75">
      <c r="A172" s="47" t="s">
        <v>100</v>
      </c>
      <c r="B172" s="16"/>
      <c r="G172" s="51">
        <f>A148</f>
        <v>0</v>
      </c>
      <c r="H172" s="15"/>
    </row>
    <row r="173" spans="2:7" s="7" customFormat="1" ht="13.5" thickBot="1">
      <c r="B173" s="16"/>
      <c r="G173" s="149"/>
    </row>
    <row r="174" spans="2:8" s="7" customFormat="1" ht="12.75">
      <c r="B174" s="16"/>
      <c r="D174" s="380" t="s">
        <v>62</v>
      </c>
      <c r="E174" s="381"/>
      <c r="F174" s="382"/>
      <c r="G174" s="53">
        <f>G169+G170+G171+G172</f>
        <v>0</v>
      </c>
      <c r="H174" s="15"/>
    </row>
    <row r="175" spans="2:8" s="7" customFormat="1" ht="13.5" thickBot="1">
      <c r="B175" s="16"/>
      <c r="D175" s="395" t="s">
        <v>101</v>
      </c>
      <c r="E175" s="396"/>
      <c r="F175" s="397"/>
      <c r="G175" s="54">
        <f>H162</f>
        <v>0</v>
      </c>
      <c r="H175" s="15"/>
    </row>
    <row r="176" spans="2:7" s="7" customFormat="1" ht="13.5" thickBot="1">
      <c r="B176" s="16"/>
      <c r="D176" s="398" t="s">
        <v>63</v>
      </c>
      <c r="E176" s="399"/>
      <c r="F176" s="400"/>
      <c r="G176" s="150" t="e">
        <f>G174/G175</f>
        <v>#DIV/0!</v>
      </c>
    </row>
    <row r="177" s="7" customFormat="1" ht="12.75">
      <c r="B177" s="16"/>
    </row>
    <row r="178" spans="1:8" s="7" customFormat="1" ht="12.75">
      <c r="A178" s="2"/>
      <c r="B178" s="3"/>
      <c r="C178" s="2"/>
      <c r="D178" s="2"/>
      <c r="E178" s="2"/>
      <c r="F178" s="2"/>
      <c r="G178" s="2"/>
      <c r="H178" s="2"/>
    </row>
    <row r="179" spans="1:8" s="165" customFormat="1" ht="12.75" customHeight="1">
      <c r="A179" s="166"/>
      <c r="B179" s="16"/>
      <c r="C179" s="18"/>
      <c r="D179" s="18"/>
      <c r="E179" s="18"/>
      <c r="F179" s="18"/>
      <c r="G179" s="18"/>
      <c r="H179" s="18"/>
    </row>
    <row r="180" spans="1:8" s="18" customFormat="1" ht="12.75" customHeight="1">
      <c r="A180" s="9"/>
      <c r="B180" s="167"/>
      <c r="C180" s="167"/>
      <c r="D180" s="167"/>
      <c r="E180" s="167"/>
      <c r="F180" s="167"/>
      <c r="G180" s="167"/>
      <c r="H180" s="167"/>
    </row>
    <row r="181" spans="1:2" s="18" customFormat="1" ht="12.75" customHeight="1">
      <c r="A181" s="166"/>
      <c r="B181" s="16"/>
    </row>
    <row r="182" spans="1:8" s="18" customFormat="1" ht="12.75" customHeight="1">
      <c r="A182" s="168"/>
      <c r="B182" s="169"/>
      <c r="C182" s="169"/>
      <c r="D182" s="15"/>
      <c r="E182" s="170"/>
      <c r="F182" s="170"/>
      <c r="G182" s="170"/>
      <c r="H182" s="170"/>
    </row>
    <row r="183" spans="1:8" s="18" customFormat="1" ht="12.75" customHeight="1">
      <c r="A183" s="168"/>
      <c r="B183" s="169"/>
      <c r="C183" s="169"/>
      <c r="D183" s="15"/>
      <c r="E183" s="170"/>
      <c r="F183" s="170"/>
      <c r="G183" s="170"/>
      <c r="H183" s="170"/>
    </row>
    <row r="184" spans="1:8" s="18" customFormat="1" ht="12.75" customHeight="1">
      <c r="A184" s="168"/>
      <c r="B184" s="169"/>
      <c r="C184" s="169"/>
      <c r="D184" s="15"/>
      <c r="E184" s="170"/>
      <c r="F184" s="170"/>
      <c r="G184" s="170"/>
      <c r="H184" s="170"/>
    </row>
    <row r="185" s="165" customFormat="1" ht="12.75" customHeight="1">
      <c r="B185" s="3"/>
    </row>
    <row r="189" spans="1:6" ht="12.75">
      <c r="A189" s="48"/>
      <c r="B189" s="49"/>
      <c r="C189" s="50"/>
      <c r="D189" s="50"/>
      <c r="E189" s="50"/>
      <c r="F189" s="50"/>
    </row>
    <row r="194" spans="1:8" ht="12.75">
      <c r="A194" s="47"/>
      <c r="B194" s="16"/>
      <c r="C194" s="7"/>
      <c r="D194" s="7"/>
      <c r="E194" s="7"/>
      <c r="F194" s="7"/>
      <c r="G194" s="7"/>
      <c r="H194" s="7"/>
    </row>
  </sheetData>
  <mergeCells count="163">
    <mergeCell ref="E141:F141"/>
    <mergeCell ref="H162:H163"/>
    <mergeCell ref="B146:G146"/>
    <mergeCell ref="B148:B149"/>
    <mergeCell ref="B142:D142"/>
    <mergeCell ref="B143:D143"/>
    <mergeCell ref="B144:D144"/>
    <mergeCell ref="G141:H141"/>
    <mergeCell ref="G153:H153"/>
    <mergeCell ref="D151:E151"/>
    <mergeCell ref="D175:F175"/>
    <mergeCell ref="D176:F176"/>
    <mergeCell ref="D116:E116"/>
    <mergeCell ref="C123:H124"/>
    <mergeCell ref="C127:H128"/>
    <mergeCell ref="A119:C119"/>
    <mergeCell ref="B127:B128"/>
    <mergeCell ref="A127:A128"/>
    <mergeCell ref="C129:G129"/>
    <mergeCell ref="A148:A149"/>
    <mergeCell ref="D174:F174"/>
    <mergeCell ref="B89:D89"/>
    <mergeCell ref="G89:H89"/>
    <mergeCell ref="B90:C90"/>
    <mergeCell ref="A137:H137"/>
    <mergeCell ref="B141:D141"/>
    <mergeCell ref="G133:H133"/>
    <mergeCell ref="B134:C134"/>
    <mergeCell ref="G134:H134"/>
    <mergeCell ref="B162:G163"/>
    <mergeCell ref="A1:H1"/>
    <mergeCell ref="A14:H14"/>
    <mergeCell ref="G116:H116"/>
    <mergeCell ref="D117:E117"/>
    <mergeCell ref="E108:F108"/>
    <mergeCell ref="A8:C11"/>
    <mergeCell ref="G28:H28"/>
    <mergeCell ref="A93:H93"/>
    <mergeCell ref="C75:G75"/>
    <mergeCell ref="B68:B69"/>
    <mergeCell ref="C34:H36"/>
    <mergeCell ref="G121:H121"/>
    <mergeCell ref="A120:C120"/>
    <mergeCell ref="C70:H70"/>
    <mergeCell ref="G107:H107"/>
    <mergeCell ref="E107:F107"/>
    <mergeCell ref="A109:H109"/>
    <mergeCell ref="G108:H108"/>
    <mergeCell ref="C63:G63"/>
    <mergeCell ref="C71:C72"/>
    <mergeCell ref="B4:C4"/>
    <mergeCell ref="C31:H31"/>
    <mergeCell ref="C20:G20"/>
    <mergeCell ref="G4:H4"/>
    <mergeCell ref="D9:F9"/>
    <mergeCell ref="D10:F10"/>
    <mergeCell ref="D11:F11"/>
    <mergeCell ref="A5:E5"/>
    <mergeCell ref="A6:E6"/>
    <mergeCell ref="B27:C27"/>
    <mergeCell ref="C139:H139"/>
    <mergeCell ref="B133:D133"/>
    <mergeCell ref="A116:C116"/>
    <mergeCell ref="D121:E121"/>
    <mergeCell ref="A118:C118"/>
    <mergeCell ref="A121:C121"/>
    <mergeCell ref="A117:C117"/>
    <mergeCell ref="B123:B124"/>
    <mergeCell ref="A123:A124"/>
    <mergeCell ref="C125:G125"/>
    <mergeCell ref="D73:H74"/>
    <mergeCell ref="D71:H72"/>
    <mergeCell ref="F46:G46"/>
    <mergeCell ref="A51:H51"/>
    <mergeCell ref="A52:H57"/>
    <mergeCell ref="C60:G60"/>
    <mergeCell ref="G115:H115"/>
    <mergeCell ref="C77:H78"/>
    <mergeCell ref="G90:H90"/>
    <mergeCell ref="E95:F96"/>
    <mergeCell ref="G95:H96"/>
    <mergeCell ref="A95:D96"/>
    <mergeCell ref="A115:C115"/>
    <mergeCell ref="G105:H105"/>
    <mergeCell ref="C94:H94"/>
    <mergeCell ref="C102:H102"/>
    <mergeCell ref="B145:H145"/>
    <mergeCell ref="D153:E153"/>
    <mergeCell ref="B3:D3"/>
    <mergeCell ref="C148:H149"/>
    <mergeCell ref="G152:H152"/>
    <mergeCell ref="C73:C74"/>
    <mergeCell ref="C59:H59"/>
    <mergeCell ref="C65:H65"/>
    <mergeCell ref="C62:H62"/>
    <mergeCell ref="C111:H112"/>
    <mergeCell ref="D154:E154"/>
    <mergeCell ref="G3:H3"/>
    <mergeCell ref="E142:F142"/>
    <mergeCell ref="G142:H142"/>
    <mergeCell ref="E143:F143"/>
    <mergeCell ref="G143:H143"/>
    <mergeCell ref="C22:H24"/>
    <mergeCell ref="C68:H69"/>
    <mergeCell ref="D8:F8"/>
    <mergeCell ref="G151:H151"/>
    <mergeCell ref="A167:H167"/>
    <mergeCell ref="E144:F144"/>
    <mergeCell ref="G144:H144"/>
    <mergeCell ref="C66:G66"/>
    <mergeCell ref="A68:A69"/>
    <mergeCell ref="C79:G79"/>
    <mergeCell ref="B77:B78"/>
    <mergeCell ref="A77:A78"/>
    <mergeCell ref="A160:H160"/>
    <mergeCell ref="D152:E152"/>
    <mergeCell ref="G154:H154"/>
    <mergeCell ref="E40:F40"/>
    <mergeCell ref="B28:C28"/>
    <mergeCell ref="B29:C29"/>
    <mergeCell ref="E41:F41"/>
    <mergeCell ref="B47:D47"/>
    <mergeCell ref="G47:H47"/>
    <mergeCell ref="B48:C48"/>
    <mergeCell ref="G48:H48"/>
    <mergeCell ref="G41:H41"/>
    <mergeCell ref="C16:H18"/>
    <mergeCell ref="G40:H40"/>
    <mergeCell ref="G29:H29"/>
    <mergeCell ref="D27:E27"/>
    <mergeCell ref="D28:E28"/>
    <mergeCell ref="D29:E29"/>
    <mergeCell ref="G27:H27"/>
    <mergeCell ref="C32:G32"/>
    <mergeCell ref="E39:F39"/>
    <mergeCell ref="G39:H39"/>
    <mergeCell ref="A99:D99"/>
    <mergeCell ref="A100:D100"/>
    <mergeCell ref="E97:F97"/>
    <mergeCell ref="G97:H97"/>
    <mergeCell ref="E98:F98"/>
    <mergeCell ref="G98:H98"/>
    <mergeCell ref="A97:D97"/>
    <mergeCell ref="A98:D98"/>
    <mergeCell ref="E99:F99"/>
    <mergeCell ref="G99:H99"/>
    <mergeCell ref="E100:F100"/>
    <mergeCell ref="G100:H100"/>
    <mergeCell ref="A103:D104"/>
    <mergeCell ref="A105:D105"/>
    <mergeCell ref="E105:F105"/>
    <mergeCell ref="G103:H104"/>
    <mergeCell ref="E103:F104"/>
    <mergeCell ref="G117:H117"/>
    <mergeCell ref="A106:D106"/>
    <mergeCell ref="A107:D107"/>
    <mergeCell ref="A108:D108"/>
    <mergeCell ref="C113:G113"/>
    <mergeCell ref="B111:B112"/>
    <mergeCell ref="A111:A112"/>
    <mergeCell ref="E106:F106"/>
    <mergeCell ref="G106:H106"/>
    <mergeCell ref="D115:E115"/>
  </mergeCells>
  <hyperlinks>
    <hyperlink ref="A109:H109" r:id="rId1" display="* Based on the most up-to-date ratings by the FL Exotic Plant Pest Council (reference www.fleppc.org)."/>
  </hyperlinks>
  <printOptions/>
  <pageMargins left="0.5" right="0.5" top="0.75" bottom="0.5" header="0.5" footer="0.5"/>
  <pageSetup horizontalDpi="360" verticalDpi="360" orientation="portrait" r:id="rId3"/>
  <drawing r:id="rId2"/>
</worksheet>
</file>

<file path=xl/worksheets/sheet3.xml><?xml version="1.0" encoding="utf-8"?>
<worksheet xmlns="http://schemas.openxmlformats.org/spreadsheetml/2006/main" xmlns:r="http://schemas.openxmlformats.org/officeDocument/2006/relationships">
  <sheetPr codeName="Sheet3"/>
  <dimension ref="A1:B39"/>
  <sheetViews>
    <sheetView workbookViewId="0" topLeftCell="A1">
      <selection activeCell="D10" sqref="D10"/>
    </sheetView>
  </sheetViews>
  <sheetFormatPr defaultColWidth="9.140625" defaultRowHeight="12.75"/>
  <cols>
    <col min="1" max="1" width="47.57421875" style="0" customWidth="1"/>
    <col min="2" max="2" width="8.140625" style="156" customWidth="1"/>
    <col min="3" max="3" width="7.140625" style="0" customWidth="1"/>
  </cols>
  <sheetData>
    <row r="1" spans="1:2" s="55" customFormat="1" ht="17.25" customHeight="1" thickBot="1">
      <c r="A1" s="427" t="s">
        <v>145</v>
      </c>
      <c r="B1" s="428"/>
    </row>
    <row r="2" ht="13.5" thickBot="1"/>
    <row r="3" spans="1:2" s="154" customFormat="1" ht="40.5" customHeight="1" thickBot="1">
      <c r="A3" s="157" t="s">
        <v>142</v>
      </c>
      <c r="B3" s="158" t="s">
        <v>141</v>
      </c>
    </row>
    <row r="4" spans="1:2" ht="12.75">
      <c r="A4" s="160" t="s">
        <v>109</v>
      </c>
      <c r="B4" s="161">
        <v>314</v>
      </c>
    </row>
    <row r="5" spans="1:2" ht="12.75">
      <c r="A5" s="162" t="s">
        <v>110</v>
      </c>
      <c r="B5" s="159">
        <v>328</v>
      </c>
    </row>
    <row r="6" spans="1:2" ht="12.75">
      <c r="A6" s="162" t="s">
        <v>111</v>
      </c>
      <c r="B6" s="159">
        <v>329</v>
      </c>
    </row>
    <row r="7" spans="1:2" ht="12.75">
      <c r="A7" s="162" t="s">
        <v>112</v>
      </c>
      <c r="B7" s="159">
        <v>338</v>
      </c>
    </row>
    <row r="8" spans="1:2" ht="12.75">
      <c r="A8" s="162" t="s">
        <v>113</v>
      </c>
      <c r="B8" s="159">
        <v>340</v>
      </c>
    </row>
    <row r="9" spans="1:2" ht="12.75">
      <c r="A9" s="162" t="s">
        <v>114</v>
      </c>
      <c r="B9" s="159">
        <v>342</v>
      </c>
    </row>
    <row r="10" spans="1:2" ht="12.75">
      <c r="A10" s="162" t="s">
        <v>115</v>
      </c>
      <c r="B10" s="159">
        <v>351</v>
      </c>
    </row>
    <row r="11" spans="1:2" ht="12.75">
      <c r="A11" s="162" t="s">
        <v>116</v>
      </c>
      <c r="B11" s="159">
        <v>386</v>
      </c>
    </row>
    <row r="12" spans="1:2" ht="12.75">
      <c r="A12" s="162" t="s">
        <v>117</v>
      </c>
      <c r="B12" s="159">
        <v>391</v>
      </c>
    </row>
    <row r="13" spans="1:2" ht="12.75">
      <c r="A13" s="162" t="s">
        <v>4</v>
      </c>
      <c r="B13" s="159">
        <v>392</v>
      </c>
    </row>
    <row r="14" spans="1:2" ht="12.75">
      <c r="A14" s="162" t="s">
        <v>118</v>
      </c>
      <c r="B14" s="159">
        <v>393</v>
      </c>
    </row>
    <row r="15" spans="1:2" ht="12.75">
      <c r="A15" s="162" t="s">
        <v>119</v>
      </c>
      <c r="B15" s="159" t="s">
        <v>120</v>
      </c>
    </row>
    <row r="16" spans="1:2" ht="12.75">
      <c r="A16" s="162" t="s">
        <v>121</v>
      </c>
      <c r="B16" s="159" t="s">
        <v>122</v>
      </c>
    </row>
    <row r="17" spans="1:2" ht="12.75">
      <c r="A17" s="162" t="s">
        <v>123</v>
      </c>
      <c r="B17" s="159" t="s">
        <v>124</v>
      </c>
    </row>
    <row r="18" spans="1:2" ht="12.75">
      <c r="A18" s="162" t="s">
        <v>125</v>
      </c>
      <c r="B18" s="159">
        <v>441</v>
      </c>
    </row>
    <row r="19" spans="1:2" ht="12.75">
      <c r="A19" s="162" t="s">
        <v>126</v>
      </c>
      <c r="B19" s="159">
        <v>442</v>
      </c>
    </row>
    <row r="20" spans="1:2" ht="12.75">
      <c r="A20" s="162" t="s">
        <v>127</v>
      </c>
      <c r="B20" s="159">
        <v>516</v>
      </c>
    </row>
    <row r="21" spans="1:2" ht="12.75">
      <c r="A21" s="162" t="s">
        <v>135</v>
      </c>
      <c r="B21" s="159">
        <v>533</v>
      </c>
    </row>
    <row r="22" spans="1:2" ht="12.75">
      <c r="A22" s="162" t="s">
        <v>128</v>
      </c>
      <c r="B22" s="159">
        <v>449</v>
      </c>
    </row>
    <row r="23" spans="1:2" ht="12.75">
      <c r="A23" s="162" t="s">
        <v>129</v>
      </c>
      <c r="B23" s="159">
        <v>460</v>
      </c>
    </row>
    <row r="24" spans="1:2" ht="12.75">
      <c r="A24" s="162" t="s">
        <v>130</v>
      </c>
      <c r="B24" s="159">
        <v>466</v>
      </c>
    </row>
    <row r="25" spans="1:2" ht="12.75">
      <c r="A25" s="162" t="s">
        <v>131</v>
      </c>
      <c r="B25" s="159">
        <v>717</v>
      </c>
    </row>
    <row r="26" spans="1:2" ht="12.75">
      <c r="A26" s="162" t="s">
        <v>132</v>
      </c>
      <c r="B26" s="159">
        <v>484</v>
      </c>
    </row>
    <row r="27" spans="1:2" ht="12.75">
      <c r="A27" s="162" t="s">
        <v>133</v>
      </c>
      <c r="B27" s="159">
        <v>490</v>
      </c>
    </row>
    <row r="28" spans="1:2" ht="12.75">
      <c r="A28" s="162" t="s">
        <v>134</v>
      </c>
      <c r="B28" s="159">
        <v>512</v>
      </c>
    </row>
    <row r="29" spans="1:2" ht="12.75">
      <c r="A29" s="162" t="s">
        <v>3</v>
      </c>
      <c r="B29" s="159">
        <v>642</v>
      </c>
    </row>
    <row r="30" spans="1:2" ht="12.75">
      <c r="A30" s="162" t="s">
        <v>136</v>
      </c>
      <c r="B30" s="159">
        <v>561</v>
      </c>
    </row>
    <row r="31" spans="1:2" ht="12.75">
      <c r="A31" s="162" t="s">
        <v>137</v>
      </c>
      <c r="B31" s="159">
        <v>580</v>
      </c>
    </row>
    <row r="32" spans="1:2" ht="12.75">
      <c r="A32" s="162" t="s">
        <v>138</v>
      </c>
      <c r="B32" s="159">
        <v>586</v>
      </c>
    </row>
    <row r="33" spans="1:2" ht="12.75">
      <c r="A33" s="162" t="s">
        <v>139</v>
      </c>
      <c r="B33" s="159">
        <v>590</v>
      </c>
    </row>
    <row r="34" spans="1:2" ht="12.75">
      <c r="A34" s="162" t="s">
        <v>140</v>
      </c>
      <c r="B34" s="159">
        <v>595</v>
      </c>
    </row>
    <row r="35" spans="1:2" ht="12.75">
      <c r="A35" s="162" t="s">
        <v>0</v>
      </c>
      <c r="B35" s="159">
        <v>612</v>
      </c>
    </row>
    <row r="36" spans="1:2" ht="12.75">
      <c r="A36" s="162" t="s">
        <v>1</v>
      </c>
      <c r="B36" s="159">
        <v>614</v>
      </c>
    </row>
    <row r="37" spans="1:2" ht="12.75">
      <c r="A37" s="162" t="s">
        <v>2</v>
      </c>
      <c r="B37" s="159">
        <v>633</v>
      </c>
    </row>
    <row r="38" spans="1:2" ht="12.75">
      <c r="A38" s="162" t="s">
        <v>5</v>
      </c>
      <c r="B38" s="159">
        <v>645</v>
      </c>
    </row>
    <row r="39" spans="1:2" ht="13.5" thickBot="1">
      <c r="A39" s="163" t="s">
        <v>6</v>
      </c>
      <c r="B39" s="164">
        <v>657</v>
      </c>
    </row>
  </sheetData>
  <mergeCells count="1">
    <mergeCell ref="A1:B1"/>
  </mergeCells>
  <printOptions/>
  <pageMargins left="0.5" right="0.5" top="0.5" bottom="0.5" header="0.5" footer="0.5"/>
  <pageSetup horizontalDpi="360" verticalDpi="3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Christine.Coffin</dc:creator>
  <cp:keywords/>
  <dc:description/>
  <cp:lastModifiedBy>jorge.rodriguez</cp:lastModifiedBy>
  <cp:lastPrinted>2004-01-07T17:07:47Z</cp:lastPrinted>
  <dcterms:created xsi:type="dcterms:W3CDTF">2002-06-25T16:44:02Z</dcterms:created>
  <dcterms:modified xsi:type="dcterms:W3CDTF">2004-11-09T12:32:15Z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-2131465297</vt:i4>
  </property>
  <property fmtid="{D5CDD505-2E9C-101B-9397-08002B2CF9AE}" pid="3" name="_EmailSubject">
    <vt:lpwstr>EQIP 2005 Ranking Sheets</vt:lpwstr>
  </property>
  <property fmtid="{D5CDD505-2E9C-101B-9397-08002B2CF9AE}" pid="4" name="_AuthorEmail">
    <vt:lpwstr>Jorge.Rodriguez@fl.usda.gov</vt:lpwstr>
  </property>
  <property fmtid="{D5CDD505-2E9C-101B-9397-08002B2CF9AE}" pid="5" name="_AuthorEmailDisplayName">
    <vt:lpwstr>Rodriguez, Jorge - LaBelle, FL</vt:lpwstr>
  </property>
  <property fmtid="{D5CDD505-2E9C-101B-9397-08002B2CF9AE}" pid="6" name="_PreviousAdHocReviewCycleID">
    <vt:i4>1864550692</vt:i4>
  </property>
</Properties>
</file>