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190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<sst xmlns="http://schemas.openxmlformats.org/spreadsheetml/2006/main" count="46" uniqueCount="28">
  <si>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North Atlantic</t>
  </si>
  <si>
    <t>East North Central</t>
  </si>
  <si>
    <t>West North Central</t>
  </si>
  <si>
    <t>South Atlantic</t>
  </si>
  <si>
    <t>South Central</t>
  </si>
  <si>
    <t>Western</t>
  </si>
  <si>
    <r>
      <t>2</t>
    </r>
    <r>
      <rPr>
        <sz val="10"/>
        <rFont val="Arial"/>
        <family val="0"/>
      </rPr>
      <t>Figure 1 shows states by region.</t>
    </r>
  </si>
  <si>
    <t>Cooperative member-producer milk in million pounds</t>
  </si>
  <si>
    <t>Million pounds of milk per producer</t>
  </si>
  <si>
    <t xml:space="preserve">     All regions</t>
  </si>
  <si>
    <r>
      <t>1957</t>
    </r>
    <r>
      <rPr>
        <i/>
        <vertAlign val="superscript"/>
        <sz val="9"/>
        <rFont val="Arial"/>
        <family val="2"/>
      </rPr>
      <t>3</t>
    </r>
  </si>
  <si>
    <r>
      <t>1964</t>
    </r>
    <r>
      <rPr>
        <i/>
        <vertAlign val="superscript"/>
        <sz val="9"/>
        <rFont val="Arial"/>
        <family val="2"/>
      </rPr>
      <t>3</t>
    </r>
  </si>
  <si>
    <r>
      <t>5</t>
    </r>
    <r>
      <rPr>
        <sz val="10"/>
        <rFont val="Arial"/>
        <family val="0"/>
      </rPr>
      <t>Cooperative member milk volume as a percentage of regional volume sold to plants and dealers.</t>
    </r>
  </si>
  <si>
    <r>
      <t>1</t>
    </r>
    <r>
      <rPr>
        <sz val="10"/>
        <rFont val="Arial"/>
        <family val="0"/>
      </rPr>
      <t>Milk from member-producers only and by farm location, except 1957 and 1964.</t>
    </r>
  </si>
  <si>
    <r>
      <t>3</t>
    </r>
    <r>
      <rPr>
        <sz val="10"/>
        <rFont val="Arial"/>
        <family val="0"/>
      </rPr>
      <t>For 1957 and 1964, milk volume was by cooperative headquarters region and included receipts from other firms but net of intercooperative transactions.</t>
    </r>
  </si>
  <si>
    <t>Contacts:</t>
  </si>
  <si>
    <t>Posted 02/08/2007</t>
  </si>
  <si>
    <r>
      <t>4</t>
    </r>
    <r>
      <rPr>
        <sz val="10"/>
        <rFont val="Arial"/>
        <family val="0"/>
      </rPr>
      <t>For 1957 and 1964, West North Central represents all three central regions.</t>
    </r>
  </si>
  <si>
    <r>
      <t>Table 5--Cooperative member milk by farm location, number of producers, and milk delivery per member-producer</t>
    </r>
    <r>
      <rPr>
        <i/>
        <vertAlign val="superscript"/>
        <sz val="9"/>
        <rFont val="Arial"/>
        <family val="2"/>
      </rPr>
      <t>1</t>
    </r>
  </si>
  <si>
    <r>
      <t>Region</t>
    </r>
    <r>
      <rPr>
        <i/>
        <vertAlign val="superscript"/>
        <sz val="9"/>
        <rFont val="Arial"/>
        <family val="2"/>
      </rPr>
      <t>2</t>
    </r>
  </si>
  <si>
    <r>
      <t>East North Central</t>
    </r>
    <r>
      <rPr>
        <i/>
        <vertAlign val="superscript"/>
        <sz val="9"/>
        <rFont val="Arial"/>
        <family val="2"/>
      </rPr>
      <t>4</t>
    </r>
  </si>
  <si>
    <r>
      <t>West North Central</t>
    </r>
    <r>
      <rPr>
        <i/>
        <vertAlign val="superscript"/>
        <sz val="9"/>
        <rFont val="Arial"/>
        <family val="2"/>
      </rPr>
      <t>4</t>
    </r>
  </si>
  <si>
    <r>
      <t>South Central</t>
    </r>
    <r>
      <rPr>
        <i/>
        <vertAlign val="superscript"/>
        <sz val="9"/>
        <rFont val="Arial"/>
        <family val="2"/>
      </rPr>
      <t>4</t>
    </r>
  </si>
  <si>
    <r>
      <t>Cooperative regional share (%)</t>
    </r>
    <r>
      <rPr>
        <i/>
        <vertAlign val="superscript"/>
        <sz val="9"/>
        <rFont val="Arial"/>
        <family val="2"/>
      </rPr>
      <t>5</t>
    </r>
  </si>
  <si>
    <r>
      <t>Number of member-producers delivering</t>
    </r>
    <r>
      <rPr>
        <i/>
        <vertAlign val="superscript"/>
        <sz val="9"/>
        <rFont val="Arial"/>
        <family val="2"/>
      </rPr>
      <t>6</t>
    </r>
  </si>
  <si>
    <t>charles.ling@wdc.usda.gov, (202) 690-1410</t>
  </si>
  <si>
    <t>carolyn.liebrand@wdc.usda.gov, (202) 690-1414</t>
  </si>
  <si>
    <r>
      <t>6</t>
    </r>
    <r>
      <rPr>
        <sz val="10"/>
        <rFont val="Arial"/>
        <family val="2"/>
      </rPr>
      <t xml:space="preserve">For 1957-80, number of members as recorded in </t>
    </r>
    <r>
      <rPr>
        <i/>
        <sz val="10"/>
        <rFont val="Arial"/>
        <family val="2"/>
      </rPr>
      <t>Statistics of Farmer Cooperatives</t>
    </r>
    <r>
      <rPr>
        <sz val="10"/>
        <rFont val="Arial"/>
        <family val="2"/>
      </rPr>
      <t>, selected years.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</si>
</sst>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0.000%"/>
    <numFmt numFmtId="169" formatCode="_(* #,##0.000_);_(* \(#,##0.000\);_(* &quot;-&quot;??_);_(@_)"/>
  </numFmts>
  <fonts count="7">
    <font>
      <sz val="10"/>
      <name val="Arial"/>
      <family val="0"/>
    </font>
    <font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9" fontId="0" fillId="0" borderId="1" xfId="2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ill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20" applyFont="1" applyAlignment="1">
      <alignment horizontal="left"/>
    </xf>
    <xf numFmtId="43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1" xfId="0" applyBorder="1" applyAlignment="1">
      <alignment horizontal="left" wrapText="1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2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17.8515625" style="0" customWidth="1"/>
    <col min="2" max="10" width="8.7109375" style="0" customWidth="1"/>
  </cols>
  <sheetData>
    <row r="1" spans="1:10" ht="13.5" thickBo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5" t="s">
        <v>19</v>
      </c>
      <c r="B2" s="2">
        <v>1936</v>
      </c>
      <c r="C2" s="26" t="s">
        <v>10</v>
      </c>
      <c r="D2" s="26" t="s">
        <v>11</v>
      </c>
      <c r="E2" s="27">
        <v>1973</v>
      </c>
      <c r="F2" s="27">
        <v>1980</v>
      </c>
      <c r="G2" s="27">
        <v>1987</v>
      </c>
      <c r="H2" s="27">
        <v>1992</v>
      </c>
      <c r="I2" s="27">
        <v>1997</v>
      </c>
      <c r="J2" s="27">
        <v>2002</v>
      </c>
    </row>
    <row r="3" spans="1:10" ht="12.75">
      <c r="A3" s="7"/>
      <c r="B3" s="7"/>
      <c r="C3" s="5"/>
      <c r="D3" s="5"/>
      <c r="E3" s="5"/>
      <c r="F3" s="5"/>
      <c r="G3" s="5"/>
      <c r="H3" s="5"/>
      <c r="I3" s="5"/>
      <c r="J3" s="5"/>
    </row>
    <row r="4" spans="1:10" ht="12.75" customHeight="1">
      <c r="A4" s="7"/>
      <c r="B4" s="32" t="s">
        <v>7</v>
      </c>
      <c r="C4" s="32"/>
      <c r="D4" s="32"/>
      <c r="E4" s="32"/>
      <c r="F4" s="32"/>
      <c r="G4" s="32"/>
      <c r="H4" s="32"/>
      <c r="I4" s="32"/>
      <c r="J4" s="32"/>
    </row>
    <row r="5" spans="9:10" ht="12.75">
      <c r="I5" s="5"/>
      <c r="J5" s="5"/>
    </row>
    <row r="6" spans="1:10" ht="12.75">
      <c r="A6" t="s">
        <v>0</v>
      </c>
      <c r="C6" s="10">
        <f>2686+10553</f>
        <v>13239</v>
      </c>
      <c r="D6" s="10">
        <f>3877+13079</f>
        <v>16956</v>
      </c>
      <c r="E6" s="10">
        <f>2526+12454</f>
        <v>14980</v>
      </c>
      <c r="F6" s="10">
        <f>3584+11830</f>
        <v>15414</v>
      </c>
      <c r="G6" s="10">
        <f>3178+12625</f>
        <v>15803</v>
      </c>
      <c r="H6" s="10">
        <v>16502</v>
      </c>
      <c r="I6" s="10">
        <v>18330</v>
      </c>
      <c r="J6" s="10">
        <v>19826</v>
      </c>
    </row>
    <row r="7" spans="1:10" ht="12.75">
      <c r="A7" t="s">
        <v>3</v>
      </c>
      <c r="C7" s="10">
        <v>3299</v>
      </c>
      <c r="D7" s="10">
        <v>4176</v>
      </c>
      <c r="E7" s="10">
        <v>6376</v>
      </c>
      <c r="F7" s="10">
        <v>7343</v>
      </c>
      <c r="G7" s="14">
        <v>7516</v>
      </c>
      <c r="H7" s="10">
        <v>8994</v>
      </c>
      <c r="I7" s="10">
        <v>8273</v>
      </c>
      <c r="J7" s="10">
        <v>8448</v>
      </c>
    </row>
    <row r="8" spans="1:10" ht="13.5">
      <c r="A8" t="s">
        <v>20</v>
      </c>
      <c r="C8" s="24"/>
      <c r="D8" s="24"/>
      <c r="E8" s="10">
        <v>25017</v>
      </c>
      <c r="F8" s="10">
        <v>30129</v>
      </c>
      <c r="G8" s="10">
        <v>31413</v>
      </c>
      <c r="H8" s="10">
        <v>34813</v>
      </c>
      <c r="I8" s="10">
        <v>32583</v>
      </c>
      <c r="J8" s="10">
        <v>34210</v>
      </c>
    </row>
    <row r="9" spans="1:10" ht="13.5">
      <c r="A9" t="s">
        <v>21</v>
      </c>
      <c r="C9" s="10">
        <v>35538</v>
      </c>
      <c r="D9" s="10">
        <v>47812</v>
      </c>
      <c r="E9" s="10">
        <v>17265</v>
      </c>
      <c r="F9" s="10">
        <v>17938</v>
      </c>
      <c r="G9" s="10">
        <v>18980</v>
      </c>
      <c r="H9" s="10">
        <v>18500</v>
      </c>
      <c r="I9" s="10">
        <v>18294</v>
      </c>
      <c r="J9" s="10">
        <v>17893</v>
      </c>
    </row>
    <row r="10" spans="1:10" ht="13.5">
      <c r="A10" t="s">
        <v>22</v>
      </c>
      <c r="C10" s="24"/>
      <c r="D10" s="24"/>
      <c r="E10" s="10">
        <v>9004</v>
      </c>
      <c r="F10" s="10">
        <v>9437</v>
      </c>
      <c r="G10" s="10">
        <v>9468</v>
      </c>
      <c r="H10" s="10">
        <v>9326</v>
      </c>
      <c r="I10" s="10">
        <v>11383</v>
      </c>
      <c r="J10" s="10">
        <v>9752</v>
      </c>
    </row>
    <row r="11" spans="1:10" ht="12.75">
      <c r="A11" t="s">
        <v>5</v>
      </c>
      <c r="B11" s="4"/>
      <c r="C11" s="11">
        <f>1995+3967</f>
        <v>5962</v>
      </c>
      <c r="D11" s="11">
        <f>2683+5116</f>
        <v>7799</v>
      </c>
      <c r="E11" s="11">
        <f>3360+6530</f>
        <v>9890</v>
      </c>
      <c r="F11" s="11">
        <f>4376+9802</f>
        <v>14178</v>
      </c>
      <c r="G11" s="11">
        <v>19962</v>
      </c>
      <c r="H11" s="11">
        <v>30748</v>
      </c>
      <c r="I11" s="11">
        <v>36240</v>
      </c>
      <c r="J11" s="11">
        <v>49076</v>
      </c>
    </row>
    <row r="12" spans="1:10" ht="12.75">
      <c r="A12" t="s">
        <v>9</v>
      </c>
      <c r="B12" s="10">
        <v>31572</v>
      </c>
      <c r="C12" s="10">
        <f>SUM(C6:C11)</f>
        <v>58038</v>
      </c>
      <c r="D12" s="10">
        <f>SUM(D6:D11)</f>
        <v>76743</v>
      </c>
      <c r="E12" s="10">
        <f aca="true" t="shared" si="0" ref="E12:J12">SUM(E6:E11)</f>
        <v>82532</v>
      </c>
      <c r="F12" s="10">
        <f t="shared" si="0"/>
        <v>94439</v>
      </c>
      <c r="G12" s="10">
        <f t="shared" si="0"/>
        <v>103142</v>
      </c>
      <c r="H12" s="10">
        <f t="shared" si="0"/>
        <v>118883</v>
      </c>
      <c r="I12" s="10">
        <f t="shared" si="0"/>
        <v>125103</v>
      </c>
      <c r="J12" s="10">
        <f t="shared" si="0"/>
        <v>139205</v>
      </c>
    </row>
    <row r="13" spans="5:8" ht="12.75">
      <c r="E13" s="13"/>
      <c r="F13" s="13"/>
      <c r="G13" s="13"/>
      <c r="H13" s="13"/>
    </row>
    <row r="14" spans="2:10" ht="12.75" customHeight="1">
      <c r="B14" s="32" t="s">
        <v>23</v>
      </c>
      <c r="C14" s="32"/>
      <c r="D14" s="32"/>
      <c r="E14" s="32"/>
      <c r="F14" s="32"/>
      <c r="G14" s="32"/>
      <c r="H14" s="32"/>
      <c r="I14" s="32"/>
      <c r="J14" s="32"/>
    </row>
    <row r="16" spans="1:10" ht="12.75">
      <c r="A16" t="s">
        <v>0</v>
      </c>
      <c r="C16" s="10">
        <v>67</v>
      </c>
      <c r="D16" s="10">
        <v>75</v>
      </c>
      <c r="E16" s="10">
        <v>74</v>
      </c>
      <c r="F16" s="10">
        <v>66</v>
      </c>
      <c r="G16" s="10">
        <v>61</v>
      </c>
      <c r="H16" s="10">
        <v>62</v>
      </c>
      <c r="I16" s="10">
        <v>69</v>
      </c>
      <c r="J16" s="10">
        <v>72</v>
      </c>
    </row>
    <row r="17" spans="1:10" ht="12.75">
      <c r="A17" t="s">
        <v>3</v>
      </c>
      <c r="C17" s="10">
        <v>50</v>
      </c>
      <c r="D17" s="10">
        <v>56</v>
      </c>
      <c r="E17" s="10">
        <v>78</v>
      </c>
      <c r="F17" s="10">
        <v>79</v>
      </c>
      <c r="G17" s="10">
        <v>81</v>
      </c>
      <c r="H17" s="15">
        <v>92</v>
      </c>
      <c r="I17" s="10">
        <v>90</v>
      </c>
      <c r="J17" s="10">
        <v>95</v>
      </c>
    </row>
    <row r="18" spans="1:10" ht="13.5">
      <c r="A18" t="s">
        <v>20</v>
      </c>
      <c r="C18" s="24"/>
      <c r="D18" s="24"/>
      <c r="E18" s="10">
        <v>80</v>
      </c>
      <c r="F18" s="10">
        <v>85</v>
      </c>
      <c r="G18" s="10">
        <v>80</v>
      </c>
      <c r="H18" s="15">
        <v>90</v>
      </c>
      <c r="I18" s="10">
        <v>90</v>
      </c>
      <c r="J18" s="10">
        <v>93</v>
      </c>
    </row>
    <row r="19" spans="1:10" ht="13.5">
      <c r="A19" t="s">
        <v>21</v>
      </c>
      <c r="C19" s="14">
        <v>60</v>
      </c>
      <c r="D19" s="10">
        <v>69</v>
      </c>
      <c r="E19" s="10">
        <v>83</v>
      </c>
      <c r="F19" s="10">
        <v>84</v>
      </c>
      <c r="G19" s="10">
        <v>86</v>
      </c>
      <c r="H19" s="15">
        <v>85</v>
      </c>
      <c r="I19" s="10">
        <v>94</v>
      </c>
      <c r="J19" s="10">
        <v>93</v>
      </c>
    </row>
    <row r="20" spans="1:10" ht="13.5">
      <c r="A20" t="s">
        <v>22</v>
      </c>
      <c r="C20" s="24"/>
      <c r="D20" s="24"/>
      <c r="E20" s="10">
        <v>78</v>
      </c>
      <c r="F20" s="10">
        <v>79</v>
      </c>
      <c r="G20" s="10">
        <v>76</v>
      </c>
      <c r="H20" s="10">
        <v>67</v>
      </c>
      <c r="I20" s="10">
        <v>89</v>
      </c>
      <c r="J20" s="10">
        <v>87</v>
      </c>
    </row>
    <row r="21" spans="1:10" ht="12.75">
      <c r="A21" t="s">
        <v>5</v>
      </c>
      <c r="B21" s="4"/>
      <c r="C21" s="11">
        <v>47</v>
      </c>
      <c r="D21" s="11">
        <v>53</v>
      </c>
      <c r="E21" s="11">
        <v>56</v>
      </c>
      <c r="F21" s="11">
        <v>62</v>
      </c>
      <c r="G21" s="11">
        <v>66</v>
      </c>
      <c r="H21" s="11">
        <v>80</v>
      </c>
      <c r="I21" s="11">
        <v>73</v>
      </c>
      <c r="J21" s="11">
        <v>75</v>
      </c>
    </row>
    <row r="22" spans="1:10" ht="12.75">
      <c r="A22" t="s">
        <v>9</v>
      </c>
      <c r="B22" s="22">
        <v>40</v>
      </c>
      <c r="C22" s="10">
        <v>59</v>
      </c>
      <c r="D22" s="10">
        <v>67</v>
      </c>
      <c r="E22" s="10">
        <v>75</v>
      </c>
      <c r="F22" s="10">
        <v>76</v>
      </c>
      <c r="G22" s="10">
        <v>74</v>
      </c>
      <c r="H22" s="10">
        <v>80</v>
      </c>
      <c r="I22" s="10">
        <v>82</v>
      </c>
      <c r="J22" s="10">
        <v>82</v>
      </c>
    </row>
    <row r="24" spans="2:10" ht="12.75" customHeight="1">
      <c r="B24" s="32" t="s">
        <v>24</v>
      </c>
      <c r="C24" s="32"/>
      <c r="D24" s="32"/>
      <c r="E24" s="32"/>
      <c r="F24" s="32"/>
      <c r="G24" s="32"/>
      <c r="H24" s="32"/>
      <c r="I24" s="32"/>
      <c r="J24" s="32"/>
    </row>
    <row r="26" spans="1:10" ht="12.75">
      <c r="A26" t="s">
        <v>0</v>
      </c>
      <c r="C26" s="10"/>
      <c r="D26" s="10"/>
      <c r="E26" s="10"/>
      <c r="F26" s="12"/>
      <c r="G26" s="10">
        <f>3672+16343</f>
        <v>20015</v>
      </c>
      <c r="H26" s="10">
        <v>17559</v>
      </c>
      <c r="I26" s="10">
        <v>15394</v>
      </c>
      <c r="J26" s="10">
        <v>12886</v>
      </c>
    </row>
    <row r="27" spans="1:10" ht="12.75">
      <c r="A27" t="s">
        <v>3</v>
      </c>
      <c r="C27" s="10"/>
      <c r="D27" s="10"/>
      <c r="E27" s="10"/>
      <c r="F27" s="10"/>
      <c r="G27" s="10">
        <v>4772</v>
      </c>
      <c r="H27" s="10">
        <v>4124</v>
      </c>
      <c r="I27" s="10">
        <v>3501</v>
      </c>
      <c r="J27" s="10">
        <v>2770</v>
      </c>
    </row>
    <row r="28" spans="1:10" ht="12.75">
      <c r="A28" t="s">
        <v>1</v>
      </c>
      <c r="C28" s="10"/>
      <c r="D28" s="10"/>
      <c r="E28" s="10"/>
      <c r="F28" s="10"/>
      <c r="G28" s="10">
        <v>47378</v>
      </c>
      <c r="H28" s="10">
        <v>49015</v>
      </c>
      <c r="I28" s="10">
        <v>35240</v>
      </c>
      <c r="J28" s="10">
        <v>24314</v>
      </c>
    </row>
    <row r="29" spans="1:10" ht="12.75">
      <c r="A29" t="s">
        <v>2</v>
      </c>
      <c r="C29" s="10"/>
      <c r="D29" s="10"/>
      <c r="E29" s="10"/>
      <c r="F29" s="10"/>
      <c r="G29" s="10">
        <v>33361</v>
      </c>
      <c r="H29" s="10">
        <v>27376</v>
      </c>
      <c r="I29" s="10">
        <v>22343</v>
      </c>
      <c r="J29" s="10">
        <v>14199</v>
      </c>
    </row>
    <row r="30" spans="1:10" ht="12.75">
      <c r="A30" t="s">
        <v>4</v>
      </c>
      <c r="C30" s="10"/>
      <c r="D30" s="10"/>
      <c r="E30" s="10"/>
      <c r="F30" s="10"/>
      <c r="G30" s="10">
        <f>4659+4698</f>
        <v>9357</v>
      </c>
      <c r="H30" s="10">
        <v>7188</v>
      </c>
      <c r="I30" s="10">
        <v>7613</v>
      </c>
      <c r="J30" s="10">
        <v>3617</v>
      </c>
    </row>
    <row r="31" spans="1:10" ht="12.75">
      <c r="A31" t="s">
        <v>5</v>
      </c>
      <c r="B31" s="4"/>
      <c r="C31" s="11"/>
      <c r="D31" s="11"/>
      <c r="E31" s="11"/>
      <c r="F31" s="11"/>
      <c r="G31" s="11">
        <f>2513+3207</f>
        <v>5720</v>
      </c>
      <c r="H31" s="11">
        <v>5178</v>
      </c>
      <c r="I31" s="11">
        <v>3847</v>
      </c>
      <c r="J31" s="11">
        <v>3604</v>
      </c>
    </row>
    <row r="32" spans="1:10" ht="12.75">
      <c r="A32" t="s">
        <v>9</v>
      </c>
      <c r="B32" s="22">
        <v>656894</v>
      </c>
      <c r="C32" s="10">
        <v>777400</v>
      </c>
      <c r="D32" s="10">
        <v>561085</v>
      </c>
      <c r="E32" s="10">
        <v>281065</v>
      </c>
      <c r="F32" s="10">
        <v>163549</v>
      </c>
      <c r="G32" s="10">
        <f>SUM(G26:G31)</f>
        <v>120603</v>
      </c>
      <c r="H32" s="10">
        <f>SUM(H26:H31)</f>
        <v>110440</v>
      </c>
      <c r="I32" s="10">
        <f>SUM(I26:I31)</f>
        <v>87938</v>
      </c>
      <c r="J32" s="10">
        <f>SUM(J26:J31)</f>
        <v>61390</v>
      </c>
    </row>
    <row r="34" spans="2:10" ht="12.75">
      <c r="B34" s="33" t="s">
        <v>8</v>
      </c>
      <c r="C34" s="33"/>
      <c r="D34" s="33"/>
      <c r="E34" s="33"/>
      <c r="F34" s="33"/>
      <c r="G34" s="33"/>
      <c r="H34" s="33"/>
      <c r="I34" s="33"/>
      <c r="J34" s="33"/>
    </row>
    <row r="36" spans="1:10" ht="12.75">
      <c r="A36" t="s">
        <v>0</v>
      </c>
      <c r="C36" s="8"/>
      <c r="D36" s="8"/>
      <c r="E36" s="8"/>
      <c r="F36" s="8"/>
      <c r="G36" s="8">
        <f aca="true" t="shared" si="1" ref="G36:J42">G6/G26</f>
        <v>0.7895578316262802</v>
      </c>
      <c r="H36" s="8">
        <f t="shared" si="1"/>
        <v>0.9398029500541033</v>
      </c>
      <c r="I36" s="8">
        <f t="shared" si="1"/>
        <v>1.1907236585682734</v>
      </c>
      <c r="J36" s="8">
        <f t="shared" si="1"/>
        <v>1.5385689896011174</v>
      </c>
    </row>
    <row r="37" spans="1:10" ht="12.75">
      <c r="A37" t="s">
        <v>3</v>
      </c>
      <c r="C37" s="8"/>
      <c r="D37" s="8"/>
      <c r="E37" s="8"/>
      <c r="F37" s="8"/>
      <c r="G37" s="8">
        <f t="shared" si="1"/>
        <v>1.5750209555741828</v>
      </c>
      <c r="H37" s="8">
        <f t="shared" si="1"/>
        <v>2.1808923375363722</v>
      </c>
      <c r="I37" s="8">
        <f t="shared" si="1"/>
        <v>2.363039131676664</v>
      </c>
      <c r="J37" s="8">
        <f t="shared" si="1"/>
        <v>3.0498194945848374</v>
      </c>
    </row>
    <row r="38" spans="1:10" ht="12.75">
      <c r="A38" t="s">
        <v>1</v>
      </c>
      <c r="C38" s="8"/>
      <c r="D38" s="8"/>
      <c r="E38" s="8"/>
      <c r="F38" s="8"/>
      <c r="G38" s="8">
        <f t="shared" si="1"/>
        <v>0.6630292540841741</v>
      </c>
      <c r="H38" s="8">
        <f t="shared" si="1"/>
        <v>0.7102519636845863</v>
      </c>
      <c r="I38" s="8">
        <f t="shared" si="1"/>
        <v>0.9246027241770715</v>
      </c>
      <c r="J38" s="8">
        <f t="shared" si="1"/>
        <v>1.4070083079707165</v>
      </c>
    </row>
    <row r="39" spans="1:10" ht="12.75">
      <c r="A39" t="s">
        <v>2</v>
      </c>
      <c r="C39" s="8"/>
      <c r="D39" s="8"/>
      <c r="E39" s="8"/>
      <c r="F39" s="8"/>
      <c r="G39" s="8">
        <f t="shared" si="1"/>
        <v>0.5689277899343544</v>
      </c>
      <c r="H39" s="8">
        <f t="shared" si="1"/>
        <v>0.6757744009351256</v>
      </c>
      <c r="I39" s="8">
        <f t="shared" si="1"/>
        <v>0.8187799310746094</v>
      </c>
      <c r="J39" s="8">
        <f t="shared" si="1"/>
        <v>1.2601591661384604</v>
      </c>
    </row>
    <row r="40" spans="1:10" ht="12.75">
      <c r="A40" t="s">
        <v>4</v>
      </c>
      <c r="C40" s="8"/>
      <c r="D40" s="8"/>
      <c r="E40" s="8"/>
      <c r="F40" s="8"/>
      <c r="G40" s="8">
        <f t="shared" si="1"/>
        <v>1.0118627765309394</v>
      </c>
      <c r="H40" s="8">
        <f t="shared" si="1"/>
        <v>1.2974401780745688</v>
      </c>
      <c r="I40" s="8">
        <f t="shared" si="1"/>
        <v>1.4952055694207278</v>
      </c>
      <c r="J40" s="8">
        <f t="shared" si="1"/>
        <v>2.69615703621786</v>
      </c>
    </row>
    <row r="41" spans="1:10" ht="12.75">
      <c r="A41" t="s">
        <v>5</v>
      </c>
      <c r="B41" s="4"/>
      <c r="C41" s="9"/>
      <c r="D41" s="9"/>
      <c r="E41" s="9"/>
      <c r="F41" s="9"/>
      <c r="G41" s="9">
        <f t="shared" si="1"/>
        <v>3.4898601398601397</v>
      </c>
      <c r="H41" s="9">
        <f t="shared" si="1"/>
        <v>5.9382000772499035</v>
      </c>
      <c r="I41" s="9">
        <f t="shared" si="1"/>
        <v>9.420327527943853</v>
      </c>
      <c r="J41" s="9">
        <f t="shared" si="1"/>
        <v>13.617092119866815</v>
      </c>
    </row>
    <row r="42" spans="1:10" ht="12.75">
      <c r="A42" t="s">
        <v>9</v>
      </c>
      <c r="B42" s="21">
        <f>B12/B32</f>
        <v>0.04806254890438944</v>
      </c>
      <c r="C42" s="16">
        <f>C12/C32</f>
        <v>0.07465654746591202</v>
      </c>
      <c r="D42" s="16">
        <f>D12/D32</f>
        <v>0.13677606779721432</v>
      </c>
      <c r="E42" s="8">
        <f>E12/E32</f>
        <v>0.29364026114955616</v>
      </c>
      <c r="F42" s="8">
        <f>F12/F32</f>
        <v>0.5774355086243267</v>
      </c>
      <c r="G42" s="8">
        <f t="shared" si="1"/>
        <v>0.8552191902357321</v>
      </c>
      <c r="H42" s="8">
        <f t="shared" si="1"/>
        <v>1.0764487504527345</v>
      </c>
      <c r="I42" s="8">
        <f t="shared" si="1"/>
        <v>1.4226273056016738</v>
      </c>
      <c r="J42" s="8">
        <f t="shared" si="1"/>
        <v>2.2675517185209317</v>
      </c>
    </row>
    <row r="43" spans="1:10" ht="12.75">
      <c r="A43" s="4"/>
      <c r="B43" s="4"/>
      <c r="C43" s="3"/>
      <c r="D43" s="3"/>
      <c r="E43" s="3"/>
      <c r="F43" s="3"/>
      <c r="G43" s="3"/>
      <c r="H43" s="3"/>
      <c r="I43" s="3"/>
      <c r="J43" s="3"/>
    </row>
    <row r="44" spans="1:8" ht="13.5">
      <c r="A44" s="28" t="s">
        <v>13</v>
      </c>
      <c r="B44" s="1"/>
      <c r="C44" s="1"/>
      <c r="D44" s="1"/>
      <c r="E44" s="1"/>
      <c r="F44" s="1"/>
      <c r="G44" s="1"/>
      <c r="H44" s="1"/>
    </row>
    <row r="45" spans="1:10" ht="12.75" customHeight="1">
      <c r="A45" s="28" t="s">
        <v>6</v>
      </c>
      <c r="B45" s="1"/>
      <c r="C45" s="6"/>
      <c r="D45" s="6"/>
      <c r="E45" s="6"/>
      <c r="F45" s="6"/>
      <c r="G45" s="6"/>
      <c r="H45" s="6"/>
      <c r="I45" s="6"/>
      <c r="J45" s="6"/>
    </row>
    <row r="46" spans="1:10" ht="27" customHeight="1">
      <c r="A46" s="30" t="s">
        <v>14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3.5">
      <c r="A47" s="28" t="s">
        <v>17</v>
      </c>
      <c r="B47" s="1"/>
      <c r="C47" s="17"/>
      <c r="D47" s="17"/>
      <c r="E47" s="17"/>
      <c r="F47" s="17"/>
      <c r="G47" s="17"/>
      <c r="H47" s="17"/>
      <c r="I47" s="17"/>
      <c r="J47" s="17"/>
    </row>
    <row r="48" spans="1:2" ht="13.5">
      <c r="A48" s="28" t="s">
        <v>12</v>
      </c>
      <c r="B48" s="1"/>
    </row>
    <row r="49" spans="1:2" ht="13.5">
      <c r="A49" s="28" t="s">
        <v>27</v>
      </c>
      <c r="B49" s="1"/>
    </row>
    <row r="50" spans="1:2" ht="13.5">
      <c r="A50" s="1"/>
      <c r="B50" s="1"/>
    </row>
    <row r="51" spans="1:2" ht="12.75">
      <c r="A51" s="18" t="s">
        <v>15</v>
      </c>
      <c r="B51" s="18"/>
    </row>
    <row r="52" spans="1:2" ht="12.75">
      <c r="A52" s="20" t="s">
        <v>25</v>
      </c>
      <c r="B52" s="20"/>
    </row>
    <row r="53" spans="1:10" ht="12.75">
      <c r="A53" s="20" t="s">
        <v>26</v>
      </c>
      <c r="B53" s="20"/>
      <c r="C53" s="19"/>
      <c r="D53" s="19"/>
      <c r="E53" s="19"/>
      <c r="F53" s="19"/>
      <c r="G53" s="19"/>
      <c r="H53" s="19"/>
      <c r="J53" s="23" t="s">
        <v>16</v>
      </c>
    </row>
  </sheetData>
  <mergeCells count="6">
    <mergeCell ref="A1:J1"/>
    <mergeCell ref="A46:J46"/>
    <mergeCell ref="B4:J4"/>
    <mergeCell ref="B14:J14"/>
    <mergeCell ref="B24:J24"/>
    <mergeCell ref="B34:J34"/>
  </mergeCells>
  <printOptions horizontalCentered="1"/>
  <pageMargins left="0.5" right="0.5" top="1" bottom="0.5" header="0.5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cling</dc:creator>
  <cp:keywords/>
  <dc:description/>
  <cp:lastModifiedBy>judith.rivera</cp:lastModifiedBy>
  <cp:lastPrinted>2007-02-08T13:51:52Z</cp:lastPrinted>
  <dcterms:created xsi:type="dcterms:W3CDTF">2003-10-07T19:00:36Z</dcterms:created>
  <dcterms:modified xsi:type="dcterms:W3CDTF">2007-02-09T13:36:00Z</dcterms:modified>
  <cp:category/>
  <cp:version/>
  <cp:contentType/>
  <cp:contentStatus/>
</cp:coreProperties>
</file>