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01" windowWidth="12120" windowHeight="9090" activeTab="0"/>
  </bookViews>
  <sheets>
    <sheet name="07s0792" sheetId="1" r:id="rId1"/>
  </sheets>
  <definedNames>
    <definedName name="_xlnm.Print_Area" localSheetId="0">'07s0792'!$B$1:$AM$35</definedName>
    <definedName name="SOURCE">'07s0792'!$A$32:$A$35</definedName>
    <definedName name="TITLE">'07s0792'!$A$1:$A$1</definedName>
  </definedNames>
  <calcPr fullCalcOnLoad="1"/>
</workbook>
</file>

<file path=xl/sharedStrings.xml><?xml version="1.0" encoding="utf-8"?>
<sst xmlns="http://schemas.openxmlformats.org/spreadsheetml/2006/main" count="79" uniqueCount="56">
  <si>
    <t>[Criterion of success is attainment of Earth orbit or Earth escape]</t>
  </si>
  <si>
    <t>COUNTRY</t>
  </si>
  <si>
    <t>Total,</t>
  </si>
  <si>
    <t>1957-</t>
  </si>
  <si>
    <t>1965-</t>
  </si>
  <si>
    <t>1970-</t>
  </si>
  <si>
    <t>1975-</t>
  </si>
  <si>
    <t>1980-</t>
  </si>
  <si>
    <t>1985-</t>
  </si>
  <si>
    <t>1990-</t>
  </si>
  <si>
    <t>1995-</t>
  </si>
  <si>
    <t>2002</t>
  </si>
  <si>
    <t>2003</t>
  </si>
  <si>
    <t/>
  </si>
  <si>
    <t>1957-97</t>
  </si>
  <si>
    <t xml:space="preserve"> 1957-98</t>
  </si>
  <si>
    <t>1957-99</t>
  </si>
  <si>
    <t>1957-00</t>
  </si>
  <si>
    <t>1957-03</t>
  </si>
  <si>
    <t>64</t>
  </si>
  <si>
    <t>69</t>
  </si>
  <si>
    <t>74</t>
  </si>
  <si>
    <t>79</t>
  </si>
  <si>
    <t>84</t>
  </si>
  <si>
    <t>89</t>
  </si>
  <si>
    <t>94</t>
  </si>
  <si>
    <t>2001</t>
  </si>
  <si>
    <t xml:space="preserve">  Total </t>
  </si>
  <si>
    <t>Soviet Union/Russia \1</t>
  </si>
  <si>
    <t>United States</t>
  </si>
  <si>
    <t>Japan</t>
  </si>
  <si>
    <t>ESA \2</t>
  </si>
  <si>
    <t>China</t>
  </si>
  <si>
    <t>France</t>
  </si>
  <si>
    <t>(NA)</t>
  </si>
  <si>
    <t xml:space="preserve">India </t>
  </si>
  <si>
    <t>Israel</t>
  </si>
  <si>
    <t>Ukraine \1</t>
  </si>
  <si>
    <t>Australia</t>
  </si>
  <si>
    <t>United Kingdom</t>
  </si>
  <si>
    <t>\2 European Space Agency. Includes launches by Arianespace.</t>
  </si>
  <si>
    <t xml:space="preserve">Source: Library of Congress, Congressional Research Service, Science </t>
  </si>
  <si>
    <t xml:space="preserve">Policy Research Division, Space Activities of the United States, </t>
  </si>
  <si>
    <t>CIS, and Other Launching Countries/Organizations: 1957-1999;</t>
  </si>
  <si>
    <t>SYMBOLS</t>
  </si>
  <si>
    <t>FOOTNOTES</t>
  </si>
  <si>
    <t>2004</t>
  </si>
  <si>
    <t>1957-04</t>
  </si>
  <si>
    <t>2005</t>
  </si>
  <si>
    <t>1957-05</t>
  </si>
  <si>
    <t>thereafter, Resources, Science, and Industry Division .</t>
  </si>
  <si>
    <t>\1 Includes launches conducted by the former Soviet Union, and, since its collapse in 1991, by Russia.</t>
  </si>
  <si>
    <t>Commercial launches of the Ukrainian-built Zenit vehicle after 1991 are listed under Ukraine, including</t>
  </si>
  <si>
    <t>launches by the U.S.-Ukrainan-Russian-Norwegian Sea Launch consortium.</t>
  </si>
  <si>
    <r>
      <t>Table 799</t>
    </r>
    <r>
      <rPr>
        <b/>
        <sz val="12"/>
        <rFont val="Courier New"/>
        <family val="3"/>
      </rPr>
      <t>. World Wide Successful Space Launches: 1957 to 2005</t>
    </r>
  </si>
  <si>
    <t>NA Not available.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</si>
</sst>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 horizontal="fill"/>
    </xf>
    <xf numFmtId="0" fontId="0" fillId="0" borderId="0" xfId="0" applyFont="1" applyFill="1" applyAlignment="1">
      <alignment horizontal="fill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4" xfId="0" applyFont="1" applyFill="1" applyBorder="1" applyAlignment="1">
      <alignment horizontal="fill"/>
    </xf>
    <xf numFmtId="0" fontId="0" fillId="0" borderId="2" xfId="0" applyFont="1" applyFill="1" applyBorder="1" applyAlignment="1">
      <alignment horizontal="fill"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0" fillId="0" borderId="4" xfId="0" applyFont="1" applyFill="1" applyBorder="1" applyAlignment="1">
      <alignment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quotePrefix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5"/>
  <sheetViews>
    <sheetView showGridLines="0" tabSelected="1" showOutlineSymbols="0" workbookViewId="0" topLeftCell="A1">
      <selection activeCell="A1" sqref="A1"/>
    </sheetView>
  </sheetViews>
  <sheetFormatPr defaultColWidth="8.796875" defaultRowHeight="15.75"/>
  <cols>
    <col min="1" max="1" width="25.3984375" style="9" customWidth="1"/>
    <col min="2" max="5" width="9.69921875" style="9" customWidth="1"/>
    <col min="6" max="8" width="11.69921875" style="9" customWidth="1"/>
    <col min="9" max="9" width="9.69921875" style="9" customWidth="1"/>
    <col min="10" max="18" width="11.69921875" style="9" customWidth="1"/>
    <col min="19" max="34" width="9.69921875" style="9" customWidth="1"/>
    <col min="35" max="36" width="11.69921875" style="9" customWidth="1"/>
    <col min="37" max="16384" width="9.69921875" style="9" customWidth="1"/>
  </cols>
  <sheetData>
    <row r="1" ht="16.5">
      <c r="A1" s="9" t="s">
        <v>54</v>
      </c>
    </row>
    <row r="3" ht="15.75">
      <c r="A3" s="9" t="s">
        <v>0</v>
      </c>
    </row>
    <row r="4" spans="1:39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1:39" ht="15.7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</row>
    <row r="6" spans="1:39" ht="16.5">
      <c r="A6" s="13" t="s">
        <v>1</v>
      </c>
      <c r="B6" s="14" t="s">
        <v>2</v>
      </c>
      <c r="C6" s="14" t="s">
        <v>2</v>
      </c>
      <c r="D6" s="14" t="s">
        <v>2</v>
      </c>
      <c r="E6" s="14" t="s">
        <v>2</v>
      </c>
      <c r="F6" s="14" t="s">
        <v>2</v>
      </c>
      <c r="G6" s="14" t="s">
        <v>2</v>
      </c>
      <c r="H6" s="14" t="s">
        <v>2</v>
      </c>
      <c r="I6" s="2" t="s">
        <v>3</v>
      </c>
      <c r="J6" s="2" t="s">
        <v>4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9</v>
      </c>
      <c r="P6" s="2" t="s">
        <v>10</v>
      </c>
      <c r="Q6" s="2" t="s">
        <v>10</v>
      </c>
      <c r="R6" s="2" t="s">
        <v>10</v>
      </c>
      <c r="S6" s="1">
        <v>1985</v>
      </c>
      <c r="T6" s="1">
        <v>1986</v>
      </c>
      <c r="U6" s="1">
        <v>1987</v>
      </c>
      <c r="V6" s="1">
        <v>1988</v>
      </c>
      <c r="W6" s="1">
        <v>1989</v>
      </c>
      <c r="X6" s="1">
        <v>1990</v>
      </c>
      <c r="Y6" s="1">
        <v>1991</v>
      </c>
      <c r="Z6" s="1">
        <v>1992</v>
      </c>
      <c r="AA6" s="1">
        <v>1993</v>
      </c>
      <c r="AB6" s="1">
        <v>1994</v>
      </c>
      <c r="AC6" s="1">
        <v>1995</v>
      </c>
      <c r="AD6" s="1">
        <v>1996</v>
      </c>
      <c r="AE6" s="1">
        <v>1997</v>
      </c>
      <c r="AF6" s="1">
        <v>1998</v>
      </c>
      <c r="AG6" s="1">
        <v>1999</v>
      </c>
      <c r="AH6" s="1">
        <v>2000</v>
      </c>
      <c r="AI6" s="1">
        <v>2001</v>
      </c>
      <c r="AJ6" s="2" t="s">
        <v>11</v>
      </c>
      <c r="AK6" s="2" t="s">
        <v>12</v>
      </c>
      <c r="AL6" s="2" t="s">
        <v>46</v>
      </c>
      <c r="AM6" s="2" t="s">
        <v>48</v>
      </c>
    </row>
    <row r="7" spans="1:18" ht="16.5">
      <c r="A7" s="15" t="s">
        <v>13</v>
      </c>
      <c r="B7" s="3" t="s">
        <v>14</v>
      </c>
      <c r="C7" s="3" t="s">
        <v>15</v>
      </c>
      <c r="D7" s="2" t="s">
        <v>16</v>
      </c>
      <c r="E7" s="2" t="s">
        <v>17</v>
      </c>
      <c r="F7" s="2" t="s">
        <v>18</v>
      </c>
      <c r="G7" s="2" t="s">
        <v>47</v>
      </c>
      <c r="H7" s="2" t="s">
        <v>49</v>
      </c>
      <c r="I7" s="2" t="s">
        <v>19</v>
      </c>
      <c r="J7" s="2" t="s">
        <v>20</v>
      </c>
      <c r="K7" s="2" t="s">
        <v>21</v>
      </c>
      <c r="L7" s="2" t="s">
        <v>22</v>
      </c>
      <c r="M7" s="2" t="s">
        <v>23</v>
      </c>
      <c r="N7" s="2" t="s">
        <v>24</v>
      </c>
      <c r="O7" s="2" t="s">
        <v>25</v>
      </c>
      <c r="P7" s="2" t="s">
        <v>26</v>
      </c>
      <c r="Q7" s="2" t="s">
        <v>11</v>
      </c>
      <c r="R7" s="2" t="s">
        <v>12</v>
      </c>
    </row>
    <row r="8" spans="1:39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1:39" ht="16.5">
      <c r="A9" s="4" t="s">
        <v>27</v>
      </c>
      <c r="B9" s="5">
        <v>3892</v>
      </c>
      <c r="C9" s="5">
        <v>3969</v>
      </c>
      <c r="D9" s="5">
        <v>4042</v>
      </c>
      <c r="E9" s="5">
        <v>4124</v>
      </c>
      <c r="F9" s="5">
        <f>SUM(I9+J9+K9+L9+M9+N9+O9+P9+AJ9+AK9)</f>
        <v>4305</v>
      </c>
      <c r="G9" s="5">
        <f>SUM(I9+J9+K9+L9+M9+N9+O9+Q9+AK9+AL9)</f>
        <v>4358</v>
      </c>
      <c r="H9" s="5">
        <f>SUM(I9+J9+K9+L9+M9+N9+O9+R9+AL9+AM9)</f>
        <v>4410</v>
      </c>
      <c r="I9" s="1">
        <v>289</v>
      </c>
      <c r="J9" s="5">
        <v>586</v>
      </c>
      <c r="K9" s="5">
        <v>555</v>
      </c>
      <c r="L9" s="5">
        <v>607</v>
      </c>
      <c r="M9" s="5">
        <v>605</v>
      </c>
      <c r="N9" s="1">
        <f>SUM(S9:W9)</f>
        <v>550</v>
      </c>
      <c r="O9" s="1">
        <f>SUM(X9:AB9)</f>
        <v>466</v>
      </c>
      <c r="P9" s="5">
        <f>SUM(AC9:AI9)</f>
        <v>524</v>
      </c>
      <c r="Q9" s="5">
        <v>586</v>
      </c>
      <c r="R9" s="5">
        <f>Q9+AK9</f>
        <v>647</v>
      </c>
      <c r="S9" s="5">
        <v>120</v>
      </c>
      <c r="T9" s="5">
        <v>103</v>
      </c>
      <c r="U9" s="5">
        <v>110</v>
      </c>
      <c r="V9" s="5">
        <v>116</v>
      </c>
      <c r="W9" s="5">
        <v>101</v>
      </c>
      <c r="X9" s="1">
        <v>116</v>
      </c>
      <c r="Y9" s="1">
        <v>88</v>
      </c>
      <c r="Z9" s="1">
        <v>94</v>
      </c>
      <c r="AA9" s="1">
        <v>79</v>
      </c>
      <c r="AB9" s="1">
        <v>89</v>
      </c>
      <c r="AC9" s="1">
        <v>75</v>
      </c>
      <c r="AD9" s="1">
        <v>73</v>
      </c>
      <c r="AE9" s="1">
        <v>86</v>
      </c>
      <c r="AF9" s="1">
        <v>77</v>
      </c>
      <c r="AG9" s="1">
        <v>73</v>
      </c>
      <c r="AH9" s="1">
        <v>82</v>
      </c>
      <c r="AI9" s="1">
        <v>58</v>
      </c>
      <c r="AJ9" s="1">
        <v>62</v>
      </c>
      <c r="AK9" s="1">
        <v>61</v>
      </c>
      <c r="AL9" s="6">
        <v>53</v>
      </c>
      <c r="AM9" s="1">
        <v>52</v>
      </c>
    </row>
    <row r="10" spans="1:23" ht="16.5">
      <c r="A10" s="15"/>
      <c r="B10" s="7"/>
      <c r="C10" s="7"/>
      <c r="D10" s="7"/>
      <c r="E10" s="7"/>
      <c r="F10" s="7"/>
      <c r="G10" s="7"/>
      <c r="H10" s="5"/>
      <c r="J10" s="7"/>
      <c r="K10" s="7"/>
      <c r="L10" s="7"/>
      <c r="M10" s="7"/>
      <c r="P10" s="7"/>
      <c r="Q10" s="5"/>
      <c r="R10" s="7"/>
      <c r="S10" s="7"/>
      <c r="T10" s="7"/>
      <c r="U10" s="7"/>
      <c r="V10" s="7"/>
      <c r="W10" s="7"/>
    </row>
    <row r="11" spans="1:39" ht="15.75">
      <c r="A11" s="15" t="s">
        <v>28</v>
      </c>
      <c r="B11" s="7">
        <v>2548</v>
      </c>
      <c r="C11" s="7">
        <v>2572</v>
      </c>
      <c r="D11" s="7">
        <v>2598</v>
      </c>
      <c r="E11" s="7">
        <v>2633</v>
      </c>
      <c r="F11" s="7">
        <f aca="true" t="shared" si="0" ref="F11:F18">SUM(I11+J11+K11+L11+M11+N11+O11+P11+AJ11+AK11)</f>
        <v>2701</v>
      </c>
      <c r="G11" s="7">
        <f>SUM(I11+J11+K11+L11+M11+N11+O11+P11+AJ11+AK11+AL11)</f>
        <v>2723</v>
      </c>
      <c r="H11" s="7">
        <f aca="true" t="shared" si="1" ref="H11:H21">SUM(I11+J11+K11+L11+M11+N11+O11+R11+AL11+AM11)</f>
        <v>2746</v>
      </c>
      <c r="I11" s="9">
        <v>82</v>
      </c>
      <c r="J11" s="7">
        <v>302</v>
      </c>
      <c r="K11" s="7">
        <v>405</v>
      </c>
      <c r="L11" s="7">
        <v>461</v>
      </c>
      <c r="M11" s="7">
        <v>483</v>
      </c>
      <c r="N11" s="9">
        <f>SUM(S11:W11)</f>
        <v>447</v>
      </c>
      <c r="O11" s="9">
        <f>SUM(X11:AB11)</f>
        <v>283</v>
      </c>
      <c r="P11" s="7">
        <f aca="true" t="shared" si="2" ref="P11:P21">SUM(AC11:AI11)</f>
        <v>193</v>
      </c>
      <c r="Q11" s="7">
        <v>217</v>
      </c>
      <c r="R11" s="7">
        <f aca="true" t="shared" si="3" ref="R11:R21">Q11+AK11</f>
        <v>238</v>
      </c>
      <c r="S11" s="7">
        <v>97</v>
      </c>
      <c r="T11" s="7">
        <v>91</v>
      </c>
      <c r="U11" s="7">
        <v>95</v>
      </c>
      <c r="V11" s="7">
        <v>90</v>
      </c>
      <c r="W11" s="7">
        <v>74</v>
      </c>
      <c r="X11" s="9">
        <v>75</v>
      </c>
      <c r="Y11" s="9">
        <v>59</v>
      </c>
      <c r="Z11" s="9">
        <v>54</v>
      </c>
      <c r="AA11" s="9">
        <v>47</v>
      </c>
      <c r="AB11" s="9">
        <v>48</v>
      </c>
      <c r="AC11" s="9">
        <v>32</v>
      </c>
      <c r="AD11" s="9">
        <v>25</v>
      </c>
      <c r="AE11" s="9">
        <v>28</v>
      </c>
      <c r="AF11" s="9">
        <v>24</v>
      </c>
      <c r="AG11" s="9">
        <v>26</v>
      </c>
      <c r="AH11" s="9">
        <v>35</v>
      </c>
      <c r="AI11" s="9">
        <v>23</v>
      </c>
      <c r="AJ11" s="9">
        <v>24</v>
      </c>
      <c r="AK11" s="9">
        <v>21</v>
      </c>
      <c r="AL11" s="9">
        <v>22</v>
      </c>
      <c r="AM11" s="9">
        <v>23</v>
      </c>
    </row>
    <row r="12" spans="1:39" ht="16.5">
      <c r="A12" s="4" t="s">
        <v>29</v>
      </c>
      <c r="B12" s="5">
        <v>1124</v>
      </c>
      <c r="C12" s="5">
        <v>1158</v>
      </c>
      <c r="D12" s="5">
        <v>1188</v>
      </c>
      <c r="E12" s="5">
        <v>1216</v>
      </c>
      <c r="F12" s="5">
        <f t="shared" si="0"/>
        <v>1277</v>
      </c>
      <c r="G12" s="5">
        <f aca="true" t="shared" si="4" ref="G12:G21">SUM(I12+J12+K12+L12+M12+N12+O12+P12+AJ12+AK12+AL12)</f>
        <v>1293</v>
      </c>
      <c r="H12" s="5">
        <f t="shared" si="1"/>
        <v>1305</v>
      </c>
      <c r="I12" s="1">
        <v>207</v>
      </c>
      <c r="J12" s="5">
        <v>279</v>
      </c>
      <c r="K12" s="5">
        <v>139</v>
      </c>
      <c r="L12" s="5">
        <v>126</v>
      </c>
      <c r="M12" s="5">
        <v>93</v>
      </c>
      <c r="N12" s="1">
        <f>SUM(S12:W12)</f>
        <v>61</v>
      </c>
      <c r="O12" s="1">
        <f>SUM(X12:AB12)</f>
        <v>122</v>
      </c>
      <c r="P12" s="5">
        <f t="shared" si="2"/>
        <v>210</v>
      </c>
      <c r="Q12" s="5">
        <v>227</v>
      </c>
      <c r="R12" s="5">
        <f t="shared" si="3"/>
        <v>250</v>
      </c>
      <c r="S12" s="5">
        <v>17</v>
      </c>
      <c r="T12" s="5">
        <v>6</v>
      </c>
      <c r="U12" s="5">
        <v>8</v>
      </c>
      <c r="V12" s="5">
        <v>12</v>
      </c>
      <c r="W12" s="5">
        <v>18</v>
      </c>
      <c r="X12" s="1">
        <v>27</v>
      </c>
      <c r="Y12" s="1">
        <v>18</v>
      </c>
      <c r="Z12" s="1">
        <v>28</v>
      </c>
      <c r="AA12" s="1">
        <v>23</v>
      </c>
      <c r="AB12" s="1">
        <v>26</v>
      </c>
      <c r="AC12" s="1">
        <v>27</v>
      </c>
      <c r="AD12" s="1">
        <v>33</v>
      </c>
      <c r="AE12" s="1">
        <v>37</v>
      </c>
      <c r="AF12" s="1">
        <v>34</v>
      </c>
      <c r="AG12" s="1">
        <v>30</v>
      </c>
      <c r="AH12" s="1">
        <v>28</v>
      </c>
      <c r="AI12" s="1">
        <v>21</v>
      </c>
      <c r="AJ12" s="1">
        <v>17</v>
      </c>
      <c r="AK12" s="1">
        <v>23</v>
      </c>
      <c r="AL12" s="1">
        <v>16</v>
      </c>
      <c r="AM12" s="1">
        <v>12</v>
      </c>
    </row>
    <row r="13" spans="1:39" ht="15.75">
      <c r="A13" s="15" t="s">
        <v>30</v>
      </c>
      <c r="B13" s="7">
        <v>52</v>
      </c>
      <c r="C13" s="7">
        <v>54</v>
      </c>
      <c r="D13" s="7">
        <v>54</v>
      </c>
      <c r="E13" s="7">
        <v>54</v>
      </c>
      <c r="F13" s="7">
        <f t="shared" si="0"/>
        <v>60</v>
      </c>
      <c r="G13" s="7">
        <f t="shared" si="4"/>
        <v>60</v>
      </c>
      <c r="H13" s="7">
        <f t="shared" si="1"/>
        <v>62</v>
      </c>
      <c r="I13" s="7">
        <v>0</v>
      </c>
      <c r="J13" s="7">
        <v>0</v>
      </c>
      <c r="K13" s="7">
        <v>5</v>
      </c>
      <c r="L13" s="7">
        <v>10</v>
      </c>
      <c r="M13" s="7">
        <v>12</v>
      </c>
      <c r="N13" s="9">
        <f>SUM(S13:W13)</f>
        <v>11</v>
      </c>
      <c r="O13" s="9">
        <f>SUM(X13:AB13)</f>
        <v>9</v>
      </c>
      <c r="P13" s="7">
        <f t="shared" si="2"/>
        <v>8</v>
      </c>
      <c r="Q13" s="7">
        <v>11</v>
      </c>
      <c r="R13" s="7">
        <f t="shared" si="3"/>
        <v>13</v>
      </c>
      <c r="S13" s="7">
        <v>2</v>
      </c>
      <c r="T13" s="7">
        <v>2</v>
      </c>
      <c r="U13" s="7">
        <v>3</v>
      </c>
      <c r="V13" s="7">
        <v>2</v>
      </c>
      <c r="W13" s="7">
        <v>2</v>
      </c>
      <c r="X13" s="9">
        <v>3</v>
      </c>
      <c r="Y13" s="9">
        <v>2</v>
      </c>
      <c r="Z13" s="9">
        <v>1</v>
      </c>
      <c r="AA13" s="9">
        <v>1</v>
      </c>
      <c r="AB13" s="9">
        <v>2</v>
      </c>
      <c r="AC13" s="9">
        <v>2</v>
      </c>
      <c r="AD13" s="9">
        <v>1</v>
      </c>
      <c r="AE13" s="9">
        <v>2</v>
      </c>
      <c r="AF13" s="9">
        <v>2</v>
      </c>
      <c r="AG13" s="7">
        <v>0</v>
      </c>
      <c r="AH13" s="7">
        <v>0</v>
      </c>
      <c r="AI13" s="9">
        <v>1</v>
      </c>
      <c r="AJ13" s="9">
        <v>3</v>
      </c>
      <c r="AK13" s="9">
        <v>2</v>
      </c>
      <c r="AL13" s="9">
        <v>0</v>
      </c>
      <c r="AM13" s="9">
        <v>2</v>
      </c>
    </row>
    <row r="14" spans="1:39" ht="15.75">
      <c r="A14" s="15" t="s">
        <v>31</v>
      </c>
      <c r="B14" s="7">
        <v>96</v>
      </c>
      <c r="C14" s="7">
        <v>107</v>
      </c>
      <c r="D14" s="7">
        <v>117</v>
      </c>
      <c r="E14" s="7">
        <v>129</v>
      </c>
      <c r="F14" s="7">
        <f t="shared" si="0"/>
        <v>152</v>
      </c>
      <c r="G14" s="7">
        <f t="shared" si="4"/>
        <v>155</v>
      </c>
      <c r="H14" s="7">
        <f t="shared" si="1"/>
        <v>160</v>
      </c>
      <c r="I14" s="7">
        <v>0</v>
      </c>
      <c r="J14" s="7">
        <v>0</v>
      </c>
      <c r="K14" s="7">
        <v>0</v>
      </c>
      <c r="L14" s="7">
        <v>1</v>
      </c>
      <c r="M14" s="7">
        <v>8</v>
      </c>
      <c r="N14" s="9">
        <f>SUM(S14:W14)</f>
        <v>21</v>
      </c>
      <c r="O14" s="9">
        <f>SUM(X14:AB14)</f>
        <v>33</v>
      </c>
      <c r="P14" s="7">
        <f t="shared" si="2"/>
        <v>74</v>
      </c>
      <c r="Q14" s="7">
        <v>85</v>
      </c>
      <c r="R14" s="7">
        <f t="shared" si="3"/>
        <v>89</v>
      </c>
      <c r="S14" s="7">
        <v>3</v>
      </c>
      <c r="T14" s="7">
        <v>2</v>
      </c>
      <c r="U14" s="7">
        <v>2</v>
      </c>
      <c r="V14" s="7">
        <v>7</v>
      </c>
      <c r="W14" s="7">
        <v>7</v>
      </c>
      <c r="X14" s="9">
        <v>5</v>
      </c>
      <c r="Y14" s="9">
        <v>8</v>
      </c>
      <c r="Z14" s="9">
        <v>7</v>
      </c>
      <c r="AA14" s="9">
        <v>7</v>
      </c>
      <c r="AB14" s="9">
        <v>6</v>
      </c>
      <c r="AC14" s="9">
        <v>11</v>
      </c>
      <c r="AD14" s="9">
        <v>10</v>
      </c>
      <c r="AE14" s="9">
        <v>12</v>
      </c>
      <c r="AF14" s="9">
        <v>11</v>
      </c>
      <c r="AG14" s="9">
        <v>10</v>
      </c>
      <c r="AH14" s="9">
        <v>12</v>
      </c>
      <c r="AI14" s="9">
        <v>8</v>
      </c>
      <c r="AJ14" s="9">
        <v>11</v>
      </c>
      <c r="AK14" s="9">
        <v>4</v>
      </c>
      <c r="AL14" s="9">
        <v>3</v>
      </c>
      <c r="AM14" s="9">
        <v>5</v>
      </c>
    </row>
    <row r="15" spans="1:39" ht="15.75">
      <c r="A15" s="15" t="s">
        <v>32</v>
      </c>
      <c r="B15" s="7">
        <v>49</v>
      </c>
      <c r="C15" s="7">
        <v>55</v>
      </c>
      <c r="D15" s="7">
        <v>59</v>
      </c>
      <c r="E15" s="7">
        <v>64</v>
      </c>
      <c r="F15" s="7">
        <f t="shared" si="0"/>
        <v>75</v>
      </c>
      <c r="G15" s="7">
        <f t="shared" si="4"/>
        <v>83</v>
      </c>
      <c r="H15" s="7">
        <f t="shared" si="1"/>
        <v>88</v>
      </c>
      <c r="I15" s="7">
        <v>0</v>
      </c>
      <c r="J15" s="7">
        <v>0</v>
      </c>
      <c r="K15" s="7">
        <v>2</v>
      </c>
      <c r="L15" s="7">
        <v>6</v>
      </c>
      <c r="M15" s="7">
        <v>6</v>
      </c>
      <c r="N15" s="9">
        <f>SUM(S15:W15)</f>
        <v>9</v>
      </c>
      <c r="O15" s="9">
        <f>SUM(X15:AB15)</f>
        <v>15</v>
      </c>
      <c r="P15" s="7">
        <f t="shared" si="2"/>
        <v>27</v>
      </c>
      <c r="Q15" s="7">
        <v>31</v>
      </c>
      <c r="R15" s="7">
        <f t="shared" si="3"/>
        <v>37</v>
      </c>
      <c r="S15" s="7">
        <v>1</v>
      </c>
      <c r="T15" s="7">
        <v>2</v>
      </c>
      <c r="U15" s="7">
        <v>2</v>
      </c>
      <c r="V15" s="7">
        <v>4</v>
      </c>
      <c r="W15" s="7">
        <v>0</v>
      </c>
      <c r="X15" s="9">
        <v>5</v>
      </c>
      <c r="Y15" s="9">
        <v>1</v>
      </c>
      <c r="Z15" s="9">
        <v>3</v>
      </c>
      <c r="AA15" s="9">
        <v>1</v>
      </c>
      <c r="AB15" s="9">
        <v>5</v>
      </c>
      <c r="AC15" s="9">
        <v>2</v>
      </c>
      <c r="AD15" s="9">
        <v>3</v>
      </c>
      <c r="AE15" s="9">
        <v>6</v>
      </c>
      <c r="AF15" s="9">
        <v>6</v>
      </c>
      <c r="AG15" s="9">
        <v>4</v>
      </c>
      <c r="AH15" s="9">
        <v>5</v>
      </c>
      <c r="AI15" s="9">
        <v>1</v>
      </c>
      <c r="AJ15" s="9">
        <v>4</v>
      </c>
      <c r="AK15" s="9">
        <v>6</v>
      </c>
      <c r="AL15" s="9">
        <v>8</v>
      </c>
      <c r="AM15" s="9">
        <v>5</v>
      </c>
    </row>
    <row r="16" spans="1:39" ht="15.75">
      <c r="A16" s="15" t="s">
        <v>33</v>
      </c>
      <c r="B16" s="7">
        <v>10</v>
      </c>
      <c r="C16" s="7">
        <v>10</v>
      </c>
      <c r="D16" s="7">
        <v>10</v>
      </c>
      <c r="E16" s="7">
        <v>10</v>
      </c>
      <c r="F16" s="7">
        <f t="shared" si="0"/>
        <v>10</v>
      </c>
      <c r="G16" s="7">
        <f t="shared" si="4"/>
        <v>10</v>
      </c>
      <c r="H16" s="7">
        <f t="shared" si="1"/>
        <v>10</v>
      </c>
      <c r="I16" s="7">
        <v>0</v>
      </c>
      <c r="J16" s="9">
        <v>4</v>
      </c>
      <c r="K16" s="9">
        <v>3</v>
      </c>
      <c r="L16" s="9">
        <v>3</v>
      </c>
      <c r="M16" s="7">
        <v>0</v>
      </c>
      <c r="N16" s="7">
        <v>0</v>
      </c>
      <c r="O16" s="7">
        <v>0</v>
      </c>
      <c r="P16" s="7">
        <f t="shared" si="2"/>
        <v>0</v>
      </c>
      <c r="Q16" s="7">
        <v>0</v>
      </c>
      <c r="R16" s="7">
        <f t="shared" si="3"/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18">
        <v>0</v>
      </c>
      <c r="AK16" s="18">
        <v>0</v>
      </c>
      <c r="AL16" s="19">
        <v>0</v>
      </c>
      <c r="AM16" s="19">
        <v>0</v>
      </c>
    </row>
    <row r="17" spans="1:39" ht="15.75">
      <c r="A17" s="15" t="s">
        <v>35</v>
      </c>
      <c r="B17" s="7">
        <v>8</v>
      </c>
      <c r="C17" s="7">
        <v>8</v>
      </c>
      <c r="D17" s="7">
        <v>9</v>
      </c>
      <c r="E17" s="7">
        <v>9</v>
      </c>
      <c r="F17" s="7">
        <f t="shared" si="0"/>
        <v>14</v>
      </c>
      <c r="G17" s="7">
        <f t="shared" si="4"/>
        <v>15</v>
      </c>
      <c r="H17" s="7">
        <f t="shared" si="1"/>
        <v>16</v>
      </c>
      <c r="I17" s="7">
        <v>0</v>
      </c>
      <c r="J17" s="7">
        <v>0</v>
      </c>
      <c r="K17" s="7">
        <v>0</v>
      </c>
      <c r="L17" s="7">
        <v>0</v>
      </c>
      <c r="M17" s="7">
        <v>3</v>
      </c>
      <c r="N17" s="7">
        <v>0</v>
      </c>
      <c r="O17" s="9">
        <f>SUM(X17:AB17)</f>
        <v>3</v>
      </c>
      <c r="P17" s="7">
        <f t="shared" si="2"/>
        <v>5</v>
      </c>
      <c r="Q17" s="7">
        <v>6</v>
      </c>
      <c r="R17" s="7">
        <f t="shared" si="3"/>
        <v>8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9">
        <v>1</v>
      </c>
      <c r="AA17" s="7">
        <v>0</v>
      </c>
      <c r="AB17" s="9">
        <v>2</v>
      </c>
      <c r="AC17" s="7">
        <v>0</v>
      </c>
      <c r="AD17" s="9">
        <v>1</v>
      </c>
      <c r="AE17" s="9">
        <v>1</v>
      </c>
      <c r="AF17" s="7">
        <v>0</v>
      </c>
      <c r="AG17" s="9">
        <v>1</v>
      </c>
      <c r="AH17" s="7">
        <v>0</v>
      </c>
      <c r="AI17" s="9">
        <v>2</v>
      </c>
      <c r="AJ17" s="9">
        <v>1</v>
      </c>
      <c r="AK17" s="9">
        <v>2</v>
      </c>
      <c r="AL17" s="9">
        <v>1</v>
      </c>
      <c r="AM17" s="9">
        <v>1</v>
      </c>
    </row>
    <row r="18" spans="1:39" ht="15.75">
      <c r="A18" s="15" t="s">
        <v>36</v>
      </c>
      <c r="B18" s="7">
        <v>3</v>
      </c>
      <c r="C18" s="7">
        <v>3</v>
      </c>
      <c r="D18" s="7">
        <v>3</v>
      </c>
      <c r="E18" s="7">
        <v>3</v>
      </c>
      <c r="F18" s="7">
        <f t="shared" si="0"/>
        <v>4</v>
      </c>
      <c r="G18" s="7">
        <f t="shared" si="4"/>
        <v>4</v>
      </c>
      <c r="H18" s="7">
        <f t="shared" si="1"/>
        <v>4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9">
        <f>SUM(S18:W18)</f>
        <v>1</v>
      </c>
      <c r="O18" s="9">
        <f>SUM(X18:AB18)</f>
        <v>1</v>
      </c>
      <c r="P18" s="7">
        <f t="shared" si="2"/>
        <v>1</v>
      </c>
      <c r="Q18" s="7">
        <v>2</v>
      </c>
      <c r="R18" s="7">
        <f t="shared" si="3"/>
        <v>2</v>
      </c>
      <c r="S18" s="7">
        <v>0</v>
      </c>
      <c r="T18" s="7">
        <v>0</v>
      </c>
      <c r="U18" s="7">
        <v>0</v>
      </c>
      <c r="V18" s="7">
        <v>1</v>
      </c>
      <c r="W18" s="7">
        <v>0</v>
      </c>
      <c r="X18" s="9">
        <v>1</v>
      </c>
      <c r="Y18" s="7">
        <v>0</v>
      </c>
      <c r="Z18" s="7">
        <v>0</v>
      </c>
      <c r="AA18" s="7">
        <v>0</v>
      </c>
      <c r="AB18" s="7">
        <v>0</v>
      </c>
      <c r="AC18" s="9">
        <v>1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9">
        <v>1</v>
      </c>
      <c r="AK18" s="9">
        <v>0</v>
      </c>
      <c r="AL18" s="19">
        <v>0</v>
      </c>
      <c r="AM18" s="19">
        <v>0</v>
      </c>
    </row>
    <row r="19" spans="1:39" ht="15.75">
      <c r="A19" s="15" t="s">
        <v>37</v>
      </c>
      <c r="B19" s="7">
        <v>0</v>
      </c>
      <c r="C19" s="7">
        <v>0</v>
      </c>
      <c r="D19" s="7">
        <v>2</v>
      </c>
      <c r="E19" s="7">
        <v>4</v>
      </c>
      <c r="F19" s="7">
        <f>SUM(I19+J19+K19+L19+M19+O19+P19+AJ19+AK19)</f>
        <v>10</v>
      </c>
      <c r="G19" s="7">
        <f t="shared" si="4"/>
        <v>13</v>
      </c>
      <c r="H19" s="7">
        <f t="shared" si="1"/>
        <v>17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20">
        <v>0</v>
      </c>
      <c r="O19" s="7">
        <v>0</v>
      </c>
      <c r="P19" s="7">
        <f t="shared" si="2"/>
        <v>6</v>
      </c>
      <c r="Q19" s="7">
        <v>7</v>
      </c>
      <c r="R19" s="7">
        <f t="shared" si="3"/>
        <v>10</v>
      </c>
      <c r="S19" s="20" t="s">
        <v>34</v>
      </c>
      <c r="T19" s="20" t="s">
        <v>34</v>
      </c>
      <c r="U19" s="20" t="s">
        <v>34</v>
      </c>
      <c r="V19" s="20" t="s">
        <v>34</v>
      </c>
      <c r="W19" s="20" t="s">
        <v>34</v>
      </c>
      <c r="X19" s="20" t="s">
        <v>34</v>
      </c>
      <c r="Y19" s="20" t="s">
        <v>34</v>
      </c>
      <c r="Z19" s="20" t="s">
        <v>34</v>
      </c>
      <c r="AA19" s="20" t="s">
        <v>34</v>
      </c>
      <c r="AB19" s="20" t="s">
        <v>34</v>
      </c>
      <c r="AC19" s="20" t="s">
        <v>34</v>
      </c>
      <c r="AD19" s="20" t="s">
        <v>34</v>
      </c>
      <c r="AE19" s="20" t="s">
        <v>34</v>
      </c>
      <c r="AF19" s="20" t="s">
        <v>34</v>
      </c>
      <c r="AG19" s="9">
        <v>2</v>
      </c>
      <c r="AH19" s="9">
        <v>2</v>
      </c>
      <c r="AI19" s="9">
        <v>2</v>
      </c>
      <c r="AJ19" s="9">
        <v>1</v>
      </c>
      <c r="AK19" s="9">
        <v>3</v>
      </c>
      <c r="AL19" s="9">
        <v>3</v>
      </c>
      <c r="AM19" s="9">
        <v>4</v>
      </c>
    </row>
    <row r="20" spans="1:39" ht="15.75">
      <c r="A20" s="15" t="s">
        <v>38</v>
      </c>
      <c r="B20" s="7">
        <v>1</v>
      </c>
      <c r="C20" s="7">
        <v>1</v>
      </c>
      <c r="D20" s="7">
        <v>1</v>
      </c>
      <c r="E20" s="7">
        <v>1</v>
      </c>
      <c r="F20" s="7">
        <f>SUM(I20+J20+K20+L20+M20+N20+O20+P20+AJ20+AK20)</f>
        <v>1</v>
      </c>
      <c r="G20" s="7">
        <f t="shared" si="4"/>
        <v>1</v>
      </c>
      <c r="H20" s="7">
        <f t="shared" si="1"/>
        <v>1</v>
      </c>
      <c r="I20" s="7">
        <v>0</v>
      </c>
      <c r="J20" s="9">
        <v>1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f t="shared" si="2"/>
        <v>0</v>
      </c>
      <c r="Q20" s="7">
        <v>0</v>
      </c>
      <c r="R20" s="7">
        <f t="shared" si="3"/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18">
        <v>0</v>
      </c>
      <c r="AK20" s="18">
        <v>0</v>
      </c>
      <c r="AL20" s="19">
        <v>0</v>
      </c>
      <c r="AM20" s="19">
        <v>0</v>
      </c>
    </row>
    <row r="21" spans="1:39" ht="15.75">
      <c r="A21" s="21" t="s">
        <v>39</v>
      </c>
      <c r="B21" s="8">
        <v>1</v>
      </c>
      <c r="C21" s="8">
        <v>1</v>
      </c>
      <c r="D21" s="8">
        <v>1</v>
      </c>
      <c r="E21" s="8">
        <v>1</v>
      </c>
      <c r="F21" s="8">
        <f>SUM(I21+J21+K21+L21+M21+N21+O21+P21+AJ21+AK21)</f>
        <v>1</v>
      </c>
      <c r="G21" s="8">
        <f t="shared" si="4"/>
        <v>1</v>
      </c>
      <c r="H21" s="8">
        <f t="shared" si="1"/>
        <v>1</v>
      </c>
      <c r="I21" s="8">
        <v>0</v>
      </c>
      <c r="J21" s="8">
        <v>0</v>
      </c>
      <c r="K21" s="10">
        <v>1</v>
      </c>
      <c r="L21" s="8">
        <v>0</v>
      </c>
      <c r="M21" s="8">
        <v>0</v>
      </c>
      <c r="N21" s="8">
        <v>0</v>
      </c>
      <c r="O21" s="8">
        <v>0</v>
      </c>
      <c r="P21" s="8">
        <f t="shared" si="2"/>
        <v>0</v>
      </c>
      <c r="Q21" s="8">
        <v>0</v>
      </c>
      <c r="R21" s="8">
        <f t="shared" si="3"/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22">
        <v>0</v>
      </c>
      <c r="AK21" s="22">
        <v>0</v>
      </c>
      <c r="AL21" s="22">
        <v>0</v>
      </c>
      <c r="AM21" s="22">
        <v>0</v>
      </c>
    </row>
    <row r="22" spans="1:37" ht="15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</row>
    <row r="23" ht="15.75">
      <c r="A23" s="23" t="s">
        <v>44</v>
      </c>
    </row>
    <row r="24" ht="15.75">
      <c r="A24" s="9" t="s">
        <v>55</v>
      </c>
    </row>
    <row r="25" ht="15.75">
      <c r="A25" s="24"/>
    </row>
    <row r="26" ht="15.75">
      <c r="A26" s="9" t="s">
        <v>45</v>
      </c>
    </row>
    <row r="27" ht="15.75">
      <c r="A27" s="9" t="s">
        <v>51</v>
      </c>
    </row>
    <row r="28" ht="15.75">
      <c r="A28" s="9" t="s">
        <v>52</v>
      </c>
    </row>
    <row r="29" ht="15.75">
      <c r="A29" s="9" t="s">
        <v>53</v>
      </c>
    </row>
    <row r="30" ht="15.75">
      <c r="A30" s="9" t="s">
        <v>40</v>
      </c>
    </row>
    <row r="32" ht="15.75">
      <c r="A32" s="9" t="s">
        <v>41</v>
      </c>
    </row>
    <row r="33" ht="15.75">
      <c r="A33" s="9" t="s">
        <v>42</v>
      </c>
    </row>
    <row r="34" ht="15.75">
      <c r="A34" s="9" t="s">
        <v>43</v>
      </c>
    </row>
    <row r="35" ht="15.75">
      <c r="A35" s="9" t="s">
        <v>50</v>
      </c>
    </row>
  </sheetData>
  <printOptions/>
  <pageMargins left="0.5" right="0.5" top="0.5" bottom="0.5" header="0.5" footer="0.5"/>
  <pageSetup fitToHeight="1" fitToWidth="1" horizontalDpi="600" verticalDpi="600" orientation="landscape" paperSize="5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mulli320</cp:lastModifiedBy>
  <cp:lastPrinted>2006-04-26T20:42:48Z</cp:lastPrinted>
  <dcterms:created xsi:type="dcterms:W3CDTF">2005-06-15T12:57:52Z</dcterms:created>
  <dcterms:modified xsi:type="dcterms:W3CDTF">2006-10-31T15:41:06Z</dcterms:modified>
  <cp:category/>
  <cp:version/>
  <cp:contentType/>
  <cp:contentStatus/>
</cp:coreProperties>
</file>