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50" tabRatio="749" activeTab="0"/>
  </bookViews>
  <sheets>
    <sheet name="Res,Comm_CO2" sheetId="1" r:id="rId1"/>
    <sheet name="Ind,Trans_CO2" sheetId="2" r:id="rId2"/>
    <sheet name="All,ElecPwr_CO2" sheetId="3" r:id="rId3"/>
    <sheet name="Fuel_CO2" sheetId="4" r:id="rId4"/>
    <sheet name="Res,Comm_Carbon" sheetId="5" r:id="rId5"/>
    <sheet name=" Ind,Trans_Carbon" sheetId="6" r:id="rId6"/>
    <sheet name="All,ElecPwr_Carbon" sheetId="7" r:id="rId7"/>
  </sheets>
  <externalReferences>
    <externalReference r:id="rId10"/>
  </externalReferences>
  <definedNames>
    <definedName name="blob" localSheetId="3">'Fuel_CO2'!#REF!</definedName>
    <definedName name="blob" localSheetId="0">'Res,Comm_CO2'!#REF!</definedName>
    <definedName name="blob">'Res,Comm_Carbon'!#REF!</definedName>
    <definedName name="clunk" localSheetId="3">'Fuel_CO2'!$C$7:$C$9</definedName>
    <definedName name="clunk" localSheetId="0">'Res,Comm_CO2'!$C$7:$C$9</definedName>
    <definedName name="clunk">'Res,Comm_Carbon'!$C$7:$C$9</definedName>
    <definedName name="comcoal">'[1]Compare'!$D$30:$BC$30</definedName>
    <definedName name="comelec">'[1]Compare'!$D$31:$BC$31</definedName>
    <definedName name="comng">'[1]Compare'!$D$19:$BC$19</definedName>
    <definedName name="comoil">'[1]Compare'!$D$26:$BC$26</definedName>
    <definedName name="eleccoal">'[1]Compare'!$D$26:$BC$26</definedName>
    <definedName name="elecng">'[1]Compare'!$D$16:$BC$16</definedName>
    <definedName name="elecoil">'[1]Compare'!$D$22:$BC$22</definedName>
    <definedName name="electot">'[1]Compare'!$D$28:$BC$28</definedName>
    <definedName name="gunk" localSheetId="3">'Fuel_CO2'!$D$7:$E$7</definedName>
    <definedName name="gunk" localSheetId="0">'Res,Comm_CO2'!$D$7:$F$7</definedName>
    <definedName name="gunk">'Res,Comm_Carbon'!$D$7:$F$7</definedName>
    <definedName name="indcoal">'[1]Compare'!$D$65:$BC$65</definedName>
    <definedName name="indelec">'[1]Compare'!$D$66:$BC$66</definedName>
    <definedName name="indng">'[1]Compare'!$D$41:$BC$41</definedName>
    <definedName name="indoil">'[1]Compare'!$D$59:$BC$59</definedName>
    <definedName name="nausea" localSheetId="5">'[1]Compare'!#REF!</definedName>
    <definedName name="nausea" localSheetId="6">'[1]Compare'!#REF!</definedName>
    <definedName name="nausea" localSheetId="2">'[1]Compare'!#REF!</definedName>
    <definedName name="nausea" localSheetId="3">'Fuel_CO2'!#REF!</definedName>
    <definedName name="nausea" localSheetId="1">'[1]Compare'!#REF!</definedName>
    <definedName name="nausea" localSheetId="0">'Res,Comm_CO2'!#REF!</definedName>
    <definedName name="nausea">'Res,Comm_Carbon'!#REF!</definedName>
    <definedName name="nug" localSheetId="3">'Fuel_CO2'!$D$9:$E$9</definedName>
    <definedName name="nug" localSheetId="0">'Res,Comm_CO2'!$D$9:$F$9</definedName>
    <definedName name="nug">'Res,Comm_Carbon'!$D$9:$F$9</definedName>
    <definedName name="_xlnm.Print_Area" localSheetId="3">'Fuel_CO2'!$A$69:$C$94</definedName>
    <definedName name="_xlnm.Print_Area" localSheetId="4">'Res,Comm_Carbon'!$A$69:$C$94</definedName>
    <definedName name="_xlnm.Print_Area" localSheetId="0">'Res,Comm_CO2'!$A$69:$C$94</definedName>
    <definedName name="rescoal">'[1]Compare'!$D$26:$BC$26</definedName>
    <definedName name="reselec">'[1]Compare'!$D$27:$BC$27</definedName>
    <definedName name="resng">'[1]Compare'!$D$17:$BC$17</definedName>
    <definedName name="resoil">'[1]Compare'!$D$22:$BC$22</definedName>
    <definedName name="trancoal">'[1]Compare'!$D$35:$BC$35</definedName>
    <definedName name="tranelec">'[1]Compare'!$D$36:$BC$36</definedName>
    <definedName name="tranng">'[1]Compare'!$D$21:$BC$21</definedName>
    <definedName name="tranoil">'[1]Compare'!$D$31:$BC$31</definedName>
  </definedNames>
  <calcPr fullCalcOnLoad="1"/>
</workbook>
</file>

<file path=xl/sharedStrings.xml><?xml version="1.0" encoding="utf-8"?>
<sst xmlns="http://schemas.openxmlformats.org/spreadsheetml/2006/main" count="182" uniqueCount="44">
  <si>
    <t>(Million Metric Tons of Carbon)</t>
  </si>
  <si>
    <t xml:space="preserve">         Residential</t>
  </si>
  <si>
    <t xml:space="preserve">           Commmercial</t>
  </si>
  <si>
    <t>Year</t>
  </si>
  <si>
    <t>Natural Gas</t>
  </si>
  <si>
    <t>Petroleum</t>
  </si>
  <si>
    <t>Coal</t>
  </si>
  <si>
    <t>Electricity</t>
  </si>
  <si>
    <t>Total</t>
  </si>
  <si>
    <t>Sources:</t>
  </si>
  <si>
    <t>1949-1959</t>
  </si>
  <si>
    <r>
      <t xml:space="preserve">Calculated from energy data in the </t>
    </r>
    <r>
      <rPr>
        <i/>
        <sz val="8"/>
        <rFont val="Arial"/>
        <family val="2"/>
      </rPr>
      <t>State Energy Data Report</t>
    </r>
    <r>
      <rPr>
        <sz val="8"/>
        <rFont val="Arial"/>
        <family val="2"/>
      </rPr>
      <t>.</t>
    </r>
  </si>
  <si>
    <r>
      <t xml:space="preserve">Calculated from energy data in the </t>
    </r>
    <r>
      <rPr>
        <i/>
        <sz val="8"/>
        <rFont val="Arial"/>
        <family val="2"/>
      </rPr>
      <t>Annual Energy Review</t>
    </r>
    <r>
      <rPr>
        <sz val="8"/>
        <rFont val="Arial"/>
        <family val="2"/>
      </rPr>
      <t>.</t>
    </r>
  </si>
  <si>
    <t xml:space="preserve">         Industrial</t>
  </si>
  <si>
    <t xml:space="preserve">           Transportation</t>
  </si>
  <si>
    <t xml:space="preserve">               End-Use Sector</t>
  </si>
  <si>
    <t xml:space="preserve">           Electric Power Sector</t>
  </si>
  <si>
    <t>Residential</t>
  </si>
  <si>
    <t>Commercial</t>
  </si>
  <si>
    <t>Industrial</t>
  </si>
  <si>
    <t>Transportation</t>
  </si>
  <si>
    <t xml:space="preserve">Emissions from the electric power sector are apportioned to each end-use sector according to their share of electricty sales.  </t>
  </si>
  <si>
    <t>P = Preliminary.</t>
  </si>
  <si>
    <t xml:space="preserve">Notes: </t>
  </si>
  <si>
    <t>Notes:</t>
  </si>
  <si>
    <t>1960-1989</t>
  </si>
  <si>
    <t>(Million Metric Tons of Carbon Dioxide)</t>
  </si>
  <si>
    <t>Total/1</t>
  </si>
  <si>
    <t>1/Electric power sector total includes emissions from municipal solid waste and geothermal electricity generation.</t>
  </si>
  <si>
    <t>1/ Industrial total includes net coke imports.</t>
  </si>
  <si>
    <t>Historical Data Series</t>
  </si>
  <si>
    <t xml:space="preserve">         All Sectors</t>
  </si>
  <si>
    <t>Other*</t>
  </si>
  <si>
    <t>* Non-biogenic biomass and geothermal, value not calculated before 1990.</t>
  </si>
  <si>
    <t>Change</t>
  </si>
  <si>
    <t>Percent</t>
  </si>
  <si>
    <t>Prior Year</t>
  </si>
  <si>
    <t>2007P</t>
  </si>
  <si>
    <t>1990-2007</t>
  </si>
  <si>
    <r>
      <t xml:space="preserve">Estimates from </t>
    </r>
    <r>
      <rPr>
        <i/>
        <sz val="8"/>
        <rFont val="Arial"/>
        <family val="2"/>
      </rPr>
      <t>Emissions of Greenhouse Gases in the United States 2007.</t>
    </r>
  </si>
  <si>
    <t>Energy-Related Carbon Dioxide Emissions from the Residential and Commercial Sectors, by Fuel Type, 1949-2007</t>
  </si>
  <si>
    <t>Energy-Related Carbon Dioxide Emissions from the Industrial and Transportation Sectors, by Fuel Type, 1949-2007</t>
  </si>
  <si>
    <t>Total Energy-Related Carbon Dioxide Emissions by End-Use Sector,  and the Electric Power Sector, by Fuel Type, 1949-2007</t>
  </si>
  <si>
    <t>Energy-Related Carbon Dioxide Emissions by Fuel Type, 1949-2007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</si>
</sst>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_)"/>
    <numFmt numFmtId="166" formatCode="0_)"/>
    <numFmt numFmtId="167" formatCode="0.0_)"/>
    <numFmt numFmtId="168" formatCode="0.0"/>
    <numFmt numFmtId="169" formatCode="0.000"/>
    <numFmt numFmtId="170" formatCode="0.0000"/>
    <numFmt numFmtId="171" formatCode="#,##0.000"/>
    <numFmt numFmtId="172" formatCode="0.00000"/>
    <numFmt numFmtId="173" formatCode="0.0000000"/>
    <numFmt numFmtId="174" formatCode="0.000000"/>
    <numFmt numFmtId="175" formatCode="0.000000000"/>
    <numFmt numFmtId="176" formatCode="0.00000000"/>
    <numFmt numFmtId="177" formatCode="#,##0.0_);\(#,##0.0\)"/>
    <numFmt numFmtId="178" formatCode="0.0_);\(0.0\)"/>
    <numFmt numFmtId="179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7" fontId="5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68" fontId="7" fillId="0" borderId="0" xfId="0" applyNumberFormat="1" applyFont="1" applyAlignment="1" applyProtection="1">
      <alignment/>
      <protection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/>
    </xf>
    <xf numFmtId="168" fontId="5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178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9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gg07rpt\gg07num\calculations_07\co2en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_MasterCon"/>
      <sheetName val="Compare"/>
      <sheetName val="Totals"/>
      <sheetName val="Flash"/>
      <sheetName val="Residential"/>
      <sheetName val="Commercial"/>
      <sheetName val="Industrial"/>
      <sheetName val="Transportation"/>
      <sheetName val="Electric"/>
      <sheetName val="MER_Electric"/>
    </sheetNames>
    <sheetDataSet>
      <sheetData sheetId="1">
        <row r="16">
          <cell r="D16" t="str">
            <v>MMTCO2</v>
          </cell>
          <cell r="E16">
            <v>10.397004695183298</v>
          </cell>
          <cell r="F16">
            <v>10.412756107663785</v>
          </cell>
          <cell r="G16">
            <v>10.39109001261464</v>
          </cell>
          <cell r="H16">
            <v>10.422748744916785</v>
          </cell>
          <cell r="I16">
            <v>10.465536432165116</v>
          </cell>
          <cell r="J16">
            <v>10.506251363389142</v>
          </cell>
          <cell r="K16">
            <v>10.53149960193145</v>
          </cell>
          <cell r="L16">
            <v>10.543510838841328</v>
          </cell>
          <cell r="M16">
            <v>10.531297276681919</v>
          </cell>
          <cell r="N16">
            <v>10.641602793206358</v>
          </cell>
          <cell r="O16">
            <v>6.282980907165228</v>
          </cell>
          <cell r="P16">
            <v>7.69940323645453</v>
          </cell>
          <cell r="Q16">
            <v>8.973500022928153</v>
          </cell>
          <cell r="R16">
            <v>9.061846568324993</v>
          </cell>
          <cell r="S16">
            <v>9.797600410834903</v>
          </cell>
          <cell r="T16">
            <v>10.480041468511864</v>
          </cell>
          <cell r="U16">
            <v>10.366512734070024</v>
          </cell>
          <cell r="V16">
            <v>10.98463683262044</v>
          </cell>
          <cell r="W16">
            <v>10.740669229587132</v>
          </cell>
          <cell r="X16">
            <v>10.886579077535215</v>
          </cell>
          <cell r="Y16">
            <v>10.56678408742514</v>
          </cell>
          <cell r="Z16">
            <v>11.244826759999999</v>
          </cell>
          <cell r="AA16">
            <v>13.11679803</v>
          </cell>
          <cell r="AB16">
            <v>11.808657029999999</v>
          </cell>
          <cell r="AC16">
            <v>11.540257190000002</v>
          </cell>
          <cell r="AD16">
            <v>11.62036537</v>
          </cell>
          <cell r="AE16">
            <v>11.786346129696001</v>
          </cell>
        </row>
        <row r="17">
          <cell r="D17" t="str">
            <v>MMTCO2</v>
          </cell>
          <cell r="E17">
            <v>4779.087781780365</v>
          </cell>
          <cell r="F17">
            <v>4658.876842699283</v>
          </cell>
          <cell r="G17">
            <v>4414.761361516181</v>
          </cell>
          <cell r="H17">
            <v>4379.4938186677455</v>
          </cell>
          <cell r="I17">
            <v>4625.249724361271</v>
          </cell>
          <cell r="J17">
            <v>4613.1891268290365</v>
          </cell>
          <cell r="K17">
            <v>4623.5149778803025</v>
          </cell>
          <cell r="L17">
            <v>4783.810019689077</v>
          </cell>
          <cell r="M17">
            <v>5003.420949117745</v>
          </cell>
          <cell r="N17">
            <v>5076.889212798944</v>
          </cell>
          <cell r="O17">
            <v>5018.6659577589335</v>
          </cell>
          <cell r="P17">
            <v>4971.018128858447</v>
          </cell>
          <cell r="Q17">
            <v>5070.090016595377</v>
          </cell>
          <cell r="R17">
            <v>5175.265771284424</v>
          </cell>
          <cell r="S17">
            <v>5254.009194593515</v>
          </cell>
          <cell r="T17">
            <v>5308.466245418629</v>
          </cell>
          <cell r="U17">
            <v>5494.87479804484</v>
          </cell>
          <cell r="V17">
            <v>5577.169783252994</v>
          </cell>
          <cell r="W17">
            <v>5614.973229450251</v>
          </cell>
          <cell r="X17">
            <v>5677.336578336425</v>
          </cell>
          <cell r="Y17">
            <v>5855.76039207721</v>
          </cell>
          <cell r="Z17">
            <v>5755.1421935589615</v>
          </cell>
          <cell r="AA17">
            <v>5820.589080289458</v>
          </cell>
          <cell r="AB17">
            <v>5868.078349445751</v>
          </cell>
          <cell r="AC17">
            <v>5966.179803347516</v>
          </cell>
          <cell r="AD17">
            <v>5975.308451348086</v>
          </cell>
          <cell r="AE17">
            <v>5906.701979615207</v>
          </cell>
        </row>
        <row r="19">
          <cell r="D19" t="str">
            <v>MMTCO2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13.4</v>
          </cell>
          <cell r="P19">
            <v>12.9</v>
          </cell>
          <cell r="Q19">
            <v>11.5</v>
          </cell>
          <cell r="R19">
            <v>10.9</v>
          </cell>
          <cell r="S19">
            <v>9.519885672916667</v>
          </cell>
          <cell r="T19">
            <v>8.948090614833331</v>
          </cell>
          <cell r="U19">
            <v>8.88418155258333</v>
          </cell>
          <cell r="V19">
            <v>9.62917560825</v>
          </cell>
          <cell r="W19">
            <v>9.999427060333332</v>
          </cell>
          <cell r="X19">
            <v>9.769450461833333</v>
          </cell>
          <cell r="Y19">
            <v>7.9</v>
          </cell>
          <cell r="Z19">
            <v>8.2</v>
          </cell>
          <cell r="AA19">
            <v>8.1</v>
          </cell>
          <cell r="AB19">
            <v>9.2</v>
          </cell>
          <cell r="AC19">
            <v>10.1</v>
          </cell>
          <cell r="AD19">
            <v>9.2</v>
          </cell>
          <cell r="AE19">
            <v>8</v>
          </cell>
        </row>
        <row r="21">
          <cell r="D21" t="str">
            <v>MMTCO2</v>
          </cell>
          <cell r="E21">
            <v>46.25480458251903</v>
          </cell>
          <cell r="F21">
            <v>47.88465886920626</v>
          </cell>
          <cell r="G21">
            <v>39.83198607467507</v>
          </cell>
          <cell r="H21">
            <v>34.0444082277026</v>
          </cell>
          <cell r="I21">
            <v>37.065133817999595</v>
          </cell>
          <cell r="J21">
            <v>33.600619977949016</v>
          </cell>
          <cell r="K21">
            <v>28.676630098331252</v>
          </cell>
          <cell r="L21">
            <v>25.32696391813436</v>
          </cell>
          <cell r="M21">
            <v>18.780369497186186</v>
          </cell>
          <cell r="N21">
            <v>20.70765213461589</v>
          </cell>
          <cell r="O21">
            <v>-82.36840238174403</v>
          </cell>
          <cell r="P21">
            <v>-83.45925776579526</v>
          </cell>
          <cell r="Q21">
            <v>-73.56608887043011</v>
          </cell>
          <cell r="R21">
            <v>-61.53797829435517</v>
          </cell>
          <cell r="S21">
            <v>-57.6736405996002</v>
          </cell>
          <cell r="T21">
            <v>-62.43722878588167</v>
          </cell>
          <cell r="U21">
            <v>-64.21854477010956</v>
          </cell>
          <cell r="V21">
            <v>-70.79980334647593</v>
          </cell>
          <cell r="W21">
            <v>-73.5734991737622</v>
          </cell>
          <cell r="X21">
            <v>-66.54818372329869</v>
          </cell>
          <cell r="Y21">
            <v>-60.941053899228045</v>
          </cell>
          <cell r="Z21">
            <v>-45.27141899453218</v>
          </cell>
          <cell r="AA21">
            <v>-37.79058108356491</v>
          </cell>
          <cell r="AB21">
            <v>-28.3440742477121</v>
          </cell>
          <cell r="AC21">
            <v>-44.32570652567872</v>
          </cell>
          <cell r="AD21">
            <v>-46.45204177129325</v>
          </cell>
          <cell r="AE21">
            <v>-66.791525245065</v>
          </cell>
        </row>
        <row r="22">
          <cell r="D22" t="str">
            <v>MMTCO2</v>
          </cell>
          <cell r="E22">
            <v>4825.342586362884</v>
          </cell>
          <cell r="F22">
            <v>4706.761501568489</v>
          </cell>
          <cell r="G22">
            <v>4454.593347590856</v>
          </cell>
          <cell r="H22">
            <v>4413.538226895448</v>
          </cell>
          <cell r="I22">
            <v>4662.31485817927</v>
          </cell>
          <cell r="J22">
            <v>4646.789746806986</v>
          </cell>
          <cell r="K22">
            <v>4652.191607978633</v>
          </cell>
          <cell r="L22">
            <v>4809.136983607212</v>
          </cell>
          <cell r="M22">
            <v>5022.201318614932</v>
          </cell>
          <cell r="N22">
            <v>5097.59686493356</v>
          </cell>
          <cell r="O22">
            <v>4936.297555377189</v>
          </cell>
          <cell r="P22">
            <v>4887.558871092652</v>
          </cell>
          <cell r="Q22">
            <v>4996.5239277249475</v>
          </cell>
          <cell r="R22">
            <v>5113.727792990068</v>
          </cell>
          <cell r="S22">
            <v>5196.335553993915</v>
          </cell>
          <cell r="T22">
            <v>5246.029016632748</v>
          </cell>
          <cell r="U22">
            <v>5430.65625327473</v>
          </cell>
          <cell r="V22">
            <v>5506.369979906519</v>
          </cell>
          <cell r="W22">
            <v>5541.399730276489</v>
          </cell>
          <cell r="X22">
            <v>5610.788394613127</v>
          </cell>
          <cell r="Y22">
            <v>5794.819338177982</v>
          </cell>
          <cell r="Z22">
            <v>5709.87077456443</v>
          </cell>
          <cell r="AA22">
            <v>5782.798499205894</v>
          </cell>
          <cell r="AB22">
            <v>5839.734275198039</v>
          </cell>
          <cell r="AC22">
            <v>5921.854096821838</v>
          </cell>
          <cell r="AD22">
            <v>5928.856409576793</v>
          </cell>
          <cell r="AE22">
            <v>5839.910454370142</v>
          </cell>
        </row>
        <row r="26">
          <cell r="D26" t="str">
            <v>MMTCO2</v>
          </cell>
          <cell r="E26">
            <v>9.122476122944924</v>
          </cell>
          <cell r="F26">
            <v>8.677579264735963</v>
          </cell>
          <cell r="G26">
            <v>7.720358303071931</v>
          </cell>
          <cell r="H26">
            <v>8.265748502676225</v>
          </cell>
          <cell r="I26">
            <v>8.938613637868531</v>
          </cell>
          <cell r="J26">
            <v>8.610222585645548</v>
          </cell>
          <cell r="K26">
            <v>8.92362382552719</v>
          </cell>
          <cell r="L26">
            <v>8.957769795339749</v>
          </cell>
          <cell r="M26">
            <v>9.030701427541866</v>
          </cell>
          <cell r="N26">
            <v>9.033283919333343</v>
          </cell>
          <cell r="O26">
            <v>33.33906182664229</v>
          </cell>
          <cell r="P26">
            <v>32.46704031936005</v>
          </cell>
          <cell r="Q26">
            <v>32.79574403619073</v>
          </cell>
          <cell r="R26">
            <v>34.6792334807418</v>
          </cell>
          <cell r="S26">
            <v>36.81626019115549</v>
          </cell>
          <cell r="T26">
            <v>36.92355754921541</v>
          </cell>
          <cell r="U26">
            <v>37.152529437945795</v>
          </cell>
          <cell r="V26">
            <v>38.40105416833095</v>
          </cell>
          <cell r="W26">
            <v>39.30440492439373</v>
          </cell>
          <cell r="X26">
            <v>40.08412242796006</v>
          </cell>
          <cell r="Y26">
            <v>41.28152615691869</v>
          </cell>
          <cell r="Z26">
            <v>41.45286658202567</v>
          </cell>
          <cell r="AA26">
            <v>42.992584536376604</v>
          </cell>
          <cell r="AB26">
            <v>43.17898473038516</v>
          </cell>
          <cell r="AC26">
            <v>45.71105213409415</v>
          </cell>
          <cell r="AD26">
            <v>46.112572172291685</v>
          </cell>
          <cell r="AE26">
            <v>46.729405548070865</v>
          </cell>
        </row>
        <row r="27">
          <cell r="D27" t="str">
            <v>MMTCO2</v>
          </cell>
          <cell r="E27">
            <v>9.01633669498275</v>
          </cell>
          <cell r="F27">
            <v>8.7630971205128</v>
          </cell>
          <cell r="G27">
            <v>6.694866413551666</v>
          </cell>
          <cell r="H27">
            <v>6.360507925170047</v>
          </cell>
          <cell r="I27">
            <v>6.8313085030716145</v>
          </cell>
          <cell r="J27">
            <v>6.6679596186346295</v>
          </cell>
          <cell r="K27">
            <v>6.215025555648007</v>
          </cell>
          <cell r="L27">
            <v>6.552091582216756</v>
          </cell>
          <cell r="M27">
            <v>7.149081352856246</v>
          </cell>
          <cell r="N27">
            <v>7.350446017203457</v>
          </cell>
          <cell r="O27">
            <v>26.76489703716089</v>
          </cell>
          <cell r="P27">
            <v>26.37466943879923</v>
          </cell>
          <cell r="Q27">
            <v>26.51760469672927</v>
          </cell>
          <cell r="R27">
            <v>26.300765046989497</v>
          </cell>
          <cell r="S27">
            <v>26.65561714147739</v>
          </cell>
          <cell r="T27">
            <v>28.35927571432789</v>
          </cell>
          <cell r="U27">
            <v>28.99009487327801</v>
          </cell>
          <cell r="V27">
            <v>29.2040282354873</v>
          </cell>
          <cell r="W27">
            <v>29.652149078826056</v>
          </cell>
          <cell r="X27">
            <v>29.34188412822797</v>
          </cell>
          <cell r="Y27">
            <v>29.43241521533987</v>
          </cell>
          <cell r="Z27">
            <v>27.404340060754766</v>
          </cell>
          <cell r="AA27">
            <v>26.31975683135435</v>
          </cell>
          <cell r="AB27">
            <v>27.590171297552317</v>
          </cell>
          <cell r="AC27">
            <v>28.503168792257313</v>
          </cell>
          <cell r="AD27">
            <v>28.432929221759263</v>
          </cell>
          <cell r="AE27">
            <v>29.02272582304857</v>
          </cell>
        </row>
        <row r="28">
          <cell r="D28" t="str">
            <v>MMTCO2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1.8602132371073485</v>
          </cell>
          <cell r="P28">
            <v>2.3080895106932866</v>
          </cell>
          <cell r="Q28">
            <v>2.7109620926300213</v>
          </cell>
          <cell r="R28">
            <v>2.7388974906524326</v>
          </cell>
          <cell r="S28">
            <v>2.971544690887701</v>
          </cell>
          <cell r="T28">
            <v>3.1873342555776087</v>
          </cell>
          <cell r="U28">
            <v>3.1514361865657685</v>
          </cell>
          <cell r="V28">
            <v>3.346888568350328</v>
          </cell>
          <cell r="W28">
            <v>3.269745403728603</v>
          </cell>
          <cell r="X28">
            <v>3.3158824616012135</v>
          </cell>
          <cell r="Y28">
            <v>3.2147624880451495</v>
          </cell>
          <cell r="Z28">
            <v>3.445137087219579</v>
          </cell>
          <cell r="AA28">
            <v>4.031019920720731</v>
          </cell>
          <cell r="AB28">
            <v>3.6179219150038677</v>
          </cell>
          <cell r="AC28">
            <v>3.5299420997685345</v>
          </cell>
          <cell r="AD28">
            <v>3.5562315482684186</v>
          </cell>
          <cell r="AE28">
            <v>3.608993064085376</v>
          </cell>
        </row>
        <row r="30">
          <cell r="D30" t="str">
            <v>MMTCO2</v>
          </cell>
          <cell r="E30">
            <v>4862.713703968072</v>
          </cell>
          <cell r="F30">
            <v>4741.60077619157</v>
          </cell>
          <cell r="G30">
            <v>4485.326215931296</v>
          </cell>
          <cell r="H30">
            <v>4443.105911181451</v>
          </cell>
          <cell r="I30">
            <v>4694.455024411189</v>
          </cell>
          <cell r="J30">
            <v>4677.233266802032</v>
          </cell>
          <cell r="K30">
            <v>4682.853029666791</v>
          </cell>
          <cell r="L30">
            <v>4843.850392070352</v>
          </cell>
          <cell r="M30">
            <v>5059.7459230604845</v>
          </cell>
          <cell r="N30">
            <v>5135.6811845480215</v>
          </cell>
          <cell r="O30">
            <v>5021.379515438153</v>
          </cell>
          <cell r="P30">
            <v>4973.525136237237</v>
          </cell>
          <cell r="Q30">
            <v>5084.0873338356</v>
          </cell>
          <cell r="R30">
            <v>5207.424534915283</v>
          </cell>
          <cell r="S30">
            <v>5293.5805704465665</v>
          </cell>
          <cell r="T30">
            <v>5348.361726172663</v>
          </cell>
          <cell r="U30">
            <v>5534.173000154073</v>
          </cell>
          <cell r="V30">
            <v>5610.862231366186</v>
          </cell>
          <cell r="W30">
            <v>5637.890945957342</v>
          </cell>
          <cell r="X30">
            <v>5708.0704455550995</v>
          </cell>
          <cell r="Y30">
            <v>5892.59429098242</v>
          </cell>
          <cell r="Z30">
            <v>5806.901439749112</v>
          </cell>
          <cell r="AA30">
            <v>5880.529458022354</v>
          </cell>
          <cell r="AB30">
            <v>5938.662653892861</v>
          </cell>
          <cell r="AC30">
            <v>6023.863809452258</v>
          </cell>
          <cell r="AD30">
            <v>6032.304261447364</v>
          </cell>
          <cell r="AE30">
            <v>5945.830103117545</v>
          </cell>
        </row>
        <row r="35">
          <cell r="D35" t="str">
            <v>MMTCO2</v>
          </cell>
          <cell r="E35">
            <v>1071.5690479946327</v>
          </cell>
          <cell r="F35">
            <v>1046.5811329674784</v>
          </cell>
          <cell r="G35">
            <v>972.2249434715286</v>
          </cell>
          <cell r="H35">
            <v>908.8182300028859</v>
          </cell>
          <cell r="I35">
            <v>969.2453184472023</v>
          </cell>
          <cell r="J35">
            <v>934.5264920572922</v>
          </cell>
          <cell r="K35">
            <v>873.9811099947232</v>
          </cell>
          <cell r="L35">
            <v>927.2603426344374</v>
          </cell>
          <cell r="M35">
            <v>969.342772327874</v>
          </cell>
          <cell r="N35">
            <v>1030.8755774260717</v>
          </cell>
          <cell r="O35">
            <v>1033.609092371838</v>
          </cell>
          <cell r="P35">
            <v>1054.3283735240943</v>
          </cell>
          <cell r="Q35">
            <v>1093.0890196177447</v>
          </cell>
          <cell r="R35">
            <v>1118.4991496429693</v>
          </cell>
          <cell r="S35">
            <v>1141.2671326708682</v>
          </cell>
          <cell r="T35">
            <v>1192.981443558725</v>
          </cell>
          <cell r="U35">
            <v>1215.810553481801</v>
          </cell>
          <cell r="V35">
            <v>1225.982794008983</v>
          </cell>
          <cell r="W35">
            <v>1199.4226847743325</v>
          </cell>
          <cell r="X35">
            <v>1199.1989058079</v>
          </cell>
          <cell r="Y35">
            <v>1239.7644905746924</v>
          </cell>
          <cell r="Z35">
            <v>1190.2766566187804</v>
          </cell>
          <cell r="AA35">
            <v>1245.6777446980368</v>
          </cell>
          <cell r="AB35">
            <v>1216.7222546498733</v>
          </cell>
          <cell r="AC35">
            <v>1194.0529863189538</v>
          </cell>
          <cell r="AD35">
            <v>1192.7799781501578</v>
          </cell>
          <cell r="AE35">
            <v>1163.129894850213</v>
          </cell>
        </row>
        <row r="36">
          <cell r="D36" t="str">
            <v>MMTCO2</v>
          </cell>
          <cell r="E36">
            <v>10.397004695183298</v>
          </cell>
          <cell r="F36">
            <v>10.412756107663785</v>
          </cell>
          <cell r="G36">
            <v>10.39109001261464</v>
          </cell>
          <cell r="H36">
            <v>10.422748744916785</v>
          </cell>
          <cell r="I36">
            <v>10.465536432165116</v>
          </cell>
          <cell r="J36">
            <v>10.506251363389142</v>
          </cell>
          <cell r="K36">
            <v>10.53149960193145</v>
          </cell>
          <cell r="L36">
            <v>10.543510838841328</v>
          </cell>
          <cell r="M36">
            <v>10.531297276681919</v>
          </cell>
          <cell r="N36">
            <v>10.641602793206358</v>
          </cell>
          <cell r="O36">
            <v>6.282980907165228</v>
          </cell>
          <cell r="P36">
            <v>7.69940323645453</v>
          </cell>
          <cell r="Q36">
            <v>8.973500022928153</v>
          </cell>
          <cell r="R36">
            <v>9.061846568324993</v>
          </cell>
          <cell r="S36">
            <v>9.797600410834903</v>
          </cell>
          <cell r="T36">
            <v>10.480041468511864</v>
          </cell>
          <cell r="U36">
            <v>10.366512734070024</v>
          </cell>
          <cell r="V36">
            <v>10.98463683262044</v>
          </cell>
          <cell r="W36">
            <v>10.740669229587132</v>
          </cell>
          <cell r="X36">
            <v>10.886579077535215</v>
          </cell>
          <cell r="Y36">
            <v>10.56678408742514</v>
          </cell>
          <cell r="Z36">
            <v>11.244826759999999</v>
          </cell>
          <cell r="AA36">
            <v>13.11679803</v>
          </cell>
          <cell r="AB36">
            <v>11.808657029999999</v>
          </cell>
          <cell r="AC36">
            <v>11.540257190000002</v>
          </cell>
          <cell r="AD36">
            <v>11.62036537</v>
          </cell>
          <cell r="AE36">
            <v>11.89830280384087</v>
          </cell>
        </row>
        <row r="41">
          <cell r="D41" t="str">
            <v>MMTCO2</v>
          </cell>
          <cell r="E41">
            <v>46.25480458251903</v>
          </cell>
          <cell r="F41">
            <v>47.88465886920626</v>
          </cell>
          <cell r="G41">
            <v>39.83198607467507</v>
          </cell>
          <cell r="H41">
            <v>34.0444082277026</v>
          </cell>
          <cell r="I41">
            <v>37.065133817999595</v>
          </cell>
          <cell r="J41">
            <v>33.600619977949016</v>
          </cell>
          <cell r="K41">
            <v>28.676630098331252</v>
          </cell>
          <cell r="L41">
            <v>25.32696391813436</v>
          </cell>
          <cell r="M41">
            <v>18.78036949718618</v>
          </cell>
          <cell r="N41">
            <v>20.70765213461589</v>
          </cell>
          <cell r="O41">
            <v>-82.36840238174403</v>
          </cell>
          <cell r="P41">
            <v>-83.45925776579526</v>
          </cell>
          <cell r="Q41">
            <v>-73.5660888704301</v>
          </cell>
          <cell r="R41">
            <v>-61.53797829435517</v>
          </cell>
          <cell r="S41">
            <v>-57.6736405996002</v>
          </cell>
          <cell r="T41">
            <v>-62.43722878588167</v>
          </cell>
          <cell r="U41">
            <v>-64.21854477010956</v>
          </cell>
          <cell r="V41">
            <v>-70.79980334647593</v>
          </cell>
          <cell r="W41">
            <v>-73.5734991737622</v>
          </cell>
          <cell r="X41">
            <v>-66.54818372329869</v>
          </cell>
          <cell r="Y41">
            <v>-58.96926206790997</v>
          </cell>
          <cell r="Z41">
            <v>-44.01898067854762</v>
          </cell>
          <cell r="AA41">
            <v>-36.390266418886135</v>
          </cell>
          <cell r="AB41">
            <v>-27.285519449728284</v>
          </cell>
          <cell r="AC41">
            <v>-42.75560704660895</v>
          </cell>
          <cell r="AD41">
            <v>-43.7595031303027</v>
          </cell>
          <cell r="AE41">
            <v>-64.78441660830157</v>
          </cell>
        </row>
        <row r="59">
          <cell r="D59" t="str">
            <v>MMTCO2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3.552713678800501E-15</v>
          </cell>
          <cell r="N59">
            <v>0</v>
          </cell>
          <cell r="O59">
            <v>0</v>
          </cell>
          <cell r="P59">
            <v>0</v>
          </cell>
          <cell r="Q59">
            <v>-7.105427357601002E-15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-0.053353921319853725</v>
          </cell>
        </row>
        <row r="65">
          <cell r="D65" t="str">
            <v>MMTCO2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1.0621148342933306</v>
          </cell>
        </row>
        <row r="66">
          <cell r="D66" t="str">
            <v>MMTCO2</v>
          </cell>
          <cell r="E66">
            <v>8.506708476611479</v>
          </cell>
          <cell r="F66">
            <v>8.352080004697719</v>
          </cell>
          <cell r="G66">
            <v>7.755224059357877</v>
          </cell>
          <cell r="H66">
            <v>6.653776082150454</v>
          </cell>
          <cell r="I66">
            <v>7.144142163126178</v>
          </cell>
          <cell r="J66">
            <v>6.836095004115267</v>
          </cell>
          <cell r="K66">
            <v>6.977503244932964</v>
          </cell>
          <cell r="L66">
            <v>8.493075301496171</v>
          </cell>
          <cell r="M66">
            <v>9.249362634779109</v>
          </cell>
          <cell r="N66">
            <v>9.543789453210477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0.017597277546872903</v>
          </cell>
          <cell r="Y66">
            <v>0.14475327221832757</v>
          </cell>
          <cell r="Z66">
            <v>0.27173141529888056</v>
          </cell>
          <cell r="AA66">
            <v>0.4460757228320986</v>
          </cell>
          <cell r="AB66">
            <v>0.5021368820360621</v>
          </cell>
          <cell r="AC66">
            <v>0.8110500418792164</v>
          </cell>
          <cell r="AD66">
            <v>1.0088412700083609</v>
          </cell>
          <cell r="AE66">
            <v>1.146483047762164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E95"/>
  <sheetViews>
    <sheetView tabSelected="1" workbookViewId="0" topLeftCell="A1">
      <pane ySplit="4" topLeftCell="BM43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28125" style="0" customWidth="1"/>
    <col min="2" max="6" width="12.28125" style="0" customWidth="1"/>
    <col min="7" max="11" width="9.8515625" style="0" customWidth="1"/>
  </cols>
  <sheetData>
    <row r="1" spans="1:11" ht="12.75">
      <c r="A1" s="1" t="s">
        <v>30</v>
      </c>
      <c r="B1" s="1" t="s">
        <v>40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 t="s">
        <v>26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4" t="s">
        <v>1</v>
      </c>
      <c r="D3" s="3"/>
      <c r="E3" s="3"/>
      <c r="F3" s="3"/>
      <c r="G3" s="5"/>
      <c r="H3" s="4" t="s">
        <v>2</v>
      </c>
      <c r="I3" s="3"/>
      <c r="J3" s="3"/>
      <c r="K3" s="3"/>
    </row>
    <row r="4" spans="1:13" ht="12.7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M4" s="8"/>
    </row>
    <row r="5" spans="1:15" ht="12.75">
      <c r="A5" s="2">
        <v>1949</v>
      </c>
      <c r="B5" s="9">
        <f>'Res,Comm_Carbon'!B5*(44/12)</f>
        <v>55.19445704957708</v>
      </c>
      <c r="C5" s="9">
        <f>'Res,Comm_Carbon'!C5*(44/12)</f>
        <v>85.05850674636068</v>
      </c>
      <c r="D5" s="9">
        <f>'Res,Comm_Carbon'!D5*(44/12)</f>
        <v>110.85880868633737</v>
      </c>
      <c r="E5" s="9">
        <f>'Res,Comm_Carbon'!E5*(44/12)</f>
        <v>69.51234994515087</v>
      </c>
      <c r="F5" s="9">
        <f>'Res,Comm_Carbon'!F5*(44/12)</f>
        <v>320.624122427426</v>
      </c>
      <c r="G5" s="9">
        <f>'Res,Comm_Carbon'!G5*(44/12)</f>
        <v>18.185565783756246</v>
      </c>
      <c r="H5" s="9">
        <f>'Res,Comm_Carbon'!H5*(44/12)</f>
        <v>48.26860682182083</v>
      </c>
      <c r="I5" s="9">
        <f>'Res,Comm_Carbon'!I5*(44/12)</f>
        <v>154.62924308455203</v>
      </c>
      <c r="J5" s="9">
        <f>'Res,Comm_Carbon'!J5*(44/12)</f>
        <v>54.87091184367213</v>
      </c>
      <c r="K5" s="9">
        <f>'Res,Comm_Carbon'!K5*(44/12)</f>
        <v>275.9543275338013</v>
      </c>
      <c r="N5" s="8"/>
      <c r="O5" s="8"/>
    </row>
    <row r="6" spans="1:11" ht="12.75">
      <c r="A6" s="2">
        <v>1950</v>
      </c>
      <c r="B6" s="9">
        <f>'Res,Comm_Carbon'!B6*(44/12)</f>
        <v>65.12151767000461</v>
      </c>
      <c r="C6" s="9">
        <f>'Res,Comm_Carbon'!C6*(44/12)</f>
        <v>101.15065667134783</v>
      </c>
      <c r="D6" s="9">
        <f>'Res,Comm_Carbon'!D6*(44/12)</f>
        <v>109.68362696881434</v>
      </c>
      <c r="E6" s="9">
        <f>'Res,Comm_Carbon'!E6*(44/12)</f>
        <v>73.9812665129448</v>
      </c>
      <c r="F6" s="9">
        <f>'Res,Comm_Carbon'!F6*(44/12)</f>
        <v>349.93706782311153</v>
      </c>
      <c r="G6" s="9">
        <f>'Res,Comm_Carbon'!G6*(44/12)</f>
        <v>21.45635099666205</v>
      </c>
      <c r="H6" s="9">
        <f>'Res,Comm_Carbon'!H6*(44/12)</f>
        <v>57.40050540973288</v>
      </c>
      <c r="I6" s="9">
        <f>'Res,Comm_Carbon'!I6*(44/12)</f>
        <v>152.99006382923875</v>
      </c>
      <c r="J6" s="9">
        <f>'Res,Comm_Carbon'!J6*(44/12)</f>
        <v>58.398537182502345</v>
      </c>
      <c r="K6" s="9">
        <f>'Res,Comm_Carbon'!K6*(44/12)</f>
        <v>290.245457418136</v>
      </c>
    </row>
    <row r="7" spans="1:11" ht="12.75">
      <c r="A7" s="2">
        <v>1951</v>
      </c>
      <c r="B7" s="9">
        <f>'Res,Comm_Carbon'!B7*(44/12)</f>
        <v>79.81356738823736</v>
      </c>
      <c r="C7" s="9">
        <f>'Res,Comm_Carbon'!C7*(44/12)</f>
        <v>110.34617091419763</v>
      </c>
      <c r="D7" s="9">
        <f>'Res,Comm_Carbon'!D7*(44/12)</f>
        <v>96.75662807606125</v>
      </c>
      <c r="E7" s="9">
        <f>'Res,Comm_Carbon'!E7*(44/12)</f>
        <v>82.60514320551151</v>
      </c>
      <c r="F7" s="9">
        <f>'Res,Comm_Carbon'!F7*(44/12)</f>
        <v>369.52150958400773</v>
      </c>
      <c r="G7" s="9">
        <f>'Res,Comm_Carbon'!G7*(44/12)</f>
        <v>26.297113111762634</v>
      </c>
      <c r="H7" s="9">
        <f>'Res,Comm_Carbon'!H7*(44/12)</f>
        <v>62.61873317425405</v>
      </c>
      <c r="I7" s="9">
        <f>'Res,Comm_Carbon'!I7*(44/12)</f>
        <v>134.95909202079278</v>
      </c>
      <c r="J7" s="9">
        <f>'Res,Comm_Carbon'!J7*(44/12)</f>
        <v>65.20596029683969</v>
      </c>
      <c r="K7" s="9">
        <f>'Res,Comm_Carbon'!K7*(44/12)</f>
        <v>289.08089860364913</v>
      </c>
    </row>
    <row r="8" spans="1:11" ht="12.75">
      <c r="A8" s="2">
        <v>1952</v>
      </c>
      <c r="B8" s="9">
        <f>'Res,Comm_Carbon'!B8*(44/12)</f>
        <v>87.7552158845794</v>
      </c>
      <c r="C8" s="9">
        <f>'Res,Comm_Carbon'!C8*(44/12)</f>
        <v>113.10482518705258</v>
      </c>
      <c r="D8" s="9">
        <f>'Res,Comm_Carbon'!D8*(44/12)</f>
        <v>88.13862881422581</v>
      </c>
      <c r="E8" s="9">
        <f>'Res,Comm_Carbon'!E8*(44/12)</f>
        <v>88.11313816887436</v>
      </c>
      <c r="F8" s="9">
        <f>'Res,Comm_Carbon'!F8*(44/12)</f>
        <v>377.11180805473214</v>
      </c>
      <c r="G8" s="9">
        <f>'Res,Comm_Carbon'!G8*(44/12)</f>
        <v>28.913741282087276</v>
      </c>
      <c r="H8" s="9">
        <f>'Res,Comm_Carbon'!H8*(44/12)</f>
        <v>64.1842015036104</v>
      </c>
      <c r="I8" s="9">
        <f>'Res,Comm_Carbon'!I8*(44/12)</f>
        <v>122.9384441484954</v>
      </c>
      <c r="J8" s="9">
        <f>'Res,Comm_Carbon'!J8*(44/12)</f>
        <v>69.55380217398165</v>
      </c>
      <c r="K8" s="9">
        <f>'Res,Comm_Carbon'!K8*(44/12)</f>
        <v>285.59018910817474</v>
      </c>
    </row>
    <row r="9" spans="1:11" ht="12.75">
      <c r="A9" s="2">
        <v>1953</v>
      </c>
      <c r="B9" s="9">
        <f>'Res,Comm_Carbon'!B9*(44/12)</f>
        <v>90.9318752831162</v>
      </c>
      <c r="C9" s="9">
        <f>'Res,Comm_Carbon'!C9*(44/12)</f>
        <v>114.94392803562255</v>
      </c>
      <c r="D9" s="9">
        <f>'Res,Comm_Carbon'!D9*(44/12)</f>
        <v>75.60335716064702</v>
      </c>
      <c r="E9" s="9">
        <f>'Res,Comm_Carbon'!E9*(44/12)</f>
        <v>96.18189787289985</v>
      </c>
      <c r="F9" s="9">
        <f>'Res,Comm_Carbon'!F9*(44/12)</f>
        <v>377.6610583522856</v>
      </c>
      <c r="G9" s="9">
        <f>'Res,Comm_Carbon'!G9*(44/12)</f>
        <v>29.960392550217133</v>
      </c>
      <c r="H9" s="9">
        <f>'Res,Comm_Carbon'!H9*(44/12)</f>
        <v>65.22784705651463</v>
      </c>
      <c r="I9" s="9">
        <f>'Res,Comm_Carbon'!I9*(44/12)</f>
        <v>105.45386542515384</v>
      </c>
      <c r="J9" s="9">
        <f>'Res,Comm_Carbon'!J9*(44/12)</f>
        <v>75.92303300500237</v>
      </c>
      <c r="K9" s="9">
        <f>'Res,Comm_Carbon'!K9*(44/12)</f>
        <v>276.56513803688796</v>
      </c>
    </row>
    <row r="10" spans="1:11" ht="12.75">
      <c r="A10" s="2">
        <v>1954</v>
      </c>
      <c r="B10" s="9">
        <f>'Res,Comm_Carbon'!B10*(44/12)</f>
        <v>102.05018317799504</v>
      </c>
      <c r="C10" s="9">
        <f>'Res,Comm_Carbon'!C10*(44/12)</f>
        <v>122.76011514204485</v>
      </c>
      <c r="D10" s="9">
        <f>'Res,Comm_Carbon'!D10*(44/12)</f>
        <v>65.8101761812886</v>
      </c>
      <c r="E10" s="9">
        <f>'Res,Comm_Carbon'!E10*(44/12)</f>
        <v>100.77955955633959</v>
      </c>
      <c r="F10" s="9">
        <f>'Res,Comm_Carbon'!F10*(44/12)</f>
        <v>391.4000340576681</v>
      </c>
      <c r="G10" s="9">
        <f>'Res,Comm_Carbon'!G10*(44/12)</f>
        <v>33.623671988671624</v>
      </c>
      <c r="H10" s="9">
        <f>'Res,Comm_Carbon'!H10*(44/12)</f>
        <v>69.66334065635763</v>
      </c>
      <c r="I10" s="9">
        <f>'Res,Comm_Carbon'!I10*(44/12)</f>
        <v>91.79403829754325</v>
      </c>
      <c r="J10" s="9">
        <f>'Res,Comm_Carbon'!J10*(44/12)</f>
        <v>79.55228577976993</v>
      </c>
      <c r="K10" s="9">
        <f>'Res,Comm_Carbon'!K10*(44/12)</f>
        <v>274.63333672234245</v>
      </c>
    </row>
    <row r="11" spans="1:11" ht="12.75">
      <c r="A11" s="2">
        <v>1955</v>
      </c>
      <c r="B11" s="9">
        <f>'Res,Comm_Carbon'!B11*(44/12)</f>
        <v>113.16849107287389</v>
      </c>
      <c r="C11" s="9">
        <f>'Res,Comm_Carbon'!C11*(44/12)</f>
        <v>131.95562938489468</v>
      </c>
      <c r="D11" s="9">
        <f>'Res,Comm_Carbon'!D11*(44/12)</f>
        <v>65.41844894211425</v>
      </c>
      <c r="E11" s="9">
        <f>'Res,Comm_Carbon'!E11*(44/12)</f>
        <v>109.96545941647722</v>
      </c>
      <c r="F11" s="9">
        <f>'Res,Comm_Carbon'!F11*(44/12)</f>
        <v>420.50802881636</v>
      </c>
      <c r="G11" s="9">
        <f>'Res,Comm_Carbon'!G11*(44/12)</f>
        <v>37.28695142712612</v>
      </c>
      <c r="H11" s="9">
        <f>'Res,Comm_Carbon'!H11*(44/12)</f>
        <v>74.8815684208788</v>
      </c>
      <c r="I11" s="9">
        <f>'Res,Comm_Carbon'!I11*(44/12)</f>
        <v>91.24764521243883</v>
      </c>
      <c r="J11" s="9">
        <f>'Res,Comm_Carbon'!J11*(44/12)</f>
        <v>86.8033527028149</v>
      </c>
      <c r="K11" s="9">
        <f>'Res,Comm_Carbon'!K11*(44/12)</f>
        <v>290.21951776325864</v>
      </c>
    </row>
    <row r="12" spans="1:11" ht="12.75">
      <c r="A12" s="2">
        <v>1956</v>
      </c>
      <c r="B12" s="9">
        <f>'Res,Comm_Carbon'!B12*(44/12)</f>
        <v>125.08096381738692</v>
      </c>
      <c r="C12" s="9">
        <f>'Res,Comm_Carbon'!C12*(44/12)</f>
        <v>137.93271364274702</v>
      </c>
      <c r="D12" s="9">
        <f>'Res,Comm_Carbon'!D12*(44/12)</f>
        <v>60.71772207202223</v>
      </c>
      <c r="E12" s="9">
        <f>'Res,Comm_Carbon'!E12*(44/12)</f>
        <v>118.86137940095846</v>
      </c>
      <c r="F12" s="9">
        <f>'Res,Comm_Carbon'!F12*(44/12)</f>
        <v>442.5927789331147</v>
      </c>
      <c r="G12" s="9">
        <f>'Res,Comm_Carbon'!G12*(44/12)</f>
        <v>41.21189368261308</v>
      </c>
      <c r="H12" s="9">
        <f>'Res,Comm_Carbon'!H12*(44/12)</f>
        <v>78.27341646781757</v>
      </c>
      <c r="I12" s="9">
        <f>'Res,Comm_Carbon'!I12*(44/12)</f>
        <v>84.69092819118573</v>
      </c>
      <c r="J12" s="9">
        <f>'Res,Comm_Carbon'!J12*(44/12)</f>
        <v>93.82551842763921</v>
      </c>
      <c r="K12" s="9">
        <f>'Res,Comm_Carbon'!K12*(44/12)</f>
        <v>298.00175676925556</v>
      </c>
    </row>
    <row r="13" spans="1:11" ht="12.75">
      <c r="A13" s="2">
        <v>1957</v>
      </c>
      <c r="B13" s="9">
        <f>'Res,Comm_Carbon'!B13*(44/12)</f>
        <v>134.61094201299736</v>
      </c>
      <c r="C13" s="9">
        <f>'Res,Comm_Carbon'!C13*(44/12)</f>
        <v>133.79473223346463</v>
      </c>
      <c r="D13" s="9">
        <f>'Res,Comm_Carbon'!D13*(44/12)</f>
        <v>46.6155414617461</v>
      </c>
      <c r="E13" s="9">
        <f>'Res,Comm_Carbon'!E13*(44/12)</f>
        <v>127.39268048900426</v>
      </c>
      <c r="F13" s="9">
        <f>'Res,Comm_Carbon'!F13*(44/12)</f>
        <v>442.41389619721235</v>
      </c>
      <c r="G13" s="9">
        <f>'Res,Comm_Carbon'!G13*(44/12)</f>
        <v>44.35184748700266</v>
      </c>
      <c r="H13" s="9">
        <f>'Res,Comm_Carbon'!H13*(44/12)</f>
        <v>75.92521397378304</v>
      </c>
      <c r="I13" s="9">
        <f>'Res,Comm_Carbon'!I13*(44/12)</f>
        <v>65.02077712742647</v>
      </c>
      <c r="J13" s="9">
        <f>'Res,Comm_Carbon'!J13*(44/12)</f>
        <v>100.55986520606575</v>
      </c>
      <c r="K13" s="9">
        <f>'Res,Comm_Carbon'!K13*(44/12)</f>
        <v>285.85770379427794</v>
      </c>
    </row>
    <row r="14" spans="1:11" ht="12.75">
      <c r="A14" s="2">
        <v>1958</v>
      </c>
      <c r="B14" s="9">
        <f>'Res,Comm_Carbon'!B14*(44/12)</f>
        <v>147.3175796071446</v>
      </c>
      <c r="C14" s="9">
        <f>'Res,Comm_Carbon'!C14*(44/12)</f>
        <v>143.45002218845696</v>
      </c>
      <c r="D14" s="9">
        <f>'Res,Comm_Carbon'!D14*(44/12)</f>
        <v>45.44035974422309</v>
      </c>
      <c r="E14" s="9">
        <f>'Res,Comm_Carbon'!E14*(44/12)</f>
        <v>129.41452386197372</v>
      </c>
      <c r="F14" s="9">
        <f>'Res,Comm_Carbon'!F14*(44/12)</f>
        <v>465.6224854017984</v>
      </c>
      <c r="G14" s="9">
        <f>'Res,Comm_Carbon'!G14*(44/12)</f>
        <v>48.53845255952208</v>
      </c>
      <c r="H14" s="9">
        <f>'Res,Comm_Carbon'!H14*(44/12)</f>
        <v>81.40435312653025</v>
      </c>
      <c r="I14" s="9">
        <f>'Res,Comm_Carbon'!I14*(44/12)</f>
        <v>63.38159787211319</v>
      </c>
      <c r="J14" s="9">
        <f>'Res,Comm_Carbon'!J14*(44/12)</f>
        <v>102.15584620178028</v>
      </c>
      <c r="K14" s="9">
        <f>'Res,Comm_Carbon'!K14*(44/12)</f>
        <v>295.4802497599458</v>
      </c>
    </row>
    <row r="15" spans="1:11" ht="12.75">
      <c r="A15" s="2">
        <v>1959</v>
      </c>
      <c r="B15" s="9">
        <f>'Res,Comm_Carbon'!B15*(44/12)</f>
        <v>159.62713477647472</v>
      </c>
      <c r="C15" s="9">
        <f>'Res,Comm_Carbon'!C15*(44/12)</f>
        <v>146.20867646131188</v>
      </c>
      <c r="D15" s="9">
        <f>'Res,Comm_Carbon'!D15*(44/12)</f>
        <v>38.780996678259356</v>
      </c>
      <c r="E15" s="9">
        <f>'Res,Comm_Carbon'!E15*(44/12)</f>
        <v>143.3022626597582</v>
      </c>
      <c r="F15" s="9">
        <f>'Res,Comm_Carbon'!F15*(44/12)</f>
        <v>487.9190705758041</v>
      </c>
      <c r="G15" s="9">
        <f>'Res,Comm_Carbon'!G15*(44/12)</f>
        <v>52.59422622352527</v>
      </c>
      <c r="H15" s="9">
        <f>'Res,Comm_Carbon'!H15*(44/12)</f>
        <v>82.96982145588663</v>
      </c>
      <c r="I15" s="9">
        <f>'Res,Comm_Carbon'!I15*(44/12)</f>
        <v>54.09291542533799</v>
      </c>
      <c r="J15" s="9">
        <f>'Res,Comm_Carbon'!J15*(44/12)</f>
        <v>113.11840022106557</v>
      </c>
      <c r="K15" s="9">
        <f>'Res,Comm_Carbon'!K15*(44/12)</f>
        <v>302.7753633258155</v>
      </c>
    </row>
    <row r="16" spans="1:11" ht="12.75">
      <c r="A16" s="2">
        <v>1960</v>
      </c>
      <c r="B16" s="9">
        <f>'Res,Comm_Carbon'!B16*(44/12)</f>
        <v>169.55419539690226</v>
      </c>
      <c r="C16" s="9">
        <f>'Res,Comm_Carbon'!C16*(44/12)</f>
        <v>160.46172353772906</v>
      </c>
      <c r="D16" s="9">
        <f>'Res,Comm_Carbon'!D16*(44/12)</f>
        <v>38.780996678259356</v>
      </c>
      <c r="E16" s="9">
        <f>'Res,Comm_Carbon'!E16*(44/12)</f>
        <v>155.16349998255885</v>
      </c>
      <c r="F16" s="9">
        <f>'Res,Comm_Carbon'!F16*(44/12)</f>
        <v>523.9604155954495</v>
      </c>
      <c r="G16" s="9">
        <f>'Res,Comm_Carbon'!G16*(44/12)</f>
        <v>55.743993261148496</v>
      </c>
      <c r="H16" s="9">
        <f>'Res,Comm_Carbon'!H16*(44/12)</f>
        <v>91.26555852727236</v>
      </c>
      <c r="I16" s="9">
        <f>'Res,Comm_Carbon'!I16*(44/12)</f>
        <v>53.2012263800721</v>
      </c>
      <c r="J16" s="9">
        <f>'Res,Comm_Carbon'!J16*(44/12)</f>
        <v>122.51219241672618</v>
      </c>
      <c r="K16" s="9">
        <f>'Res,Comm_Carbon'!K16*(44/12)</f>
        <v>322.7229705852191</v>
      </c>
    </row>
    <row r="17" spans="1:11" ht="12.75">
      <c r="A17" s="2">
        <v>1961</v>
      </c>
      <c r="B17" s="9">
        <f>'Res,Comm_Carbon'!B17*(44/12)</f>
        <v>177.4993189132515</v>
      </c>
      <c r="C17" s="9">
        <f>'Res,Comm_Carbon'!C17*(44/12)</f>
        <v>165.19628588335567</v>
      </c>
      <c r="D17" s="9">
        <f>'Res,Comm_Carbon'!D17*(44/12)</f>
        <v>35.33730325050726</v>
      </c>
      <c r="E17" s="9">
        <f>'Res,Comm_Carbon'!E17*(44/12)</f>
        <v>162.67902444595472</v>
      </c>
      <c r="F17" s="9">
        <f>'Res,Comm_Carbon'!F17*(44/12)</f>
        <v>540.7119324930692</v>
      </c>
      <c r="G17" s="9">
        <f>'Res,Comm_Carbon'!G17*(44/12)</f>
        <v>58.83804054340576</v>
      </c>
      <c r="H17" s="9">
        <f>'Res,Comm_Carbon'!H17*(44/12)</f>
        <v>92.73025563609711</v>
      </c>
      <c r="I17" s="9">
        <f>'Res,Comm_Carbon'!I17*(44/12)</f>
        <v>48.45053458153092</v>
      </c>
      <c r="J17" s="9">
        <f>'Res,Comm_Carbon'!J17*(44/12)</f>
        <v>126.90423620061775</v>
      </c>
      <c r="K17" s="9">
        <f>'Res,Comm_Carbon'!K17*(44/12)</f>
        <v>326.9230669616515</v>
      </c>
    </row>
    <row r="18" spans="1:11" ht="12.75">
      <c r="A18" s="2">
        <v>1962</v>
      </c>
      <c r="B18" s="9">
        <f>'Res,Comm_Carbon'!B18*(44/12)</f>
        <v>190.06548812952525</v>
      </c>
      <c r="C18" s="9">
        <f>'Res,Comm_Carbon'!C18*(44/12)</f>
        <v>172.78802621121636</v>
      </c>
      <c r="D18" s="9">
        <f>'Res,Comm_Carbon'!D18*(44/12)</f>
        <v>33.744091223617566</v>
      </c>
      <c r="E18" s="9">
        <f>'Res,Comm_Carbon'!E18*(44/12)</f>
        <v>173.7428163633668</v>
      </c>
      <c r="F18" s="9">
        <f>'Res,Comm_Carbon'!F18*(44/12)</f>
        <v>570.340421927726</v>
      </c>
      <c r="G18" s="9">
        <f>'Res,Comm_Carbon'!G18*(44/12)</f>
        <v>65.931231497109</v>
      </c>
      <c r="H18" s="9">
        <f>'Res,Comm_Carbon'!H18*(44/12)</f>
        <v>95.0246328760739</v>
      </c>
      <c r="I18" s="9">
        <f>'Res,Comm_Carbon'!I18*(44/12)</f>
        <v>47.83411157415363</v>
      </c>
      <c r="J18" s="9">
        <f>'Res,Comm_Carbon'!J18*(44/12)</f>
        <v>135.53211295393538</v>
      </c>
      <c r="K18" s="9">
        <f>'Res,Comm_Carbon'!K18*(44/12)</f>
        <v>344.3220889012719</v>
      </c>
    </row>
    <row r="19" spans="1:11" ht="12.75">
      <c r="A19" s="2">
        <v>1963</v>
      </c>
      <c r="B19" s="9">
        <f>'Res,Comm_Carbon'!B19*(44/12)</f>
        <v>195.07989124282744</v>
      </c>
      <c r="C19" s="9">
        <f>'Res,Comm_Carbon'!C19*(44/12)</f>
        <v>173.86752102194055</v>
      </c>
      <c r="D19" s="9">
        <f>'Res,Comm_Carbon'!D19*(44/12)</f>
        <v>29.364036595569456</v>
      </c>
      <c r="E19" s="9">
        <f>'Res,Comm_Carbon'!E19*(44/12)</f>
        <v>190.24930983698246</v>
      </c>
      <c r="F19" s="9">
        <f>'Res,Comm_Carbon'!F19*(44/12)</f>
        <v>588.5607586973199</v>
      </c>
      <c r="G19" s="9">
        <f>'Res,Comm_Carbon'!G19*(44/12)</f>
        <v>68.71543934049447</v>
      </c>
      <c r="H19" s="9">
        <f>'Res,Comm_Carbon'!H19*(44/12)</f>
        <v>93.593550094266</v>
      </c>
      <c r="I19" s="9">
        <f>'Res,Comm_Carbon'!I19*(44/12)</f>
        <v>40.76879421927912</v>
      </c>
      <c r="J19" s="9">
        <f>'Res,Comm_Carbon'!J19*(44/12)</f>
        <v>152.7284288825551</v>
      </c>
      <c r="K19" s="9">
        <f>'Res,Comm_Carbon'!K19*(44/12)</f>
        <v>355.8062125365948</v>
      </c>
    </row>
    <row r="20" spans="1:11" ht="12.75">
      <c r="A20" s="2">
        <v>1964</v>
      </c>
      <c r="B20" s="9">
        <f>'Res,Comm_Carbon'!B20*(44/12)</f>
        <v>205.86323278056247</v>
      </c>
      <c r="C20" s="9">
        <f>'Res,Comm_Carbon'!C20*(44/12)</f>
        <v>167.6901617531112</v>
      </c>
      <c r="D20" s="9">
        <f>'Res,Comm_Carbon'!D20*(44/12)</f>
        <v>25.89037285956904</v>
      </c>
      <c r="E20" s="9">
        <f>'Res,Comm_Carbon'!E20*(44/12)</f>
        <v>205.1308359140852</v>
      </c>
      <c r="F20" s="9">
        <f>'Res,Comm_Carbon'!F20*(44/12)</f>
        <v>604.574603307328</v>
      </c>
      <c r="G20" s="9">
        <f>'Res,Comm_Carbon'!G20*(44/12)</f>
        <v>74.543027935983</v>
      </c>
      <c r="H20" s="9">
        <f>'Res,Comm_Carbon'!H20*(44/12)</f>
        <v>92.43186333369906</v>
      </c>
      <c r="I20" s="9">
        <f>'Res,Comm_Carbon'!I20*(44/12)</f>
        <v>34.90806324150413</v>
      </c>
      <c r="J20" s="9">
        <f>'Res,Comm_Carbon'!J20*(44/12)</f>
        <v>163.2249428907532</v>
      </c>
      <c r="K20" s="9">
        <f>'Res,Comm_Carbon'!K20*(44/12)</f>
        <v>365.1078974019394</v>
      </c>
    </row>
    <row r="21" spans="1:11" ht="12.75">
      <c r="A21" s="2">
        <v>1965</v>
      </c>
      <c r="B21" s="9">
        <f>'Res,Comm_Carbon'!B21*(44/12)</f>
        <v>212.1838057906019</v>
      </c>
      <c r="C21" s="9">
        <f>'Res,Comm_Carbon'!C21*(44/12)</f>
        <v>175.20080646656342</v>
      </c>
      <c r="D21" s="9">
        <f>'Res,Comm_Carbon'!D21*(44/12)</f>
        <v>24.11550558387993</v>
      </c>
      <c r="E21" s="9">
        <f>'Res,Comm_Carbon'!E21*(44/12)</f>
        <v>220.8890580028555</v>
      </c>
      <c r="F21" s="9">
        <f>'Res,Comm_Carbon'!F21*(44/12)</f>
        <v>632.3891758439008</v>
      </c>
      <c r="G21" s="9">
        <f>'Res,Comm_Carbon'!G21*(44/12)</f>
        <v>78.3079841213637</v>
      </c>
      <c r="H21" s="9">
        <f>'Res,Comm_Carbon'!H21*(44/12)</f>
        <v>103.08133025378483</v>
      </c>
      <c r="I21" s="9">
        <f>'Res,Comm_Carbon'!I21*(44/12)</f>
        <v>33.14793722133726</v>
      </c>
      <c r="J21" s="9">
        <f>'Res,Comm_Carbon'!J21*(44/12)</f>
        <v>175.52491290997494</v>
      </c>
      <c r="K21" s="9">
        <f>'Res,Comm_Carbon'!K21*(44/12)</f>
        <v>390.06216450646076</v>
      </c>
    </row>
    <row r="22" spans="1:11" ht="12.75">
      <c r="A22" s="2">
        <v>1966</v>
      </c>
      <c r="B22" s="9">
        <f>'Res,Comm_Carbon'!B22*(44/12)</f>
        <v>224.91664220807482</v>
      </c>
      <c r="C22" s="9">
        <f>'Res,Comm_Carbon'!C22*(44/12)</f>
        <v>174.2332878314082</v>
      </c>
      <c r="D22" s="9">
        <f>'Res,Comm_Carbon'!D22*(44/12)</f>
        <v>23.225780493126024</v>
      </c>
      <c r="E22" s="9">
        <f>'Res,Comm_Carbon'!E22*(44/12)</f>
        <v>244.03007193693136</v>
      </c>
      <c r="F22" s="9">
        <f>'Res,Comm_Carbon'!F22*(44/12)</f>
        <v>666.4057824695404</v>
      </c>
      <c r="G22" s="9">
        <f>'Res,Comm_Carbon'!G22*(44/12)</f>
        <v>88.0920366137372</v>
      </c>
      <c r="H22" s="9">
        <f>'Res,Comm_Carbon'!H22*(44/12)</f>
        <v>106.82597582122698</v>
      </c>
      <c r="I22" s="9">
        <f>'Res,Comm_Carbon'!I22*(44/12)</f>
        <v>33.3119445700204</v>
      </c>
      <c r="J22" s="9">
        <f>'Res,Comm_Carbon'!J22*(44/12)</f>
        <v>193.89965269901916</v>
      </c>
      <c r="K22" s="9">
        <f>'Res,Comm_Carbon'!K22*(44/12)</f>
        <v>422.12960970400377</v>
      </c>
    </row>
    <row r="23" spans="1:11" ht="12.75">
      <c r="A23" s="2">
        <v>1967</v>
      </c>
      <c r="B23" s="9">
        <f>'Res,Comm_Carbon'!B23*(44/12)</f>
        <v>234.38150078682406</v>
      </c>
      <c r="C23" s="9">
        <f>'Res,Comm_Carbon'!C23*(44/12)</f>
        <v>180.27497981404844</v>
      </c>
      <c r="D23" s="9">
        <f>'Res,Comm_Carbon'!D23*(44/12)</f>
        <v>19.956957376726983</v>
      </c>
      <c r="E23" s="9">
        <f>'Res,Comm_Carbon'!E23*(44/12)</f>
        <v>256.1082940041032</v>
      </c>
      <c r="F23" s="9">
        <f>'Res,Comm_Carbon'!F23*(44/12)</f>
        <v>690.7217319817025</v>
      </c>
      <c r="G23" s="9">
        <f>'Res,Comm_Carbon'!G23*(44/12)</f>
        <v>106.36033469997155</v>
      </c>
      <c r="H23" s="9">
        <f>'Res,Comm_Carbon'!H23*(44/12)</f>
        <v>110.38672904825502</v>
      </c>
      <c r="I23" s="9">
        <f>'Res,Comm_Carbon'!I23*(44/12)</f>
        <v>28.516544499940068</v>
      </c>
      <c r="J23" s="9">
        <f>'Res,Comm_Carbon'!J23*(44/12)</f>
        <v>204.37027695020888</v>
      </c>
      <c r="K23" s="9">
        <f>'Res,Comm_Carbon'!K23*(44/12)</f>
        <v>449.63388519837554</v>
      </c>
    </row>
    <row r="24" spans="1:11" ht="12.75">
      <c r="A24" s="2">
        <v>1968</v>
      </c>
      <c r="B24" s="9">
        <f>'Res,Comm_Carbon'!B24*(44/12)</f>
        <v>241.69912105613173</v>
      </c>
      <c r="C24" s="9">
        <f>'Res,Comm_Carbon'!C24*(44/12)</f>
        <v>189.20918565658891</v>
      </c>
      <c r="D24" s="9">
        <f>'Res,Comm_Carbon'!D24*(44/12)</f>
        <v>18.088917987574796</v>
      </c>
      <c r="E24" s="9">
        <f>'Res,Comm_Carbon'!E24*(44/12)</f>
        <v>289.8016830161052</v>
      </c>
      <c r="F24" s="9">
        <f>'Res,Comm_Carbon'!F24*(44/12)</f>
        <v>738.7989077164007</v>
      </c>
      <c r="G24" s="9">
        <f>'Res,Comm_Carbon'!G24*(44/12)</f>
        <v>112.67198860579676</v>
      </c>
      <c r="H24" s="9">
        <f>'Res,Comm_Carbon'!H24*(44/12)</f>
        <v>112.19090251939458</v>
      </c>
      <c r="I24" s="9">
        <f>'Res,Comm_Carbon'!I24*(44/12)</f>
        <v>25.58900749771694</v>
      </c>
      <c r="J24" s="9">
        <f>'Res,Comm_Carbon'!J24*(44/12)</f>
        <v>226.0575716409637</v>
      </c>
      <c r="K24" s="9">
        <f>'Res,Comm_Carbon'!K24*(44/12)</f>
        <v>476.5094702638719</v>
      </c>
    </row>
    <row r="25" spans="1:11" ht="12.75">
      <c r="A25" s="2">
        <v>1969</v>
      </c>
      <c r="B25" s="9">
        <f>'Res,Comm_Carbon'!B25*(44/12)</f>
        <v>256.7959147059493</v>
      </c>
      <c r="C25" s="9">
        <f>'Res,Comm_Carbon'!C25*(44/12)</f>
        <v>192.41927118545223</v>
      </c>
      <c r="D25" s="9">
        <f>'Res,Comm_Carbon'!D25*(44/12)</f>
        <v>16.78362815870413</v>
      </c>
      <c r="E25" s="9">
        <f>'Res,Comm_Carbon'!E25*(44/12)</f>
        <v>319.2648325513238</v>
      </c>
      <c r="F25" s="9">
        <f>'Res,Comm_Carbon'!F25*(44/12)</f>
        <v>785.2636466014294</v>
      </c>
      <c r="G25" s="9">
        <f>'Res,Comm_Carbon'!G25*(44/12)</f>
        <v>122.25400198081346</v>
      </c>
      <c r="H25" s="9">
        <f>'Res,Comm_Carbon'!H25*(44/12)</f>
        <v>112.74866444398563</v>
      </c>
      <c r="I25" s="9">
        <f>'Res,Comm_Carbon'!I25*(44/12)</f>
        <v>24.11994591180009</v>
      </c>
      <c r="J25" s="9">
        <f>'Res,Comm_Carbon'!J25*(44/12)</f>
        <v>243.34321763908932</v>
      </c>
      <c r="K25" s="9">
        <f>'Res,Comm_Carbon'!K25*(44/12)</f>
        <v>502.4658299756885</v>
      </c>
    </row>
    <row r="26" spans="1:11" ht="12.75">
      <c r="A26" s="2">
        <v>1970</v>
      </c>
      <c r="B26" s="9">
        <f>'Res,Comm_Carbon'!B26*(44/12)</f>
        <v>261.4522154419087</v>
      </c>
      <c r="C26" s="9">
        <f>'Res,Comm_Carbon'!C26*(44/12)</f>
        <v>193.7247728738546</v>
      </c>
      <c r="D26" s="9">
        <f>'Res,Comm_Carbon'!D26*(44/12)</f>
        <v>14.550526148669611</v>
      </c>
      <c r="E26" s="9">
        <f>'Res,Comm_Carbon'!E26*(44/12)</f>
        <v>351.5466997302773</v>
      </c>
      <c r="F26" s="9">
        <f>'Res,Comm_Carbon'!F26*(44/12)</f>
        <v>821.2742141947102</v>
      </c>
      <c r="G26" s="9">
        <f>'Res,Comm_Carbon'!G26*(44/12)</f>
        <v>129.58340887669524</v>
      </c>
      <c r="H26" s="9">
        <f>'Res,Comm_Carbon'!H26*(44/12)</f>
        <v>115.12231191135714</v>
      </c>
      <c r="I26" s="9">
        <f>'Res,Comm_Carbon'!I26*(44/12)</f>
        <v>20.170297631996718</v>
      </c>
      <c r="J26" s="9">
        <f>'Res,Comm_Carbon'!J26*(44/12)</f>
        <v>265.8681055373988</v>
      </c>
      <c r="K26" s="9">
        <f>'Res,Comm_Carbon'!K26*(44/12)</f>
        <v>530.7441239574479</v>
      </c>
    </row>
    <row r="27" spans="1:11" ht="12.75">
      <c r="A27" s="2">
        <v>1971</v>
      </c>
      <c r="B27" s="9">
        <f>'Res,Comm_Carbon'!B27*(44/12)</f>
        <v>268.833884909837</v>
      </c>
      <c r="C27" s="9">
        <f>'Res,Comm_Carbon'!C27*(44/12)</f>
        <v>195.25267938372536</v>
      </c>
      <c r="D27" s="9">
        <f>'Res,Comm_Carbon'!D27*(44/12)</f>
        <v>13.719131176267805</v>
      </c>
      <c r="E27" s="9">
        <f>'Res,Comm_Carbon'!E27*(44/12)</f>
        <v>369.73707840600207</v>
      </c>
      <c r="F27" s="9">
        <f>'Res,Comm_Carbon'!F27*(44/12)</f>
        <v>847.5427738758323</v>
      </c>
      <c r="G27" s="9">
        <f>'Res,Comm_Carbon'!G27*(44/12)</f>
        <v>135.61830538076276</v>
      </c>
      <c r="H27" s="9">
        <f>'Res,Comm_Carbon'!H27*(44/12)</f>
        <v>111.89256263997905</v>
      </c>
      <c r="I27" s="9">
        <f>'Res,Comm_Carbon'!I27*(44/12)</f>
        <v>18.92507276635371</v>
      </c>
      <c r="J27" s="9">
        <f>'Res,Comm_Carbon'!J27*(44/12)</f>
        <v>279.85223604919753</v>
      </c>
      <c r="K27" s="9">
        <f>'Res,Comm_Carbon'!K27*(44/12)</f>
        <v>546.288176836293</v>
      </c>
    </row>
    <row r="28" spans="1:11" ht="12.75">
      <c r="A28" s="2">
        <v>1972</v>
      </c>
      <c r="B28" s="9">
        <f>'Res,Comm_Carbon'!B28*(44/12)</f>
        <v>277.51929306342333</v>
      </c>
      <c r="C28" s="9">
        <f>'Res,Comm_Carbon'!C28*(44/12)</f>
        <v>203.4278769627765</v>
      </c>
      <c r="D28" s="9">
        <f>'Res,Comm_Carbon'!D28*(44/12)</f>
        <v>10.53228977592924</v>
      </c>
      <c r="E28" s="9">
        <f>'Res,Comm_Carbon'!E28*(44/12)</f>
        <v>399.782930714967</v>
      </c>
      <c r="F28" s="9">
        <f>'Res,Comm_Carbon'!F28*(44/12)</f>
        <v>891.262390517096</v>
      </c>
      <c r="G28" s="9">
        <f>'Res,Comm_Carbon'!G28*(44/12)</f>
        <v>141.17011165457205</v>
      </c>
      <c r="H28" s="9">
        <f>'Res,Comm_Carbon'!H28*(44/12)</f>
        <v>113.1261300823938</v>
      </c>
      <c r="I28" s="9">
        <f>'Res,Comm_Carbon'!I28*(44/12)</f>
        <v>14.557697850966928</v>
      </c>
      <c r="J28" s="9">
        <f>'Res,Comm_Carbon'!J28*(44/12)</f>
        <v>306.60525291572503</v>
      </c>
      <c r="K28" s="9">
        <f>'Res,Comm_Carbon'!K28*(44/12)</f>
        <v>575.4591925036578</v>
      </c>
    </row>
    <row r="29" spans="1:11" ht="12.75">
      <c r="A29" s="2">
        <v>1973</v>
      </c>
      <c r="B29" s="9">
        <f>'Res,Comm_Carbon'!B29*(44/12)</f>
        <v>263.9835092015644</v>
      </c>
      <c r="C29" s="9">
        <f>'Res,Comm_Carbon'!C29*(44/12)</f>
        <v>198.70361653173435</v>
      </c>
      <c r="D29" s="9">
        <f>'Res,Comm_Carbon'!D29*(44/12)</f>
        <v>9.985393518969593</v>
      </c>
      <c r="E29" s="9">
        <f>'Res,Comm_Carbon'!E29*(44/12)</f>
        <v>430.90474483293275</v>
      </c>
      <c r="F29" s="9">
        <f>'Res,Comm_Carbon'!F29*(44/12)</f>
        <v>903.577264085201</v>
      </c>
      <c r="G29" s="9">
        <f>'Res,Comm_Carbon'!G29*(44/12)</f>
        <v>140.4242252951421</v>
      </c>
      <c r="H29" s="9">
        <f>'Res,Comm_Carbon'!H29*(44/12)</f>
        <v>115.85775352587123</v>
      </c>
      <c r="I29" s="9">
        <f>'Res,Comm_Carbon'!I29*(44/12)</f>
        <v>13.768257809492143</v>
      </c>
      <c r="J29" s="9">
        <f>'Res,Comm_Carbon'!J29*(44/12)</f>
        <v>331.1408579376525</v>
      </c>
      <c r="K29" s="9">
        <f>'Res,Comm_Carbon'!K29*(44/12)</f>
        <v>601.1910945681581</v>
      </c>
    </row>
    <row r="30" spans="1:11" ht="12.75">
      <c r="A30" s="2">
        <v>1974</v>
      </c>
      <c r="B30" s="9">
        <f>'Res,Comm_Carbon'!B30*(44/12)</f>
        <v>258.57467767075093</v>
      </c>
      <c r="C30" s="9">
        <f>'Res,Comm_Carbon'!C30*(44/12)</f>
        <v>180.97703571590176</v>
      </c>
      <c r="D30" s="9">
        <f>'Res,Comm_Carbon'!D30*(44/12)</f>
        <v>9.808069847490254</v>
      </c>
      <c r="E30" s="9">
        <f>'Res,Comm_Carbon'!E30*(44/12)</f>
        <v>420.03081585039325</v>
      </c>
      <c r="F30" s="9">
        <f>'Res,Comm_Carbon'!F30*(44/12)</f>
        <v>869.3905990845361</v>
      </c>
      <c r="G30" s="9">
        <f>'Res,Comm_Carbon'!G30*(44/12)</f>
        <v>138.0048749242375</v>
      </c>
      <c r="H30" s="9">
        <f>'Res,Comm_Carbon'!H30*(44/12)</f>
        <v>105.2138872097997</v>
      </c>
      <c r="I30" s="9">
        <f>'Res,Comm_Carbon'!I30*(44/12)</f>
        <v>14.059643568487903</v>
      </c>
      <c r="J30" s="9">
        <f>'Res,Comm_Carbon'!J30*(44/12)</f>
        <v>319.8188668844079</v>
      </c>
      <c r="K30" s="9">
        <f>'Res,Comm_Carbon'!K30*(44/12)</f>
        <v>577.0972725869331</v>
      </c>
    </row>
    <row r="31" spans="1:11" ht="12.75">
      <c r="A31" s="2">
        <v>1975</v>
      </c>
      <c r="B31" s="9">
        <f>'Res,Comm_Carbon'!B31*(44/12)</f>
        <v>265.23118171448374</v>
      </c>
      <c r="C31" s="9">
        <f>'Res,Comm_Carbon'!C31*(44/12)</f>
        <v>175.47787057293482</v>
      </c>
      <c r="D31" s="9">
        <f>'Res,Comm_Carbon'!D31*(44/12)</f>
        <v>8.005348029095142</v>
      </c>
      <c r="E31" s="9">
        <f>'Res,Comm_Carbon'!E31*(44/12)</f>
        <v>414.84999636299136</v>
      </c>
      <c r="F31" s="9">
        <f>'Res,Comm_Carbon'!F31*(44/12)</f>
        <v>863.5643966795051</v>
      </c>
      <c r="G31" s="9">
        <f>'Res,Comm_Carbon'!G31*(44/12)</f>
        <v>134.94372622375815</v>
      </c>
      <c r="H31" s="9">
        <f>'Res,Comm_Carbon'!H31*(44/12)</f>
        <v>96.48554718358122</v>
      </c>
      <c r="I31" s="9">
        <f>'Res,Comm_Carbon'!I31*(44/12)</f>
        <v>11.444644488072642</v>
      </c>
      <c r="J31" s="9">
        <f>'Res,Comm_Carbon'!J31*(44/12)</f>
        <v>330.2931917203679</v>
      </c>
      <c r="K31" s="9">
        <f>'Res,Comm_Carbon'!K31*(44/12)</f>
        <v>573.1671096157799</v>
      </c>
    </row>
    <row r="32" spans="1:11" ht="12.75">
      <c r="A32" s="2">
        <v>1976</v>
      </c>
      <c r="B32" s="9">
        <f>'Res,Comm_Carbon'!B32*(44/12)</f>
        <v>271.8066900757635</v>
      </c>
      <c r="C32" s="9">
        <f>'Res,Comm_Carbon'!C32*(44/12)</f>
        <v>191.58357557092518</v>
      </c>
      <c r="D32" s="9">
        <f>'Res,Comm_Carbon'!D32*(44/12)</f>
        <v>7.783508537681382</v>
      </c>
      <c r="E32" s="9">
        <f>'Res,Comm_Carbon'!E32*(44/12)</f>
        <v>437.93897050863313</v>
      </c>
      <c r="F32" s="9">
        <f>'Res,Comm_Carbon'!F32*(44/12)</f>
        <v>909.1127446930033</v>
      </c>
      <c r="G32" s="9">
        <f>'Res,Comm_Carbon'!G32*(44/12)</f>
        <v>143.42330528475154</v>
      </c>
      <c r="H32" s="9">
        <f>'Res,Comm_Carbon'!H32*(44/12)</f>
        <v>107.81086781612512</v>
      </c>
      <c r="I32" s="9">
        <f>'Res,Comm_Carbon'!I32*(44/12)</f>
        <v>11.1624150783058</v>
      </c>
      <c r="J32" s="9">
        <f>'Res,Comm_Carbon'!J32*(44/12)</f>
        <v>355.0528737545907</v>
      </c>
      <c r="K32" s="9">
        <f>'Res,Comm_Carbon'!K32*(44/12)</f>
        <v>617.4494619337731</v>
      </c>
    </row>
    <row r="33" spans="1:11" ht="12.75">
      <c r="A33" s="2">
        <v>1977</v>
      </c>
      <c r="B33" s="9">
        <f>'Res,Comm_Carbon'!B33*(44/12)</f>
        <v>259.4361701405386</v>
      </c>
      <c r="C33" s="9">
        <f>'Res,Comm_Carbon'!C33*(44/12)</f>
        <v>189.91287000427303</v>
      </c>
      <c r="D33" s="9">
        <f>'Res,Comm_Carbon'!D33*(44/12)</f>
        <v>7.890195391224596</v>
      </c>
      <c r="E33" s="9">
        <f>'Res,Comm_Carbon'!E33*(44/12)</f>
        <v>473.02989827370436</v>
      </c>
      <c r="F33" s="9">
        <f>'Res,Comm_Carbon'!F33*(44/12)</f>
        <v>930.2691338097405</v>
      </c>
      <c r="G33" s="9">
        <f>'Res,Comm_Carbon'!G33*(44/12)</f>
        <v>134.45171107537067</v>
      </c>
      <c r="H33" s="9">
        <f>'Res,Comm_Carbon'!H33*(44/12)</f>
        <v>111.56071133919417</v>
      </c>
      <c r="I33" s="9">
        <f>'Res,Comm_Carbon'!I33*(44/12)</f>
        <v>11.287365383036292</v>
      </c>
      <c r="J33" s="9">
        <f>'Res,Comm_Carbon'!J33*(44/12)</f>
        <v>376.8546166952529</v>
      </c>
      <c r="K33" s="9">
        <f>'Res,Comm_Carbon'!K33*(44/12)</f>
        <v>634.1544044928539</v>
      </c>
    </row>
    <row r="34" spans="1:11" ht="12.75">
      <c r="A34" s="2">
        <v>1978</v>
      </c>
      <c r="B34" s="9">
        <f>'Res,Comm_Carbon'!B34*(44/12)</f>
        <v>263.26710971794273</v>
      </c>
      <c r="C34" s="9">
        <f>'Res,Comm_Carbon'!C34*(44/12)</f>
        <v>184.65022554799563</v>
      </c>
      <c r="D34" s="9">
        <f>'Res,Comm_Carbon'!D34*(44/12)</f>
        <v>7.942615781120856</v>
      </c>
      <c r="E34" s="9">
        <f>'Res,Comm_Carbon'!E34*(44/12)</f>
        <v>479.77011978429294</v>
      </c>
      <c r="F34" s="9">
        <f>'Res,Comm_Carbon'!F34*(44/12)</f>
        <v>935.6300708313521</v>
      </c>
      <c r="G34" s="9">
        <f>'Res,Comm_Carbon'!G34*(44/12)</f>
        <v>139.48136657748142</v>
      </c>
      <c r="H34" s="9">
        <f>'Res,Comm_Carbon'!H34*(44/12)</f>
        <v>106.83227092424731</v>
      </c>
      <c r="I34" s="9">
        <f>'Res,Comm_Carbon'!I34*(44/12)</f>
        <v>11.93812127519098</v>
      </c>
      <c r="J34" s="9">
        <f>'Res,Comm_Carbon'!J34*(44/12)</f>
        <v>378.25499535809087</v>
      </c>
      <c r="K34" s="9">
        <f>'Res,Comm_Carbon'!K34*(44/12)</f>
        <v>636.5067541350106</v>
      </c>
    </row>
    <row r="35" spans="1:11" ht="12.75">
      <c r="A35" s="2">
        <v>1979</v>
      </c>
      <c r="B35" s="9">
        <f>'Res,Comm_Carbon'!B35*(44/12)</f>
        <v>266.7244767573483</v>
      </c>
      <c r="C35" s="9">
        <f>'Res,Comm_Carbon'!C35*(44/12)</f>
        <v>149.55395725826887</v>
      </c>
      <c r="D35" s="9">
        <f>'Res,Comm_Carbon'!D35*(44/12)</f>
        <v>6.893188977176206</v>
      </c>
      <c r="E35" s="9">
        <f>'Res,Comm_Carbon'!E35*(44/12)</f>
        <v>491.8368975009988</v>
      </c>
      <c r="F35" s="9">
        <f>'Res,Comm_Carbon'!F35*(44/12)</f>
        <v>915.0085204937923</v>
      </c>
      <c r="G35" s="9">
        <f>'Res,Comm_Carbon'!G35*(44/12)</f>
        <v>149.61275229323869</v>
      </c>
      <c r="H35" s="9">
        <f>'Res,Comm_Carbon'!H35*(44/12)</f>
        <v>98.56402142619713</v>
      </c>
      <c r="I35" s="9">
        <f>'Res,Comm_Carbon'!I35*(44/12)</f>
        <v>10.59848392522247</v>
      </c>
      <c r="J35" s="9">
        <f>'Res,Comm_Carbon'!J35*(44/12)</f>
        <v>391.34931444376724</v>
      </c>
      <c r="K35" s="9">
        <f>'Res,Comm_Carbon'!K35*(44/12)</f>
        <v>650.1245720884256</v>
      </c>
    </row>
    <row r="36" spans="1:11" ht="12.75">
      <c r="A36" s="2">
        <v>1980</v>
      </c>
      <c r="B36" s="9">
        <v>257.6098684221407</v>
      </c>
      <c r="C36" s="9">
        <v>124.2741283332846</v>
      </c>
      <c r="D36" s="9">
        <v>2.9629775011693633</v>
      </c>
      <c r="E36" s="9">
        <v>528.8218740592782</v>
      </c>
      <c r="F36" s="9">
        <v>913.6688483158729</v>
      </c>
      <c r="G36" s="9">
        <v>141.43503001996646</v>
      </c>
      <c r="H36" s="9">
        <v>96.50676836929664</v>
      </c>
      <c r="I36" s="9">
        <v>11.14643916201341</v>
      </c>
      <c r="J36" s="9">
        <v>411.69985214597705</v>
      </c>
      <c r="K36" s="9">
        <v>660.7880896972536</v>
      </c>
    </row>
    <row r="37" spans="1:11" ht="12.75">
      <c r="A37" s="2">
        <v>1981</v>
      </c>
      <c r="B37" s="9">
        <v>246.8235586249444</v>
      </c>
      <c r="C37" s="9">
        <v>109.48609954158933</v>
      </c>
      <c r="D37" s="9">
        <v>2.8926104557701557</v>
      </c>
      <c r="E37" s="9">
        <v>521.9088014777093</v>
      </c>
      <c r="F37" s="9">
        <v>881.1110701000132</v>
      </c>
      <c r="G37" s="9">
        <v>136.75367830612913</v>
      </c>
      <c r="H37" s="9">
        <v>81.27479913618347</v>
      </c>
      <c r="I37" s="9">
        <v>13.177447730674677</v>
      </c>
      <c r="J37" s="9">
        <v>430.52911107881914</v>
      </c>
      <c r="K37" s="9">
        <v>661.7350362518064</v>
      </c>
    </row>
    <row r="38" spans="1:11" ht="12.75">
      <c r="A38" s="2">
        <v>1982</v>
      </c>
      <c r="B38" s="9">
        <v>252.0575826194085</v>
      </c>
      <c r="C38" s="9">
        <v>102.12181889818075</v>
      </c>
      <c r="D38" s="9">
        <v>3.039476816786567</v>
      </c>
      <c r="E38" s="9">
        <v>517.9327343891687</v>
      </c>
      <c r="F38" s="9">
        <v>875.1516127235445</v>
      </c>
      <c r="G38" s="9">
        <v>141.70199262120585</v>
      </c>
      <c r="H38" s="9">
        <v>75.24854576185952</v>
      </c>
      <c r="I38" s="9">
        <v>14.839798285894169</v>
      </c>
      <c r="J38" s="9">
        <v>432.12128026859114</v>
      </c>
      <c r="K38" s="9">
        <v>663.9116169375507</v>
      </c>
    </row>
    <row r="39" spans="1:11" ht="12.75">
      <c r="A39" s="2">
        <v>1983</v>
      </c>
      <c r="B39" s="9">
        <v>239.5256098973892</v>
      </c>
      <c r="C39" s="9">
        <v>95.7560068235082</v>
      </c>
      <c r="D39" s="9">
        <v>2.926494372356234</v>
      </c>
      <c r="E39" s="9">
        <v>531.0615875828454</v>
      </c>
      <c r="F39" s="9">
        <v>869.269698676099</v>
      </c>
      <c r="G39" s="9">
        <v>132.88681068520697</v>
      </c>
      <c r="H39" s="9">
        <v>83.28262768205428</v>
      </c>
      <c r="I39" s="9">
        <v>15.364095385599335</v>
      </c>
      <c r="J39" s="9">
        <v>438.6154116513618</v>
      </c>
      <c r="K39" s="9">
        <v>670.1489454042223</v>
      </c>
    </row>
    <row r="40" spans="1:11" ht="12.75">
      <c r="A40" s="2">
        <v>1984</v>
      </c>
      <c r="B40" s="9">
        <v>248.5684973023919</v>
      </c>
      <c r="C40" s="9">
        <v>104.14873960495649</v>
      </c>
      <c r="D40" s="9">
        <v>3.7709290333027923</v>
      </c>
      <c r="E40" s="9">
        <v>542.182572262431</v>
      </c>
      <c r="F40" s="9">
        <v>898.6707382030822</v>
      </c>
      <c r="G40" s="9">
        <v>137.62619859676158</v>
      </c>
      <c r="H40" s="9">
        <v>92.23208357409692</v>
      </c>
      <c r="I40" s="9">
        <v>16.076066041714675</v>
      </c>
      <c r="J40" s="9">
        <v>461.327535673096</v>
      </c>
      <c r="K40" s="9">
        <v>707.2618838856692</v>
      </c>
    </row>
    <row r="41" spans="1:11" ht="12.75">
      <c r="A41" s="2">
        <v>1985</v>
      </c>
      <c r="B41" s="9">
        <v>242.25986346665877</v>
      </c>
      <c r="C41" s="9">
        <v>111.7010369285181</v>
      </c>
      <c r="D41" s="9">
        <v>3.6853379531148227</v>
      </c>
      <c r="E41" s="9">
        <v>553.4890325760256</v>
      </c>
      <c r="F41" s="9">
        <v>911.1352709243173</v>
      </c>
      <c r="G41" s="9">
        <v>132.81836678829583</v>
      </c>
      <c r="H41" s="9">
        <v>76.87905127771293</v>
      </c>
      <c r="I41" s="9">
        <v>13.066198364927743</v>
      </c>
      <c r="J41" s="9">
        <v>480.474889592498</v>
      </c>
      <c r="K41" s="9">
        <v>703.2385060234345</v>
      </c>
    </row>
    <row r="42" spans="1:11" ht="12.75">
      <c r="A42" s="2">
        <v>1986</v>
      </c>
      <c r="B42" s="9">
        <v>235.16473274557046</v>
      </c>
      <c r="C42" s="9">
        <v>110.24759283138513</v>
      </c>
      <c r="D42" s="9">
        <v>3.844683028750533</v>
      </c>
      <c r="E42" s="9">
        <v>558.0053146285818</v>
      </c>
      <c r="F42" s="9">
        <v>907.2623232342879</v>
      </c>
      <c r="G42" s="9">
        <v>126.4128893558531</v>
      </c>
      <c r="H42" s="9">
        <v>83.15705944099692</v>
      </c>
      <c r="I42" s="9">
        <v>12.87133029027769</v>
      </c>
      <c r="J42" s="9">
        <v>486.96669302232226</v>
      </c>
      <c r="K42" s="9">
        <v>709.4079721094499</v>
      </c>
    </row>
    <row r="43" spans="1:11" ht="12.75">
      <c r="A43" s="2">
        <v>1987</v>
      </c>
      <c r="B43" s="9">
        <v>235.34520679267473</v>
      </c>
      <c r="C43" s="9">
        <v>115.5942560216817</v>
      </c>
      <c r="D43" s="9">
        <v>3.6062294610517918</v>
      </c>
      <c r="E43" s="9">
        <v>581.6382052638602</v>
      </c>
      <c r="F43" s="9">
        <v>936.1838975392684</v>
      </c>
      <c r="G43" s="9">
        <v>132.59336585740812</v>
      </c>
      <c r="H43" s="9">
        <v>80.47740030084199</v>
      </c>
      <c r="I43" s="9">
        <v>12.073029031768742</v>
      </c>
      <c r="J43" s="9">
        <v>508.9417629851145</v>
      </c>
      <c r="K43" s="9">
        <v>734.0855581751334</v>
      </c>
    </row>
    <row r="44" spans="1:11" ht="12.75">
      <c r="A44" s="2">
        <v>1988</v>
      </c>
      <c r="B44" s="9">
        <v>252.41408600066376</v>
      </c>
      <c r="C44" s="9">
        <v>119.68416353012482</v>
      </c>
      <c r="D44" s="9">
        <v>3.509379594751477</v>
      </c>
      <c r="E44" s="9">
        <v>608.7232760173822</v>
      </c>
      <c r="F44" s="9">
        <v>984.3309051429222</v>
      </c>
      <c r="G44" s="9">
        <v>145.57110293840842</v>
      </c>
      <c r="H44" s="9">
        <v>78.32849582205488</v>
      </c>
      <c r="I44" s="9">
        <v>12.44234573488266</v>
      </c>
      <c r="J44" s="9">
        <v>534.5545219298186</v>
      </c>
      <c r="K44" s="9">
        <v>770.8964664251646</v>
      </c>
    </row>
    <row r="45" spans="1:11" ht="12.75">
      <c r="A45" s="2">
        <v>1989</v>
      </c>
      <c r="B45" s="9">
        <v>261.51631000000003</v>
      </c>
      <c r="C45" s="9">
        <v>109.75270204693658</v>
      </c>
      <c r="D45" s="9">
        <v>2.6633161270423025</v>
      </c>
      <c r="E45" s="9">
        <v>623.7756073578779</v>
      </c>
      <c r="F45" s="9">
        <v>997.7079355318568</v>
      </c>
      <c r="G45" s="9">
        <v>148.66478</v>
      </c>
      <c r="H45" s="9">
        <v>71.55375818011177</v>
      </c>
      <c r="I45" s="9">
        <v>11.22397510682113</v>
      </c>
      <c r="J45" s="9">
        <v>558.6014721321898</v>
      </c>
      <c r="K45" s="9">
        <v>790.0439854191227</v>
      </c>
    </row>
    <row r="46" spans="1:11" ht="12.75">
      <c r="A46" s="2">
        <v>1990</v>
      </c>
      <c r="B46" s="9">
        <v>239.7660813235318</v>
      </c>
      <c r="C46" s="9">
        <v>98.90715227134977</v>
      </c>
      <c r="D46" s="9">
        <v>2.9418081188594862</v>
      </c>
      <c r="E46" s="9">
        <v>620.0753665223664</v>
      </c>
      <c r="F46" s="9">
        <v>961.6904082361075</v>
      </c>
      <c r="G46" s="9">
        <v>143.13864584524597</v>
      </c>
      <c r="H46" s="9">
        <v>70.01716151961364</v>
      </c>
      <c r="I46" s="9">
        <v>11.767232558112056</v>
      </c>
      <c r="J46" s="9">
        <v>562.5910623736974</v>
      </c>
      <c r="K46" s="9">
        <v>787.5141022966691</v>
      </c>
    </row>
    <row r="47" spans="1:11" ht="12.75">
      <c r="A47" s="2">
        <v>1991</v>
      </c>
      <c r="B47" s="9">
        <v>248.50197616475543</v>
      </c>
      <c r="C47" s="9">
        <v>97.53787652678484</v>
      </c>
      <c r="D47" s="9">
        <v>2.4159309245003677</v>
      </c>
      <c r="E47" s="9">
        <v>628.7220863589541</v>
      </c>
      <c r="F47" s="9">
        <v>977.1778699749948</v>
      </c>
      <c r="G47" s="9">
        <v>148.91104902944747</v>
      </c>
      <c r="H47" s="9">
        <v>65.75255486820402</v>
      </c>
      <c r="I47" s="9">
        <v>11.005907562849835</v>
      </c>
      <c r="J47" s="9">
        <v>562.81510035343</v>
      </c>
      <c r="K47" s="9">
        <v>788.4846118139313</v>
      </c>
    </row>
    <row r="48" spans="1:11" ht="12.75">
      <c r="A48" s="2">
        <v>1992</v>
      </c>
      <c r="B48" s="9">
        <v>255.71666915515488</v>
      </c>
      <c r="C48" s="9">
        <v>100.19219916382703</v>
      </c>
      <c r="D48" s="9">
        <v>2.455291592296178</v>
      </c>
      <c r="E48" s="9">
        <v>620.26198479193</v>
      </c>
      <c r="F48" s="9">
        <v>978.6261447032081</v>
      </c>
      <c r="G48" s="9">
        <v>152.95303242034714</v>
      </c>
      <c r="H48" s="9">
        <v>62.645486924297295</v>
      </c>
      <c r="I48" s="9">
        <v>11.18521727444367</v>
      </c>
      <c r="J48" s="9">
        <v>563.3055417007558</v>
      </c>
      <c r="K48" s="9">
        <v>790.089278319844</v>
      </c>
    </row>
    <row r="49" spans="1:11" ht="12.75">
      <c r="A49" s="2">
        <v>1993</v>
      </c>
      <c r="B49" s="9">
        <v>270.4706542171257</v>
      </c>
      <c r="C49" s="9">
        <v>101.50647457037167</v>
      </c>
      <c r="D49" s="9">
        <v>2.4349449404790855</v>
      </c>
      <c r="E49" s="9">
        <v>664.8637994562528</v>
      </c>
      <c r="F49" s="9">
        <v>1039.275873184229</v>
      </c>
      <c r="G49" s="9">
        <v>156.21500709832233</v>
      </c>
      <c r="H49" s="9">
        <v>57.19202850831461</v>
      </c>
      <c r="I49" s="9">
        <v>11.092526941550473</v>
      </c>
      <c r="J49" s="9">
        <v>591.3530717003072</v>
      </c>
      <c r="K49" s="9">
        <v>815.8526342484946</v>
      </c>
    </row>
    <row r="50" spans="1:11" ht="12.75">
      <c r="A50" s="2">
        <v>1994</v>
      </c>
      <c r="B50" s="9">
        <v>264.2757537986137</v>
      </c>
      <c r="C50" s="9">
        <v>99.57048589359647</v>
      </c>
      <c r="D50" s="9">
        <v>1.9667953888261929</v>
      </c>
      <c r="E50" s="9">
        <v>666.4530558885135</v>
      </c>
      <c r="F50" s="9">
        <v>1032.2660909695499</v>
      </c>
      <c r="G50" s="9">
        <v>158.00945386984742</v>
      </c>
      <c r="H50" s="9">
        <v>57.765048328786996</v>
      </c>
      <c r="I50" s="9">
        <v>11.145173869380667</v>
      </c>
      <c r="J50" s="9">
        <v>603.4550156736011</v>
      </c>
      <c r="K50" s="9">
        <v>830.3746917416162</v>
      </c>
    </row>
    <row r="51" spans="1:11" ht="12.75">
      <c r="A51" s="2">
        <v>1995</v>
      </c>
      <c r="B51" s="9">
        <v>264.4089412517824</v>
      </c>
      <c r="C51" s="9">
        <v>96.74786534360076</v>
      </c>
      <c r="D51" s="9">
        <v>1.6573377692600086</v>
      </c>
      <c r="E51" s="9">
        <v>676.4021879056183</v>
      </c>
      <c r="F51" s="9">
        <v>1039.2163322702615</v>
      </c>
      <c r="G51" s="9">
        <v>165.35130665056775</v>
      </c>
      <c r="H51" s="9">
        <v>53.52266087008813</v>
      </c>
      <c r="I51" s="9">
        <v>11.091414292656331</v>
      </c>
      <c r="J51" s="9">
        <v>618.4420146992021</v>
      </c>
      <c r="K51" s="9">
        <v>848.4073965125143</v>
      </c>
    </row>
    <row r="52" spans="1:11" ht="12.75">
      <c r="A52" s="2">
        <v>1996</v>
      </c>
      <c r="B52" s="9">
        <v>286.0037927472048</v>
      </c>
      <c r="C52" s="9">
        <v>103.63533687158079</v>
      </c>
      <c r="D52" s="9">
        <v>1.5558367403724909</v>
      </c>
      <c r="E52" s="9">
        <v>707.3110313761237</v>
      </c>
      <c r="F52" s="9">
        <v>1098.5059977352817</v>
      </c>
      <c r="G52" s="9">
        <v>172.48414445974177</v>
      </c>
      <c r="H52" s="9">
        <v>54.75386715795631</v>
      </c>
      <c r="I52" s="9">
        <v>11.409469295409188</v>
      </c>
      <c r="J52" s="9">
        <v>640.3991075494005</v>
      </c>
      <c r="K52" s="9">
        <v>879.0465884625078</v>
      </c>
    </row>
    <row r="53" spans="1:11" ht="13.5" customHeight="1">
      <c r="A53" s="10">
        <v>1997</v>
      </c>
      <c r="B53" s="9">
        <v>271.91304947132625</v>
      </c>
      <c r="C53" s="9">
        <v>99.39075229660186</v>
      </c>
      <c r="D53" s="9">
        <v>1.5169639272672844</v>
      </c>
      <c r="E53" s="9">
        <v>716.9196362946869</v>
      </c>
      <c r="F53" s="9">
        <v>1089.7404019898822</v>
      </c>
      <c r="G53" s="9">
        <v>175.42675681480472</v>
      </c>
      <c r="H53" s="9">
        <v>51.12425729953447</v>
      </c>
      <c r="I53" s="9">
        <v>12.273617242189585</v>
      </c>
      <c r="J53" s="9">
        <v>684.1321371538045</v>
      </c>
      <c r="K53" s="9">
        <v>922.9567685103333</v>
      </c>
    </row>
    <row r="54" spans="1:135" s="12" customFormat="1" ht="12.75">
      <c r="A54" s="10">
        <v>1998</v>
      </c>
      <c r="B54" s="9">
        <v>247.82950941390766</v>
      </c>
      <c r="C54" s="9">
        <v>91.31263227246481</v>
      </c>
      <c r="D54" s="9">
        <v>1.1854227398200146</v>
      </c>
      <c r="E54" s="9">
        <v>756.628997967231</v>
      </c>
      <c r="F54" s="9">
        <v>1096.9565623934236</v>
      </c>
      <c r="G54" s="9">
        <v>164.37640499168165</v>
      </c>
      <c r="H54" s="9">
        <v>47.87867407278317</v>
      </c>
      <c r="I54" s="9">
        <v>9.591147673926573</v>
      </c>
      <c r="J54" s="9">
        <v>721.7205924072904</v>
      </c>
      <c r="K54" s="9">
        <v>943.5668191456818</v>
      </c>
      <c r="L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</row>
    <row r="55" spans="1:135" s="12" customFormat="1" ht="12.75">
      <c r="A55" s="10">
        <v>1999</v>
      </c>
      <c r="B55" s="9">
        <v>257.6868470324911</v>
      </c>
      <c r="C55" s="9">
        <v>101.84473875773332</v>
      </c>
      <c r="D55" s="9">
        <v>1.3211662132013682</v>
      </c>
      <c r="E55" s="9">
        <v>759.2569812833459</v>
      </c>
      <c r="F55" s="9">
        <v>1120.1097332867716</v>
      </c>
      <c r="G55" s="9">
        <v>166.1704575824157</v>
      </c>
      <c r="H55" s="9">
        <v>47.69118168272025</v>
      </c>
      <c r="I55" s="9">
        <v>9.688552236499715</v>
      </c>
      <c r="J55" s="9">
        <v>731.9758465361854</v>
      </c>
      <c r="K55" s="9">
        <v>955.5260380378211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</row>
    <row r="56" spans="1:11" s="12" customFormat="1" ht="12.75">
      <c r="A56" s="10">
        <v>2000</v>
      </c>
      <c r="B56" s="9">
        <v>270.57794593159775</v>
      </c>
      <c r="C56" s="9">
        <v>108.12882560984073</v>
      </c>
      <c r="D56" s="9">
        <v>1.0112191051020132</v>
      </c>
      <c r="E56" s="9">
        <v>801.9040075915282</v>
      </c>
      <c r="F56" s="9">
        <v>1181.6219982380687</v>
      </c>
      <c r="G56" s="9">
        <v>172.6659083748973</v>
      </c>
      <c r="H56" s="9">
        <v>54.64469646180272</v>
      </c>
      <c r="I56" s="9">
        <v>8.181681994775518</v>
      </c>
      <c r="J56" s="9">
        <v>779.6627380199094</v>
      </c>
      <c r="K56" s="9">
        <v>1015.155024851385</v>
      </c>
    </row>
    <row r="57" spans="1:11" s="12" customFormat="1" ht="12.75">
      <c r="A57" s="10">
        <v>2001</v>
      </c>
      <c r="B57" s="9">
        <v>260.0804052585596</v>
      </c>
      <c r="C57" s="9">
        <v>106.66471561467301</v>
      </c>
      <c r="D57" s="9">
        <v>1.040463027788009</v>
      </c>
      <c r="E57" s="9">
        <v>800.4733486083785</v>
      </c>
      <c r="F57" s="9">
        <v>1168.258932509399</v>
      </c>
      <c r="G57" s="9">
        <v>164.9322144254649</v>
      </c>
      <c r="H57" s="9">
        <v>53.52041363836768</v>
      </c>
      <c r="I57" s="9">
        <v>8.41829175095572</v>
      </c>
      <c r="J57" s="9">
        <v>793.2789971725363</v>
      </c>
      <c r="K57" s="9">
        <v>1020.1499169873246</v>
      </c>
    </row>
    <row r="58" spans="1:11" s="12" customFormat="1" ht="12.75">
      <c r="A58" s="21">
        <v>2002</v>
      </c>
      <c r="B58" s="11">
        <v>264.9818907006253</v>
      </c>
      <c r="C58" s="11">
        <v>101.03390855418735</v>
      </c>
      <c r="D58" s="11">
        <v>1.1417297157387667</v>
      </c>
      <c r="E58" s="11">
        <v>829.1317152388051</v>
      </c>
      <c r="F58" s="11">
        <v>1196.2892442093566</v>
      </c>
      <c r="G58" s="11">
        <v>171.03480223725794</v>
      </c>
      <c r="H58" s="11">
        <v>49.116792886276656</v>
      </c>
      <c r="I58" s="11">
        <v>8.372684320520545</v>
      </c>
      <c r="J58" s="11">
        <v>789.4218805704966</v>
      </c>
      <c r="K58" s="11">
        <v>1017.9461600145517</v>
      </c>
    </row>
    <row r="59" spans="1:11" s="12" customFormat="1" ht="12.75">
      <c r="A59" s="21">
        <v>2003</v>
      </c>
      <c r="B59" s="11">
        <v>277.5346528821585</v>
      </c>
      <c r="C59" s="11">
        <v>106.3765966131095</v>
      </c>
      <c r="D59" s="11">
        <v>1.1806137352468908</v>
      </c>
      <c r="E59" s="11">
        <v>839.5182538201268</v>
      </c>
      <c r="F59" s="11">
        <v>1224.6101170506417</v>
      </c>
      <c r="G59" s="11">
        <v>174.70300474875526</v>
      </c>
      <c r="H59" s="11">
        <v>55.725003046773956</v>
      </c>
      <c r="I59" s="11">
        <v>7.901030518893959</v>
      </c>
      <c r="J59" s="11">
        <v>788.8076224313213</v>
      </c>
      <c r="K59" s="11">
        <v>1027.1366607457444</v>
      </c>
    </row>
    <row r="60" spans="1:11" s="12" customFormat="1" ht="12.75">
      <c r="A60" s="21">
        <v>2004</v>
      </c>
      <c r="B60" s="11">
        <v>263.6719167326761</v>
      </c>
      <c r="C60" s="11">
        <v>106.84370295831266</v>
      </c>
      <c r="D60" s="11">
        <v>1.198650973200824</v>
      </c>
      <c r="E60" s="11">
        <v>849.0200427770242</v>
      </c>
      <c r="F60" s="11">
        <v>1220.7343134412138</v>
      </c>
      <c r="G60" s="11">
        <v>169.52153069265148</v>
      </c>
      <c r="H60" s="11">
        <v>54.5118891780036</v>
      </c>
      <c r="I60" s="11">
        <v>9.698175941569977</v>
      </c>
      <c r="J60" s="11">
        <v>808.5722646988397</v>
      </c>
      <c r="K60" s="11">
        <v>1042.3038605110648</v>
      </c>
    </row>
    <row r="61" spans="1:11" s="12" customFormat="1" ht="12.75">
      <c r="A61" s="21">
        <v>2005</v>
      </c>
      <c r="B61" s="11">
        <v>263.1583398521784</v>
      </c>
      <c r="C61" s="11">
        <v>100.72828048169988</v>
      </c>
      <c r="D61" s="11">
        <v>0.8930196907539623</v>
      </c>
      <c r="E61" s="11">
        <v>890.0759420072866</v>
      </c>
      <c r="F61" s="11">
        <v>1254.8555820319189</v>
      </c>
      <c r="G61" s="11">
        <v>163.8385937051178</v>
      </c>
      <c r="H61" s="11">
        <v>52.30246946532083</v>
      </c>
      <c r="I61" s="11">
        <v>9.02942112047065</v>
      </c>
      <c r="J61" s="11">
        <v>834.9906362214706</v>
      </c>
      <c r="K61" s="11">
        <v>1060.16112051238</v>
      </c>
    </row>
    <row r="62" spans="1:11" s="12" customFormat="1" ht="12.75">
      <c r="A62" s="21">
        <v>2006</v>
      </c>
      <c r="B62" s="11">
        <v>237.48164</v>
      </c>
      <c r="C62" s="11">
        <v>89.24161706165877</v>
      </c>
      <c r="D62" s="11">
        <v>0.5720713773802288</v>
      </c>
      <c r="E62" s="11">
        <v>870.5871259180543</v>
      </c>
      <c r="F62" s="11">
        <v>1197.8824543570934</v>
      </c>
      <c r="G62" s="11">
        <v>154.12961666666666</v>
      </c>
      <c r="H62" s="11">
        <v>45.27649669808835</v>
      </c>
      <c r="I62" s="11">
        <v>6.2927851511825175</v>
      </c>
      <c r="J62" s="11">
        <v>837.2660739760643</v>
      </c>
      <c r="K62" s="11">
        <v>1042.9649724920018</v>
      </c>
    </row>
    <row r="63" spans="1:11" s="12" customFormat="1" ht="12.75">
      <c r="A63" s="21" t="s">
        <v>37</v>
      </c>
      <c r="B63" s="11">
        <v>256.90038</v>
      </c>
      <c r="C63" s="11">
        <v>88.30966688107854</v>
      </c>
      <c r="D63" s="11">
        <v>0.5720713773802288</v>
      </c>
      <c r="E63" s="11">
        <v>903.7063701527077</v>
      </c>
      <c r="F63" s="11">
        <v>1249.4884884111664</v>
      </c>
      <c r="G63" s="11">
        <v>163.41453333333334</v>
      </c>
      <c r="H63" s="11">
        <v>45.44184857705307</v>
      </c>
      <c r="I63" s="11">
        <v>6.769511298999374</v>
      </c>
      <c r="J63" s="11">
        <v>871.7332207805608</v>
      </c>
      <c r="K63" s="11">
        <v>1087.3591139899465</v>
      </c>
    </row>
    <row r="64" spans="1:11" s="24" customFormat="1" ht="12.75">
      <c r="A64" s="22" t="s">
        <v>24</v>
      </c>
      <c r="B64" s="22" t="s">
        <v>22</v>
      </c>
      <c r="C64" s="22"/>
      <c r="D64" s="22"/>
      <c r="E64" s="23"/>
      <c r="F64" s="23"/>
      <c r="G64" s="22"/>
      <c r="H64" s="22"/>
      <c r="I64" s="22"/>
      <c r="J64" s="22"/>
      <c r="K64" s="22"/>
    </row>
    <row r="65" spans="1:11" ht="12.75">
      <c r="A65" s="2" t="s">
        <v>9</v>
      </c>
      <c r="B65" s="19" t="s">
        <v>38</v>
      </c>
      <c r="C65" s="14" t="s">
        <v>39</v>
      </c>
      <c r="E65" s="9"/>
      <c r="F65" s="2"/>
      <c r="I65" s="2"/>
      <c r="J65" s="2"/>
      <c r="K65" s="2"/>
    </row>
    <row r="66" spans="1:11" ht="12.75">
      <c r="A66" s="2"/>
      <c r="B66" s="2" t="s">
        <v>25</v>
      </c>
      <c r="C66" s="14" t="s">
        <v>11</v>
      </c>
      <c r="D66" s="2"/>
      <c r="E66" s="2"/>
      <c r="G66" s="2"/>
      <c r="H66" s="2"/>
      <c r="I66" s="2"/>
      <c r="J66" s="2"/>
      <c r="K66" s="2"/>
    </row>
    <row r="67" spans="1:11" ht="12.75">
      <c r="A67" s="2"/>
      <c r="B67" s="2" t="s">
        <v>10</v>
      </c>
      <c r="C67" s="14" t="s">
        <v>12</v>
      </c>
      <c r="D67" s="2"/>
      <c r="F67" s="2"/>
      <c r="G67" s="2"/>
      <c r="H67" s="2"/>
      <c r="I67" s="2"/>
      <c r="J67" s="2"/>
      <c r="K67" s="2"/>
    </row>
    <row r="68" spans="3:6" ht="12.75">
      <c r="C68" s="15"/>
      <c r="E68" s="2"/>
      <c r="F68" s="2"/>
    </row>
    <row r="69" spans="3:6" ht="12.75">
      <c r="C69" s="15"/>
      <c r="E69" s="2"/>
      <c r="F69" s="16"/>
    </row>
    <row r="70" spans="1:6" ht="12.75">
      <c r="A70" s="16"/>
      <c r="C70" s="15"/>
      <c r="E70" s="16"/>
      <c r="F70" s="16"/>
    </row>
    <row r="71" spans="1:6" ht="12.75">
      <c r="A71" s="16"/>
      <c r="C71" s="15"/>
      <c r="E71" s="16"/>
      <c r="F71" s="16"/>
    </row>
    <row r="72" spans="1:6" ht="12.75">
      <c r="A72" s="16"/>
      <c r="C72" s="15"/>
      <c r="E72" s="16"/>
      <c r="F72" s="16"/>
    </row>
    <row r="73" spans="1:6" ht="12.75">
      <c r="A73" s="16"/>
      <c r="C73" s="15"/>
      <c r="E73" s="16"/>
      <c r="F73" s="16"/>
    </row>
    <row r="74" spans="1:6" ht="12.75">
      <c r="A74" s="16"/>
      <c r="C74" s="15"/>
      <c r="E74" s="16"/>
      <c r="F74" s="16"/>
    </row>
    <row r="75" spans="1:6" ht="12.75">
      <c r="A75" s="16"/>
      <c r="C75" s="15"/>
      <c r="E75" s="16"/>
      <c r="F75" s="16"/>
    </row>
    <row r="76" spans="1:6" ht="12.75">
      <c r="A76" s="16"/>
      <c r="C76" s="15"/>
      <c r="E76" s="16"/>
      <c r="F76" s="16"/>
    </row>
    <row r="77" spans="1:6" ht="12.75">
      <c r="A77" s="16"/>
      <c r="C77" s="15"/>
      <c r="E77" s="16"/>
      <c r="F77" s="16"/>
    </row>
    <row r="78" spans="1:6" ht="12.75">
      <c r="A78" s="16"/>
      <c r="C78" s="15"/>
      <c r="E78" s="16"/>
      <c r="F78" s="16"/>
    </row>
    <row r="79" spans="1:6" ht="12.75">
      <c r="A79" s="16"/>
      <c r="C79" s="15"/>
      <c r="E79" s="16"/>
      <c r="F79" s="16"/>
    </row>
    <row r="80" spans="1:6" ht="12.75">
      <c r="A80" s="16"/>
      <c r="C80" s="15"/>
      <c r="E80" s="16"/>
      <c r="F80" s="16"/>
    </row>
    <row r="81" spans="1:6" ht="12.75">
      <c r="A81" s="16"/>
      <c r="C81" s="15"/>
      <c r="E81" s="16"/>
      <c r="F81" s="16"/>
    </row>
    <row r="82" spans="1:6" ht="12.75">
      <c r="A82" s="16"/>
      <c r="C82" s="15"/>
      <c r="E82" s="16"/>
      <c r="F82" s="16"/>
    </row>
    <row r="83" spans="1:6" ht="12.75">
      <c r="A83" s="16"/>
      <c r="C83" s="15"/>
      <c r="E83" s="16"/>
      <c r="F83" s="16"/>
    </row>
    <row r="84" spans="1:6" ht="12.75">
      <c r="A84" s="16"/>
      <c r="C84" s="15"/>
      <c r="E84" s="16"/>
      <c r="F84" s="16"/>
    </row>
    <row r="85" spans="1:6" ht="12.75">
      <c r="A85" s="16"/>
      <c r="E85" s="16"/>
      <c r="F85" s="16"/>
    </row>
    <row r="86" spans="1:6" ht="12.75">
      <c r="A86" s="16"/>
      <c r="E86" s="16"/>
      <c r="F86" s="16"/>
    </row>
    <row r="87" spans="1:6" ht="12.75">
      <c r="A87" s="16"/>
      <c r="E87" s="16"/>
      <c r="F87" s="16"/>
    </row>
    <row r="88" spans="1:6" ht="12.75">
      <c r="A88" s="16"/>
      <c r="E88" s="16"/>
      <c r="F88" s="16"/>
    </row>
    <row r="89" spans="1:6" ht="12.75">
      <c r="A89" s="16"/>
      <c r="E89" s="16"/>
      <c r="F89" s="16"/>
    </row>
    <row r="90" spans="1:6" ht="12.75">
      <c r="A90" s="16"/>
      <c r="E90" s="16"/>
      <c r="F90" s="16"/>
    </row>
    <row r="91" spans="1:6" ht="12.75">
      <c r="A91" s="16"/>
      <c r="E91" s="16"/>
      <c r="F91" s="16"/>
    </row>
    <row r="92" spans="1:6" ht="12.75">
      <c r="A92" s="16"/>
      <c r="E92" s="16"/>
      <c r="F92" s="16"/>
    </row>
    <row r="93" spans="1:6" ht="12.75">
      <c r="A93" s="16"/>
      <c r="E93" s="16"/>
      <c r="F93" s="16"/>
    </row>
    <row r="94" spans="1:6" ht="12.75">
      <c r="A94" s="16"/>
      <c r="E94" s="16"/>
      <c r="F94" s="16"/>
    </row>
    <row r="95" ht="12.75">
      <c r="E95" s="16"/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U70"/>
  <sheetViews>
    <sheetView workbookViewId="0" topLeftCell="A1">
      <pane ySplit="4" topLeftCell="BM33" activePane="bottomLeft" state="frozen"/>
      <selection pane="topLeft" activeCell="B71" sqref="B71"/>
      <selection pane="bottomLeft" activeCell="B2" sqref="B2"/>
    </sheetView>
  </sheetViews>
  <sheetFormatPr defaultColWidth="9.140625" defaultRowHeight="12.75"/>
  <cols>
    <col min="1" max="1" width="17.8515625" style="0" customWidth="1"/>
    <col min="2" max="6" width="12.28125" style="0" customWidth="1"/>
    <col min="7" max="11" width="9.8515625" style="0" customWidth="1"/>
  </cols>
  <sheetData>
    <row r="1" spans="1:11" ht="12.75">
      <c r="A1" s="1" t="s">
        <v>30</v>
      </c>
      <c r="B1" s="1" t="s">
        <v>41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 t="s">
        <v>26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4" t="s">
        <v>13</v>
      </c>
      <c r="D3" s="3"/>
      <c r="E3" s="3"/>
      <c r="F3" s="3"/>
      <c r="G3" s="5"/>
      <c r="H3" s="4" t="s">
        <v>14</v>
      </c>
      <c r="I3" s="3"/>
      <c r="J3" s="3"/>
      <c r="K3" s="3"/>
    </row>
    <row r="4" spans="1:11" s="12" customFormat="1" ht="12.7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27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</row>
    <row r="5" spans="1:11" ht="12.75">
      <c r="A5" s="2">
        <v>1949</v>
      </c>
      <c r="B5" s="9">
        <f>' Ind,Trans_Carbon'!B5*(44/12)</f>
        <v>168.4045128333333</v>
      </c>
      <c r="C5" s="9">
        <f>' Ind,Trans_Carbon'!C5*(44/12)</f>
        <v>211.66125918800682</v>
      </c>
      <c r="D5" s="9">
        <f>' Ind,Trans_Carbon'!D5*(44/12)</f>
        <v>482.4366331263716</v>
      </c>
      <c r="E5" s="9">
        <f>' Ind,Trans_Carbon'!E5*(44/12)</f>
        <v>121.49062779373409</v>
      </c>
      <c r="F5" s="9">
        <f>' Ind,Trans_Carbon'!F5*(44/12)</f>
        <v>983.9930329414459</v>
      </c>
      <c r="G5" s="9">
        <f>' Ind,Trans_Carbon'!G5*(44/12)</f>
        <v>7.1030806275</v>
      </c>
      <c r="H5" s="9">
        <f>' Ind,Trans_Carbon'!H5*(44/12)</f>
        <v>436.792849586445</v>
      </c>
      <c r="I5" s="9">
        <f>' Ind,Trans_Carbon'!I5*(44/12)</f>
        <v>157.47663758112</v>
      </c>
      <c r="J5" s="9">
        <f>' Ind,Trans_Carbon'!J5*(44/12)</f>
        <v>1.9371441344721583</v>
      </c>
      <c r="K5" s="9">
        <f>' Ind,Trans_Carbon'!K5*(44/12)</f>
        <v>603.3097119295372</v>
      </c>
    </row>
    <row r="6" spans="1:11" ht="12.75">
      <c r="A6" s="2">
        <v>1950</v>
      </c>
      <c r="B6" s="9">
        <f>' Ind,Trans_Carbon'!B6*(44/12)</f>
        <v>187.4094108333333</v>
      </c>
      <c r="C6" s="9">
        <f>' Ind,Trans_Carbon'!C6*(44/12)</f>
        <v>241.81872399938507</v>
      </c>
      <c r="D6" s="9">
        <f>' Ind,Trans_Carbon'!D6*(44/12)</f>
        <v>514.0983161796205</v>
      </c>
      <c r="E6" s="9">
        <f>' Ind,Trans_Carbon'!E6*(44/12)</f>
        <v>140.82957839941187</v>
      </c>
      <c r="F6" s="9">
        <f>' Ind,Trans_Carbon'!F6*(44/12)</f>
        <v>1084.156029411751</v>
      </c>
      <c r="G6" s="9">
        <f>' Ind,Trans_Carbon'!G6*(44/12)</f>
        <v>10.3814255325</v>
      </c>
      <c r="H6" s="9">
        <f>' Ind,Trans_Carbon'!H6*(44/12)</f>
        <v>475.53695070222</v>
      </c>
      <c r="I6" s="9">
        <f>' Ind,Trans_Carbon'!I6*(44/12)</f>
        <v>142.49136021119998</v>
      </c>
      <c r="J6" s="9">
        <f>' Ind,Trans_Carbon'!J6*(44/12)</f>
        <v>2.0748419014763395</v>
      </c>
      <c r="K6" s="9">
        <f>' Ind,Trans_Carbon'!K6*(44/12)</f>
        <v>630.4845783473963</v>
      </c>
    </row>
    <row r="7" spans="1:11" ht="12.75">
      <c r="A7" s="2">
        <v>1951</v>
      </c>
      <c r="B7" s="9">
        <f>' Ind,Trans_Carbon'!B7*(44/12)</f>
        <v>213.80510249999998</v>
      </c>
      <c r="C7" s="9">
        <f>' Ind,Trans_Carbon'!C7*(44/12)</f>
        <v>258.4876828604179</v>
      </c>
      <c r="D7" s="9">
        <f>' Ind,Trans_Carbon'!D7*(44/12)</f>
        <v>549.5632319756487</v>
      </c>
      <c r="E7" s="9">
        <f>' Ind,Trans_Carbon'!E7*(44/12)</f>
        <v>156.02283147470402</v>
      </c>
      <c r="F7" s="9">
        <f>' Ind,Trans_Carbon'!F7*(44/12)</f>
        <v>1177.8788488107707</v>
      </c>
      <c r="G7" s="9">
        <f>' Ind,Trans_Carbon'!G7*(44/12)</f>
        <v>11.4742071675</v>
      </c>
      <c r="H7" s="9">
        <f>' Ind,Trans_Carbon'!H7*(44/12)</f>
        <v>523.0873086738751</v>
      </c>
      <c r="I7" s="9">
        <f>' Ind,Trans_Carbon'!I7*(44/12)</f>
        <v>125.56882653215999</v>
      </c>
      <c r="J7" s="9">
        <f>' Ind,Trans_Carbon'!J7*(44/12)</f>
        <v>2.199697673819994</v>
      </c>
      <c r="K7" s="9">
        <f>' Ind,Trans_Carbon'!K7*(44/12)</f>
        <v>662.330040047355</v>
      </c>
    </row>
    <row r="8" spans="1:11" ht="12.75">
      <c r="A8" s="2">
        <v>1952</v>
      </c>
      <c r="B8" s="9">
        <f>' Ind,Trans_Carbon'!B8*(44/12)</f>
        <v>220.6679823333333</v>
      </c>
      <c r="C8" s="9">
        <f>' Ind,Trans_Carbon'!C8*(44/12)</f>
        <v>262.57660508791713</v>
      </c>
      <c r="D8" s="9">
        <f>' Ind,Trans_Carbon'!D8*(44/12)</f>
        <v>489.3902393444655</v>
      </c>
      <c r="E8" s="9">
        <f>' Ind,Trans_Carbon'!E8*(44/12)</f>
        <v>160.33926136561632</v>
      </c>
      <c r="F8" s="9">
        <f>' Ind,Trans_Carbon'!F8*(44/12)</f>
        <v>1132.9740881313323</v>
      </c>
      <c r="G8" s="9">
        <f>' Ind,Trans_Carbon'!G8*(44/12)</f>
        <v>12.5669888025</v>
      </c>
      <c r="H8" s="9">
        <f>' Ind,Trans_Carbon'!H8*(44/12)</f>
        <v>546.7638887310112</v>
      </c>
      <c r="I8" s="9">
        <f>' Ind,Trans_Carbon'!I8*(44/12)</f>
        <v>89.68083699167998</v>
      </c>
      <c r="J8" s="9">
        <f>' Ind,Trans_Carbon'!J8*(44/12)</f>
        <v>2.1475254747564803</v>
      </c>
      <c r="K8" s="9">
        <f>' Ind,Trans_Carbon'!K8*(44/12)</f>
        <v>651.1592399999477</v>
      </c>
    </row>
    <row r="9" spans="1:11" ht="12.75">
      <c r="A9" s="2">
        <v>1953</v>
      </c>
      <c r="B9" s="9">
        <f>' Ind,Trans_Carbon'!B9*(44/12)</f>
        <v>227.0029483333333</v>
      </c>
      <c r="C9" s="9">
        <f>' Ind,Trans_Carbon'!C9*(44/12)</f>
        <v>269.39788081025563</v>
      </c>
      <c r="D9" s="9">
        <f>' Ind,Trans_Carbon'!D9*(44/12)</f>
        <v>526.5370376197384</v>
      </c>
      <c r="E9" s="9">
        <f>' Ind,Trans_Carbon'!E9*(44/12)</f>
        <v>180.0482353799592</v>
      </c>
      <c r="F9" s="9">
        <f>' Ind,Trans_Carbon'!F9*(44/12)</f>
        <v>1202.9861021432864</v>
      </c>
      <c r="G9" s="9">
        <f>' Ind,Trans_Carbon'!G9*(44/12)</f>
        <v>12.5669888025</v>
      </c>
      <c r="H9" s="9">
        <f>' Ind,Trans_Carbon'!H9*(44/12)</f>
        <v>572.2548928178612</v>
      </c>
      <c r="I9" s="9">
        <f>' Ind,Trans_Carbon'!I9*(44/12)</f>
        <v>66.86464971648002</v>
      </c>
      <c r="J9" s="9">
        <f>' Ind,Trans_Carbon'!J9*(44/12)</f>
        <v>2.3051105527342566</v>
      </c>
      <c r="K9" s="9">
        <f>' Ind,Trans_Carbon'!K9*(44/12)</f>
        <v>653.9916418895755</v>
      </c>
    </row>
    <row r="10" spans="1:11" ht="12.75">
      <c r="A10" s="2">
        <v>1954</v>
      </c>
      <c r="B10" s="9">
        <f>' Ind,Trans_Carbon'!B10*(44/12)</f>
        <v>228.05877599999997</v>
      </c>
      <c r="C10" s="9">
        <f>' Ind,Trans_Carbon'!C10*(44/12)</f>
        <v>275.4496652567531</v>
      </c>
      <c r="D10" s="9">
        <f>' Ind,Trans_Carbon'!D10*(44/12)</f>
        <v>419.7996768466021</v>
      </c>
      <c r="E10" s="9">
        <f>' Ind,Trans_Carbon'!E10*(44/12)</f>
        <v>177.82723637310804</v>
      </c>
      <c r="F10" s="9">
        <f>' Ind,Trans_Carbon'!F10*(44/12)</f>
        <v>1101.1353544764631</v>
      </c>
      <c r="G10" s="9">
        <f>' Ind,Trans_Carbon'!G10*(44/12)</f>
        <v>13.659770437499999</v>
      </c>
      <c r="H10" s="9">
        <f>' Ind,Trans_Carbon'!H10*(44/12)</f>
        <v>578.6315939713811</v>
      </c>
      <c r="I10" s="9">
        <f>' Ind,Trans_Carbon'!I10*(44/12)</f>
        <v>42.019692264</v>
      </c>
      <c r="J10" s="9">
        <f>' Ind,Trans_Carbon'!J10*(44/12)</f>
        <v>2.2643426612505646</v>
      </c>
      <c r="K10" s="9">
        <f>' Ind,Trans_Carbon'!K10*(44/12)</f>
        <v>636.5753993341317</v>
      </c>
    </row>
    <row r="11" spans="1:11" ht="12.75">
      <c r="A11" s="2">
        <v>1955</v>
      </c>
      <c r="B11" s="9">
        <f>' Ind,Trans_Carbon'!B11*(44/12)</f>
        <v>248.11950166666665</v>
      </c>
      <c r="C11" s="9">
        <f>' Ind,Trans_Carbon'!C11*(44/12)</f>
        <v>303.79814337732137</v>
      </c>
      <c r="D11" s="9">
        <f>' Ind,Trans_Carbon'!D11*(44/12)</f>
        <v>498.7040076394964</v>
      </c>
      <c r="E11" s="9">
        <f>' Ind,Trans_Carbon'!E11*(44/12)</f>
        <v>221.6762566913544</v>
      </c>
      <c r="F11" s="9">
        <f>' Ind,Trans_Carbon'!F11*(44/12)</f>
        <v>1272.297909374839</v>
      </c>
      <c r="G11" s="9">
        <f>' Ind,Trans_Carbon'!G11*(44/12)</f>
        <v>16.391724525</v>
      </c>
      <c r="H11" s="9">
        <f>' Ind,Trans_Carbon'!H11*(44/12)</f>
        <v>622.9670872734284</v>
      </c>
      <c r="I11" s="9">
        <f>' Ind,Trans_Carbon'!I11*(44/12)</f>
        <v>38.4609006672</v>
      </c>
      <c r="J11" s="9">
        <f>' Ind,Trans_Carbon'!J11*(44/12)</f>
        <v>2.418608778265705</v>
      </c>
      <c r="K11" s="9">
        <f>' Ind,Trans_Carbon'!K11*(44/12)</f>
        <v>680.2383212438941</v>
      </c>
    </row>
    <row r="12" spans="1:11" ht="12.75">
      <c r="A12" s="2">
        <v>1956</v>
      </c>
      <c r="B12" s="9">
        <f>' Ind,Trans_Carbon'!B12*(44/12)</f>
        <v>257.0940368333333</v>
      </c>
      <c r="C12" s="9">
        <f>' Ind,Trans_Carbon'!C12*(44/12)</f>
        <v>312.0805141196147</v>
      </c>
      <c r="D12" s="9">
        <f>' Ind,Trans_Carbon'!D12*(44/12)</f>
        <v>502.7259265874147</v>
      </c>
      <c r="E12" s="9">
        <f>' Ind,Trans_Carbon'!E12*(44/12)</f>
        <v>239.57834468048935</v>
      </c>
      <c r="F12" s="9">
        <f>' Ind,Trans_Carbon'!F12*(44/12)</f>
        <v>1311.478822220852</v>
      </c>
      <c r="G12" s="9">
        <f>' Ind,Trans_Carbon'!G12*(44/12)</f>
        <v>16.391724525</v>
      </c>
      <c r="H12" s="9">
        <f>' Ind,Trans_Carbon'!H12*(44/12)</f>
        <v>646.8831134107347</v>
      </c>
      <c r="I12" s="9">
        <f>' Ind,Trans_Carbon'!I12*(44/12)</f>
        <v>31.041256055039998</v>
      </c>
      <c r="J12" s="9">
        <f>' Ind,Trans_Carbon'!J12*(44/12)</f>
        <v>2.4557332658677575</v>
      </c>
      <c r="K12" s="9">
        <f>' Ind,Trans_Carbon'!K12*(44/12)</f>
        <v>696.7718272566425</v>
      </c>
    </row>
    <row r="13" spans="1:11" ht="12.75">
      <c r="A13" s="2">
        <v>1957</v>
      </c>
      <c r="B13" s="9">
        <f>' Ind,Trans_Carbon'!B13*(44/12)</f>
        <v>269.7639688333333</v>
      </c>
      <c r="C13" s="9">
        <f>' Ind,Trans_Carbon'!C13*(44/12)</f>
        <v>307.87004311575566</v>
      </c>
      <c r="D13" s="9">
        <f>' Ind,Trans_Carbon'!D13*(44/12)</f>
        <v>490.63957595446647</v>
      </c>
      <c r="E13" s="9">
        <f>' Ind,Trans_Carbon'!E13*(44/12)</f>
        <v>239.95004810007373</v>
      </c>
      <c r="F13" s="9">
        <f>' Ind,Trans_Carbon'!F13*(44/12)</f>
        <v>1308.223636003629</v>
      </c>
      <c r="G13" s="9">
        <f>' Ind,Trans_Carbon'!G13*(44/12)</f>
        <v>16.9381153425</v>
      </c>
      <c r="H13" s="9">
        <f>' Ind,Trans_Carbon'!H13*(44/12)</f>
        <v>659.4193461601621</v>
      </c>
      <c r="I13" s="9">
        <f>' Ind,Trans_Carbon'!I13*(44/12)</f>
        <v>22.08221614368</v>
      </c>
      <c r="J13" s="9">
        <f>' Ind,Trans_Carbon'!J13*(44/12)</f>
        <v>2.4906975268921965</v>
      </c>
      <c r="K13" s="9">
        <f>' Ind,Trans_Carbon'!K13*(44/12)</f>
        <v>700.9303751732343</v>
      </c>
    </row>
    <row r="14" spans="1:11" ht="12.75">
      <c r="A14" s="2">
        <v>1958</v>
      </c>
      <c r="B14" s="9">
        <f>' Ind,Trans_Carbon'!B14*(44/12)</f>
        <v>275.04310716666663</v>
      </c>
      <c r="C14" s="9">
        <f>' Ind,Trans_Carbon'!C14*(44/12)</f>
        <v>314.5459684775919</v>
      </c>
      <c r="D14" s="9">
        <f>' Ind,Trans_Carbon'!D14*(44/12)</f>
        <v>402.2681627287933</v>
      </c>
      <c r="E14" s="9">
        <f>' Ind,Trans_Carbon'!E14*(44/12)</f>
        <v>224.69204224007814</v>
      </c>
      <c r="F14" s="9">
        <f>' Ind,Trans_Carbon'!F14*(44/12)</f>
        <v>1216.5492806131301</v>
      </c>
      <c r="G14" s="9">
        <f>' Ind,Trans_Carbon'!G14*(44/12)</f>
        <v>19.1236786125</v>
      </c>
      <c r="H14" s="9">
        <f>' Ind,Trans_Carbon'!H14*(44/12)</f>
        <v>672.0663022239432</v>
      </c>
      <c r="I14" s="9">
        <f>' Ind,Trans_Carbon'!I14*(44/12)</f>
        <v>10.539450493439999</v>
      </c>
      <c r="J14" s="9">
        <f>' Ind,Trans_Carbon'!J14*(44/12)</f>
        <v>2.456688249529854</v>
      </c>
      <c r="K14" s="9">
        <f>' Ind,Trans_Carbon'!K14*(44/12)</f>
        <v>704.1861195794131</v>
      </c>
    </row>
    <row r="15" spans="1:11" ht="12.75">
      <c r="A15" s="2">
        <v>1959</v>
      </c>
      <c r="B15" s="9">
        <f>' Ind,Trans_Carbon'!B15*(44/12)</f>
        <v>298.2713158333333</v>
      </c>
      <c r="C15" s="9">
        <f>' Ind,Trans_Carbon'!C15*(44/12)</f>
        <v>331.2770663649086</v>
      </c>
      <c r="D15" s="9">
        <f>' Ind,Trans_Carbon'!D15*(44/12)</f>
        <v>391.7086129539251</v>
      </c>
      <c r="E15" s="9">
        <f>' Ind,Trans_Carbon'!E15*(44/12)</f>
        <v>247.26278206365149</v>
      </c>
      <c r="F15" s="9">
        <f>' Ind,Trans_Carbon'!F15*(44/12)</f>
        <v>1268.5197772158185</v>
      </c>
      <c r="G15" s="9">
        <f>' Ind,Trans_Carbon'!G15*(44/12)</f>
        <v>19.1236786125</v>
      </c>
      <c r="H15" s="9">
        <f>' Ind,Trans_Carbon'!H15*(44/12)</f>
        <v>698.7024947521708</v>
      </c>
      <c r="I15" s="9">
        <f>' Ind,Trans_Carbon'!I15*(44/12)</f>
        <v>8.07736634496</v>
      </c>
      <c r="J15" s="9">
        <f>' Ind,Trans_Carbon'!J15*(44/12)</f>
        <v>2.759789455798677</v>
      </c>
      <c r="K15" s="9">
        <f>' Ind,Trans_Carbon'!K15*(44/12)</f>
        <v>728.6633291654294</v>
      </c>
    </row>
    <row r="16" spans="1:11" ht="12.75">
      <c r="A16" s="2">
        <v>1960</v>
      </c>
      <c r="B16" s="9">
        <f>' Ind,Trans_Carbon'!B16*(44/12)</f>
        <v>315.33911299465865</v>
      </c>
      <c r="C16" s="9">
        <f>' Ind,Trans_Carbon'!C16*(44/12)</f>
        <v>328.1964552616595</v>
      </c>
      <c r="D16" s="9">
        <f>' Ind,Trans_Carbon'!D16*(44/12)</f>
        <v>403.8963553872339</v>
      </c>
      <c r="E16" s="9">
        <f>' Ind,Trans_Carbon'!E16*(44/12)</f>
        <v>249.848558283338</v>
      </c>
      <c r="F16" s="9">
        <f>' Ind,Trans_Carbon'!F16*(44/12)</f>
        <v>1297.2804819268897</v>
      </c>
      <c r="G16" s="9">
        <f>' Ind,Trans_Carbon'!G16*(44/12)</f>
        <v>18.96385929838125</v>
      </c>
      <c r="H16" s="9">
        <f>' Ind,Trans_Carbon'!H16*(44/12)</f>
        <v>716.7694550543797</v>
      </c>
      <c r="I16" s="9">
        <f>' Ind,Trans_Carbon'!I16*(44/12)</f>
        <v>6.892739542035601</v>
      </c>
      <c r="J16" s="9">
        <f>' Ind,Trans_Carbon'!J16*(44/12)</f>
        <v>2.4186490685004665</v>
      </c>
      <c r="K16" s="9">
        <f>' Ind,Trans_Carbon'!K16*(44/12)</f>
        <v>745.0447029632971</v>
      </c>
    </row>
    <row r="17" spans="1:11" ht="12.75">
      <c r="A17" s="2">
        <v>1961</v>
      </c>
      <c r="B17" s="9">
        <f>' Ind,Trans_Carbon'!B17*(44/12)</f>
        <v>318.54435666249</v>
      </c>
      <c r="C17" s="9">
        <f>' Ind,Trans_Carbon'!C17*(44/12)</f>
        <v>326.5672033922739</v>
      </c>
      <c r="D17" s="9">
        <f>' Ind,Trans_Carbon'!D17*(44/12)</f>
        <v>386.08206914587953</v>
      </c>
      <c r="E17" s="9">
        <f>' Ind,Trans_Carbon'!E17*(44/12)</f>
        <v>255.51799211040264</v>
      </c>
      <c r="F17" s="9">
        <f>' Ind,Trans_Carbon'!F17*(44/12)</f>
        <v>1286.7116213110462</v>
      </c>
      <c r="G17" s="9">
        <f>' Ind,Trans_Carbon'!G17*(44/12)</f>
        <v>20.632099742372247</v>
      </c>
      <c r="H17" s="9">
        <f>' Ind,Trans_Carbon'!H17*(44/12)</f>
        <v>730.7802140547619</v>
      </c>
      <c r="I17" s="9">
        <f>' Ind,Trans_Carbon'!I17*(44/12)</f>
        <v>1.740601101901728</v>
      </c>
      <c r="J17" s="9">
        <f>' Ind,Trans_Carbon'!J17*(44/12)</f>
        <v>2.5740578351155854</v>
      </c>
      <c r="K17" s="9">
        <f>' Ind,Trans_Carbon'!K17*(44/12)</f>
        <v>755.7269727341514</v>
      </c>
    </row>
    <row r="18" spans="1:11" ht="12.75">
      <c r="A18" s="2">
        <v>1962</v>
      </c>
      <c r="B18" s="9">
        <f>' Ind,Trans_Carbon'!B18*(44/12)</f>
        <v>333.062925561845</v>
      </c>
      <c r="C18" s="9">
        <f>' Ind,Trans_Carbon'!C18*(44/12)</f>
        <v>337.30676753345455</v>
      </c>
      <c r="D18" s="9">
        <f>' Ind,Trans_Carbon'!D18*(44/12)</f>
        <v>389.9654335463606</v>
      </c>
      <c r="E18" s="9">
        <f>' Ind,Trans_Carbon'!E18*(44/12)</f>
        <v>268.5631159350974</v>
      </c>
      <c r="F18" s="9">
        <f>' Ind,Trans_Carbon'!F18*(44/12)</f>
        <v>1328.8982425767576</v>
      </c>
      <c r="G18" s="9">
        <f>' Ind,Trans_Carbon'!G18*(44/12)</f>
        <v>20.899230213048</v>
      </c>
      <c r="H18" s="9">
        <f>' Ind,Trans_Carbon'!H18*(44/12)</f>
        <v>762.3839336415358</v>
      </c>
      <c r="I18" s="9">
        <f>' Ind,Trans_Carbon'!I18*(44/12)</f>
        <v>1.552505719478736</v>
      </c>
      <c r="J18" s="9">
        <f>' Ind,Trans_Carbon'!J18*(44/12)</f>
        <v>2.4938734597694507</v>
      </c>
      <c r="K18" s="9">
        <f>' Ind,Trans_Carbon'!K18*(44/12)</f>
        <v>787.3295430338319</v>
      </c>
    </row>
    <row r="19" spans="1:11" ht="12.75">
      <c r="A19" s="2">
        <v>1963</v>
      </c>
      <c r="B19" s="9">
        <f>' Ind,Trans_Carbon'!B19*(44/12)</f>
        <v>349.2474177849144</v>
      </c>
      <c r="C19" s="9">
        <f>' Ind,Trans_Carbon'!C19*(44/12)</f>
        <v>342.8896292089563</v>
      </c>
      <c r="D19" s="9">
        <f>' Ind,Trans_Carbon'!D19*(44/12)</f>
        <v>408.1960024297323</v>
      </c>
      <c r="E19" s="9">
        <f>' Ind,Trans_Carbon'!E19*(44/12)</f>
        <v>286.36079437076677</v>
      </c>
      <c r="F19" s="9">
        <f>' Ind,Trans_Carbon'!F19*(44/12)</f>
        <v>1386.69384379437</v>
      </c>
      <c r="G19" s="9">
        <f>' Ind,Trans_Carbon'!G19*(44/12)</f>
        <v>23.122440232704818</v>
      </c>
      <c r="H19" s="9">
        <f>' Ind,Trans_Carbon'!H19*(44/12)</f>
        <v>790.0954112791327</v>
      </c>
      <c r="I19" s="9">
        <f>' Ind,Trans_Carbon'!I19*(44/12)</f>
        <v>1.512478092452448</v>
      </c>
      <c r="J19" s="9">
        <f>' Ind,Trans_Carbon'!J19*(44/12)</f>
        <v>2.3759015323147303</v>
      </c>
      <c r="K19" s="9">
        <f>' Ind,Trans_Carbon'!K19*(44/12)</f>
        <v>817.1062311366047</v>
      </c>
    </row>
    <row r="20" spans="1:11" ht="12.75">
      <c r="A20" s="2">
        <v>1964</v>
      </c>
      <c r="B20" s="9">
        <f>' Ind,Trans_Carbon'!B20*(44/12)</f>
        <v>367.9018165041693</v>
      </c>
      <c r="C20" s="9">
        <f>' Ind,Trans_Carbon'!C20*(44/12)</f>
        <v>361.39396218866017</v>
      </c>
      <c r="D20" s="9">
        <f>' Ind,Trans_Carbon'!D20*(44/12)</f>
        <v>436.7849192642972</v>
      </c>
      <c r="E20" s="9">
        <f>' Ind,Trans_Carbon'!E20*(44/12)</f>
        <v>305.6482387965592</v>
      </c>
      <c r="F20" s="9">
        <f>' Ind,Trans_Carbon'!F20*(44/12)</f>
        <v>1471.7289367536855</v>
      </c>
      <c r="G20" s="9">
        <f>' Ind,Trans_Carbon'!G20*(44/12)</f>
        <v>23.819693725435847</v>
      </c>
      <c r="H20" s="9">
        <f>' Ind,Trans_Carbon'!H20*(44/12)</f>
        <v>813.4589336768514</v>
      </c>
      <c r="I20" s="9">
        <f>' Ind,Trans_Carbon'!I20*(44/12)</f>
        <v>1.602939629548224</v>
      </c>
      <c r="J20" s="9">
        <f>' Ind,Trans_Carbon'!J20*(44/12)</f>
        <v>2.158169117480721</v>
      </c>
      <c r="K20" s="9">
        <f>' Ind,Trans_Carbon'!K20*(44/12)</f>
        <v>841.0397361493164</v>
      </c>
    </row>
    <row r="21" spans="1:11" ht="12.75">
      <c r="A21" s="2">
        <v>1965</v>
      </c>
      <c r="B21" s="9">
        <f>' Ind,Trans_Carbon'!B21*(44/12)</f>
        <v>379.50474844718775</v>
      </c>
      <c r="C21" s="9">
        <f>' Ind,Trans_Carbon'!C21*(44/12)</f>
        <v>374.3916637737926</v>
      </c>
      <c r="D21" s="9">
        <f>' Ind,Trans_Carbon'!D21*(44/12)</f>
        <v>454.6191071217822</v>
      </c>
      <c r="E21" s="9">
        <f>' Ind,Trans_Carbon'!E21*(44/12)</f>
        <v>325.4193976663656</v>
      </c>
      <c r="F21" s="9">
        <f>' Ind,Trans_Carbon'!F21*(44/12)</f>
        <v>1533.934917009128</v>
      </c>
      <c r="G21" s="9">
        <f>' Ind,Trans_Carbon'!G21*(44/12)</f>
        <v>27.338757730404083</v>
      </c>
      <c r="H21" s="9">
        <f>' Ind,Trans_Carbon'!H21*(44/12)</f>
        <v>839.2629309971488</v>
      </c>
      <c r="I21" s="9">
        <f>' Ind,Trans_Carbon'!I21*(44/12)</f>
        <v>1.470744792273504</v>
      </c>
      <c r="J21" s="9">
        <f>' Ind,Trans_Carbon'!J21*(44/12)</f>
        <v>2.1269865155509464</v>
      </c>
      <c r="K21" s="9">
        <f>' Ind,Trans_Carbon'!K21*(44/12)</f>
        <v>870.1994200353773</v>
      </c>
    </row>
    <row r="22" spans="1:11" ht="12.75">
      <c r="A22" s="2">
        <v>1966</v>
      </c>
      <c r="B22" s="9">
        <f>' Ind,Trans_Carbon'!B22*(44/12)</f>
        <v>403.24583301456096</v>
      </c>
      <c r="C22" s="9">
        <f>' Ind,Trans_Carbon'!C22*(44/12)</f>
        <v>387.02441225141433</v>
      </c>
      <c r="D22" s="9">
        <f>' Ind,Trans_Carbon'!D22*(44/12)</f>
        <v>461.7554538731482</v>
      </c>
      <c r="E22" s="9">
        <f>' Ind,Trans_Carbon'!E22*(44/12)</f>
        <v>357.012711091561</v>
      </c>
      <c r="F22" s="9">
        <f>' Ind,Trans_Carbon'!F22*(44/12)</f>
        <v>1609.0384102306846</v>
      </c>
      <c r="G22" s="9">
        <f>' Ind,Trans_Carbon'!G22*(44/12)</f>
        <v>29.209101380491266</v>
      </c>
      <c r="H22" s="9">
        <f>' Ind,Trans_Carbon'!H22*(44/12)</f>
        <v>883.9527006387492</v>
      </c>
      <c r="I22" s="9">
        <f>' Ind,Trans_Carbon'!I22*(44/12)</f>
        <v>1.3580709080642879</v>
      </c>
      <c r="J22" s="9">
        <f>' Ind,Trans_Carbon'!J22*(44/12)</f>
        <v>2.2039511112846095</v>
      </c>
      <c r="K22" s="9">
        <f>' Ind,Trans_Carbon'!K22*(44/12)</f>
        <v>916.7238240385893</v>
      </c>
    </row>
    <row r="23" spans="1:11" ht="12.75">
      <c r="A23" s="2">
        <v>1967</v>
      </c>
      <c r="B23" s="9">
        <f>' Ind,Trans_Carbon'!B23*(44/12)</f>
        <v>416.36462174669913</v>
      </c>
      <c r="C23" s="9">
        <f>' Ind,Trans_Carbon'!C23*(44/12)</f>
        <v>386.76571828527904</v>
      </c>
      <c r="D23" s="9">
        <f>' Ind,Trans_Carbon'!D23*(44/12)</f>
        <v>437.6612722928537</v>
      </c>
      <c r="E23" s="9">
        <f>' Ind,Trans_Carbon'!E23*(44/12)</f>
        <v>365.22001021905845</v>
      </c>
      <c r="F23" s="9">
        <f>' Ind,Trans_Carbon'!F23*(44/12)</f>
        <v>1606.0116225438903</v>
      </c>
      <c r="G23" s="9">
        <f>' Ind,Trans_Carbon'!G23*(44/12)</f>
        <v>31.326172265092467</v>
      </c>
      <c r="H23" s="9">
        <f>' Ind,Trans_Carbon'!H23*(44/12)</f>
        <v>928.0686158076817</v>
      </c>
      <c r="I23" s="9">
        <f>' Ind,Trans_Carbon'!I23*(44/12)</f>
        <v>1.0347513066855358</v>
      </c>
      <c r="J23" s="9">
        <f>' Ind,Trans_Carbon'!J23*(44/12)</f>
        <v>2.0201005295130874</v>
      </c>
      <c r="K23" s="9">
        <f>' Ind,Trans_Carbon'!K23*(44/12)</f>
        <v>962.4496399089726</v>
      </c>
    </row>
    <row r="24" spans="1:11" ht="12.75">
      <c r="A24" s="2">
        <v>1968</v>
      </c>
      <c r="B24" s="9">
        <f>' Ind,Trans_Carbon'!B24*(44/12)</f>
        <v>445.08318824296214</v>
      </c>
      <c r="C24" s="9">
        <f>' Ind,Trans_Carbon'!C24*(44/12)</f>
        <v>393.2414068858842</v>
      </c>
      <c r="D24" s="9">
        <f>' Ind,Trans_Carbon'!D24*(44/12)</f>
        <v>430.6908147979303</v>
      </c>
      <c r="E24" s="9">
        <f>' Ind,Trans_Carbon'!E24*(44/12)</f>
        <v>395.79959957968816</v>
      </c>
      <c r="F24" s="9">
        <f>' Ind,Trans_Carbon'!F24*(44/12)</f>
        <v>1664.8150095064648</v>
      </c>
      <c r="G24" s="9">
        <f>' Ind,Trans_Carbon'!G24*(44/12)</f>
        <v>32.09760620361093</v>
      </c>
      <c r="H24" s="9">
        <f>' Ind,Trans_Carbon'!H24*(44/12)</f>
        <v>1005.4546914937433</v>
      </c>
      <c r="I24" s="9">
        <f>' Ind,Trans_Carbon'!I24*(44/12)</f>
        <v>0.924263135837184</v>
      </c>
      <c r="J24" s="9">
        <f>' Ind,Trans_Carbon'!J24*(44/12)</f>
        <v>1.9197419644488263</v>
      </c>
      <c r="K24" s="9">
        <f>' Ind,Trans_Carbon'!K24*(44/12)</f>
        <v>1040.3963027976404</v>
      </c>
    </row>
    <row r="25" spans="1:11" ht="12.75">
      <c r="A25" s="2">
        <v>1969</v>
      </c>
      <c r="B25" s="9">
        <f>' Ind,Trans_Carbon'!B25*(44/12)</f>
        <v>476.05183645778226</v>
      </c>
      <c r="C25" s="9">
        <f>' Ind,Trans_Carbon'!C25*(44/12)</f>
        <v>407.9970713735015</v>
      </c>
      <c r="D25" s="9">
        <f>' Ind,Trans_Carbon'!D25*(44/12)</f>
        <v>415.6736797725946</v>
      </c>
      <c r="E25" s="9">
        <f>' Ind,Trans_Carbon'!E25*(44/12)</f>
        <v>418.5070146478094</v>
      </c>
      <c r="F25" s="9">
        <f>' Ind,Trans_Carbon'!F25*(44/12)</f>
        <v>1718.2296022516878</v>
      </c>
      <c r="G25" s="9">
        <f>' Ind,Trans_Carbon'!G25*(44/12)</f>
        <v>34.24006958522132</v>
      </c>
      <c r="H25" s="9">
        <f>' Ind,Trans_Carbon'!H25*(44/12)</f>
        <v>1047.6605187285968</v>
      </c>
      <c r="I25" s="9">
        <f>' Ind,Trans_Carbon'!I25*(44/12)</f>
        <v>0.683876241304608</v>
      </c>
      <c r="J25" s="9">
        <f>' Ind,Trans_Carbon'!J25*(44/12)</f>
        <v>1.8361478883560176</v>
      </c>
      <c r="K25" s="9">
        <f>' Ind,Trans_Carbon'!K25*(44/12)</f>
        <v>1084.4206124434786</v>
      </c>
    </row>
    <row r="26" spans="1:11" ht="12.75">
      <c r="A26" s="2">
        <v>1970</v>
      </c>
      <c r="B26" s="9">
        <f>' Ind,Trans_Carbon'!B26*(44/12)</f>
        <v>490.3557835270391</v>
      </c>
      <c r="C26" s="9">
        <f>' Ind,Trans_Carbon'!C26*(44/12)</f>
        <v>407.24386110270234</v>
      </c>
      <c r="D26" s="9">
        <f>' Ind,Trans_Carbon'!D26*(44/12)</f>
        <v>408.6858855458317</v>
      </c>
      <c r="E26" s="9">
        <f>' Ind,Trans_Carbon'!E26*(44/12)</f>
        <v>430.37949604581394</v>
      </c>
      <c r="F26" s="9">
        <f>' Ind,Trans_Carbon'!F26*(44/12)</f>
        <v>1736.665026221387</v>
      </c>
      <c r="G26" s="9">
        <f>' Ind,Trans_Carbon'!G26*(44/12)</f>
        <v>39.08744926106955</v>
      </c>
      <c r="H26" s="9">
        <f>' Ind,Trans_Carbon'!H26*(44/12)</f>
        <v>1082.5728505475702</v>
      </c>
      <c r="I26" s="9">
        <f>' Ind,Trans_Carbon'!I26*(44/12)</f>
        <v>0.6305592139920481</v>
      </c>
      <c r="J26" s="9">
        <f>' Ind,Trans_Carbon'!J26*(44/12)</f>
        <v>1.8911254687479973</v>
      </c>
      <c r="K26" s="9">
        <f>' Ind,Trans_Carbon'!K26*(44/12)</f>
        <v>1124.1819844913798</v>
      </c>
    </row>
    <row r="27" spans="1:11" ht="12.75">
      <c r="A27" s="2">
        <v>1971</v>
      </c>
      <c r="B27" s="9">
        <f>' Ind,Trans_Carbon'!B27*(44/12)</f>
        <v>508.5869732620299</v>
      </c>
      <c r="C27" s="9">
        <f>' Ind,Trans_Carbon'!C27*(44/12)</f>
        <v>407.9431683656756</v>
      </c>
      <c r="D27" s="9">
        <f>' Ind,Trans_Carbon'!D27*(44/12)</f>
        <v>347.67552759230784</v>
      </c>
      <c r="E27" s="9">
        <f>' Ind,Trans_Carbon'!E27*(44/12)</f>
        <v>436.28992362936924</v>
      </c>
      <c r="F27" s="9">
        <f>' Ind,Trans_Carbon'!F27*(44/12)</f>
        <v>1700.4955928493825</v>
      </c>
      <c r="G27" s="9">
        <f>' Ind,Trans_Carbon'!G27*(44/12)</f>
        <v>40.198910018442994</v>
      </c>
      <c r="H27" s="9">
        <f>' Ind,Trans_Carbon'!H27*(44/12)</f>
        <v>1125.5615118673084</v>
      </c>
      <c r="I27" s="9">
        <f>' Ind,Trans_Carbon'!I27*(44/12)</f>
        <v>0.43195103462649603</v>
      </c>
      <c r="J27" s="9">
        <f>' Ind,Trans_Carbon'!J27*(44/12)</f>
        <v>1.825913345914275</v>
      </c>
      <c r="K27" s="9">
        <f>' Ind,Trans_Carbon'!K27*(44/12)</f>
        <v>1168.0182862662919</v>
      </c>
    </row>
    <row r="28" spans="1:11" ht="12.75">
      <c r="A28" s="2">
        <v>1972</v>
      </c>
      <c r="B28" s="9">
        <f>' Ind,Trans_Carbon'!B28*(44/12)</f>
        <v>510.15547741641535</v>
      </c>
      <c r="C28" s="9">
        <f>' Ind,Trans_Carbon'!C28*(44/12)</f>
        <v>445.1625321203992</v>
      </c>
      <c r="D28" s="9">
        <f>' Ind,Trans_Carbon'!D28*(44/12)</f>
        <v>352.14703737648233</v>
      </c>
      <c r="E28" s="9">
        <f>' Ind,Trans_Carbon'!E28*(44/12)</f>
        <v>475.7661736840278</v>
      </c>
      <c r="F28" s="9">
        <f>' Ind,Trans_Carbon'!F28*(44/12)</f>
        <v>1783.2312205973249</v>
      </c>
      <c r="G28" s="9">
        <f>' Ind,Trans_Carbon'!G28*(44/12)</f>
        <v>41.47280226618097</v>
      </c>
      <c r="H28" s="9">
        <f>' Ind,Trans_Carbon'!H28*(44/12)</f>
        <v>1193.3377816828095</v>
      </c>
      <c r="I28" s="9">
        <f>' Ind,Trans_Carbon'!I28*(44/12)</f>
        <v>0.33776692383033596</v>
      </c>
      <c r="J28" s="9">
        <f>' Ind,Trans_Carbon'!J28*(44/12)</f>
        <v>1.8544471299361274</v>
      </c>
      <c r="K28" s="9">
        <f>' Ind,Trans_Carbon'!K28*(44/12)</f>
        <v>1237.002798002757</v>
      </c>
    </row>
    <row r="29" spans="1:11" ht="12.75">
      <c r="A29" s="2">
        <v>1973</v>
      </c>
      <c r="B29" s="9">
        <f>' Ind,Trans_Carbon'!B29*(44/12)</f>
        <v>539.6329924106939</v>
      </c>
      <c r="C29" s="9">
        <f>' Ind,Trans_Carbon'!C29*(44/12)</f>
        <v>470.8414097223538</v>
      </c>
      <c r="D29" s="9">
        <f>' Ind,Trans_Carbon'!D29*(44/12)</f>
        <v>358.1332340470335</v>
      </c>
      <c r="E29" s="9">
        <f>' Ind,Trans_Carbon'!E29*(44/12)</f>
        <v>510.39597075855585</v>
      </c>
      <c r="F29" s="9">
        <f>' Ind,Trans_Carbon'!F29*(44/12)</f>
        <v>1879.0036069386372</v>
      </c>
      <c r="G29" s="9">
        <f>' Ind,Trans_Carbon'!G29*(44/12)</f>
        <v>39.342943412269946</v>
      </c>
      <c r="H29" s="9">
        <f>' Ind,Trans_Carbon'!H29*(44/12)</f>
        <v>1260.4621466618212</v>
      </c>
      <c r="I29" s="9">
        <f>' Ind,Trans_Carbon'!I29*(44/12)</f>
        <v>0.24002822144611205</v>
      </c>
      <c r="J29" s="9">
        <f>' Ind,Trans_Carbon'!J29*(44/12)</f>
        <v>1.8342242614795712</v>
      </c>
      <c r="K29" s="9">
        <f>' Ind,Trans_Carbon'!K29*(44/12)</f>
        <v>1301.8793425570168</v>
      </c>
    </row>
    <row r="30" spans="1:11" ht="12.75">
      <c r="A30" s="2">
        <v>1974</v>
      </c>
      <c r="B30" s="9">
        <f>' Ind,Trans_Carbon'!B30*(44/12)</f>
        <v>517.4434802387701</v>
      </c>
      <c r="C30" s="9">
        <f>' Ind,Trans_Carbon'!C30*(44/12)</f>
        <v>444.33539746976214</v>
      </c>
      <c r="D30" s="9">
        <f>' Ind,Trans_Carbon'!D30*(44/12)</f>
        <v>347.2443186805842</v>
      </c>
      <c r="E30" s="9">
        <f>' Ind,Trans_Carbon'!E30*(44/12)</f>
        <v>497.53848053075336</v>
      </c>
      <c r="F30" s="9">
        <f>' Ind,Trans_Carbon'!F30*(44/12)</f>
        <v>1806.56167691987</v>
      </c>
      <c r="G30" s="9">
        <f>' Ind,Trans_Carbon'!G30*(44/12)</f>
        <v>36.09590672275716</v>
      </c>
      <c r="H30" s="9">
        <f>' Ind,Trans_Carbon'!H30*(44/12)</f>
        <v>1230.1224775175228</v>
      </c>
      <c r="I30" s="9">
        <f>' Ind,Trans_Carbon'!I30*(44/12)</f>
        <v>0.164217762848832</v>
      </c>
      <c r="J30" s="9">
        <f>' Ind,Trans_Carbon'!J30*(44/12)</f>
        <v>1.9074846038211912</v>
      </c>
      <c r="K30" s="9">
        <f>' Ind,Trans_Carbon'!K30*(44/12)</f>
        <v>1268.2900866069501</v>
      </c>
    </row>
    <row r="31" spans="1:11" ht="12.75">
      <c r="A31" s="2">
        <v>1975</v>
      </c>
      <c r="B31" s="9">
        <f>' Ind,Trans_Carbon'!B31*(44/12)</f>
        <v>442.49736385141574</v>
      </c>
      <c r="C31" s="9">
        <f>' Ind,Trans_Carbon'!C31*(44/12)</f>
        <v>420.1287740635975</v>
      </c>
      <c r="D31" s="9">
        <f>' Ind,Trans_Carbon'!D31*(44/12)</f>
        <v>325.8525555583463</v>
      </c>
      <c r="E31" s="9">
        <f>' Ind,Trans_Carbon'!E31*(44/12)</f>
        <v>485.06088771087855</v>
      </c>
      <c r="F31" s="9">
        <f>' Ind,Trans_Carbon'!F31*(44/12)</f>
        <v>1673.5395811842382</v>
      </c>
      <c r="G31" s="9">
        <f>' Ind,Trans_Carbon'!G31*(44/12)</f>
        <v>31.390908409476985</v>
      </c>
      <c r="H31" s="9">
        <f>' Ind,Trans_Carbon'!H31*(44/12)</f>
        <v>1245.232938814431</v>
      </c>
      <c r="I31" s="9">
        <f>' Ind,Trans_Carbon'!I31*(44/12)</f>
        <v>0.04945295544552</v>
      </c>
      <c r="J31" s="9">
        <f>' Ind,Trans_Carbon'!J31*(44/12)</f>
        <v>2.1216560825788844</v>
      </c>
      <c r="K31" s="9">
        <f>' Ind,Trans_Carbon'!K31*(44/12)</f>
        <v>1278.7949562619324</v>
      </c>
    </row>
    <row r="32" spans="1:12" ht="12.75">
      <c r="A32" s="2">
        <v>1976</v>
      </c>
      <c r="B32" s="9">
        <f>' Ind,Trans_Carbon'!B32*(44/12)</f>
        <v>454.5306710220349</v>
      </c>
      <c r="C32" s="9">
        <f>' Ind,Trans_Carbon'!C32*(44/12)</f>
        <v>465.51723473656074</v>
      </c>
      <c r="D32" s="9">
        <f>' Ind,Trans_Carbon'!D32*(44/12)</f>
        <v>323.27428216319436</v>
      </c>
      <c r="E32" s="9">
        <f>' Ind,Trans_Carbon'!E32*(44/12)</f>
        <v>544.5379045265147</v>
      </c>
      <c r="F32" s="9">
        <f>' Ind,Trans_Carbon'!F32*(44/12)</f>
        <v>1787.8600924483048</v>
      </c>
      <c r="G32" s="9">
        <f>' Ind,Trans_Carbon'!G32*(44/12)</f>
        <v>29.512440948918936</v>
      </c>
      <c r="H32" s="9">
        <f>' Ind,Trans_Carbon'!H32*(44/12)</f>
        <v>1308.633238529595</v>
      </c>
      <c r="I32" s="9">
        <f>' Ind,Trans_Carbon'!I32*(44/12)</f>
        <v>0.024901799819952</v>
      </c>
      <c r="J32" s="9">
        <f>' Ind,Trans_Carbon'!J32*(44/12)</f>
        <v>2.2044009612521616</v>
      </c>
      <c r="K32" s="9">
        <f>' Ind,Trans_Carbon'!K32*(44/12)</f>
        <v>1340.374982239586</v>
      </c>
      <c r="L32" s="12"/>
    </row>
    <row r="33" spans="1:11" ht="12.75">
      <c r="A33" s="2">
        <v>1977</v>
      </c>
      <c r="B33" s="9">
        <f>' Ind,Trans_Carbon'!B33*(44/12)</f>
        <v>448.4275740171828</v>
      </c>
      <c r="C33" s="9">
        <f>' Ind,Trans_Carbon'!C33*(44/12)</f>
        <v>505.3941915484988</v>
      </c>
      <c r="D33" s="9">
        <f>' Ind,Trans_Carbon'!D33*(44/12)</f>
        <v>306.93469265382237</v>
      </c>
      <c r="E33" s="9">
        <f>' Ind,Trans_Carbon'!E33*(44/12)</f>
        <v>576.2501622868991</v>
      </c>
      <c r="F33" s="9">
        <f>' Ind,Trans_Carbon'!F33*(44/12)</f>
        <v>1837.0066205064031</v>
      </c>
      <c r="G33" s="9">
        <f>' Ind,Trans_Carbon'!G33*(44/12)</f>
        <v>28.71821203686069</v>
      </c>
      <c r="H33" s="9">
        <f>' Ind,Trans_Carbon'!H33*(44/12)</f>
        <v>1361.4477719252714</v>
      </c>
      <c r="I33" s="9">
        <f>' Ind,Trans_Carbon'!I33*(44/12)</f>
        <v>0.018550480226256</v>
      </c>
      <c r="J33" s="9">
        <f>' Ind,Trans_Carbon'!J33*(44/12)</f>
        <v>2.2246552325620987</v>
      </c>
      <c r="K33" s="9">
        <f>' Ind,Trans_Carbon'!K33*(44/12)</f>
        <v>1392.4091896749203</v>
      </c>
    </row>
    <row r="34" spans="1:11" ht="12.75">
      <c r="A34" s="2">
        <v>1978</v>
      </c>
      <c r="B34" s="9">
        <f>' Ind,Trans_Carbon'!B34*(44/12)</f>
        <v>444.23495458510627</v>
      </c>
      <c r="C34" s="9">
        <f>' Ind,Trans_Carbon'!C34*(44/12)</f>
        <v>498.2336781015451</v>
      </c>
      <c r="D34" s="9">
        <f>' Ind,Trans_Carbon'!D34*(44/12)</f>
        <v>304.6038904412258</v>
      </c>
      <c r="E34" s="9">
        <f>' Ind,Trans_Carbon'!E34*(44/12)</f>
        <v>575.5247082244618</v>
      </c>
      <c r="F34" s="9">
        <f>' Ind,Trans_Carbon'!F34*(44/12)</f>
        <v>1822.597231352339</v>
      </c>
      <c r="G34" s="9">
        <f>' Ind,Trans_Carbon'!G34*(44/12)</f>
        <v>28.569485635696694</v>
      </c>
      <c r="H34" s="9">
        <f>' Ind,Trans_Carbon'!H34*(44/12)</f>
        <v>1418.3125232093157</v>
      </c>
      <c r="I34" s="9">
        <f>' Ind,Trans_Carbon'!I34*(44/12)</f>
        <v>0</v>
      </c>
      <c r="J34" s="9">
        <f>' Ind,Trans_Carbon'!J34*(44/12)</f>
        <v>1.8660461067617136</v>
      </c>
      <c r="K34" s="9">
        <f>' Ind,Trans_Carbon'!K34*(44/12)</f>
        <v>1448.748054951774</v>
      </c>
    </row>
    <row r="35" spans="1:11" ht="12.75">
      <c r="A35" s="2">
        <v>1979</v>
      </c>
      <c r="B35" s="9">
        <f>' Ind,Trans_Carbon'!B35*(44/12)</f>
        <v>443.1914579609785</v>
      </c>
      <c r="C35" s="9">
        <f>' Ind,Trans_Carbon'!C35*(44/12)</f>
        <v>526.5627494173908</v>
      </c>
      <c r="D35" s="9">
        <f>' Ind,Trans_Carbon'!D35*(44/12)</f>
        <v>323.64993222044666</v>
      </c>
      <c r="E35" s="9">
        <f>' Ind,Trans_Carbon'!E35*(44/12)</f>
        <v>606.4256552860764</v>
      </c>
      <c r="F35" s="9">
        <f>' Ind,Trans_Carbon'!F35*(44/12)</f>
        <v>1899.8297948848926</v>
      </c>
      <c r="G35" s="9">
        <f>' Ind,Trans_Carbon'!G35*(44/12)</f>
        <v>32.3470190112868</v>
      </c>
      <c r="H35" s="9">
        <f>' Ind,Trans_Carbon'!H35*(44/12)</f>
        <v>1405.2122588303328</v>
      </c>
      <c r="I35" s="9">
        <f>' Ind,Trans_Carbon'!I35*(44/12)</f>
        <v>0</v>
      </c>
      <c r="J35" s="9">
        <f>' Ind,Trans_Carbon'!J35*(44/12)</f>
        <v>2.207936520109236</v>
      </c>
      <c r="K35" s="9">
        <f>' Ind,Trans_Carbon'!K35*(44/12)</f>
        <v>1439.7672143617287</v>
      </c>
    </row>
    <row r="36" spans="1:11" ht="12.75">
      <c r="A36" s="2">
        <v>1980</v>
      </c>
      <c r="B36" s="9">
        <v>436.23743967521324</v>
      </c>
      <c r="C36" s="9">
        <v>474.2251243084952</v>
      </c>
      <c r="D36" s="9">
        <v>287.26365110137976</v>
      </c>
      <c r="E36" s="9">
        <v>600.5316424496594</v>
      </c>
      <c r="F36" s="9">
        <v>1794.2608319454143</v>
      </c>
      <c r="G36" s="9">
        <v>34.48255312151393</v>
      </c>
      <c r="H36" s="9">
        <v>1363.2312267035197</v>
      </c>
      <c r="I36" s="9">
        <v>0</v>
      </c>
      <c r="J36" s="9">
        <v>2.3895653301235407</v>
      </c>
      <c r="K36" s="9">
        <v>1400.1033451551573</v>
      </c>
    </row>
    <row r="37" spans="1:11" ht="12.75">
      <c r="A37" s="2">
        <v>1981</v>
      </c>
      <c r="B37" s="9">
        <v>428.5796940608186</v>
      </c>
      <c r="C37" s="9">
        <v>410.7141242509748</v>
      </c>
      <c r="D37" s="9">
        <v>286.3936539878415</v>
      </c>
      <c r="E37" s="9">
        <v>596.5169761657166</v>
      </c>
      <c r="F37" s="9">
        <v>1720.384273214685</v>
      </c>
      <c r="G37" s="9">
        <v>34.99770050428153</v>
      </c>
      <c r="H37" s="9">
        <v>1348.080765321501</v>
      </c>
      <c r="I37" s="9">
        <v>0</v>
      </c>
      <c r="J37" s="9">
        <v>2.3013306403299922</v>
      </c>
      <c r="K37" s="9">
        <v>1385.3797964661126</v>
      </c>
    </row>
    <row r="38" spans="1:13" ht="12.75">
      <c r="A38" s="2">
        <v>1982</v>
      </c>
      <c r="B38" s="9">
        <v>368.9462421359249</v>
      </c>
      <c r="C38" s="9">
        <v>384.7259664888156</v>
      </c>
      <c r="D38" s="9">
        <v>231.59529931904405</v>
      </c>
      <c r="E38" s="9">
        <v>528.7159322815068</v>
      </c>
      <c r="F38" s="9">
        <v>1511.5121914012911</v>
      </c>
      <c r="G38" s="9">
        <v>32.57236787888893</v>
      </c>
      <c r="H38" s="9">
        <v>1319.0581666642536</v>
      </c>
      <c r="I38" s="9">
        <v>0</v>
      </c>
      <c r="J38" s="9">
        <v>2.288739243984889</v>
      </c>
      <c r="K38" s="9">
        <v>1353.9192737871274</v>
      </c>
      <c r="M38" s="12"/>
    </row>
    <row r="39" spans="1:13" ht="12.75">
      <c r="A39" s="2">
        <v>1983</v>
      </c>
      <c r="B39" s="9">
        <v>350.851864379715</v>
      </c>
      <c r="C39" s="9">
        <v>346.1667093326703</v>
      </c>
      <c r="D39" s="9">
        <v>226.787400432633</v>
      </c>
      <c r="E39" s="9">
        <v>548.6408587618296</v>
      </c>
      <c r="F39" s="9">
        <v>1470.6620420895144</v>
      </c>
      <c r="G39" s="9">
        <v>26.80404503514613</v>
      </c>
      <c r="H39" s="9">
        <v>1329.7158818238527</v>
      </c>
      <c r="I39" s="9">
        <v>0</v>
      </c>
      <c r="J39" s="9">
        <v>2.6265389722444876</v>
      </c>
      <c r="K39" s="9">
        <v>1359.1464658312434</v>
      </c>
      <c r="M39" s="12"/>
    </row>
    <row r="40" spans="1:11" ht="12.75">
      <c r="A40" s="2">
        <v>1984</v>
      </c>
      <c r="B40" s="9">
        <v>383.5708126859058</v>
      </c>
      <c r="C40" s="9">
        <v>394.11926619525</v>
      </c>
      <c r="D40" s="9">
        <v>260.9435654016064</v>
      </c>
      <c r="E40" s="9">
        <v>582.0694668573767</v>
      </c>
      <c r="F40" s="9">
        <v>1619.3924717294724</v>
      </c>
      <c r="G40" s="9">
        <v>28.902515654171136</v>
      </c>
      <c r="H40" s="9">
        <v>1357.8448918223671</v>
      </c>
      <c r="I40" s="9">
        <v>0</v>
      </c>
      <c r="J40" s="9">
        <v>2.91055639984156</v>
      </c>
      <c r="K40" s="9">
        <v>1389.6579638763799</v>
      </c>
    </row>
    <row r="41" spans="1:11" ht="12.75">
      <c r="A41" s="2">
        <v>1985</v>
      </c>
      <c r="B41" s="9">
        <v>364.3256007613152</v>
      </c>
      <c r="C41" s="9">
        <v>367.22600999119607</v>
      </c>
      <c r="D41" s="9">
        <v>254.38347274385302</v>
      </c>
      <c r="E41" s="9">
        <v>583.1351285112183</v>
      </c>
      <c r="F41" s="9">
        <v>1567.530281468916</v>
      </c>
      <c r="G41" s="9">
        <v>27.628155625670228</v>
      </c>
      <c r="H41" s="9">
        <v>1390.5000490005698</v>
      </c>
      <c r="I41" s="9">
        <v>0</v>
      </c>
      <c r="J41" s="9">
        <v>2.890197119461046</v>
      </c>
      <c r="K41" s="9">
        <v>1421.0184017457009</v>
      </c>
    </row>
    <row r="42" spans="1:11" ht="12.75">
      <c r="A42" s="2">
        <v>1986</v>
      </c>
      <c r="B42" s="9">
        <v>343.1740538771167</v>
      </c>
      <c r="C42" s="9">
        <v>375.1493390405872</v>
      </c>
      <c r="D42" s="9">
        <v>242.74413705333546</v>
      </c>
      <c r="E42" s="9">
        <v>565.595418877976</v>
      </c>
      <c r="F42" s="9">
        <v>1524.7505645958367</v>
      </c>
      <c r="G42" s="9">
        <v>26.5844654445392</v>
      </c>
      <c r="H42" s="9">
        <v>1442.236999769292</v>
      </c>
      <c r="I42" s="9">
        <v>0</v>
      </c>
      <c r="J42" s="9">
        <v>3.0059860602294597</v>
      </c>
      <c r="K42" s="9">
        <v>1471.8274512740604</v>
      </c>
    </row>
    <row r="43" spans="1:11" ht="12.75">
      <c r="A43" s="2">
        <v>1987</v>
      </c>
      <c r="B43" s="9">
        <v>375.12448999657664</v>
      </c>
      <c r="C43" s="9">
        <v>375.86604407109576</v>
      </c>
      <c r="D43" s="9">
        <v>245.57912580639302</v>
      </c>
      <c r="E43" s="9">
        <v>586.8709315212947</v>
      </c>
      <c r="F43" s="9">
        <v>1584.42569401936</v>
      </c>
      <c r="G43" s="9">
        <v>28.54425701194613</v>
      </c>
      <c r="H43" s="9">
        <v>1487.1840516393233</v>
      </c>
      <c r="I43" s="9">
        <v>0</v>
      </c>
      <c r="J43" s="9">
        <v>3.1198946373794283</v>
      </c>
      <c r="K43" s="9">
        <v>1518.848203288649</v>
      </c>
    </row>
    <row r="44" spans="1:11" ht="12.75">
      <c r="A44" s="2">
        <v>1988</v>
      </c>
      <c r="B44" s="9">
        <v>394.07477255895316</v>
      </c>
      <c r="C44" s="9">
        <v>388.57383889393475</v>
      </c>
      <c r="D44" s="9">
        <v>260.9614872665659</v>
      </c>
      <c r="E44" s="9">
        <v>611.0915691425444</v>
      </c>
      <c r="F44" s="9">
        <v>1659.2167215553316</v>
      </c>
      <c r="G44" s="9">
        <v>33.61109309302433</v>
      </c>
      <c r="H44" s="9">
        <v>1541.9163876097625</v>
      </c>
      <c r="I44" s="9">
        <v>0</v>
      </c>
      <c r="J44" s="9">
        <v>3.182708624873321</v>
      </c>
      <c r="K44" s="9">
        <v>1578.7101893276601</v>
      </c>
    </row>
    <row r="45" spans="1:11" ht="12.75">
      <c r="A45" s="2">
        <v>1989</v>
      </c>
      <c r="B45" s="9">
        <v>414.78071075940505</v>
      </c>
      <c r="C45" s="9">
        <v>370.8423588583106</v>
      </c>
      <c r="D45" s="9">
        <v>255.49742271274025</v>
      </c>
      <c r="E45" s="9">
        <v>637.5157808127481</v>
      </c>
      <c r="F45" s="9">
        <v>1682.1067783645374</v>
      </c>
      <c r="G45" s="9">
        <v>34.43377666666667</v>
      </c>
      <c r="H45" s="9">
        <v>1563.4279943263703</v>
      </c>
      <c r="I45" s="9">
        <v>0</v>
      </c>
      <c r="J45" s="9">
        <v>3.2854242790578203</v>
      </c>
      <c r="K45" s="9">
        <v>1601.147195272095</v>
      </c>
    </row>
    <row r="46" spans="1:11" ht="12.75">
      <c r="A46" s="2">
        <v>1990</v>
      </c>
      <c r="B46" s="9">
        <v>436.7398454242715</v>
      </c>
      <c r="C46" s="9">
        <v>364.79990536567266</v>
      </c>
      <c r="D46" s="9">
        <v>250.26589672352463</v>
      </c>
      <c r="E46" s="9">
        <v>634.520102786262</v>
      </c>
      <c r="F46" s="9">
        <v>1686.8964669663974</v>
      </c>
      <c r="G46" s="9">
        <v>36.2241210059982</v>
      </c>
      <c r="H46" s="9">
        <v>1543.154025399221</v>
      </c>
      <c r="I46" s="9">
        <v>0</v>
      </c>
      <c r="J46" s="9">
        <v>3.186833854540186</v>
      </c>
      <c r="K46" s="9">
        <v>1582.5649802597593</v>
      </c>
    </row>
    <row r="47" spans="1:11" ht="12.75">
      <c r="A47" s="2">
        <v>1991</v>
      </c>
      <c r="B47" s="9">
        <v>442.9116807218869</v>
      </c>
      <c r="C47" s="9">
        <v>341.33527908649785</v>
      </c>
      <c r="D47" s="9">
        <v>235.88044223125422</v>
      </c>
      <c r="E47" s="9">
        <v>622.8058453084914</v>
      </c>
      <c r="F47" s="9">
        <v>1644.0746806814636</v>
      </c>
      <c r="G47" s="9">
        <v>32.99116176900794</v>
      </c>
      <c r="H47" s="9">
        <v>1525.1583982175769</v>
      </c>
      <c r="I47" s="9">
        <v>0</v>
      </c>
      <c r="J47" s="9">
        <v>3.1314064014722516</v>
      </c>
      <c r="K47" s="9">
        <v>1561.280966388057</v>
      </c>
    </row>
    <row r="48" spans="1:11" ht="12.75">
      <c r="A48" s="2">
        <v>1992</v>
      </c>
      <c r="B48" s="9">
        <v>463.7582161847697</v>
      </c>
      <c r="C48" s="9">
        <v>379.08639456078055</v>
      </c>
      <c r="D48" s="9">
        <v>227.72291540310684</v>
      </c>
      <c r="E48" s="9">
        <v>644.6740686185693</v>
      </c>
      <c r="F48" s="9">
        <v>1719.236611433893</v>
      </c>
      <c r="G48" s="9">
        <v>32.39537092112676</v>
      </c>
      <c r="H48" s="9">
        <v>1546.6243270487562</v>
      </c>
      <c r="I48" s="9">
        <v>0</v>
      </c>
      <c r="J48" s="9">
        <v>3.1182841685493816</v>
      </c>
      <c r="K48" s="9">
        <v>1582.1379821384323</v>
      </c>
    </row>
    <row r="49" spans="1:11" ht="12.75">
      <c r="A49" s="2">
        <v>1993</v>
      </c>
      <c r="B49" s="9">
        <v>468.0936427053842</v>
      </c>
      <c r="C49" s="9">
        <v>359.13027917236116</v>
      </c>
      <c r="D49" s="9">
        <v>226.11868900556584</v>
      </c>
      <c r="E49" s="9">
        <v>653.0943560336891</v>
      </c>
      <c r="F49" s="9">
        <v>1709.5188369170003</v>
      </c>
      <c r="G49" s="9">
        <v>34.27513144750384</v>
      </c>
      <c r="H49" s="9">
        <v>1573.1553095020995</v>
      </c>
      <c r="I49" s="9">
        <v>0</v>
      </c>
      <c r="J49" s="9">
        <v>3.187985985097824</v>
      </c>
      <c r="K49" s="9">
        <v>1610.6184269347011</v>
      </c>
    </row>
    <row r="50" spans="1:11" ht="12.75">
      <c r="A50" s="2">
        <v>1994</v>
      </c>
      <c r="B50" s="9">
        <v>468.53834860801146</v>
      </c>
      <c r="C50" s="9">
        <v>370.81874135563044</v>
      </c>
      <c r="D50" s="9">
        <v>227.48848960070544</v>
      </c>
      <c r="E50" s="9">
        <v>666.1315171886889</v>
      </c>
      <c r="F50" s="9">
        <v>1739.5974100863696</v>
      </c>
      <c r="G50" s="9">
        <v>37.654480727292736</v>
      </c>
      <c r="H50" s="9">
        <v>1610.8170124347607</v>
      </c>
      <c r="I50" s="9">
        <v>0</v>
      </c>
      <c r="J50" s="9">
        <v>3.2995086339256603</v>
      </c>
      <c r="K50" s="9">
        <v>1651.7710017959791</v>
      </c>
    </row>
    <row r="51" spans="1:11" ht="12.75">
      <c r="A51" s="2">
        <v>1995</v>
      </c>
      <c r="B51" s="9">
        <v>494.04142787615126</v>
      </c>
      <c r="C51" s="9">
        <v>354.67969920374526</v>
      </c>
      <c r="D51" s="9">
        <v>225.86534209846687</v>
      </c>
      <c r="E51" s="9">
        <v>657.0771249654723</v>
      </c>
      <c r="F51" s="9">
        <v>1738.6263374771688</v>
      </c>
      <c r="G51" s="9">
        <v>38.6145317365742</v>
      </c>
      <c r="H51" s="9">
        <v>1640.374990762971</v>
      </c>
      <c r="I51" s="9">
        <v>0</v>
      </c>
      <c r="J51" s="9">
        <v>3.226656659138759</v>
      </c>
      <c r="K51" s="9">
        <v>1682.216179158684</v>
      </c>
    </row>
    <row r="52" spans="1:11" ht="12.75">
      <c r="A52" s="2">
        <v>1996</v>
      </c>
      <c r="B52" s="9">
        <v>511.0099691060343</v>
      </c>
      <c r="C52" s="9">
        <v>380.84896784060334</v>
      </c>
      <c r="D52" s="9">
        <v>220.65552846908753</v>
      </c>
      <c r="E52" s="9">
        <v>675.3945371142869</v>
      </c>
      <c r="F52" s="9">
        <v>1791.9040191966787</v>
      </c>
      <c r="G52" s="9">
        <v>39.2867523235891</v>
      </c>
      <c r="H52" s="9">
        <v>1682.9154502312679</v>
      </c>
      <c r="I52" s="9">
        <v>0</v>
      </c>
      <c r="J52" s="9">
        <v>3.2159900955146266</v>
      </c>
      <c r="K52" s="9">
        <v>1725.4181926503716</v>
      </c>
    </row>
    <row r="53" spans="1:11" ht="12.75">
      <c r="A53" s="10">
        <v>1997</v>
      </c>
      <c r="B53" s="9">
        <v>515.627360813097</v>
      </c>
      <c r="C53" s="9">
        <v>385.57748709070313</v>
      </c>
      <c r="D53" s="9">
        <v>220.7561683823748</v>
      </c>
      <c r="E53" s="9">
        <v>691.8257210732377</v>
      </c>
      <c r="F53" s="9">
        <v>1820.2929073594125</v>
      </c>
      <c r="G53" s="9">
        <v>41.90829799309156</v>
      </c>
      <c r="H53" s="9">
        <v>1699.0018027385838</v>
      </c>
      <c r="I53" s="9">
        <v>0</v>
      </c>
      <c r="J53" s="9">
        <v>3.2696046616912007</v>
      </c>
      <c r="K53" s="9">
        <v>1744.1797053933665</v>
      </c>
    </row>
    <row r="54" spans="1:255" s="17" customFormat="1" ht="12.75">
      <c r="A54" s="10">
        <v>1998</v>
      </c>
      <c r="B54" s="9">
        <v>501.53426233157904</v>
      </c>
      <c r="C54" s="9">
        <v>368.07515959004695</v>
      </c>
      <c r="D54" s="9">
        <v>212.36437542007755</v>
      </c>
      <c r="E54" s="9">
        <v>703.8440926586353</v>
      </c>
      <c r="F54" s="9">
        <v>1794.9493566670058</v>
      </c>
      <c r="G54" s="9">
        <v>35.365020825656494</v>
      </c>
      <c r="H54" s="9">
        <v>1740.81396947819</v>
      </c>
      <c r="I54" s="9">
        <v>0</v>
      </c>
      <c r="J54" s="9">
        <v>3.3215009402933022</v>
      </c>
      <c r="K54" s="9">
        <v>1779.50049124414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11" s="12" customFormat="1" ht="12.75">
      <c r="A55" s="10">
        <v>1999</v>
      </c>
      <c r="B55" s="9">
        <v>477.27993202976876</v>
      </c>
      <c r="C55" s="9">
        <v>378.3217540457115</v>
      </c>
      <c r="D55" s="9">
        <v>208.00138139465784</v>
      </c>
      <c r="E55" s="9">
        <v>701.8230896263241</v>
      </c>
      <c r="F55" s="9">
        <v>1773.4161904297957</v>
      </c>
      <c r="G55" s="9">
        <v>35.8133512177947</v>
      </c>
      <c r="H55" s="9">
        <v>1789.0720737300405</v>
      </c>
      <c r="I55" s="9">
        <v>0</v>
      </c>
      <c r="J55" s="9">
        <v>3.3991916342015185</v>
      </c>
      <c r="K55" s="9">
        <v>1828.2846165820367</v>
      </c>
    </row>
    <row r="56" spans="1:11" s="12" customFormat="1" ht="12.75">
      <c r="A56" s="10">
        <v>2000</v>
      </c>
      <c r="B56" s="9">
        <v>478.12676705277363</v>
      </c>
      <c r="C56" s="9">
        <v>371.06955599910134</v>
      </c>
      <c r="D56" s="9">
        <v>214.06900224822405</v>
      </c>
      <c r="E56" s="9">
        <v>715.7019506186292</v>
      </c>
      <c r="F56" s="9">
        <v>1786.4288256187283</v>
      </c>
      <c r="G56" s="9">
        <v>35.63568475122003</v>
      </c>
      <c r="H56" s="9">
        <v>1833.3001576725803</v>
      </c>
      <c r="I56" s="9">
        <v>0</v>
      </c>
      <c r="J56" s="9">
        <v>3.6187009452281726</v>
      </c>
      <c r="K56" s="9">
        <v>1872.5545433690286</v>
      </c>
    </row>
    <row r="57" spans="1:11" s="12" customFormat="1" ht="12.75">
      <c r="A57" s="10">
        <v>2001</v>
      </c>
      <c r="B57" s="9">
        <v>438.3670334111043</v>
      </c>
      <c r="C57" s="9">
        <v>394.9553664602237</v>
      </c>
      <c r="D57" s="9">
        <v>215.27426734660156</v>
      </c>
      <c r="E57" s="9">
        <v>663.8985862494651</v>
      </c>
      <c r="F57" s="9">
        <v>1715.8350874007278</v>
      </c>
      <c r="G57" s="9">
        <v>34.77903793873447</v>
      </c>
      <c r="H57" s="9">
        <v>1812.4660538769447</v>
      </c>
      <c r="I57" s="9">
        <v>0</v>
      </c>
      <c r="J57" s="9">
        <v>3.6531648458297155</v>
      </c>
      <c r="K57" s="9">
        <v>1850.8982566615089</v>
      </c>
    </row>
    <row r="58" spans="1:11" s="12" customFormat="1" ht="12.75">
      <c r="A58" s="21">
        <v>2002</v>
      </c>
      <c r="B58" s="11">
        <v>464.48510626190205</v>
      </c>
      <c r="C58" s="11">
        <v>389.87266859885773</v>
      </c>
      <c r="D58" s="11">
        <v>205.22562237776927</v>
      </c>
      <c r="E58" s="11">
        <v>648.9656110192359</v>
      </c>
      <c r="F58" s="11">
        <v>1715.4843571910983</v>
      </c>
      <c r="G58" s="11">
        <v>37.729045618503434</v>
      </c>
      <c r="H58" s="11">
        <v>1849.5174460831092</v>
      </c>
      <c r="I58" s="11">
        <v>0</v>
      </c>
      <c r="J58" s="11">
        <v>3.6228271728402115</v>
      </c>
      <c r="K58" s="11">
        <v>1890.869318874453</v>
      </c>
    </row>
    <row r="59" spans="1:11" s="12" customFormat="1" ht="12.75">
      <c r="A59" s="21">
        <v>2003</v>
      </c>
      <c r="B59" s="11">
        <v>447.49051842810354</v>
      </c>
      <c r="C59" s="11">
        <v>393.958468361992</v>
      </c>
      <c r="D59" s="11">
        <v>205.79403208691872</v>
      </c>
      <c r="E59" s="11">
        <v>666.1375487717082</v>
      </c>
      <c r="F59" s="11">
        <v>1719.1470888487224</v>
      </c>
      <c r="G59" s="11">
        <v>33.565417906457064</v>
      </c>
      <c r="H59" s="11">
        <v>1859.068491303716</v>
      </c>
      <c r="I59" s="11">
        <v>0</v>
      </c>
      <c r="J59" s="11">
        <v>4.550573590469662</v>
      </c>
      <c r="K59" s="11">
        <v>1897.1844828006426</v>
      </c>
    </row>
    <row r="60" spans="1:11" s="12" customFormat="1" ht="12.75">
      <c r="A60" s="21">
        <v>2004</v>
      </c>
      <c r="B60" s="11">
        <v>431.26571489666713</v>
      </c>
      <c r="C60" s="11">
        <v>420.3196672763486</v>
      </c>
      <c r="D60" s="11">
        <v>208.08517418715763</v>
      </c>
      <c r="E60" s="11">
        <v>668.822233302552</v>
      </c>
      <c r="F60" s="11">
        <v>1744.2171752627255</v>
      </c>
      <c r="G60" s="11">
        <v>31.997254991936668</v>
      </c>
      <c r="H60" s="11">
        <v>1922.1543168599223</v>
      </c>
      <c r="I60" s="11">
        <v>0</v>
      </c>
      <c r="J60" s="11">
        <v>4.772882280652497</v>
      </c>
      <c r="K60" s="11">
        <v>1958.9244541325115</v>
      </c>
    </row>
    <row r="61" spans="1:11" s="12" customFormat="1" ht="12.75">
      <c r="A61" s="21">
        <v>2005</v>
      </c>
      <c r="B61" s="11">
        <v>401.82980882028517</v>
      </c>
      <c r="C61" s="11">
        <v>415.71432092014817</v>
      </c>
      <c r="D61" s="11">
        <v>182.36163335703603</v>
      </c>
      <c r="E61" s="11">
        <v>667.3490917238702</v>
      </c>
      <c r="F61" s="11">
        <v>1672.2999901546727</v>
      </c>
      <c r="G61" s="11">
        <v>33.227952735891094</v>
      </c>
      <c r="H61" s="11">
        <v>1949.823195359217</v>
      </c>
      <c r="I61" s="11">
        <v>0</v>
      </c>
      <c r="J61" s="11">
        <v>4.940610554006513</v>
      </c>
      <c r="K61" s="11">
        <v>1987.9917586491144</v>
      </c>
    </row>
    <row r="62" spans="1:11" s="12" customFormat="1" ht="12.75">
      <c r="A62" s="21">
        <v>2006</v>
      </c>
      <c r="B62" s="11">
        <v>394.8319388266517</v>
      </c>
      <c r="C62" s="11">
        <v>419.8614604919435</v>
      </c>
      <c r="D62" s="11">
        <v>179.18164886486957</v>
      </c>
      <c r="E62" s="11">
        <v>651.4922521274418</v>
      </c>
      <c r="F62" s="11">
        <v>1652.4441869775733</v>
      </c>
      <c r="G62" s="11">
        <v>33.21347333333333</v>
      </c>
      <c r="H62" s="11">
        <v>1975.4793958541</v>
      </c>
      <c r="I62" s="11">
        <v>0</v>
      </c>
      <c r="J62" s="11">
        <v>4.717496601106132</v>
      </c>
      <c r="K62" s="11">
        <v>2013.4103657885394</v>
      </c>
    </row>
    <row r="63" spans="1:11" s="12" customFormat="1" ht="12.75">
      <c r="A63" s="21" t="s">
        <v>37</v>
      </c>
      <c r="B63" s="11">
        <v>404.8766123022198</v>
      </c>
      <c r="C63" s="11">
        <v>406.43157884632103</v>
      </c>
      <c r="D63" s="11">
        <v>172.2421888648297</v>
      </c>
      <c r="E63" s="11">
        <v>653.0200826739048</v>
      </c>
      <c r="F63" s="11">
        <v>1639.6865756872753</v>
      </c>
      <c r="G63" s="11">
        <v>35.388796666666664</v>
      </c>
      <c r="H63" s="11">
        <v>1973.9981194752215</v>
      </c>
      <c r="I63" s="11">
        <v>0</v>
      </c>
      <c r="J63" s="11">
        <v>4.978933204293046</v>
      </c>
      <c r="K63" s="11">
        <v>2014.3658493461812</v>
      </c>
    </row>
    <row r="64" spans="1:11" s="24" customFormat="1" ht="12.75">
      <c r="A64" s="22" t="s">
        <v>24</v>
      </c>
      <c r="B64" s="22" t="s">
        <v>22</v>
      </c>
      <c r="C64" s="22"/>
      <c r="D64" s="22"/>
      <c r="E64" s="22"/>
      <c r="F64" s="22"/>
      <c r="G64" s="22"/>
      <c r="H64" s="22"/>
      <c r="I64" s="23"/>
      <c r="J64" s="23"/>
      <c r="K64" s="23"/>
    </row>
    <row r="65" spans="1:11" ht="12.75">
      <c r="A65" s="2"/>
      <c r="B65" s="2" t="s">
        <v>29</v>
      </c>
      <c r="C65" s="2"/>
      <c r="D65" s="2"/>
      <c r="E65" s="2"/>
      <c r="F65" s="2"/>
      <c r="G65" s="2"/>
      <c r="H65" s="2"/>
      <c r="I65" s="11"/>
      <c r="J65" s="11"/>
      <c r="K65" s="11"/>
    </row>
    <row r="66" spans="1:11" ht="12.75">
      <c r="A66" s="2" t="s">
        <v>9</v>
      </c>
      <c r="B66" s="19" t="s">
        <v>38</v>
      </c>
      <c r="C66" s="14" t="s">
        <v>39</v>
      </c>
      <c r="E66" s="9"/>
      <c r="F66" s="2"/>
      <c r="I66" s="2"/>
      <c r="J66" s="2"/>
      <c r="K66" s="2"/>
    </row>
    <row r="67" spans="1:11" ht="12.75">
      <c r="A67" s="2"/>
      <c r="B67" s="2" t="s">
        <v>25</v>
      </c>
      <c r="C67" s="14" t="s">
        <v>11</v>
      </c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 t="s">
        <v>10</v>
      </c>
      <c r="C68" s="14" t="s">
        <v>12</v>
      </c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9:10" ht="12.75">
      <c r="I70" s="2"/>
      <c r="J70" s="2"/>
    </row>
  </sheetData>
  <printOptions/>
  <pageMargins left="0.75" right="0.75" top="1" bottom="1" header="0.5" footer="0.5"/>
  <pageSetup fitToHeight="1" fitToWidth="1" horizontalDpi="300" verticalDpi="300" orientation="portrait" scale="1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0"/>
  <sheetViews>
    <sheetView workbookViewId="0" topLeftCell="A1">
      <pane ySplit="4" topLeftCell="BM38" activePane="bottomLeft" state="frozen"/>
      <selection pane="topLeft" activeCell="B71" sqref="B71"/>
      <selection pane="bottomLeft" activeCell="B1" sqref="B1"/>
    </sheetView>
  </sheetViews>
  <sheetFormatPr defaultColWidth="9.140625" defaultRowHeight="12.75"/>
  <cols>
    <col min="1" max="1" width="19.57421875" style="0" customWidth="1"/>
    <col min="2" max="6" width="12.28125" style="0" customWidth="1"/>
    <col min="7" max="10" width="9.8515625" style="0" customWidth="1"/>
  </cols>
  <sheetData>
    <row r="1" spans="1:10" ht="12.75">
      <c r="A1" s="1" t="s">
        <v>30</v>
      </c>
      <c r="B1" s="1" t="s">
        <v>42</v>
      </c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 t="s">
        <v>26</v>
      </c>
      <c r="C2" s="2"/>
      <c r="D2" s="2"/>
      <c r="E2" s="2"/>
      <c r="F2" s="2"/>
      <c r="G2" s="2"/>
      <c r="H2" s="2"/>
      <c r="I2" s="2"/>
      <c r="J2" s="2"/>
    </row>
    <row r="3" spans="1:11" ht="12.75">
      <c r="A3" s="3"/>
      <c r="B3" s="3"/>
      <c r="C3" s="4" t="s">
        <v>15</v>
      </c>
      <c r="D3" s="3"/>
      <c r="E3" s="3"/>
      <c r="F3" s="3"/>
      <c r="G3" s="5"/>
      <c r="H3" s="4" t="s">
        <v>16</v>
      </c>
      <c r="I3" s="3"/>
      <c r="J3" s="3"/>
      <c r="K3" s="18"/>
    </row>
    <row r="4" spans="1:11" ht="12.75">
      <c r="A4" s="6" t="s">
        <v>3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8</v>
      </c>
      <c r="G4" s="7" t="s">
        <v>4</v>
      </c>
      <c r="H4" s="7" t="s">
        <v>5</v>
      </c>
      <c r="I4" s="7" t="s">
        <v>6</v>
      </c>
      <c r="J4" s="7" t="s">
        <v>27</v>
      </c>
      <c r="K4" s="18"/>
    </row>
    <row r="5" spans="1:10" ht="12.75">
      <c r="A5" s="2">
        <v>1949</v>
      </c>
      <c r="B5" s="9">
        <f>'Res,Comm_CO2'!F5</f>
        <v>320.624122427426</v>
      </c>
      <c r="C5" s="9">
        <f>'Res,Comm_CO2'!K5</f>
        <v>275.9543275338013</v>
      </c>
      <c r="D5" s="9">
        <f>'Ind,Trans_CO2'!F5</f>
        <v>983.9930329414459</v>
      </c>
      <c r="E5" s="9">
        <f>'Ind,Trans_CO2'!K5</f>
        <v>603.3097119295372</v>
      </c>
      <c r="F5" s="9">
        <f>'All,ElecPwr_Carbon'!F5*(44/12)</f>
        <v>2183.8811948322104</v>
      </c>
      <c r="G5" s="9">
        <f>'All,ElecPwr_Carbon'!G5*(44/12)</f>
        <v>30.091088499999998</v>
      </c>
      <c r="H5" s="9">
        <f>'All,ElecPwr_Carbon'!H5*(44/12)</f>
        <v>31.891204593891384</v>
      </c>
      <c r="I5" s="9">
        <f>'All,ElecPwr_Carbon'!I5*(44/12)</f>
        <v>185.82874062313792</v>
      </c>
      <c r="J5" s="9">
        <f>'All,ElecPwr_Carbon'!J5*(44/12)</f>
        <v>247.8110337170293</v>
      </c>
    </row>
    <row r="6" spans="1:10" ht="12.75">
      <c r="A6" s="2">
        <v>1950</v>
      </c>
      <c r="B6" s="9">
        <f>'Res,Comm_CO2'!F6</f>
        <v>349.93706782311153</v>
      </c>
      <c r="C6" s="9">
        <f>'Res,Comm_CO2'!K6</f>
        <v>290.245457418136</v>
      </c>
      <c r="D6" s="9">
        <f>'Ind,Trans_CO2'!F6</f>
        <v>1084.156029411751</v>
      </c>
      <c r="E6" s="9">
        <f>'Ind,Trans_CO2'!K6</f>
        <v>630.4845783473963</v>
      </c>
      <c r="F6" s="9">
        <f>'All,ElecPwr_Carbon'!F6*(44/12)</f>
        <v>2354.8231330003946</v>
      </c>
      <c r="G6" s="9">
        <f>'All,ElecPwr_Carbon'!G6*(44/12)</f>
        <v>34.31439916666666</v>
      </c>
      <c r="H6" s="9">
        <f>'All,ElecPwr_Carbon'!H6*(44/12)</f>
        <v>36.55821014421696</v>
      </c>
      <c r="I6" s="9">
        <f>'All,ElecPwr_Carbon'!I6*(44/12)</f>
        <v>204.4116146854517</v>
      </c>
      <c r="J6" s="9">
        <f>'All,ElecPwr_Carbon'!J6*(44/12)</f>
        <v>275.28422399633536</v>
      </c>
    </row>
    <row r="7" spans="1:10" ht="12.75">
      <c r="A7" s="2">
        <v>1951</v>
      </c>
      <c r="B7" s="9">
        <f>'Res,Comm_CO2'!F7</f>
        <v>369.52150958400773</v>
      </c>
      <c r="C7" s="9">
        <f>'Res,Comm_CO2'!K7</f>
        <v>289.08089860364913</v>
      </c>
      <c r="D7" s="9">
        <f>'Ind,Trans_CO2'!F7</f>
        <v>1177.8788488107707</v>
      </c>
      <c r="E7" s="9">
        <f>'Ind,Trans_CO2'!K7</f>
        <v>662.330040047355</v>
      </c>
      <c r="F7" s="9">
        <f>'All,ElecPwr_Carbon'!F7*(44/12)</f>
        <v>2498.811297045783</v>
      </c>
      <c r="G7" s="9">
        <f>'All,ElecPwr_Carbon'!G7*(44/12)</f>
        <v>41.70519283333333</v>
      </c>
      <c r="H7" s="9">
        <f>'All,ElecPwr_Carbon'!H7*(44/12)</f>
        <v>31.11337033550379</v>
      </c>
      <c r="I7" s="9">
        <f>'All,ElecPwr_Carbon'!I7*(44/12)</f>
        <v>233.21506948203807</v>
      </c>
      <c r="J7" s="9">
        <f>'All,ElecPwr_Carbon'!J7*(44/12)</f>
        <v>306.03363265087523</v>
      </c>
    </row>
    <row r="8" spans="1:10" ht="12.75">
      <c r="A8" s="2">
        <v>1952</v>
      </c>
      <c r="B8" s="9">
        <f>'Res,Comm_CO2'!F8</f>
        <v>377.11180805473214</v>
      </c>
      <c r="C8" s="9">
        <f>'Res,Comm_CO2'!K8</f>
        <v>285.59018910817474</v>
      </c>
      <c r="D8" s="9">
        <f>'Ind,Trans_CO2'!F8</f>
        <v>1132.9740881313323</v>
      </c>
      <c r="E8" s="9">
        <f>'Ind,Trans_CO2'!K8</f>
        <v>651.1592399999477</v>
      </c>
      <c r="F8" s="9">
        <f>'All,ElecPwr_Carbon'!F8*(44/12)</f>
        <v>2446.8353252941865</v>
      </c>
      <c r="G8" s="9">
        <f>'All,ElecPwr_Carbon'!G8*(44/12)</f>
        <v>49.623900333333324</v>
      </c>
      <c r="H8" s="9">
        <f>'All,ElecPwr_Carbon'!H8*(44/12)</f>
        <v>32.66903885227899</v>
      </c>
      <c r="I8" s="9">
        <f>'All,ElecPwr_Carbon'!I8*(44/12)</f>
        <v>237.8607879976165</v>
      </c>
      <c r="J8" s="9">
        <f>'All,ElecPwr_Carbon'!J8*(44/12)</f>
        <v>320.1537271832288</v>
      </c>
    </row>
    <row r="9" spans="1:10" ht="12.75">
      <c r="A9" s="2">
        <v>1953</v>
      </c>
      <c r="B9" s="9">
        <f>'Res,Comm_CO2'!F9</f>
        <v>377.6610583522856</v>
      </c>
      <c r="C9" s="9">
        <f>'Res,Comm_CO2'!K9</f>
        <v>276.56513803688796</v>
      </c>
      <c r="D9" s="9">
        <f>'Ind,Trans_CO2'!F9</f>
        <v>1202.9861021432864</v>
      </c>
      <c r="E9" s="9">
        <f>'Ind,Trans_CO2'!K9</f>
        <v>653.9916418895755</v>
      </c>
      <c r="F9" s="9">
        <f>'All,ElecPwr_Carbon'!F9*(44/12)</f>
        <v>2511.2039404220354</v>
      </c>
      <c r="G9" s="9">
        <f>'All,ElecPwr_Carbon'!G9*(44/12)</f>
        <v>56.48678016666666</v>
      </c>
      <c r="H9" s="9">
        <f>'All,ElecPwr_Carbon'!H9*(44/12)</f>
        <v>39.669547177767335</v>
      </c>
      <c r="I9" s="9">
        <f>'All,ElecPwr_Carbon'!I9*(44/12)</f>
        <v>258.30194946616166</v>
      </c>
      <c r="J9" s="9">
        <f>'All,ElecPwr_Carbon'!J9*(44/12)</f>
        <v>354.4582768105957</v>
      </c>
    </row>
    <row r="10" spans="1:10" ht="12.75">
      <c r="A10" s="2">
        <v>1954</v>
      </c>
      <c r="B10" s="9">
        <f>'Res,Comm_CO2'!F10</f>
        <v>391.4000340576681</v>
      </c>
      <c r="C10" s="9">
        <f>'Res,Comm_CO2'!K10</f>
        <v>274.63333672234245</v>
      </c>
      <c r="D10" s="9">
        <f>'Ind,Trans_CO2'!F10</f>
        <v>1101.1353544764631</v>
      </c>
      <c r="E10" s="9">
        <f>'Ind,Trans_CO2'!K10</f>
        <v>636.5753993341317</v>
      </c>
      <c r="F10" s="9">
        <f>'All,ElecPwr_Carbon'!F10*(44/12)</f>
        <v>2403.744124590605</v>
      </c>
      <c r="G10" s="9">
        <f>'All,ElecPwr_Carbon'!G10*(44/12)</f>
        <v>63.87757383333332</v>
      </c>
      <c r="H10" s="9">
        <f>'All,ElecPwr_Carbon'!H10*(44/12)</f>
        <v>32.66903885227899</v>
      </c>
      <c r="I10" s="9">
        <f>'All,ElecPwr_Carbon'!I10*(44/12)</f>
        <v>263.8768116848558</v>
      </c>
      <c r="J10" s="9">
        <f>'All,ElecPwr_Carbon'!J10*(44/12)</f>
        <v>360.4234243704681</v>
      </c>
    </row>
    <row r="11" spans="1:10" ht="12.75">
      <c r="A11" s="2">
        <v>1955</v>
      </c>
      <c r="B11" s="9">
        <f>'Res,Comm_CO2'!F11</f>
        <v>420.50802881636</v>
      </c>
      <c r="C11" s="9">
        <f>'Res,Comm_CO2'!K11</f>
        <v>290.21951776325864</v>
      </c>
      <c r="D11" s="9">
        <f>'Ind,Trans_CO2'!F11</f>
        <v>1272.297909374839</v>
      </c>
      <c r="E11" s="9">
        <f>'Ind,Trans_CO2'!K11</f>
        <v>680.2383212438941</v>
      </c>
      <c r="F11" s="9">
        <f>'All,ElecPwr_Carbon'!F11*(44/12)</f>
        <v>2663.2637771983514</v>
      </c>
      <c r="G11" s="9">
        <f>'All,ElecPwr_Carbon'!G11*(44/12)</f>
        <v>62.821746166666664</v>
      </c>
      <c r="H11" s="9">
        <f>'All,ElecPwr_Carbon'!H11*(44/12)</f>
        <v>36.55821014421696</v>
      </c>
      <c r="I11" s="9">
        <f>'All,ElecPwr_Carbon'!I11*(44/12)</f>
        <v>321.48372127802855</v>
      </c>
      <c r="J11" s="9">
        <f>'All,ElecPwr_Carbon'!J11*(44/12)</f>
        <v>420.86367758891225</v>
      </c>
    </row>
    <row r="12" spans="1:10" ht="12.75">
      <c r="A12" s="2">
        <v>1956</v>
      </c>
      <c r="B12" s="9">
        <f>'Res,Comm_CO2'!F12</f>
        <v>442.5927789331147</v>
      </c>
      <c r="C12" s="9">
        <f>'Res,Comm_CO2'!K12</f>
        <v>298.00175676925556</v>
      </c>
      <c r="D12" s="9">
        <f>'Ind,Trans_CO2'!F12</f>
        <v>1311.478822220852</v>
      </c>
      <c r="E12" s="9">
        <f>'Ind,Trans_CO2'!K12</f>
        <v>696.7718272566425</v>
      </c>
      <c r="F12" s="9">
        <f>'All,ElecPwr_Carbon'!F12*(44/12)</f>
        <v>2748.845185179865</v>
      </c>
      <c r="G12" s="9">
        <f>'All,ElecPwr_Carbon'!G12*(44/12)</f>
        <v>67.57297066666665</v>
      </c>
      <c r="H12" s="9">
        <f>'All,ElecPwr_Carbon'!H12*(44/12)</f>
        <v>35.002541627441765</v>
      </c>
      <c r="I12" s="9">
        <f>'All,ElecPwr_Carbon'!I12*(44/12)</f>
        <v>352.14546348084633</v>
      </c>
      <c r="J12" s="9">
        <f>'All,ElecPwr_Carbon'!J12*(44/12)</f>
        <v>454.7209757749548</v>
      </c>
    </row>
    <row r="13" spans="1:10" ht="12.75">
      <c r="A13" s="2">
        <v>1957</v>
      </c>
      <c r="B13" s="9">
        <f>'Res,Comm_CO2'!F13</f>
        <v>442.41389619721235</v>
      </c>
      <c r="C13" s="9">
        <f>'Res,Comm_CO2'!K13</f>
        <v>285.85770379427794</v>
      </c>
      <c r="D13" s="9">
        <f>'Ind,Trans_CO2'!F13</f>
        <v>1308.223636003629</v>
      </c>
      <c r="E13" s="9">
        <f>'Ind,Trans_CO2'!K13</f>
        <v>700.9303751732343</v>
      </c>
      <c r="F13" s="9">
        <f>'All,ElecPwr_Carbon'!F13*(44/12)</f>
        <v>2737.4256111683535</v>
      </c>
      <c r="G13" s="9">
        <f>'All,ElecPwr_Carbon'!G13*(44/12)</f>
        <v>72.852109</v>
      </c>
      <c r="H13" s="9">
        <f>'All,ElecPwr_Carbon'!H13*(44/12)</f>
        <v>38.89171291937974</v>
      </c>
      <c r="I13" s="9">
        <f>'All,ElecPwr_Carbon'!I13*(44/12)</f>
        <v>358.64946940265617</v>
      </c>
      <c r="J13" s="9">
        <f>'All,ElecPwr_Carbon'!J13*(44/12)</f>
        <v>470.3932913220359</v>
      </c>
    </row>
    <row r="14" spans="1:10" ht="12.75">
      <c r="A14" s="2">
        <v>1958</v>
      </c>
      <c r="B14" s="9">
        <f>'Res,Comm_CO2'!F14</f>
        <v>465.6224854017984</v>
      </c>
      <c r="C14" s="9">
        <f>'Res,Comm_CO2'!K14</f>
        <v>295.4802497599458</v>
      </c>
      <c r="D14" s="9">
        <f>'Ind,Trans_CO2'!F14</f>
        <v>1216.5492806131301</v>
      </c>
      <c r="E14" s="9">
        <f>'Ind,Trans_CO2'!K14</f>
        <v>704.1861195794131</v>
      </c>
      <c r="F14" s="9">
        <f>'All,ElecPwr_Carbon'!F14*(44/12)</f>
        <v>2681.8381353542877</v>
      </c>
      <c r="G14" s="9">
        <f>'All,ElecPwr_Carbon'!G14*(44/12)</f>
        <v>74.96376433333333</v>
      </c>
      <c r="H14" s="9">
        <f>'All,ElecPwr_Carbon'!H14*(44/12)</f>
        <v>38.11387866099214</v>
      </c>
      <c r="I14" s="9">
        <f>'All,ElecPwr_Carbon'!I14*(44/12)</f>
        <v>345.64145755903655</v>
      </c>
      <c r="J14" s="9">
        <f>'All,ElecPwr_Carbon'!J14*(44/12)</f>
        <v>458.719100553362</v>
      </c>
    </row>
    <row r="15" spans="1:10" ht="12.75">
      <c r="A15" s="2">
        <v>1959</v>
      </c>
      <c r="B15" s="9">
        <f>'Res,Comm_CO2'!F15</f>
        <v>487.9190705758041</v>
      </c>
      <c r="C15" s="9">
        <f>'Res,Comm_CO2'!K15</f>
        <v>302.7753633258155</v>
      </c>
      <c r="D15" s="9">
        <f>'Ind,Trans_CO2'!F15</f>
        <v>1268.5197772158185</v>
      </c>
      <c r="E15" s="9">
        <f>'Ind,Trans_CO2'!K15</f>
        <v>728.6633291654294</v>
      </c>
      <c r="F15" s="9">
        <f>'All,ElecPwr_Carbon'!F15*(44/12)</f>
        <v>2787.8775402828674</v>
      </c>
      <c r="G15" s="9">
        <f>'All,ElecPwr_Carbon'!G15*(44/12)</f>
        <v>89.21743783333334</v>
      </c>
      <c r="H15" s="9">
        <f>'All,ElecPwr_Carbon'!H15*(44/12)</f>
        <v>42.78088421131771</v>
      </c>
      <c r="I15" s="9">
        <f>'All,ElecPwr_Carbon'!I15*(44/12)</f>
        <v>374.4449123556229</v>
      </c>
      <c r="J15" s="9">
        <f>'All,ElecPwr_Carbon'!J15*(44/12)</f>
        <v>506.4432344002739</v>
      </c>
    </row>
    <row r="16" spans="1:10" ht="12.75">
      <c r="A16" s="2">
        <v>1960</v>
      </c>
      <c r="B16" s="9">
        <f>'Res,Comm_CO2'!F16</f>
        <v>523.9604155954495</v>
      </c>
      <c r="C16" s="9">
        <f>'Res,Comm_CO2'!K16</f>
        <v>322.7229705852191</v>
      </c>
      <c r="D16" s="9">
        <f>'Ind,Trans_CO2'!F16</f>
        <v>1297.2804819268897</v>
      </c>
      <c r="E16" s="9">
        <f>'Ind,Trans_CO2'!K16</f>
        <v>745.0447029632971</v>
      </c>
      <c r="F16" s="9">
        <f>'All,ElecPwr_Carbon'!F16*(44/12)</f>
        <v>2889.0085710708554</v>
      </c>
      <c r="G16" s="9">
        <f>'All,ElecPwr_Carbon'!G16*(44/12)</f>
        <v>94.23943246686737</v>
      </c>
      <c r="H16" s="9">
        <f>'All,ElecPwr_Carbon'!H16*(44/12)</f>
        <v>42.99209084881441</v>
      </c>
      <c r="I16" s="9">
        <f>'All,ElecPwr_Carbon'!I16*(44/12)</f>
        <v>392.71137643544165</v>
      </c>
      <c r="J16" s="9">
        <f>'All,ElecPwr_Carbon'!J16*(44/12)</f>
        <v>529.9428997511235</v>
      </c>
    </row>
    <row r="17" spans="1:10" ht="12.75">
      <c r="A17" s="2">
        <v>1961</v>
      </c>
      <c r="B17" s="9">
        <f>'Res,Comm_CO2'!F17</f>
        <v>540.7119324930692</v>
      </c>
      <c r="C17" s="9">
        <f>'Res,Comm_CO2'!K17</f>
        <v>326.9230669616515</v>
      </c>
      <c r="D17" s="9">
        <f>'Ind,Trans_CO2'!F17</f>
        <v>1286.7116213110462</v>
      </c>
      <c r="E17" s="9">
        <f>'Ind,Trans_CO2'!K17</f>
        <v>755.7269727341514</v>
      </c>
      <c r="F17" s="9">
        <f>'All,ElecPwr_Carbon'!F17*(44/12)</f>
        <v>2910.0735934999184</v>
      </c>
      <c r="G17" s="9">
        <f>'All,ElecPwr_Carbon'!G17*(44/12)</f>
        <v>99.72269992525621</v>
      </c>
      <c r="H17" s="9">
        <f>'All,ElecPwr_Carbon'!H17*(44/12)</f>
        <v>43.35176853836829</v>
      </c>
      <c r="I17" s="9">
        <f>'All,ElecPwr_Carbon'!I17*(44/12)</f>
        <v>404.6008421284662</v>
      </c>
      <c r="J17" s="9">
        <f>'All,ElecPwr_Carbon'!J17*(44/12)</f>
        <v>547.6753105920907</v>
      </c>
    </row>
    <row r="18" spans="1:10" ht="12.75">
      <c r="A18" s="2">
        <v>1962</v>
      </c>
      <c r="B18" s="9">
        <f>'Res,Comm_CO2'!F18</f>
        <v>570.340421927726</v>
      </c>
      <c r="C18" s="9">
        <f>'Res,Comm_CO2'!K18</f>
        <v>344.3220889012719</v>
      </c>
      <c r="D18" s="9">
        <f>'Ind,Trans_CO2'!F18</f>
        <v>1328.8982425767576</v>
      </c>
      <c r="E18" s="9">
        <f>'Ind,Trans_CO2'!K18</f>
        <v>787.3295430338319</v>
      </c>
      <c r="F18" s="9">
        <f>'All,ElecPwr_Carbon'!F18*(44/12)</f>
        <v>3030.8902964395875</v>
      </c>
      <c r="G18" s="9">
        <f>'All,ElecPwr_Carbon'!G18*(44/12)</f>
        <v>107.41899990296446</v>
      </c>
      <c r="H18" s="9">
        <f>'All,ElecPwr_Carbon'!H18*(44/12)</f>
        <v>43.52518566441852</v>
      </c>
      <c r="I18" s="9">
        <f>'All,ElecPwr_Carbon'!I18*(44/12)</f>
        <v>429.3877331447861</v>
      </c>
      <c r="J18" s="9">
        <f>'All,ElecPwr_Carbon'!J18*(44/12)</f>
        <v>580.331918712169</v>
      </c>
    </row>
    <row r="19" spans="1:10" ht="12.75">
      <c r="A19" s="2">
        <v>1963</v>
      </c>
      <c r="B19" s="9">
        <f>'Res,Comm_CO2'!F19</f>
        <v>588.5607586973199</v>
      </c>
      <c r="C19" s="9">
        <f>'Res,Comm_CO2'!K19</f>
        <v>355.8062125365948</v>
      </c>
      <c r="D19" s="9">
        <f>'Ind,Trans_CO2'!F19</f>
        <v>1386.69384379437</v>
      </c>
      <c r="E19" s="9">
        <f>'Ind,Trans_CO2'!K19</f>
        <v>817.1062311366047</v>
      </c>
      <c r="F19" s="9">
        <f>'All,ElecPwr_Carbon'!F19*(44/12)</f>
        <v>3148.1670461648887</v>
      </c>
      <c r="G19" s="9">
        <f>'All,ElecPwr_Carbon'!G19*(44/12)</f>
        <v>117.18312972811326</v>
      </c>
      <c r="H19" s="9">
        <f>'All,ElecPwr_Carbon'!H19*(44/12)</f>
        <v>45.47437733021152</v>
      </c>
      <c r="I19" s="9">
        <f>'All,ElecPwr_Carbon'!I19*(44/12)</f>
        <v>469.05692756429437</v>
      </c>
      <c r="J19" s="9">
        <f>'All,ElecPwr_Carbon'!J19*(44/12)</f>
        <v>631.714434622619</v>
      </c>
    </row>
    <row r="20" spans="1:10" ht="12.75">
      <c r="A20" s="2">
        <v>1964</v>
      </c>
      <c r="B20" s="9">
        <f>'Res,Comm_CO2'!F20</f>
        <v>604.574603307328</v>
      </c>
      <c r="C20" s="9">
        <f>'Res,Comm_CO2'!K20</f>
        <v>365.1078974019394</v>
      </c>
      <c r="D20" s="9">
        <f>'Ind,Trans_CO2'!F20</f>
        <v>1471.7289367536855</v>
      </c>
      <c r="E20" s="9">
        <f>'Ind,Trans_CO2'!K20</f>
        <v>841.0397361493164</v>
      </c>
      <c r="F20" s="9">
        <f>'All,ElecPwr_Carbon'!F20*(44/12)</f>
        <v>3282.451173612269</v>
      </c>
      <c r="G20" s="9">
        <f>'All,ElecPwr_Carbon'!G20*(44/12)</f>
        <v>127.1800073824057</v>
      </c>
      <c r="H20" s="9">
        <f>'All,ElecPwr_Carbon'!H20*(44/12)</f>
        <v>49.30794677606928</v>
      </c>
      <c r="I20" s="9">
        <f>'All,ElecPwr_Carbon'!I20*(44/12)</f>
        <v>499.67423256040325</v>
      </c>
      <c r="J20" s="9">
        <f>'All,ElecPwr_Carbon'!J20*(44/12)</f>
        <v>676.1621867188783</v>
      </c>
    </row>
    <row r="21" spans="1:10" ht="12.75">
      <c r="A21" s="2">
        <v>1965</v>
      </c>
      <c r="B21" s="9">
        <f>'Res,Comm_CO2'!F21</f>
        <v>632.3891758439008</v>
      </c>
      <c r="C21" s="9">
        <f>'Res,Comm_CO2'!K21</f>
        <v>390.06216450646076</v>
      </c>
      <c r="D21" s="9">
        <f>'Ind,Trans_CO2'!F21</f>
        <v>1533.934917009128</v>
      </c>
      <c r="E21" s="9">
        <f>'Ind,Trans_CO2'!K21</f>
        <v>870.1994200353773</v>
      </c>
      <c r="F21" s="9">
        <f>'All,ElecPwr_Carbon'!F21*(44/12)</f>
        <v>3426.585677394867</v>
      </c>
      <c r="G21" s="9">
        <f>'All,ElecPwr_Carbon'!G21*(44/12)</f>
        <v>127.14712527681854</v>
      </c>
      <c r="H21" s="9">
        <f>'All,ElecPwr_Carbon'!H21*(44/12)</f>
        <v>56.16194824428503</v>
      </c>
      <c r="I21" s="9">
        <f>'All,ElecPwr_Carbon'!I21*(44/12)</f>
        <v>540.6512815736435</v>
      </c>
      <c r="J21" s="9">
        <f>'All,ElecPwr_Carbon'!J21*(44/12)</f>
        <v>723.960355094747</v>
      </c>
    </row>
    <row r="22" spans="1:10" ht="12.75">
      <c r="A22" s="2">
        <v>1966</v>
      </c>
      <c r="B22" s="9">
        <f>'Res,Comm_CO2'!F22</f>
        <v>666.4057824695404</v>
      </c>
      <c r="C22" s="9">
        <f>'Res,Comm_CO2'!K22</f>
        <v>422.12960970400377</v>
      </c>
      <c r="D22" s="9">
        <f>'Ind,Trans_CO2'!F22</f>
        <v>1609.0384102306846</v>
      </c>
      <c r="E22" s="9">
        <f>'Ind,Trans_CO2'!K22</f>
        <v>916.7238240385893</v>
      </c>
      <c r="F22" s="9">
        <f>'All,ElecPwr_Carbon'!F22*(44/12)</f>
        <v>3614.2976264428185</v>
      </c>
      <c r="G22" s="9">
        <f>'All,ElecPwr_Carbon'!G22*(44/12)</f>
        <v>143.2241338724128</v>
      </c>
      <c r="H22" s="9">
        <f>'All,ElecPwr_Carbon'!H22*(44/12)</f>
        <v>68.69413359381966</v>
      </c>
      <c r="I22" s="9">
        <f>'All,ElecPwr_Carbon'!I22*(44/12)</f>
        <v>585.2281193725638</v>
      </c>
      <c r="J22" s="9">
        <f>'All,ElecPwr_Carbon'!J22*(44/12)</f>
        <v>797.1463868387963</v>
      </c>
    </row>
    <row r="23" spans="1:10" ht="12.75">
      <c r="A23" s="2">
        <v>1967</v>
      </c>
      <c r="B23" s="9">
        <f>'Res,Comm_CO2'!F23</f>
        <v>690.7217319817025</v>
      </c>
      <c r="C23" s="9">
        <f>'Res,Comm_CO2'!K23</f>
        <v>449.63388519837554</v>
      </c>
      <c r="D23" s="9">
        <f>'Ind,Trans_CO2'!F23</f>
        <v>1606.0116225438903</v>
      </c>
      <c r="E23" s="9">
        <f>'Ind,Trans_CO2'!K23</f>
        <v>962.4496399089726</v>
      </c>
      <c r="F23" s="9">
        <f>'All,ElecPwr_Carbon'!F23*(44/12)</f>
        <v>3708.8168796329414</v>
      </c>
      <c r="G23" s="9">
        <f>'All,ElecPwr_Carbon'!G23*(44/12)</f>
        <v>150.5978725256652</v>
      </c>
      <c r="H23" s="9">
        <f>'All,ElecPwr_Carbon'!H23*(44/12)</f>
        <v>78.59023605377358</v>
      </c>
      <c r="I23" s="9">
        <f>'All,ElecPwr_Carbon'!I23*(44/12)</f>
        <v>598.5305731234448</v>
      </c>
      <c r="J23" s="9">
        <f>'All,ElecPwr_Carbon'!J23*(44/12)</f>
        <v>827.7186817028836</v>
      </c>
    </row>
    <row r="24" spans="1:10" ht="12.75">
      <c r="A24" s="2">
        <v>1968</v>
      </c>
      <c r="B24" s="9">
        <f>'Res,Comm_CO2'!F24</f>
        <v>738.7989077164007</v>
      </c>
      <c r="C24" s="9">
        <f>'Res,Comm_CO2'!K24</f>
        <v>476.5094702638719</v>
      </c>
      <c r="D24" s="9">
        <f>'Ind,Trans_CO2'!F24</f>
        <v>1664.8150095064648</v>
      </c>
      <c r="E24" s="9">
        <f>'Ind,Trans_CO2'!K24</f>
        <v>1040.3963027976404</v>
      </c>
      <c r="F24" s="9">
        <f>'All,ElecPwr_Carbon'!F24*(44/12)</f>
        <v>3920.519690284378</v>
      </c>
      <c r="G24" s="9">
        <f>'All,ElecPwr_Carbon'!G24*(44/12)</f>
        <v>172.2717480699927</v>
      </c>
      <c r="H24" s="9">
        <f>'All,ElecPwr_Carbon'!H24*(44/12)</f>
        <v>91.84326975274165</v>
      </c>
      <c r="I24" s="9">
        <f>'All,ElecPwr_Carbon'!I24*(44/12)</f>
        <v>649.4635783784714</v>
      </c>
      <c r="J24" s="9">
        <f>'All,ElecPwr_Carbon'!J24*(44/12)</f>
        <v>913.5785962012058</v>
      </c>
    </row>
    <row r="25" spans="1:10" ht="12.75">
      <c r="A25" s="2">
        <v>1969</v>
      </c>
      <c r="B25" s="9">
        <f>'Res,Comm_CO2'!F25</f>
        <v>785.2636466014294</v>
      </c>
      <c r="C25" s="9">
        <f>'Res,Comm_CO2'!K25</f>
        <v>502.4658299756885</v>
      </c>
      <c r="D25" s="9">
        <f>'Ind,Trans_CO2'!F25</f>
        <v>1718.2296022516878</v>
      </c>
      <c r="E25" s="9">
        <f>'Ind,Trans_CO2'!K25</f>
        <v>1084.4206124434786</v>
      </c>
      <c r="F25" s="9">
        <f>'All,ElecPwr_Carbon'!F25*(44/12)</f>
        <v>4090.379691272284</v>
      </c>
      <c r="G25" s="9">
        <f>'All,ElecPwr_Carbon'!G25*(44/12)</f>
        <v>190.51193828954345</v>
      </c>
      <c r="H25" s="9">
        <f>'All,ElecPwr_Carbon'!H25*(44/12)</f>
        <v>122.08743888817773</v>
      </c>
      <c r="I25" s="9">
        <f>'All,ElecPwr_Carbon'!I25*(44/12)</f>
        <v>670.3518355488574</v>
      </c>
      <c r="J25" s="9">
        <f>'All,ElecPwr_Carbon'!J25*(44/12)</f>
        <v>982.9512127265787</v>
      </c>
    </row>
    <row r="26" spans="1:10" ht="12.75">
      <c r="A26" s="2">
        <v>1970</v>
      </c>
      <c r="B26" s="9">
        <f>'Res,Comm_CO2'!F26</f>
        <v>821.2742141947102</v>
      </c>
      <c r="C26" s="9">
        <f>'Res,Comm_CO2'!K26</f>
        <v>530.7441239574479</v>
      </c>
      <c r="D26" s="9">
        <f>'Ind,Trans_CO2'!F26</f>
        <v>1736.665026221387</v>
      </c>
      <c r="E26" s="9">
        <f>'Ind,Trans_CO2'!K26</f>
        <v>1124.1819844913798</v>
      </c>
      <c r="F26" s="9">
        <f>'All,ElecPwr_Carbon'!F26*(44/12)</f>
        <v>4212.865348864925</v>
      </c>
      <c r="G26" s="9">
        <f>'All,ElecPwr_Carbon'!G26*(44/12)</f>
        <v>213.6788370106137</v>
      </c>
      <c r="H26" s="9">
        <f>'All,ElecPwr_Carbon'!H26*(44/12)</f>
        <v>164.82770780998504</v>
      </c>
      <c r="I26" s="9">
        <f>'All,ElecPwr_Carbon'!I26*(44/12)</f>
        <v>671.1788819616393</v>
      </c>
      <c r="J26" s="9">
        <f>'All,ElecPwr_Carbon'!J26*(44/12)</f>
        <v>1049.685426782238</v>
      </c>
    </row>
    <row r="27" spans="1:10" ht="12.75">
      <c r="A27" s="2">
        <v>1971</v>
      </c>
      <c r="B27" s="9">
        <f>'Res,Comm_CO2'!F27</f>
        <v>847.5427738758323</v>
      </c>
      <c r="C27" s="9">
        <f>'Res,Comm_CO2'!K27</f>
        <v>546.288176836293</v>
      </c>
      <c r="D27" s="9">
        <f>'Ind,Trans_CO2'!F27</f>
        <v>1700.4955928493825</v>
      </c>
      <c r="E27" s="9">
        <f>'Ind,Trans_CO2'!K27</f>
        <v>1168.0182862662919</v>
      </c>
      <c r="F27" s="9">
        <f>'All,ElecPwr_Carbon'!F27*(44/12)</f>
        <v>4262.3448298278</v>
      </c>
      <c r="G27" s="9">
        <f>'All,ElecPwr_Carbon'!G27*(44/12)</f>
        <v>216.01371216883788</v>
      </c>
      <c r="H27" s="9">
        <f>'All,ElecPwr_Carbon'!H27*(44/12)</f>
        <v>193.9360937266323</v>
      </c>
      <c r="I27" s="9">
        <f>'All,ElecPwr_Carbon'!I27*(44/12)</f>
        <v>677.755345535013</v>
      </c>
      <c r="J27" s="9">
        <f>'All,ElecPwr_Carbon'!J27*(44/12)</f>
        <v>1087.705151430483</v>
      </c>
    </row>
    <row r="28" spans="1:10" ht="12.75">
      <c r="A28" s="2">
        <v>1972</v>
      </c>
      <c r="B28" s="9">
        <f>'Res,Comm_CO2'!F28</f>
        <v>891.262390517096</v>
      </c>
      <c r="C28" s="9">
        <f>'Res,Comm_CO2'!K28</f>
        <v>575.4591925036578</v>
      </c>
      <c r="D28" s="9">
        <f>'Ind,Trans_CO2'!F28</f>
        <v>1783.2312205973249</v>
      </c>
      <c r="E28" s="9">
        <f>'Ind,Trans_CO2'!K28</f>
        <v>1237.002798002757</v>
      </c>
      <c r="F28" s="9">
        <f>'All,ElecPwr_Carbon'!F28*(44/12)</f>
        <v>4486.955601620835</v>
      </c>
      <c r="G28" s="9">
        <f>'All,ElecPwr_Carbon'!G28*(44/12)</f>
        <v>215.64567551584227</v>
      </c>
      <c r="H28" s="9">
        <f>'All,ElecPwr_Carbon'!H28*(44/12)</f>
        <v>240.19003558136052</v>
      </c>
      <c r="I28" s="9">
        <f>'All,ElecPwr_Carbon'!I28*(44/12)</f>
        <v>728.1730933474531</v>
      </c>
      <c r="J28" s="9">
        <f>'All,ElecPwr_Carbon'!J28*(44/12)</f>
        <v>1184.0088044446559</v>
      </c>
    </row>
    <row r="29" spans="1:10" ht="12.75">
      <c r="A29" s="2">
        <v>1973</v>
      </c>
      <c r="B29" s="9">
        <f>'Res,Comm_CO2'!F29</f>
        <v>903.577264085201</v>
      </c>
      <c r="C29" s="9">
        <f>'Res,Comm_CO2'!K29</f>
        <v>601.1910945681581</v>
      </c>
      <c r="D29" s="9">
        <f>'Ind,Trans_CO2'!F29</f>
        <v>1879.0036069386372</v>
      </c>
      <c r="E29" s="9">
        <f>'Ind,Trans_CO2'!K29</f>
        <v>1301.8793425570168</v>
      </c>
      <c r="F29" s="9">
        <f>'All,ElecPwr_Carbon'!F29*(44/12)</f>
        <v>4685.651308149013</v>
      </c>
      <c r="G29" s="9">
        <f>'All,ElecPwr_Carbon'!G29*(44/12)</f>
        <v>197.316565780823</v>
      </c>
      <c r="H29" s="9">
        <f>'All,ElecPwr_Carbon'!H29*(44/12)</f>
        <v>272.93067347664476</v>
      </c>
      <c r="I29" s="9">
        <f>'All,ElecPwr_Carbon'!I29*(44/12)</f>
        <v>804.0285585331532</v>
      </c>
      <c r="J29" s="9">
        <f>'All,ElecPwr_Carbon'!J29*(44/12)</f>
        <v>1274.2757977906208</v>
      </c>
    </row>
    <row r="30" spans="1:10" ht="12.75">
      <c r="A30" s="2">
        <v>1974</v>
      </c>
      <c r="B30" s="9">
        <f>'Res,Comm_CO2'!F30</f>
        <v>869.3905990845361</v>
      </c>
      <c r="C30" s="9">
        <f>'Res,Comm_CO2'!K30</f>
        <v>577.0972725869331</v>
      </c>
      <c r="D30" s="9">
        <f>'Ind,Trans_CO2'!F30</f>
        <v>1806.56167691987</v>
      </c>
      <c r="E30" s="9">
        <f>'Ind,Trans_CO2'!K30</f>
        <v>1268.2900866069501</v>
      </c>
      <c r="F30" s="9">
        <f>'All,ElecPwr_Carbon'!F30*(44/12)</f>
        <v>4521.339635198289</v>
      </c>
      <c r="G30" s="9">
        <f>'All,ElecPwr_Carbon'!G30*(44/12)</f>
        <v>185.37411767587506</v>
      </c>
      <c r="H30" s="9">
        <f>'All,ElecPwr_Carbon'!H30*(44/12)</f>
        <v>261.144805355667</v>
      </c>
      <c r="I30" s="9">
        <f>'All,ElecPwr_Carbon'!I30*(44/12)</f>
        <v>792.7767248378333</v>
      </c>
      <c r="J30" s="9">
        <f>'All,ElecPwr_Carbon'!J30*(44/12)</f>
        <v>1239.2956478693754</v>
      </c>
    </row>
    <row r="31" spans="1:10" ht="12.75">
      <c r="A31" s="2">
        <v>1975</v>
      </c>
      <c r="B31" s="9">
        <f>'Res,Comm_CO2'!F31</f>
        <v>863.5643966795051</v>
      </c>
      <c r="C31" s="9">
        <f>'Res,Comm_CO2'!K31</f>
        <v>573.1671096157799</v>
      </c>
      <c r="D31" s="9">
        <f>'Ind,Trans_CO2'!F31</f>
        <v>1673.5395811842382</v>
      </c>
      <c r="E31" s="9">
        <f>'Ind,Trans_CO2'!K31</f>
        <v>1278.7949562619324</v>
      </c>
      <c r="F31" s="9">
        <f>'All,ElecPwr_Carbon'!F31*(44/12)</f>
        <v>4389.066043741456</v>
      </c>
      <c r="G31" s="9">
        <f>'All,ElecPwr_Carbon'!G31*(44/12)</f>
        <v>170.60069404640518</v>
      </c>
      <c r="H31" s="9">
        <f>'All,ElecPwr_Carbon'!H31*(44/12)</f>
        <v>245.69430385473598</v>
      </c>
      <c r="I31" s="9">
        <f>'All,ElecPwr_Carbon'!I31*(44/12)</f>
        <v>816.0307339756756</v>
      </c>
      <c r="J31" s="9">
        <f>'All,ElecPwr_Carbon'!J31*(44/12)</f>
        <v>1232.3257318768167</v>
      </c>
    </row>
    <row r="32" spans="1:10" ht="12.75">
      <c r="A32" s="2">
        <v>1976</v>
      </c>
      <c r="B32" s="9">
        <f>'Res,Comm_CO2'!F32</f>
        <v>909.1127446930033</v>
      </c>
      <c r="C32" s="9">
        <f>'Res,Comm_CO2'!K32</f>
        <v>617.4494619337731</v>
      </c>
      <c r="D32" s="9">
        <f>'Ind,Trans_CO2'!F32</f>
        <v>1787.8600924483048</v>
      </c>
      <c r="E32" s="9">
        <f>'Ind,Trans_CO2'!K32</f>
        <v>1340.374982239586</v>
      </c>
      <c r="F32" s="9">
        <f>'All,ElecPwr_Carbon'!F32*(44/12)</f>
        <v>4654.797281314667</v>
      </c>
      <c r="G32" s="9">
        <f>'All,ElecPwr_Carbon'!G32*(44/12)</f>
        <v>166.45664247432742</v>
      </c>
      <c r="H32" s="9">
        <f>'All,ElecPwr_Carbon'!H32*(44/12)</f>
        <v>269.88102032397575</v>
      </c>
      <c r="I32" s="9">
        <f>'All,ElecPwr_Carbon'!I32*(44/12)</f>
        <v>903.3964869526877</v>
      </c>
      <c r="J32" s="9">
        <f>'All,ElecPwr_Carbon'!J32*(44/12)</f>
        <v>1339.7341497509908</v>
      </c>
    </row>
    <row r="33" spans="1:10" ht="12.75">
      <c r="A33" s="2">
        <v>1977</v>
      </c>
      <c r="B33" s="9">
        <f>'Res,Comm_CO2'!F33</f>
        <v>930.2691338097405</v>
      </c>
      <c r="C33" s="9">
        <f>'Res,Comm_CO2'!K33</f>
        <v>634.1544044928539</v>
      </c>
      <c r="D33" s="9">
        <f>'Ind,Trans_CO2'!F33</f>
        <v>1837.0066205064031</v>
      </c>
      <c r="E33" s="9">
        <f>'Ind,Trans_CO2'!K33</f>
        <v>1392.4091896749203</v>
      </c>
      <c r="F33" s="9">
        <f>'All,ElecPwr_Carbon'!F33*(44/12)</f>
        <v>4793.839348483918</v>
      </c>
      <c r="G33" s="9">
        <f>'All,ElecPwr_Carbon'!G33*(44/12)</f>
        <v>173.25341247182763</v>
      </c>
      <c r="H33" s="9">
        <f>'All,ElecPwr_Carbon'!H33*(44/12)</f>
        <v>302.6845260258893</v>
      </c>
      <c r="I33" s="9">
        <f>'All,ElecPwr_Carbon'!I33*(44/12)</f>
        <v>952.4213939907016</v>
      </c>
      <c r="J33" s="9">
        <f>'All,ElecPwr_Carbon'!J33*(44/12)</f>
        <v>1428.3593324884187</v>
      </c>
    </row>
    <row r="34" spans="1:10" ht="12.75">
      <c r="A34" s="2">
        <v>1978</v>
      </c>
      <c r="B34" s="9">
        <f>'Res,Comm_CO2'!F34</f>
        <v>935.6300708313521</v>
      </c>
      <c r="C34" s="9">
        <f>'Res,Comm_CO2'!K34</f>
        <v>636.5067541350106</v>
      </c>
      <c r="D34" s="9">
        <f>'Ind,Trans_CO2'!F34</f>
        <v>1822.597231352339</v>
      </c>
      <c r="E34" s="9">
        <f>'Ind,Trans_CO2'!K34</f>
        <v>1448.748054951774</v>
      </c>
      <c r="F34" s="9">
        <f>'All,ElecPwr_Carbon'!F34*(44/12)</f>
        <v>4843.482111270476</v>
      </c>
      <c r="G34" s="9">
        <f>'All,ElecPwr_Carbon'!G34*(44/12)</f>
        <v>173.85383431939647</v>
      </c>
      <c r="H34" s="9">
        <f>'All,ElecPwr_Carbon'!H34*(44/12)</f>
        <v>309.68597360829875</v>
      </c>
      <c r="I34" s="9">
        <f>'All,ElecPwr_Carbon'!I34*(44/12)</f>
        <v>951.8760615459123</v>
      </c>
      <c r="J34" s="9">
        <f>'All,ElecPwr_Carbon'!J34*(44/12)</f>
        <v>1435.4158694736075</v>
      </c>
    </row>
    <row r="35" spans="1:10" ht="12.75">
      <c r="A35" s="2">
        <v>1979</v>
      </c>
      <c r="B35" s="9">
        <f>'Res,Comm_CO2'!F35</f>
        <v>915.0085204937923</v>
      </c>
      <c r="C35" s="9">
        <f>'Res,Comm_CO2'!K35</f>
        <v>650.1245720884256</v>
      </c>
      <c r="D35" s="9">
        <f>'Ind,Trans_CO2'!F35</f>
        <v>1899.8297948848926</v>
      </c>
      <c r="E35" s="9">
        <f>'Ind,Trans_CO2'!K35</f>
        <v>1439.7672143617287</v>
      </c>
      <c r="F35" s="9">
        <f>'All,ElecPwr_Carbon'!F35*(44/12)</f>
        <v>4904.73010182884</v>
      </c>
      <c r="G35" s="9">
        <f>'All,ElecPwr_Carbon'!G35*(44/12)</f>
        <v>190.28228486587156</v>
      </c>
      <c r="H35" s="9">
        <f>'All,ElecPwr_Carbon'!H35*(44/12)</f>
        <v>255.28028796228537</v>
      </c>
      <c r="I35" s="9">
        <f>'All,ElecPwr_Carbon'!I35*(44/12)</f>
        <v>1046.2572309227949</v>
      </c>
      <c r="J35" s="9">
        <f>'All,ElecPwr_Carbon'!J35*(44/12)</f>
        <v>1491.819803750952</v>
      </c>
    </row>
    <row r="36" spans="1:10" ht="12.75">
      <c r="A36" s="2">
        <v>1980</v>
      </c>
      <c r="B36" s="9">
        <f>'Res,Comm_CO2'!F36</f>
        <v>913.6688483158729</v>
      </c>
      <c r="C36" s="9">
        <f>'Res,Comm_CO2'!K36</f>
        <v>660.7880896972536</v>
      </c>
      <c r="D36" s="9">
        <f>'Ind,Trans_CO2'!F36</f>
        <v>1794.2608319454143</v>
      </c>
      <c r="E36" s="9">
        <f>'Ind,Trans_CO2'!K36</f>
        <v>1400.1033451551573</v>
      </c>
      <c r="F36" s="9">
        <v>4768.821115113698</v>
      </c>
      <c r="G36" s="9">
        <v>201.8041567557983</v>
      </c>
      <c r="H36" s="9">
        <v>204.88439514777994</v>
      </c>
      <c r="I36" s="9">
        <v>1136.6240440529434</v>
      </c>
      <c r="J36" s="9">
        <v>1543.4429339850383</v>
      </c>
    </row>
    <row r="37" spans="1:10" ht="12.75">
      <c r="A37" s="2">
        <v>1981</v>
      </c>
      <c r="B37" s="9">
        <f>'Res,Comm_CO2'!F37</f>
        <v>881.1110701000132</v>
      </c>
      <c r="C37" s="9">
        <f>'Res,Comm_CO2'!K37</f>
        <v>661.7350362518064</v>
      </c>
      <c r="D37" s="9">
        <f>'Ind,Trans_CO2'!F37</f>
        <v>1720.384273214685</v>
      </c>
      <c r="E37" s="9">
        <f>'Ind,Trans_CO2'!K37</f>
        <v>1385.3797964661126</v>
      </c>
      <c r="F37" s="9">
        <v>4648.610176032617</v>
      </c>
      <c r="G37" s="9">
        <v>199.4265014713048</v>
      </c>
      <c r="H37" s="9">
        <v>171.3603074244274</v>
      </c>
      <c r="I37" s="9">
        <v>1180.3233210258456</v>
      </c>
      <c r="J37" s="9">
        <v>1551.2562193625752</v>
      </c>
    </row>
    <row r="38" spans="1:10" ht="12.75">
      <c r="A38" s="2">
        <v>1982</v>
      </c>
      <c r="B38" s="9">
        <f>'Res,Comm_CO2'!F38</f>
        <v>875.1516127235445</v>
      </c>
      <c r="C38" s="9">
        <f>'Res,Comm_CO2'!K38</f>
        <v>663.9116169375507</v>
      </c>
      <c r="D38" s="9">
        <f>'Ind,Trans_CO2'!F38</f>
        <v>1511.5121914012911</v>
      </c>
      <c r="E38" s="9">
        <f>'Ind,Trans_CO2'!K38</f>
        <v>1353.9192737871274</v>
      </c>
      <c r="F38" s="9">
        <v>4404.4946948495135</v>
      </c>
      <c r="G38" s="9">
        <v>176.9467582161004</v>
      </c>
      <c r="H38" s="9">
        <v>122.04585481307302</v>
      </c>
      <c r="I38" s="9">
        <v>1181.9416498081303</v>
      </c>
      <c r="J38" s="9">
        <v>1481.0586861832514</v>
      </c>
    </row>
    <row r="39" spans="1:10" ht="12.75">
      <c r="A39" s="2">
        <v>1983</v>
      </c>
      <c r="B39" s="9">
        <f>'Res,Comm_CO2'!F39</f>
        <v>869.269698676099</v>
      </c>
      <c r="C39" s="9">
        <f>'Res,Comm_CO2'!K39</f>
        <v>670.1489454042223</v>
      </c>
      <c r="D39" s="9">
        <f>'Ind,Trans_CO2'!F39</f>
        <v>1470.6620420895144</v>
      </c>
      <c r="E39" s="9">
        <f>'Ind,Trans_CO2'!K39</f>
        <v>1359.1464658312434</v>
      </c>
      <c r="F39" s="9">
        <v>4369.227152001079</v>
      </c>
      <c r="G39" s="9">
        <v>158.74990000542857</v>
      </c>
      <c r="H39" s="9">
        <v>120.22186600089455</v>
      </c>
      <c r="I39" s="9">
        <v>1241.8165488837078</v>
      </c>
      <c r="J39" s="9">
        <v>1520.9443969682811</v>
      </c>
    </row>
    <row r="40" spans="1:10" ht="12.75">
      <c r="A40" s="2">
        <v>1984</v>
      </c>
      <c r="B40" s="9">
        <f>'Res,Comm_CO2'!F40</f>
        <v>898.6707382030822</v>
      </c>
      <c r="C40" s="9">
        <f>'Res,Comm_CO2'!K40</f>
        <v>707.2618838856692</v>
      </c>
      <c r="D40" s="9">
        <f>'Ind,Trans_CO2'!F40</f>
        <v>1619.3924717294724</v>
      </c>
      <c r="E40" s="9">
        <f>'Ind,Trans_CO2'!K40</f>
        <v>1389.6579638763799</v>
      </c>
      <c r="F40" s="9">
        <v>4614.983057694603</v>
      </c>
      <c r="G40" s="9">
        <v>170.57729420797193</v>
      </c>
      <c r="H40" s="9">
        <v>100.14595096250505</v>
      </c>
      <c r="I40" s="9">
        <v>1317.5680162567699</v>
      </c>
      <c r="J40" s="9">
        <v>1588.4901311927454</v>
      </c>
    </row>
    <row r="41" spans="1:10" ht="12.75">
      <c r="A41" s="2">
        <v>1985</v>
      </c>
      <c r="B41" s="9">
        <f>'Res,Comm_CO2'!F41</f>
        <v>911.1352709243173</v>
      </c>
      <c r="C41" s="9">
        <f>'Res,Comm_CO2'!K41</f>
        <v>703.2385060234345</v>
      </c>
      <c r="D41" s="9">
        <f>'Ind,Trans_CO2'!F41</f>
        <v>1567.530281468916</v>
      </c>
      <c r="E41" s="9">
        <f>'Ind,Trans_CO2'!K41</f>
        <v>1421.0184017457009</v>
      </c>
      <c r="F41" s="9">
        <v>4602.922460162368</v>
      </c>
      <c r="G41" s="9">
        <v>167.49450541535214</v>
      </c>
      <c r="H41" s="9">
        <v>84.8736588347186</v>
      </c>
      <c r="I41" s="9">
        <v>1367.38149885241</v>
      </c>
      <c r="J41" s="9">
        <v>1619.989247799203</v>
      </c>
    </row>
    <row r="42" spans="1:10" ht="12.75">
      <c r="A42" s="2">
        <v>1986</v>
      </c>
      <c r="B42" s="9">
        <f>'Res,Comm_CO2'!F42</f>
        <v>907.2623232342879</v>
      </c>
      <c r="C42" s="9">
        <f>'Res,Comm_CO2'!K42</f>
        <v>709.4079721094499</v>
      </c>
      <c r="D42" s="9">
        <f>'Ind,Trans_CO2'!F42</f>
        <v>1524.7505645958367</v>
      </c>
      <c r="E42" s="9">
        <f>'Ind,Trans_CO2'!K42</f>
        <v>1471.8274512740604</v>
      </c>
      <c r="F42" s="9">
        <v>4613.248311213635</v>
      </c>
      <c r="G42" s="9">
        <v>142.64496857111305</v>
      </c>
      <c r="H42" s="9">
        <v>113.15220322105918</v>
      </c>
      <c r="I42" s="9">
        <v>1357.5114078616725</v>
      </c>
      <c r="J42" s="9">
        <v>1613.5734125891097</v>
      </c>
    </row>
    <row r="43" spans="1:10" ht="12.75">
      <c r="A43" s="2">
        <v>1987</v>
      </c>
      <c r="B43" s="9">
        <f>'Res,Comm_CO2'!F43</f>
        <v>936.1838975392684</v>
      </c>
      <c r="C43" s="9">
        <f>'Res,Comm_CO2'!K43</f>
        <v>734.0855581751334</v>
      </c>
      <c r="D43" s="9">
        <f>'Ind,Trans_CO2'!F43</f>
        <v>1584.42569401936</v>
      </c>
      <c r="E43" s="9">
        <f>'Ind,Trans_CO2'!K43</f>
        <v>1518.848203288649</v>
      </c>
      <c r="F43" s="9">
        <v>4773.543353022411</v>
      </c>
      <c r="G43" s="9">
        <v>155.65302297583168</v>
      </c>
      <c r="H43" s="9">
        <v>97.92661821772133</v>
      </c>
      <c r="I43" s="9">
        <v>1426.714309041921</v>
      </c>
      <c r="J43" s="9">
        <v>1680.5707944076487</v>
      </c>
    </row>
    <row r="44" spans="1:10" ht="12.75">
      <c r="A44" s="2">
        <v>1988</v>
      </c>
      <c r="B44" s="9">
        <f>'Res,Comm_CO2'!F44</f>
        <v>984.3309051429222</v>
      </c>
      <c r="C44" s="9">
        <f>'Res,Comm_CO2'!K44</f>
        <v>770.8964664251646</v>
      </c>
      <c r="D44" s="9">
        <f>'Ind,Trans_CO2'!F44</f>
        <v>1659.2167215553316</v>
      </c>
      <c r="E44" s="9">
        <f>'Ind,Trans_CO2'!K44</f>
        <v>1578.7101893276601</v>
      </c>
      <c r="F44" s="9">
        <v>4993.154282451079</v>
      </c>
      <c r="G44" s="9">
        <v>143.6717177368242</v>
      </c>
      <c r="H44" s="9">
        <v>121.80534734763962</v>
      </c>
      <c r="I44" s="9">
        <v>1491.8103800201395</v>
      </c>
      <c r="J44" s="9">
        <v>1757.5520757146185</v>
      </c>
    </row>
    <row r="45" spans="1:10" ht="12.75">
      <c r="A45" s="2">
        <v>1989</v>
      </c>
      <c r="B45" s="9">
        <f>'Res,Comm_CO2'!F45</f>
        <v>997.7079355318568</v>
      </c>
      <c r="C45" s="9">
        <f>'Res,Comm_CO2'!K45</f>
        <v>790.0439854191227</v>
      </c>
      <c r="D45" s="9">
        <f>'Ind,Trans_CO2'!F45</f>
        <v>1682.1067783645374</v>
      </c>
      <c r="E45" s="9">
        <f>'Ind,Trans_CO2'!K45</f>
        <v>1601.147195272095</v>
      </c>
      <c r="F45" s="9">
        <v>5071.005894587612</v>
      </c>
      <c r="G45" s="9">
        <v>171.48</v>
      </c>
      <c r="H45" s="9">
        <v>141.47</v>
      </c>
      <c r="I45" s="9">
        <v>1505.47</v>
      </c>
      <c r="J45" s="9">
        <v>1823.1782845818736</v>
      </c>
    </row>
    <row r="46" spans="1:10" ht="12.75">
      <c r="A46" s="2">
        <v>1990</v>
      </c>
      <c r="B46" s="20">
        <f>'Res,Comm_CO2'!F46</f>
        <v>961.6904082361075</v>
      </c>
      <c r="C46" s="20">
        <f>'Res,Comm_CO2'!K46</f>
        <v>787.5141022966691</v>
      </c>
      <c r="D46" s="20">
        <f>'Ind,Trans_CO2'!F46</f>
        <v>1686.8964669663974</v>
      </c>
      <c r="E46" s="20">
        <f>'Ind,Trans_CO2'!K46</f>
        <v>1582.5649802597593</v>
      </c>
      <c r="F46" s="9">
        <v>5018.6659577589335</v>
      </c>
      <c r="G46" s="9">
        <v>177.74484239385032</v>
      </c>
      <c r="H46" s="9">
        <v>101.94919053992288</v>
      </c>
      <c r="I46" s="9">
        <v>1534.3963516959275</v>
      </c>
      <c r="J46" s="9">
        <v>1820.373365536866</v>
      </c>
    </row>
    <row r="47" spans="1:10" ht="12.75">
      <c r="A47" s="2">
        <v>1991</v>
      </c>
      <c r="B47" s="20">
        <f>'Res,Comm_CO2'!F47</f>
        <v>977.1778699749948</v>
      </c>
      <c r="C47" s="20">
        <f>'Res,Comm_CO2'!K47</f>
        <v>788.4846118139313</v>
      </c>
      <c r="D47" s="20">
        <f>'Ind,Trans_CO2'!F47</f>
        <v>1644.0746806814636</v>
      </c>
      <c r="E47" s="20">
        <f>'Ind,Trans_CO2'!K47</f>
        <v>1561.280966388057</v>
      </c>
      <c r="F47" s="9">
        <v>4971.018128858446</v>
      </c>
      <c r="G47" s="9">
        <v>181.01703126477838</v>
      </c>
      <c r="H47" s="9">
        <v>95.16301144428941</v>
      </c>
      <c r="I47" s="9">
        <v>1533.5949924768254</v>
      </c>
      <c r="J47" s="9">
        <v>1817.4744384223477</v>
      </c>
    </row>
    <row r="48" spans="1:10" ht="12.75">
      <c r="A48" s="2">
        <v>1992</v>
      </c>
      <c r="B48" s="20">
        <f>'Res,Comm_CO2'!F48</f>
        <v>978.6261447032081</v>
      </c>
      <c r="C48" s="20">
        <f>'Res,Comm_CO2'!K48</f>
        <v>790.089278319844</v>
      </c>
      <c r="D48" s="20">
        <f>'Ind,Trans_CO2'!F48</f>
        <v>1719.236611433893</v>
      </c>
      <c r="E48" s="20">
        <f>'Ind,Trans_CO2'!K48</f>
        <v>1582.1379821384323</v>
      </c>
      <c r="F48" s="9">
        <v>5070.090016595377</v>
      </c>
      <c r="G48" s="9">
        <v>188.27043769728868</v>
      </c>
      <c r="H48" s="9">
        <v>79.12455270919511</v>
      </c>
      <c r="I48" s="9">
        <v>1554.9913888503925</v>
      </c>
      <c r="J48" s="9">
        <v>1831.3598792798045</v>
      </c>
    </row>
    <row r="49" spans="1:10" ht="12.75">
      <c r="A49" s="2">
        <v>1993</v>
      </c>
      <c r="B49" s="20">
        <f>'Res,Comm_CO2'!F49</f>
        <v>1039.275873184229</v>
      </c>
      <c r="C49" s="20">
        <f>'Res,Comm_CO2'!K49</f>
        <v>815.8526342484946</v>
      </c>
      <c r="D49" s="20">
        <f>'Ind,Trans_CO2'!F49</f>
        <v>1709.5188369170003</v>
      </c>
      <c r="E49" s="20">
        <f>'Ind,Trans_CO2'!K49</f>
        <v>1610.6184269347011</v>
      </c>
      <c r="F49" s="9">
        <v>5175.265771284426</v>
      </c>
      <c r="G49" s="9">
        <v>189.44945041089383</v>
      </c>
      <c r="H49" s="9">
        <v>90.19881118541882</v>
      </c>
      <c r="I49" s="9">
        <v>1623.7891050107087</v>
      </c>
      <c r="J49" s="9">
        <v>1912.4992131753465</v>
      </c>
    </row>
    <row r="50" spans="1:10" ht="12.75">
      <c r="A50" s="2">
        <v>1994</v>
      </c>
      <c r="B50" s="20">
        <f>'Res,Comm_CO2'!F50</f>
        <v>1032.2660909695499</v>
      </c>
      <c r="C50" s="20">
        <f>'Res,Comm_CO2'!K50</f>
        <v>830.3746917416162</v>
      </c>
      <c r="D50" s="20">
        <f>'Ind,Trans_CO2'!F50</f>
        <v>1739.5974100863696</v>
      </c>
      <c r="E50" s="20">
        <f>'Ind,Trans_CO2'!K50</f>
        <v>1651.7710017959791</v>
      </c>
      <c r="F50" s="9">
        <v>5254.009194593515</v>
      </c>
      <c r="G50" s="9">
        <v>212.79441552749125</v>
      </c>
      <c r="H50" s="9">
        <v>84.53630428974138</v>
      </c>
      <c r="I50" s="9">
        <v>1632.2107771566616</v>
      </c>
      <c r="J50" s="9">
        <v>1939.3390973847293</v>
      </c>
    </row>
    <row r="51" spans="1:10" ht="12.75">
      <c r="A51" s="2">
        <v>1995</v>
      </c>
      <c r="B51" s="20">
        <f>'Res,Comm_CO2'!F51</f>
        <v>1039.2163322702615</v>
      </c>
      <c r="C51" s="20">
        <f>'Res,Comm_CO2'!K51</f>
        <v>848.4073965125143</v>
      </c>
      <c r="D51" s="20">
        <f>'Ind,Trans_CO2'!F51</f>
        <v>1738.6263374771688</v>
      </c>
      <c r="E51" s="20">
        <f>'Ind,Trans_CO2'!K51</f>
        <v>1682.216179158684</v>
      </c>
      <c r="F51" s="9">
        <v>5308.466245418629</v>
      </c>
      <c r="G51" s="9">
        <v>230.5710003186573</v>
      </c>
      <c r="H51" s="9">
        <v>60.730608989051525</v>
      </c>
      <c r="I51" s="9">
        <v>1653.366333453211</v>
      </c>
      <c r="J51" s="9">
        <v>1955.1479842294316</v>
      </c>
    </row>
    <row r="52" spans="1:10" ht="12.75">
      <c r="A52" s="2">
        <v>1996</v>
      </c>
      <c r="B52" s="20">
        <f>'Res,Comm_CO2'!F52</f>
        <v>1098.5059977352817</v>
      </c>
      <c r="C52" s="20">
        <f>'Res,Comm_CO2'!K52</f>
        <v>879.0465884625078</v>
      </c>
      <c r="D52" s="20">
        <f>'Ind,Trans_CO2'!F52</f>
        <v>1791.9040191966787</v>
      </c>
      <c r="E52" s="20">
        <f>'Ind,Trans_CO2'!K52</f>
        <v>1725.4181926503716</v>
      </c>
      <c r="F52" s="9">
        <v>5494.87479804484</v>
      </c>
      <c r="G52" s="9">
        <v>207.03107062199655</v>
      </c>
      <c r="H52" s="9">
        <v>65.71331370103053</v>
      </c>
      <c r="I52" s="9">
        <v>1743.2097690782282</v>
      </c>
      <c r="J52" s="9">
        <v>2026.3206661353254</v>
      </c>
    </row>
    <row r="53" spans="1:10" ht="12.75">
      <c r="A53" s="10">
        <v>1997</v>
      </c>
      <c r="B53" s="20">
        <f>'Res,Comm_CO2'!F53</f>
        <v>1089.7404019898822</v>
      </c>
      <c r="C53" s="20">
        <f>'Res,Comm_CO2'!K53</f>
        <v>922.9567685103333</v>
      </c>
      <c r="D53" s="20">
        <f>'Ind,Trans_CO2'!F53</f>
        <v>1820.2929073594125</v>
      </c>
      <c r="E53" s="20">
        <f>'Ind,Trans_CO2'!K53</f>
        <v>1744.1797053933665</v>
      </c>
      <c r="F53" s="9">
        <v>5577.169783252995</v>
      </c>
      <c r="G53" s="9">
        <v>221.11285673808197</v>
      </c>
      <c r="H53" s="9">
        <v>74.90004455398274</v>
      </c>
      <c r="I53" s="9">
        <v>1789.149561058735</v>
      </c>
      <c r="J53" s="9">
        <v>2096.1470991834203</v>
      </c>
    </row>
    <row r="54" spans="1:10" s="12" customFormat="1" ht="12.75">
      <c r="A54" s="10">
        <v>1998</v>
      </c>
      <c r="B54" s="20">
        <f>'Res,Comm_CO2'!F54</f>
        <v>1096.9565623934236</v>
      </c>
      <c r="C54" s="20">
        <f>'Res,Comm_CO2'!K54</f>
        <v>943.5668191456818</v>
      </c>
      <c r="D54" s="20">
        <f>'Ind,Trans_CO2'!F54</f>
        <v>1794.9493566670058</v>
      </c>
      <c r="E54" s="20">
        <f>'Ind,Trans_CO2'!K54</f>
        <v>1779.50049124414</v>
      </c>
      <c r="F54" s="9">
        <v>5614.973229450251</v>
      </c>
      <c r="G54" s="9">
        <v>250.32374530514042</v>
      </c>
      <c r="H54" s="9">
        <v>105.17722209268054</v>
      </c>
      <c r="I54" s="9">
        <v>1819.2735473460416</v>
      </c>
      <c r="J54" s="9">
        <v>2185.51518397345</v>
      </c>
    </row>
    <row r="55" spans="1:10" s="12" customFormat="1" ht="12.75">
      <c r="A55" s="10">
        <v>1999</v>
      </c>
      <c r="B55" s="20">
        <f>'Res,Comm_CO2'!F55</f>
        <v>1120.1097332867716</v>
      </c>
      <c r="C55" s="20">
        <f>'Res,Comm_CO2'!K55</f>
        <v>955.5260380378211</v>
      </c>
      <c r="D55" s="20">
        <f>'Ind,Trans_CO2'!F55</f>
        <v>1773.4161904297957</v>
      </c>
      <c r="E55" s="20">
        <f>'Ind,Trans_CO2'!K55</f>
        <v>1828.2846165820367</v>
      </c>
      <c r="F55" s="9">
        <v>5677.336578336425</v>
      </c>
      <c r="G55" s="9">
        <v>262.25487995192594</v>
      </c>
      <c r="H55" s="9">
        <v>97.48560067624665</v>
      </c>
      <c r="I55" s="9">
        <v>1825.8280493743491</v>
      </c>
      <c r="J55" s="9">
        <v>2196.455109080057</v>
      </c>
    </row>
    <row r="56" spans="1:11" s="12" customFormat="1" ht="12.75">
      <c r="A56" s="10">
        <v>2000</v>
      </c>
      <c r="B56" s="20">
        <f>'Res,Comm_CO2'!F56</f>
        <v>1181.6219982380687</v>
      </c>
      <c r="C56" s="20">
        <f>'Res,Comm_CO2'!K56</f>
        <v>1015.155024851385</v>
      </c>
      <c r="D56" s="20">
        <f>'Ind,Trans_CO2'!F56</f>
        <v>1786.4288256187283</v>
      </c>
      <c r="E56" s="20">
        <f>'Ind,Trans_CO2'!K56</f>
        <v>1872.5545433690286</v>
      </c>
      <c r="F56" s="9">
        <v>5855.760392077211</v>
      </c>
      <c r="G56" s="9">
        <v>282.76525181280925</v>
      </c>
      <c r="H56" s="9">
        <v>91.83778189052195</v>
      </c>
      <c r="I56" s="9">
        <v>1915.7175793845388</v>
      </c>
      <c r="J56" s="9">
        <v>2300.887397175295</v>
      </c>
      <c r="K56" s="11"/>
    </row>
    <row r="57" spans="1:11" s="12" customFormat="1" ht="12.75">
      <c r="A57" s="21">
        <v>2001</v>
      </c>
      <c r="B57" s="11">
        <f>'Res,Comm_CO2'!F57</f>
        <v>1168.258932509399</v>
      </c>
      <c r="C57" s="11">
        <f>'Res,Comm_CO2'!K57</f>
        <v>1020.1499169873246</v>
      </c>
      <c r="D57" s="11">
        <f>'Ind,Trans_CO2'!F57</f>
        <v>1715.8350874007278</v>
      </c>
      <c r="E57" s="11">
        <f>'Ind,Trans_CO2'!K57</f>
        <v>1850.8982566615089</v>
      </c>
      <c r="F57" s="11">
        <v>5755.142193558961</v>
      </c>
      <c r="G57" s="11">
        <v>291.1014603015076</v>
      </c>
      <c r="H57" s="11">
        <v>102.63189769349</v>
      </c>
      <c r="I57" s="11">
        <v>1856.3259121212122</v>
      </c>
      <c r="J57" s="11">
        <v>2261.3040968762093</v>
      </c>
      <c r="K57" s="11"/>
    </row>
    <row r="58" spans="1:11" s="12" customFormat="1" ht="12.75">
      <c r="A58" s="21">
        <v>2002</v>
      </c>
      <c r="B58" s="11">
        <f>'Res,Comm_CO2'!F58</f>
        <v>1196.2892442093566</v>
      </c>
      <c r="C58" s="11">
        <f>'Res,Comm_CO2'!K58</f>
        <v>1017.9461600145517</v>
      </c>
      <c r="D58" s="11">
        <f>'Ind,Trans_CO2'!F58</f>
        <v>1715.4843571910983</v>
      </c>
      <c r="E58" s="11">
        <f>'Ind,Trans_CO2'!K58</f>
        <v>1890.869318874453</v>
      </c>
      <c r="F58" s="11">
        <v>5820.58908028946</v>
      </c>
      <c r="G58" s="11">
        <v>307.45461206030154</v>
      </c>
      <c r="H58" s="11">
        <v>78.16381785047</v>
      </c>
      <c r="I58" s="11">
        <v>1872.406806060606</v>
      </c>
      <c r="J58" s="11">
        <v>2271.142034001378</v>
      </c>
      <c r="K58" s="11"/>
    </row>
    <row r="59" spans="1:11" s="12" customFormat="1" ht="12.75">
      <c r="A59" s="21">
        <v>2003</v>
      </c>
      <c r="B59" s="11">
        <f>'Res,Comm_CO2'!F59</f>
        <v>1224.6101170506417</v>
      </c>
      <c r="C59" s="11">
        <f>'Res,Comm_CO2'!K59</f>
        <v>1027.1366607457444</v>
      </c>
      <c r="D59" s="11">
        <f>'Ind,Trans_CO2'!F59</f>
        <v>1719.1470888487224</v>
      </c>
      <c r="E59" s="11">
        <f>'Ind,Trans_CO2'!K59</f>
        <v>1897.1844828006426</v>
      </c>
      <c r="F59" s="11">
        <v>5868.078349445751</v>
      </c>
      <c r="G59" s="11">
        <v>279.29999396984925</v>
      </c>
      <c r="H59" s="11">
        <v>97.24939508852333</v>
      </c>
      <c r="I59" s="11">
        <v>1910.6559525252526</v>
      </c>
      <c r="J59" s="11">
        <v>2299.0139986136255</v>
      </c>
      <c r="K59" s="11"/>
    </row>
    <row r="60" spans="1:11" s="12" customFormat="1" ht="12.75">
      <c r="A60" s="21">
        <v>2004</v>
      </c>
      <c r="B60" s="11">
        <f>'Res,Comm_CO2'!F60</f>
        <v>1220.7343134412138</v>
      </c>
      <c r="C60" s="11">
        <f>'Res,Comm_CO2'!K60</f>
        <v>1042.3038605110648</v>
      </c>
      <c r="D60" s="11">
        <f>'Ind,Trans_CO2'!F60</f>
        <v>1744.2171752627255</v>
      </c>
      <c r="E60" s="11">
        <f>'Ind,Trans_CO2'!K60</f>
        <v>1958.9244541325115</v>
      </c>
      <c r="F60" s="11">
        <v>5966.179803347515</v>
      </c>
      <c r="G60" s="11">
        <v>297.704432160804</v>
      </c>
      <c r="H60" s="11">
        <v>99.01153875877002</v>
      </c>
      <c r="I60" s="11">
        <v>1922.931194949495</v>
      </c>
      <c r="J60" s="11">
        <v>2331.187423059069</v>
      </c>
      <c r="K60" s="11"/>
    </row>
    <row r="61" spans="1:11" s="12" customFormat="1" ht="12.75">
      <c r="A61" s="21">
        <v>2005</v>
      </c>
      <c r="B61" s="11">
        <f>'Res,Comm_CO2'!F61</f>
        <v>1254.8555820319189</v>
      </c>
      <c r="C61" s="11">
        <f>'Res,Comm_CO2'!K61</f>
        <v>1060.16112051238</v>
      </c>
      <c r="D61" s="11">
        <f>'Ind,Trans_CO2'!F61</f>
        <v>1672.2999901546727</v>
      </c>
      <c r="E61" s="11">
        <f>'Ind,Trans_CO2'!K61</f>
        <v>1987.9917586491144</v>
      </c>
      <c r="F61" s="11">
        <v>5975.308451348086</v>
      </c>
      <c r="G61" s="11">
        <v>320.5448904522613</v>
      </c>
      <c r="H61" s="11">
        <v>101.32507417932206</v>
      </c>
      <c r="I61" s="11">
        <v>1963.8659505050505</v>
      </c>
      <c r="J61" s="11">
        <v>2397.356280506634</v>
      </c>
      <c r="K61" s="11"/>
    </row>
    <row r="62" spans="1:11" s="12" customFormat="1" ht="12.75">
      <c r="A62" s="21">
        <v>2006</v>
      </c>
      <c r="B62" s="11">
        <f>'Res,Comm_CO2'!F62</f>
        <v>1197.8824543570934</v>
      </c>
      <c r="C62" s="11">
        <f>'Res,Comm_CO2'!K62</f>
        <v>1042.9649724920018</v>
      </c>
      <c r="D62" s="11">
        <f>'Ind,Trans_CO2'!F62</f>
        <v>1652.4441869775733</v>
      </c>
      <c r="E62" s="11">
        <f>'Ind,Trans_CO2'!K62</f>
        <v>2013.4103657885394</v>
      </c>
      <c r="F62" s="11">
        <v>5906.701979615208</v>
      </c>
      <c r="G62" s="11">
        <v>339.25569029492004</v>
      </c>
      <c r="H62" s="11">
        <v>66.35354522707</v>
      </c>
      <c r="I62" s="11">
        <v>1946.6673669709799</v>
      </c>
      <c r="J62" s="11">
        <v>2364.062948622666</v>
      </c>
      <c r="K62" s="11"/>
    </row>
    <row r="63" spans="1:11" s="12" customFormat="1" ht="12.75">
      <c r="A63" s="21" t="s">
        <v>37</v>
      </c>
      <c r="B63" s="11">
        <f>'Res,Comm_CO2'!F63</f>
        <v>1249.4884884111664</v>
      </c>
      <c r="C63" s="11">
        <f>'Res,Comm_CO2'!K63</f>
        <v>1087.3591139899465</v>
      </c>
      <c r="D63" s="11">
        <f>'Ind,Trans_CO2'!F63</f>
        <v>1639.6865756872753</v>
      </c>
      <c r="E63" s="11">
        <f>'Ind,Trans_CO2'!K63</f>
        <v>2014.3658493461812</v>
      </c>
      <c r="F63" s="11">
        <v>5990.900027434569</v>
      </c>
      <c r="G63" s="11">
        <v>376.44725528578005</v>
      </c>
      <c r="H63" s="11">
        <v>65.72069346342</v>
      </c>
      <c r="I63" s="11">
        <v>1979.7101176157398</v>
      </c>
      <c r="J63" s="11">
        <v>2433.4386068114663</v>
      </c>
      <c r="K63" s="11"/>
    </row>
    <row r="64" spans="1:10" s="24" customFormat="1" ht="12.75">
      <c r="A64" s="25" t="s">
        <v>23</v>
      </c>
      <c r="B64" s="25" t="s">
        <v>21</v>
      </c>
      <c r="C64" s="22"/>
      <c r="D64" s="22"/>
      <c r="E64" s="22"/>
      <c r="F64" s="22"/>
      <c r="G64" s="22"/>
      <c r="H64" s="22"/>
      <c r="I64" s="22"/>
      <c r="J64" s="22"/>
    </row>
    <row r="65" spans="1:10" ht="12.75">
      <c r="A65" s="2"/>
      <c r="B65" s="19" t="s">
        <v>22</v>
      </c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19" t="s">
        <v>28</v>
      </c>
      <c r="C66" s="2"/>
      <c r="D66" s="2"/>
      <c r="E66" s="2"/>
      <c r="F66" s="2"/>
      <c r="G66" s="2"/>
      <c r="H66" s="2"/>
      <c r="I66" s="2"/>
      <c r="J66" s="2"/>
    </row>
    <row r="67" spans="1:10" ht="12.75">
      <c r="A67" s="2" t="s">
        <v>9</v>
      </c>
      <c r="B67" s="19" t="s">
        <v>38</v>
      </c>
      <c r="C67" s="14" t="s">
        <v>39</v>
      </c>
      <c r="E67" s="9"/>
      <c r="F67" s="2"/>
      <c r="I67" s="2"/>
      <c r="J67" s="2"/>
    </row>
    <row r="68" spans="1:10" ht="12.75">
      <c r="A68" s="2"/>
      <c r="B68" s="2" t="s">
        <v>25</v>
      </c>
      <c r="C68" s="14" t="s">
        <v>11</v>
      </c>
      <c r="D68" s="2"/>
      <c r="E68" s="2"/>
      <c r="F68" s="2"/>
      <c r="G68" s="2"/>
      <c r="H68" s="2"/>
      <c r="I68" s="2"/>
      <c r="J68" s="2"/>
    </row>
    <row r="69" spans="1:10" ht="12.75">
      <c r="A69" s="2"/>
      <c r="B69" s="2" t="s">
        <v>10</v>
      </c>
      <c r="C69" s="14" t="s">
        <v>12</v>
      </c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D94"/>
  <sheetViews>
    <sheetView workbookViewId="0" topLeftCell="A1">
      <pane ySplit="4" topLeftCell="BM36" activePane="bottomLeft" state="frozen"/>
      <selection pane="topLeft" activeCell="A1" sqref="A1"/>
      <selection pane="bottomLeft" activeCell="B63" sqref="B63"/>
    </sheetView>
  </sheetViews>
  <sheetFormatPr defaultColWidth="9.140625" defaultRowHeight="12.75"/>
  <cols>
    <col min="1" max="1" width="17.28125" style="0" customWidth="1"/>
    <col min="2" max="5" width="12.28125" style="0" customWidth="1"/>
    <col min="6" max="6" width="9.8515625" style="0" customWidth="1"/>
    <col min="7" max="7" width="10.00390625" style="0" customWidth="1"/>
    <col min="8" max="10" width="9.8515625" style="0" customWidth="1"/>
  </cols>
  <sheetData>
    <row r="1" spans="1:10" ht="12.75">
      <c r="A1" s="1" t="s">
        <v>30</v>
      </c>
      <c r="B1" s="1" t="s">
        <v>43</v>
      </c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 t="s">
        <v>26</v>
      </c>
      <c r="C2" s="2"/>
      <c r="D2" s="2"/>
      <c r="E2" s="2"/>
      <c r="F2" s="2"/>
      <c r="G2" s="28" t="s">
        <v>35</v>
      </c>
      <c r="H2" s="2"/>
      <c r="I2" s="2"/>
      <c r="J2" s="2"/>
    </row>
    <row r="3" spans="1:10" ht="12.75">
      <c r="A3" s="3"/>
      <c r="B3" s="3"/>
      <c r="C3" s="4" t="s">
        <v>31</v>
      </c>
      <c r="D3" s="3"/>
      <c r="E3" s="3"/>
      <c r="F3" s="5"/>
      <c r="G3" s="3" t="s">
        <v>34</v>
      </c>
      <c r="H3" s="3"/>
      <c r="I3" s="3"/>
      <c r="J3" s="3"/>
    </row>
    <row r="4" spans="1:12" ht="12.75">
      <c r="A4" s="6" t="s">
        <v>3</v>
      </c>
      <c r="B4" s="7" t="s">
        <v>4</v>
      </c>
      <c r="C4" s="7" t="s">
        <v>5</v>
      </c>
      <c r="D4" s="7" t="s">
        <v>6</v>
      </c>
      <c r="E4" s="26" t="s">
        <v>32</v>
      </c>
      <c r="F4" s="7" t="s">
        <v>8</v>
      </c>
      <c r="G4" s="7" t="s">
        <v>36</v>
      </c>
      <c r="H4" s="7"/>
      <c r="I4" s="7"/>
      <c r="J4" s="7"/>
      <c r="L4" s="8"/>
    </row>
    <row r="5" spans="1:14" ht="12.75">
      <c r="A5" s="2">
        <v>1949</v>
      </c>
      <c r="B5" s="9">
        <f>'Res,Comm_CO2'!B5+'Res,Comm_CO2'!G5+'Ind,Trans_CO2'!B5+'Ind,Trans_CO2'!G5+'All,ElecPwr_CO2'!G5</f>
        <v>278.9787047941666</v>
      </c>
      <c r="C5" s="9">
        <f>'Res,Comm_CO2'!C5+'Res,Comm_CO2'!H5+'Ind,Trans_CO2'!C5+'Ind,Trans_CO2'!H5+'All,ElecPwr_CO2'!H5</f>
        <v>813.6724269365247</v>
      </c>
      <c r="D5" s="9">
        <f>'Res,Comm_CO2'!D5+'Res,Comm_CO2'!I5+'Ind,Trans_CO2'!D5+'Ind,Trans_CO2'!I5+'All,ElecPwr_CO2'!I5</f>
        <v>1091.230063101519</v>
      </c>
      <c r="E5" s="9">
        <f>(F5-B5-C5-D5)</f>
        <v>2.2737367544323206E-13</v>
      </c>
      <c r="F5" s="9">
        <f>'All,ElecPwr_CO2'!F5</f>
        <v>2183.8811948322104</v>
      </c>
      <c r="G5" s="9"/>
      <c r="H5" s="9"/>
      <c r="I5" s="9"/>
      <c r="J5" s="9"/>
      <c r="M5" s="8"/>
      <c r="N5" s="8"/>
    </row>
    <row r="6" spans="1:10" ht="12.75">
      <c r="A6" s="2">
        <v>1950</v>
      </c>
      <c r="B6" s="9">
        <f>'Res,Comm_CO2'!B6+'Res,Comm_CO2'!G6+'Ind,Trans_CO2'!B6+'Ind,Trans_CO2'!G6+'All,ElecPwr_CO2'!G6</f>
        <v>318.6831041991666</v>
      </c>
      <c r="C6" s="9">
        <f>'Res,Comm_CO2'!C6+'Res,Comm_CO2'!H6+'Ind,Trans_CO2'!C6+'Ind,Trans_CO2'!H6+'All,ElecPwr_CO2'!H6</f>
        <v>912.4650469269027</v>
      </c>
      <c r="D6" s="9">
        <f>'Res,Comm_CO2'!D6+'Res,Comm_CO2'!I6+'Ind,Trans_CO2'!D6+'Ind,Trans_CO2'!I6+'All,ElecPwr_CO2'!I6</f>
        <v>1123.674981874325</v>
      </c>
      <c r="E6" s="9">
        <f aca="true" t="shared" si="0" ref="E6:E35">(F6-B6-C6-D6)</f>
        <v>2.2737367544323206E-13</v>
      </c>
      <c r="F6" s="9">
        <f>'All,ElecPwr_CO2'!F6</f>
        <v>2354.8231330003946</v>
      </c>
      <c r="G6" s="29">
        <f>(F6/F5)-1</f>
        <v>0.07827437617608957</v>
      </c>
      <c r="H6" s="9"/>
      <c r="I6" s="9"/>
      <c r="J6" s="9"/>
    </row>
    <row r="7" spans="1:10" ht="12.75">
      <c r="A7" s="2">
        <v>1951</v>
      </c>
      <c r="B7" s="9">
        <f>'Res,Comm_CO2'!B7+'Res,Comm_CO2'!G7+'Ind,Trans_CO2'!B7+'Ind,Trans_CO2'!G7+'All,ElecPwr_CO2'!G7</f>
        <v>373.09518300083334</v>
      </c>
      <c r="C7" s="9">
        <f>'Res,Comm_CO2'!C7+'Res,Comm_CO2'!H7+'Ind,Trans_CO2'!C7+'Ind,Trans_CO2'!H7+'All,ElecPwr_CO2'!H7</f>
        <v>985.6532659582484</v>
      </c>
      <c r="D7" s="9">
        <f>'Res,Comm_CO2'!D7+'Res,Comm_CO2'!I7+'Ind,Trans_CO2'!D7+'Ind,Trans_CO2'!I7+'All,ElecPwr_CO2'!I7</f>
        <v>1140.0628480867008</v>
      </c>
      <c r="E7" s="9">
        <f t="shared" si="0"/>
        <v>0</v>
      </c>
      <c r="F7" s="9">
        <f>'All,ElecPwr_CO2'!F7</f>
        <v>2498.811297045783</v>
      </c>
      <c r="G7" s="29">
        <f aca="true" t="shared" si="1" ref="G7:G63">(F7/F6)-1</f>
        <v>0.06114606317032645</v>
      </c>
      <c r="H7" s="9"/>
      <c r="I7" s="9"/>
      <c r="J7" s="9"/>
    </row>
    <row r="8" spans="1:10" ht="12.75">
      <c r="A8" s="2">
        <v>1952</v>
      </c>
      <c r="B8" s="9">
        <f>'Res,Comm_CO2'!B8+'Res,Comm_CO2'!G8+'Ind,Trans_CO2'!B8+'Ind,Trans_CO2'!G8+'All,ElecPwr_CO2'!G8</f>
        <v>399.5278286358333</v>
      </c>
      <c r="C8" s="9">
        <f>'Res,Comm_CO2'!C8+'Res,Comm_CO2'!H8+'Ind,Trans_CO2'!C8+'Ind,Trans_CO2'!H8+'All,ElecPwr_CO2'!H8</f>
        <v>1019.2985593618703</v>
      </c>
      <c r="D8" s="9">
        <f>'Res,Comm_CO2'!D8+'Res,Comm_CO2'!I8+'Ind,Trans_CO2'!D8+'Ind,Trans_CO2'!I8+'All,ElecPwr_CO2'!I8</f>
        <v>1028.008937296483</v>
      </c>
      <c r="E8" s="9">
        <f t="shared" si="0"/>
        <v>-2.2737367544323206E-13</v>
      </c>
      <c r="F8" s="9">
        <f>'All,ElecPwr_CO2'!F8</f>
        <v>2446.8353252941865</v>
      </c>
      <c r="G8" s="29">
        <f t="shared" si="1"/>
        <v>-0.02080027884180158</v>
      </c>
      <c r="H8" s="9"/>
      <c r="I8" s="9"/>
      <c r="J8" s="9"/>
    </row>
    <row r="9" spans="1:10" ht="12.75">
      <c r="A9" s="2">
        <v>1953</v>
      </c>
      <c r="B9" s="9">
        <f>'Res,Comm_CO2'!B9+'Res,Comm_CO2'!G9+'Ind,Trans_CO2'!B9+'Ind,Trans_CO2'!G9+'All,ElecPwr_CO2'!G9</f>
        <v>416.9489851358333</v>
      </c>
      <c r="C9" s="9">
        <f>'Res,Comm_CO2'!C9+'Res,Comm_CO2'!H9+'Ind,Trans_CO2'!C9+'Ind,Trans_CO2'!H9+'All,ElecPwr_CO2'!H9</f>
        <v>1061.4940958980214</v>
      </c>
      <c r="D9" s="9">
        <f>'Res,Comm_CO2'!D9+'Res,Comm_CO2'!I9+'Ind,Trans_CO2'!D9+'Ind,Trans_CO2'!I9+'All,ElecPwr_CO2'!I9</f>
        <v>1032.760859388181</v>
      </c>
      <c r="E9" s="9">
        <f t="shared" si="0"/>
        <v>-4.547473508864641E-13</v>
      </c>
      <c r="F9" s="9">
        <f>'All,ElecPwr_CO2'!F9</f>
        <v>2511.2039404220354</v>
      </c>
      <c r="G9" s="29">
        <f t="shared" si="1"/>
        <v>0.026306884841181377</v>
      </c>
      <c r="H9" s="9"/>
      <c r="I9" s="9"/>
      <c r="J9" s="9"/>
    </row>
    <row r="10" spans="1:10" ht="12.75">
      <c r="A10" s="2">
        <v>1954</v>
      </c>
      <c r="B10" s="9">
        <f>'Res,Comm_CO2'!B10+'Res,Comm_CO2'!G10+'Ind,Trans_CO2'!B10+'Ind,Trans_CO2'!G10+'All,ElecPwr_CO2'!G10</f>
        <v>441.26997543749997</v>
      </c>
      <c r="C10" s="9">
        <f>'Res,Comm_CO2'!C10+'Res,Comm_CO2'!H10+'Ind,Trans_CO2'!C10+'Ind,Trans_CO2'!H10+'All,ElecPwr_CO2'!H10</f>
        <v>1079.173753878816</v>
      </c>
      <c r="D10" s="9">
        <f>'Res,Comm_CO2'!D10+'Res,Comm_CO2'!I10+'Ind,Trans_CO2'!D10+'Ind,Trans_CO2'!I10+'All,ElecPwr_CO2'!I10</f>
        <v>883.3003952742897</v>
      </c>
      <c r="E10" s="9">
        <f t="shared" si="0"/>
        <v>-2.2737367544323206E-13</v>
      </c>
      <c r="F10" s="9">
        <f>'All,ElecPwr_CO2'!F10</f>
        <v>2403.744124590605</v>
      </c>
      <c r="G10" s="29">
        <f t="shared" si="1"/>
        <v>-0.042792150052683664</v>
      </c>
      <c r="H10" s="9"/>
      <c r="I10" s="9"/>
      <c r="J10" s="9"/>
    </row>
    <row r="11" spans="1:10" ht="12.75">
      <c r="A11" s="2">
        <v>1955</v>
      </c>
      <c r="B11" s="9">
        <f>'Res,Comm_CO2'!B11+'Res,Comm_CO2'!G11+'Ind,Trans_CO2'!B11+'Ind,Trans_CO2'!G11+'All,ElecPwr_CO2'!G11</f>
        <v>477.78841485833334</v>
      </c>
      <c r="C11" s="9">
        <f>'Res,Comm_CO2'!C11+'Res,Comm_CO2'!H11+'Ind,Trans_CO2'!C11+'Ind,Trans_CO2'!H11+'All,ElecPwr_CO2'!H11</f>
        <v>1170.1606386007402</v>
      </c>
      <c r="D11" s="9">
        <f>'Res,Comm_CO2'!D11+'Res,Comm_CO2'!I11+'Ind,Trans_CO2'!D11+'Ind,Trans_CO2'!I11+'All,ElecPwr_CO2'!I11</f>
        <v>1015.3147237392782</v>
      </c>
      <c r="E11" s="9">
        <f t="shared" si="0"/>
        <v>-4.547473508864641E-13</v>
      </c>
      <c r="F11" s="9">
        <f>'All,ElecPwr_CO2'!F11</f>
        <v>2663.2637771983514</v>
      </c>
      <c r="G11" s="29">
        <f t="shared" si="1"/>
        <v>0.10796475795939653</v>
      </c>
      <c r="H11" s="9"/>
      <c r="I11" s="9"/>
      <c r="J11" s="9"/>
    </row>
    <row r="12" spans="1:10" ht="12.75">
      <c r="A12" s="2">
        <v>1956</v>
      </c>
      <c r="B12" s="9">
        <f>'Res,Comm_CO2'!B12+'Res,Comm_CO2'!G12+'Ind,Trans_CO2'!B12+'Ind,Trans_CO2'!G12+'All,ElecPwr_CO2'!G12</f>
        <v>507.35158952499995</v>
      </c>
      <c r="C12" s="9">
        <f>'Res,Comm_CO2'!C12+'Res,Comm_CO2'!H12+'Ind,Trans_CO2'!C12+'Ind,Trans_CO2'!H12+'All,ElecPwr_CO2'!H12</f>
        <v>1210.1722992683558</v>
      </c>
      <c r="D12" s="9">
        <f>'Res,Comm_CO2'!D12+'Res,Comm_CO2'!I12+'Ind,Trans_CO2'!D12+'Ind,Trans_CO2'!I12+'All,ElecPwr_CO2'!I12</f>
        <v>1031.321296386509</v>
      </c>
      <c r="E12" s="9">
        <f t="shared" si="0"/>
        <v>4.547473508864641E-13</v>
      </c>
      <c r="F12" s="9">
        <f>'All,ElecPwr_CO2'!F12</f>
        <v>2748.845185179865</v>
      </c>
      <c r="G12" s="29">
        <f t="shared" si="1"/>
        <v>0.03213403370489343</v>
      </c>
      <c r="H12" s="9"/>
      <c r="I12" s="9"/>
      <c r="J12" s="9"/>
    </row>
    <row r="13" spans="1:10" ht="12.75">
      <c r="A13" s="2">
        <v>1957</v>
      </c>
      <c r="B13" s="9">
        <f>'Res,Comm_CO2'!B13+'Res,Comm_CO2'!G13+'Ind,Trans_CO2'!B13+'Ind,Trans_CO2'!G13+'All,ElecPwr_CO2'!G13</f>
        <v>538.5169826758333</v>
      </c>
      <c r="C13" s="9">
        <f>'Res,Comm_CO2'!C13+'Res,Comm_CO2'!H13+'Ind,Trans_CO2'!C13+'Ind,Trans_CO2'!H13+'All,ElecPwr_CO2'!H13</f>
        <v>1215.9010484025453</v>
      </c>
      <c r="D13" s="9">
        <f>'Res,Comm_CO2'!D13+'Res,Comm_CO2'!I13+'Ind,Trans_CO2'!D13+'Ind,Trans_CO2'!I13+'All,ElecPwr_CO2'!I13</f>
        <v>983.0075800899751</v>
      </c>
      <c r="E13" s="9">
        <f t="shared" si="0"/>
        <v>-2.2737367544323206E-13</v>
      </c>
      <c r="F13" s="9">
        <f>'All,ElecPwr_CO2'!F13</f>
        <v>2737.4256111683535</v>
      </c>
      <c r="G13" s="29">
        <f t="shared" si="1"/>
        <v>-0.004154316901176958</v>
      </c>
      <c r="H13" s="9"/>
      <c r="I13" s="9"/>
      <c r="J13" s="9"/>
    </row>
    <row r="14" spans="1:10" ht="12.75">
      <c r="A14" s="2">
        <v>1958</v>
      </c>
      <c r="B14" s="9">
        <f>'Res,Comm_CO2'!B14+'Res,Comm_CO2'!G14+'Ind,Trans_CO2'!B14+'Ind,Trans_CO2'!G14+'All,ElecPwr_CO2'!G14</f>
        <v>564.9865822791667</v>
      </c>
      <c r="C14" s="9">
        <f>'Res,Comm_CO2'!C14+'Res,Comm_CO2'!H14+'Ind,Trans_CO2'!C14+'Ind,Trans_CO2'!H14+'All,ElecPwr_CO2'!H14</f>
        <v>1249.5805246775144</v>
      </c>
      <c r="D14" s="9">
        <f>'Res,Comm_CO2'!D14+'Res,Comm_CO2'!I14+'Ind,Trans_CO2'!D14+'Ind,Trans_CO2'!I14+'All,ElecPwr_CO2'!I14</f>
        <v>867.2710283976061</v>
      </c>
      <c r="E14" s="9">
        <f t="shared" si="0"/>
        <v>5.684341886080801E-13</v>
      </c>
      <c r="F14" s="9">
        <f>'All,ElecPwr_CO2'!F14</f>
        <v>2681.8381353542877</v>
      </c>
      <c r="G14" s="29">
        <f t="shared" si="1"/>
        <v>-0.020306479046325765</v>
      </c>
      <c r="H14" s="9"/>
      <c r="I14" s="9"/>
      <c r="J14" s="9"/>
    </row>
    <row r="15" spans="1:10" ht="12.75">
      <c r="A15" s="2">
        <v>1959</v>
      </c>
      <c r="B15" s="9">
        <f>'Res,Comm_CO2'!B15+'Res,Comm_CO2'!G15+'Ind,Trans_CO2'!B15+'Ind,Trans_CO2'!G15+'All,ElecPwr_CO2'!G15</f>
        <v>618.8337932791666</v>
      </c>
      <c r="C15" s="9">
        <f>'Res,Comm_CO2'!C15+'Res,Comm_CO2'!H15+'Ind,Trans_CO2'!C15+'Ind,Trans_CO2'!H15+'All,ElecPwr_CO2'!H15</f>
        <v>1301.9389432455955</v>
      </c>
      <c r="D15" s="9">
        <f>'Res,Comm_CO2'!D15+'Res,Comm_CO2'!I15+'Ind,Trans_CO2'!D15+'Ind,Trans_CO2'!I15+'All,ElecPwr_CO2'!I15</f>
        <v>867.1048037581054</v>
      </c>
      <c r="E15" s="9">
        <f t="shared" si="0"/>
        <v>0</v>
      </c>
      <c r="F15" s="9">
        <f>'All,ElecPwr_CO2'!F15</f>
        <v>2787.8775402828674</v>
      </c>
      <c r="G15" s="29">
        <f t="shared" si="1"/>
        <v>0.03953982290380509</v>
      </c>
      <c r="H15" s="9"/>
      <c r="I15" s="9"/>
      <c r="J15" s="9"/>
    </row>
    <row r="16" spans="1:10" ht="12.75">
      <c r="A16" s="2">
        <v>1960</v>
      </c>
      <c r="B16" s="9">
        <f>'Res,Comm_CO2'!B16+'Res,Comm_CO2'!G16+'Ind,Trans_CO2'!B16+'Ind,Trans_CO2'!G16+'All,ElecPwr_CO2'!G16</f>
        <v>653.8405934179581</v>
      </c>
      <c r="C16" s="9">
        <f>'Res,Comm_CO2'!C16+'Res,Comm_CO2'!H16+'Ind,Trans_CO2'!C16+'Ind,Trans_CO2'!H16+'All,ElecPwr_CO2'!H16</f>
        <v>1339.685283229855</v>
      </c>
      <c r="D16" s="9">
        <f>'Res,Comm_CO2'!D16+'Res,Comm_CO2'!I16+'Ind,Trans_CO2'!D16+'Ind,Trans_CO2'!I16+'All,ElecPwr_CO2'!I16</f>
        <v>895.4826944230426</v>
      </c>
      <c r="E16" s="9">
        <f t="shared" si="0"/>
        <v>-4.547473508864641E-13</v>
      </c>
      <c r="F16" s="9">
        <f>'All,ElecPwr_CO2'!F16</f>
        <v>2889.0085710708554</v>
      </c>
      <c r="G16" s="29">
        <f t="shared" si="1"/>
        <v>0.03627527727696633</v>
      </c>
      <c r="H16" s="9"/>
      <c r="I16" s="9"/>
      <c r="J16" s="9"/>
    </row>
    <row r="17" spans="1:10" ht="12.75">
      <c r="A17" s="2">
        <v>1961</v>
      </c>
      <c r="B17" s="9">
        <f>'Res,Comm_CO2'!B17+'Res,Comm_CO2'!G17+'Ind,Trans_CO2'!B17+'Ind,Trans_CO2'!G17+'All,ElecPwr_CO2'!G17</f>
        <v>675.2365157867756</v>
      </c>
      <c r="C17" s="9">
        <f>'Res,Comm_CO2'!C17+'Res,Comm_CO2'!H17+'Ind,Trans_CO2'!C17+'Ind,Trans_CO2'!H17+'All,ElecPwr_CO2'!H17</f>
        <v>1358.625727504857</v>
      </c>
      <c r="D17" s="9">
        <f>'Res,Comm_CO2'!D17+'Res,Comm_CO2'!I17+'Ind,Trans_CO2'!D17+'Ind,Trans_CO2'!I17+'All,ElecPwr_CO2'!I17</f>
        <v>876.2113502082857</v>
      </c>
      <c r="E17" s="9">
        <f t="shared" si="0"/>
        <v>0</v>
      </c>
      <c r="F17" s="9">
        <f>'All,ElecPwr_CO2'!F17</f>
        <v>2910.0735934999184</v>
      </c>
      <c r="G17" s="29">
        <f t="shared" si="1"/>
        <v>0.007291436460243883</v>
      </c>
      <c r="H17" s="9"/>
      <c r="I17" s="9"/>
      <c r="J17" s="9"/>
    </row>
    <row r="18" spans="1:10" ht="12.75">
      <c r="A18" s="2">
        <v>1962</v>
      </c>
      <c r="B18" s="9">
        <f>'Res,Comm_CO2'!B18+'Res,Comm_CO2'!G18+'Ind,Trans_CO2'!B18+'Ind,Trans_CO2'!G18+'All,ElecPwr_CO2'!G18</f>
        <v>717.3778753044917</v>
      </c>
      <c r="C18" s="9">
        <f>'Res,Comm_CO2'!C18+'Res,Comm_CO2'!H18+'Ind,Trans_CO2'!C18+'Ind,Trans_CO2'!H18+'All,ElecPwr_CO2'!H18</f>
        <v>1411.0285459266993</v>
      </c>
      <c r="D18" s="9">
        <f>'Res,Comm_CO2'!D18+'Res,Comm_CO2'!I18+'Ind,Trans_CO2'!D18+'Ind,Trans_CO2'!I18+'All,ElecPwr_CO2'!I18</f>
        <v>902.4838752083967</v>
      </c>
      <c r="E18" s="9">
        <f t="shared" si="0"/>
        <v>-2.2737367544323206E-13</v>
      </c>
      <c r="F18" s="9">
        <f>'All,ElecPwr_CO2'!F18</f>
        <v>3030.8902964395875</v>
      </c>
      <c r="G18" s="29">
        <f t="shared" si="1"/>
        <v>0.04151671738114504</v>
      </c>
      <c r="H18" s="9"/>
      <c r="I18" s="9"/>
      <c r="J18" s="9"/>
    </row>
    <row r="19" spans="1:10" ht="12.75">
      <c r="A19" s="2">
        <v>1963</v>
      </c>
      <c r="B19" s="9">
        <f>'Res,Comm_CO2'!B19+'Res,Comm_CO2'!G19+'Ind,Trans_CO2'!B19+'Ind,Trans_CO2'!G19+'All,ElecPwr_CO2'!G19</f>
        <v>753.3483183290543</v>
      </c>
      <c r="C19" s="9">
        <f>'Res,Comm_CO2'!C19+'Res,Comm_CO2'!H19+'Ind,Trans_CO2'!C19+'Ind,Trans_CO2'!H19+'All,ElecPwr_CO2'!H19</f>
        <v>1445.9204889345071</v>
      </c>
      <c r="D19" s="9">
        <f>'Res,Comm_CO2'!D19+'Res,Comm_CO2'!I19+'Ind,Trans_CO2'!D19+'Ind,Trans_CO2'!I19+'All,ElecPwr_CO2'!I19</f>
        <v>948.8982389013277</v>
      </c>
      <c r="E19" s="9">
        <f t="shared" si="0"/>
        <v>-2.2737367544323206E-13</v>
      </c>
      <c r="F19" s="9">
        <f>'All,ElecPwr_CO2'!F19</f>
        <v>3148.1670461648887</v>
      </c>
      <c r="G19" s="29">
        <f t="shared" si="1"/>
        <v>0.038693828629517535</v>
      </c>
      <c r="H19" s="9"/>
      <c r="I19" s="9"/>
      <c r="J19" s="9"/>
    </row>
    <row r="20" spans="1:10" ht="12.75">
      <c r="A20" s="2">
        <v>1964</v>
      </c>
      <c r="B20" s="9">
        <f>'Res,Comm_CO2'!B20+'Res,Comm_CO2'!G20+'Ind,Trans_CO2'!B20+'Ind,Trans_CO2'!G20+'All,ElecPwr_CO2'!G20</f>
        <v>799.3077783285563</v>
      </c>
      <c r="C20" s="9">
        <f>'Res,Comm_CO2'!C20+'Res,Comm_CO2'!H20+'Ind,Trans_CO2'!C20+'Ind,Trans_CO2'!H20+'All,ElecPwr_CO2'!H20</f>
        <v>1484.2828677283912</v>
      </c>
      <c r="D20" s="9">
        <f>'Res,Comm_CO2'!D20+'Res,Comm_CO2'!I20+'Ind,Trans_CO2'!D20+'Ind,Trans_CO2'!I20+'All,ElecPwr_CO2'!I20</f>
        <v>998.8605275553218</v>
      </c>
      <c r="E20" s="9">
        <f t="shared" si="0"/>
        <v>-2.2737367544323206E-13</v>
      </c>
      <c r="F20" s="9">
        <f>'All,ElecPwr_CO2'!F20</f>
        <v>3282.451173612269</v>
      </c>
      <c r="G20" s="29">
        <f t="shared" si="1"/>
        <v>0.04265470207845734</v>
      </c>
      <c r="H20" s="9"/>
      <c r="I20" s="9"/>
      <c r="J20" s="9"/>
    </row>
    <row r="21" spans="1:10" ht="12.75">
      <c r="A21" s="2">
        <v>1965</v>
      </c>
      <c r="B21" s="9">
        <f>'Res,Comm_CO2'!B21+'Res,Comm_CO2'!G21+'Ind,Trans_CO2'!B21+'Ind,Trans_CO2'!G21+'All,ElecPwr_CO2'!G21</f>
        <v>824.482421366376</v>
      </c>
      <c r="C21" s="9">
        <f>'Res,Comm_CO2'!C21+'Res,Comm_CO2'!H21+'Ind,Trans_CO2'!C21+'Ind,Trans_CO2'!H21+'All,ElecPwr_CO2'!H21</f>
        <v>1548.0986797355747</v>
      </c>
      <c r="D21" s="9">
        <f>'Res,Comm_CO2'!D21+'Res,Comm_CO2'!I21+'Ind,Trans_CO2'!D21+'Ind,Trans_CO2'!I21+'All,ElecPwr_CO2'!I21</f>
        <v>1054.0045762929162</v>
      </c>
      <c r="E21" s="9">
        <f t="shared" si="0"/>
        <v>2.2737367544323206E-13</v>
      </c>
      <c r="F21" s="9">
        <f>'All,ElecPwr_CO2'!F21</f>
        <v>3426.585677394867</v>
      </c>
      <c r="G21" s="29">
        <f t="shared" si="1"/>
        <v>0.04391063146385843</v>
      </c>
      <c r="H21" s="9"/>
      <c r="I21" s="9"/>
      <c r="J21" s="9"/>
    </row>
    <row r="22" spans="1:10" ht="12.75">
      <c r="A22" s="2">
        <v>1966</v>
      </c>
      <c r="B22" s="9">
        <f>'Res,Comm_CO2'!B22+'Res,Comm_CO2'!G22+'Ind,Trans_CO2'!B22+'Ind,Trans_CO2'!G22+'All,ElecPwr_CO2'!G22</f>
        <v>888.6877470892771</v>
      </c>
      <c r="C22" s="9">
        <f>'Res,Comm_CO2'!C22+'Res,Comm_CO2'!H22+'Ind,Trans_CO2'!C22+'Ind,Trans_CO2'!H22+'All,ElecPwr_CO2'!H22</f>
        <v>1620.7305101366185</v>
      </c>
      <c r="D22" s="9">
        <f>'Res,Comm_CO2'!D22+'Res,Comm_CO2'!I22+'Ind,Trans_CO2'!D22+'Ind,Trans_CO2'!I22+'All,ElecPwr_CO2'!I22</f>
        <v>1104.879369216923</v>
      </c>
      <c r="E22" s="9">
        <f t="shared" si="0"/>
        <v>-2.2737367544323206E-13</v>
      </c>
      <c r="F22" s="9">
        <f>'All,ElecPwr_CO2'!F22</f>
        <v>3614.2976264428185</v>
      </c>
      <c r="G22" s="29">
        <f t="shared" si="1"/>
        <v>0.054781046417804236</v>
      </c>
      <c r="H22" s="9"/>
      <c r="I22" s="9"/>
      <c r="J22" s="9"/>
    </row>
    <row r="23" spans="1:10" ht="12.75">
      <c r="A23" s="2">
        <v>1967</v>
      </c>
      <c r="B23" s="9">
        <f>'Res,Comm_CO2'!B23+'Res,Comm_CO2'!G23+'Ind,Trans_CO2'!B23+'Ind,Trans_CO2'!G23+'All,ElecPwr_CO2'!G23</f>
        <v>939.0305020242524</v>
      </c>
      <c r="C23" s="9">
        <f>'Res,Comm_CO2'!C23+'Res,Comm_CO2'!H23+'Ind,Trans_CO2'!C23+'Ind,Trans_CO2'!H23+'All,ElecPwr_CO2'!H23</f>
        <v>1684.0862790090378</v>
      </c>
      <c r="D23" s="9">
        <f>'Res,Comm_CO2'!D23+'Res,Comm_CO2'!I23+'Ind,Trans_CO2'!D23+'Ind,Trans_CO2'!I23+'All,ElecPwr_CO2'!I23</f>
        <v>1085.700098599651</v>
      </c>
      <c r="E23" s="9">
        <f t="shared" si="0"/>
        <v>0</v>
      </c>
      <c r="F23" s="9">
        <f>'All,ElecPwr_CO2'!F23</f>
        <v>3708.8168796329414</v>
      </c>
      <c r="G23" s="29">
        <f t="shared" si="1"/>
        <v>0.026151485837415223</v>
      </c>
      <c r="H23" s="9"/>
      <c r="I23" s="9"/>
      <c r="J23" s="9"/>
    </row>
    <row r="24" spans="1:10" ht="12.75">
      <c r="A24" s="2">
        <v>1968</v>
      </c>
      <c r="B24" s="9">
        <f>'Res,Comm_CO2'!B24+'Res,Comm_CO2'!G24+'Ind,Trans_CO2'!B24+'Ind,Trans_CO2'!G24+'All,ElecPwr_CO2'!G24</f>
        <v>1003.8236521784942</v>
      </c>
      <c r="C24" s="9">
        <f>'Res,Comm_CO2'!C24+'Res,Comm_CO2'!H24+'Ind,Trans_CO2'!C24+'Ind,Trans_CO2'!H24+'All,ElecPwr_CO2'!H24</f>
        <v>1791.9394563083526</v>
      </c>
      <c r="D24" s="9">
        <f>'Res,Comm_CO2'!D24+'Res,Comm_CO2'!I24+'Ind,Trans_CO2'!D24+'Ind,Trans_CO2'!I24+'All,ElecPwr_CO2'!I24</f>
        <v>1124.7565817975305</v>
      </c>
      <c r="E24" s="9">
        <f t="shared" si="0"/>
        <v>6.821210263296962E-13</v>
      </c>
      <c r="F24" s="9">
        <f>'All,ElecPwr_CO2'!F24</f>
        <v>3920.519690284378</v>
      </c>
      <c r="G24" s="29">
        <f t="shared" si="1"/>
        <v>0.05708095533484214</v>
      </c>
      <c r="H24" s="9"/>
      <c r="I24" s="9"/>
      <c r="J24" s="9"/>
    </row>
    <row r="25" spans="1:10" ht="12.75">
      <c r="A25" s="2">
        <v>1969</v>
      </c>
      <c r="B25" s="9">
        <f>'Res,Comm_CO2'!B25+'Res,Comm_CO2'!G25+'Ind,Trans_CO2'!B25+'Ind,Trans_CO2'!G25+'All,ElecPwr_CO2'!G25</f>
        <v>1079.8537610193098</v>
      </c>
      <c r="C25" s="9">
        <f>'Res,Comm_CO2'!C25+'Res,Comm_CO2'!H25+'Ind,Trans_CO2'!C25+'Ind,Trans_CO2'!H25+'All,ElecPwr_CO2'!H25</f>
        <v>1882.9129646197139</v>
      </c>
      <c r="D25" s="9">
        <f>'Res,Comm_CO2'!D25+'Res,Comm_CO2'!I25+'Ind,Trans_CO2'!D25+'Ind,Trans_CO2'!I25+'All,ElecPwr_CO2'!I25</f>
        <v>1127.6129656332607</v>
      </c>
      <c r="E25" s="9">
        <f t="shared" si="0"/>
        <v>-2.2737367544323206E-13</v>
      </c>
      <c r="F25" s="9">
        <f>'All,ElecPwr_CO2'!F25</f>
        <v>4090.379691272284</v>
      </c>
      <c r="G25" s="29">
        <f t="shared" si="1"/>
        <v>0.04332588901640877</v>
      </c>
      <c r="H25" s="9"/>
      <c r="I25" s="9"/>
      <c r="J25" s="9"/>
    </row>
    <row r="26" spans="1:10" ht="12.75">
      <c r="A26" s="2">
        <v>1970</v>
      </c>
      <c r="B26" s="9">
        <f>'Res,Comm_CO2'!B26+'Res,Comm_CO2'!G26+'Ind,Trans_CO2'!B26+'Ind,Trans_CO2'!G26+'All,ElecPwr_CO2'!G26</f>
        <v>1134.1576941173262</v>
      </c>
      <c r="C26" s="9">
        <f>'Res,Comm_CO2'!C26+'Res,Comm_CO2'!H26+'Ind,Trans_CO2'!C26+'Ind,Trans_CO2'!H26+'All,ElecPwr_CO2'!H26</f>
        <v>1963.4915042454693</v>
      </c>
      <c r="D26" s="9">
        <f>'Res,Comm_CO2'!D26+'Res,Comm_CO2'!I26+'Ind,Trans_CO2'!D26+'Ind,Trans_CO2'!I26+'All,ElecPwr_CO2'!I26</f>
        <v>1115.2161505021293</v>
      </c>
      <c r="E26" s="9">
        <f t="shared" si="0"/>
        <v>4.547473508864641E-13</v>
      </c>
      <c r="F26" s="9">
        <f>'All,ElecPwr_CO2'!F26</f>
        <v>4212.865348864925</v>
      </c>
      <c r="G26" s="29">
        <f t="shared" si="1"/>
        <v>0.029944813645048862</v>
      </c>
      <c r="H26" s="9"/>
      <c r="I26" s="9"/>
      <c r="J26" s="9"/>
    </row>
    <row r="27" spans="1:10" ht="12.75">
      <c r="A27" s="2">
        <v>1971</v>
      </c>
      <c r="B27" s="9">
        <f>'Res,Comm_CO2'!B27+'Res,Comm_CO2'!G27+'Ind,Trans_CO2'!B27+'Ind,Trans_CO2'!G27+'All,ElecPwr_CO2'!G27</f>
        <v>1169.2517857399107</v>
      </c>
      <c r="C27" s="9">
        <f>'Res,Comm_CO2'!C27+'Res,Comm_CO2'!H27+'Ind,Trans_CO2'!C27+'Ind,Trans_CO2'!H27+'All,ElecPwr_CO2'!H27</f>
        <v>2034.5860159833205</v>
      </c>
      <c r="D27" s="9">
        <f>'Res,Comm_CO2'!D27+'Res,Comm_CO2'!I27+'Ind,Trans_CO2'!D27+'Ind,Trans_CO2'!I27+'All,ElecPwr_CO2'!I27</f>
        <v>1058.507028104569</v>
      </c>
      <c r="E27" s="9">
        <f t="shared" si="0"/>
        <v>-2.2737367544323206E-13</v>
      </c>
      <c r="F27" s="9">
        <f>'All,ElecPwr_CO2'!F27</f>
        <v>4262.3448298278</v>
      </c>
      <c r="G27" s="29">
        <f t="shared" si="1"/>
        <v>0.011744852224200741</v>
      </c>
      <c r="H27" s="9"/>
      <c r="I27" s="9"/>
      <c r="J27" s="9"/>
    </row>
    <row r="28" spans="1:10" ht="12.75">
      <c r="A28" s="2">
        <v>1972</v>
      </c>
      <c r="B28" s="9">
        <f>'Res,Comm_CO2'!B28+'Res,Comm_CO2'!G28+'Ind,Trans_CO2'!B28+'Ind,Trans_CO2'!G28+'All,ElecPwr_CO2'!G28</f>
        <v>1185.963359916434</v>
      </c>
      <c r="C28" s="9">
        <f>'Res,Comm_CO2'!C28+'Res,Comm_CO2'!H28+'Ind,Trans_CO2'!C28+'Ind,Trans_CO2'!H28+'All,ElecPwr_CO2'!H28</f>
        <v>2195.2443564297396</v>
      </c>
      <c r="D28" s="9">
        <f>'Res,Comm_CO2'!D28+'Res,Comm_CO2'!I28+'Ind,Trans_CO2'!D28+'Ind,Trans_CO2'!I28+'All,ElecPwr_CO2'!I28</f>
        <v>1105.747885274662</v>
      </c>
      <c r="E28" s="9">
        <f t="shared" si="0"/>
        <v>-2.2737367544323206E-13</v>
      </c>
      <c r="F28" s="9">
        <f>'All,ElecPwr_CO2'!F28</f>
        <v>4486.955601620835</v>
      </c>
      <c r="G28" s="29">
        <f t="shared" si="1"/>
        <v>0.05269652755948173</v>
      </c>
      <c r="H28" s="9"/>
      <c r="I28" s="9"/>
      <c r="J28" s="9"/>
    </row>
    <row r="29" spans="1:10" ht="12.75">
      <c r="A29" s="2">
        <v>1973</v>
      </c>
      <c r="B29" s="9">
        <f>'Res,Comm_CO2'!B29+'Res,Comm_CO2'!G29+'Ind,Trans_CO2'!B29+'Ind,Trans_CO2'!G29+'All,ElecPwr_CO2'!G29</f>
        <v>1180.7002361004934</v>
      </c>
      <c r="C29" s="9">
        <f>'Res,Comm_CO2'!C29+'Res,Comm_CO2'!H29+'Ind,Trans_CO2'!C29+'Ind,Trans_CO2'!H29+'All,ElecPwr_CO2'!H29</f>
        <v>2318.795599918425</v>
      </c>
      <c r="D29" s="9">
        <f>'Res,Comm_CO2'!D29+'Res,Comm_CO2'!I29+'Ind,Trans_CO2'!D29+'Ind,Trans_CO2'!I29+'All,ElecPwr_CO2'!I29</f>
        <v>1186.1554721300945</v>
      </c>
      <c r="E29" s="9">
        <f t="shared" si="0"/>
        <v>0</v>
      </c>
      <c r="F29" s="9">
        <f>'All,ElecPwr_CO2'!F29</f>
        <v>4685.651308149013</v>
      </c>
      <c r="G29" s="29">
        <f t="shared" si="1"/>
        <v>0.04428296693116418</v>
      </c>
      <c r="H29" s="9"/>
      <c r="I29" s="9"/>
      <c r="J29" s="9"/>
    </row>
    <row r="30" spans="1:10" ht="12.75">
      <c r="A30" s="2">
        <v>1974</v>
      </c>
      <c r="B30" s="9">
        <f>'Res,Comm_CO2'!B30+'Res,Comm_CO2'!G30+'Ind,Trans_CO2'!B30+'Ind,Trans_CO2'!G30+'All,ElecPwr_CO2'!G30</f>
        <v>1135.4930572323908</v>
      </c>
      <c r="C30" s="9">
        <f>'Res,Comm_CO2'!C30+'Res,Comm_CO2'!H30+'Ind,Trans_CO2'!C30+'Ind,Trans_CO2'!H30+'All,ElecPwr_CO2'!H30</f>
        <v>2221.7936032686534</v>
      </c>
      <c r="D30" s="9">
        <f>'Res,Comm_CO2'!D30+'Res,Comm_CO2'!I30+'Ind,Trans_CO2'!D30+'Ind,Trans_CO2'!I30+'All,ElecPwr_CO2'!I30</f>
        <v>1164.0529746972443</v>
      </c>
      <c r="E30" s="9">
        <f t="shared" si="0"/>
        <v>4.547473508864641E-13</v>
      </c>
      <c r="F30" s="9">
        <f>'All,ElecPwr_CO2'!F30</f>
        <v>4521.339635198289</v>
      </c>
      <c r="G30" s="29">
        <f t="shared" si="1"/>
        <v>-0.035066986880769924</v>
      </c>
      <c r="H30" s="9"/>
      <c r="I30" s="9"/>
      <c r="J30" s="9"/>
    </row>
    <row r="31" spans="1:10" ht="12.75">
      <c r="A31" s="2">
        <v>1975</v>
      </c>
      <c r="B31" s="9">
        <f>'Res,Comm_CO2'!B31+'Res,Comm_CO2'!G31+'Ind,Trans_CO2'!B31+'Ind,Trans_CO2'!G31+'All,ElecPwr_CO2'!G31</f>
        <v>1044.6638742455398</v>
      </c>
      <c r="C31" s="9">
        <f>'Res,Comm_CO2'!C31+'Res,Comm_CO2'!H31+'Ind,Trans_CO2'!C31+'Ind,Trans_CO2'!H31+'All,ElecPwr_CO2'!H31</f>
        <v>2183.0194344892807</v>
      </c>
      <c r="D31" s="9">
        <f>'Res,Comm_CO2'!D31+'Res,Comm_CO2'!I31+'Ind,Trans_CO2'!D31+'Ind,Trans_CO2'!I31+'All,ElecPwr_CO2'!I31</f>
        <v>1161.3827350066354</v>
      </c>
      <c r="E31" s="9">
        <f t="shared" si="0"/>
        <v>4.547473508864641E-13</v>
      </c>
      <c r="F31" s="9">
        <f>'All,ElecPwr_CO2'!F31</f>
        <v>4389.066043741456</v>
      </c>
      <c r="G31" s="29">
        <f t="shared" si="1"/>
        <v>-0.02925539820700329</v>
      </c>
      <c r="H31" s="9"/>
      <c r="I31" s="9"/>
      <c r="J31" s="9"/>
    </row>
    <row r="32" spans="1:10" ht="12.75">
      <c r="A32" s="2">
        <v>1976</v>
      </c>
      <c r="B32" s="9">
        <f>'Res,Comm_CO2'!B32+'Res,Comm_CO2'!G32+'Ind,Trans_CO2'!B32+'Ind,Trans_CO2'!G32+'All,ElecPwr_CO2'!G32</f>
        <v>1065.7297498057965</v>
      </c>
      <c r="C32" s="9">
        <f>'Res,Comm_CO2'!C32+'Res,Comm_CO2'!H32+'Ind,Trans_CO2'!C32+'Ind,Trans_CO2'!H32+'All,ElecPwr_CO2'!H32</f>
        <v>2343.425936977182</v>
      </c>
      <c r="D32" s="9">
        <f>'Res,Comm_CO2'!D32+'Res,Comm_CO2'!I32+'Ind,Trans_CO2'!D32+'Ind,Trans_CO2'!I32+'All,ElecPwr_CO2'!I32</f>
        <v>1245.6415945316892</v>
      </c>
      <c r="E32" s="9">
        <f t="shared" si="0"/>
        <v>-6.821210263296962E-13</v>
      </c>
      <c r="F32" s="9">
        <f>'All,ElecPwr_CO2'!F32</f>
        <v>4654.797281314667</v>
      </c>
      <c r="G32" s="29">
        <f t="shared" si="1"/>
        <v>0.06054391410950122</v>
      </c>
      <c r="H32" s="9"/>
      <c r="I32" s="9"/>
      <c r="J32" s="9"/>
    </row>
    <row r="33" spans="1:10" ht="12.75">
      <c r="A33" s="2">
        <v>1977</v>
      </c>
      <c r="B33" s="9">
        <f>'Res,Comm_CO2'!B33+'Res,Comm_CO2'!G33+'Ind,Trans_CO2'!B33+'Ind,Trans_CO2'!G33+'All,ElecPwr_CO2'!G33</f>
        <v>1044.2870797417804</v>
      </c>
      <c r="C33" s="9">
        <f>'Res,Comm_CO2'!C33+'Res,Comm_CO2'!H33+'Ind,Trans_CO2'!C33+'Ind,Trans_CO2'!H33+'All,ElecPwr_CO2'!H33</f>
        <v>2471.0000708431267</v>
      </c>
      <c r="D33" s="9">
        <f>'Res,Comm_CO2'!D33+'Res,Comm_CO2'!I33+'Ind,Trans_CO2'!D33+'Ind,Trans_CO2'!I33+'All,ElecPwr_CO2'!I33</f>
        <v>1278.5521978990112</v>
      </c>
      <c r="E33" s="9">
        <f t="shared" si="0"/>
        <v>-2.2737367544323206E-13</v>
      </c>
      <c r="F33" s="9">
        <f>'All,ElecPwr_CO2'!F33</f>
        <v>4793.839348483918</v>
      </c>
      <c r="G33" s="29">
        <f t="shared" si="1"/>
        <v>0.029870703011577904</v>
      </c>
      <c r="H33" s="9"/>
      <c r="I33" s="9"/>
      <c r="J33" s="9"/>
    </row>
    <row r="34" spans="1:10" ht="12.75">
      <c r="A34" s="2">
        <v>1978</v>
      </c>
      <c r="B34" s="9">
        <f>'Res,Comm_CO2'!B34+'Res,Comm_CO2'!G34+'Ind,Trans_CO2'!B34+'Ind,Trans_CO2'!G34+'All,ElecPwr_CO2'!G34</f>
        <v>1049.4067508356236</v>
      </c>
      <c r="C34" s="9">
        <f>'Res,Comm_CO2'!C34+'Res,Comm_CO2'!H34+'Ind,Trans_CO2'!C34+'Ind,Trans_CO2'!H34+'All,ElecPwr_CO2'!H34</f>
        <v>2517.7146713914026</v>
      </c>
      <c r="D34" s="9">
        <f>'Res,Comm_CO2'!D34+'Res,Comm_CO2'!I34+'Ind,Trans_CO2'!D34+'Ind,Trans_CO2'!I34+'All,ElecPwr_CO2'!I34</f>
        <v>1276.3606890434498</v>
      </c>
      <c r="E34" s="9">
        <f t="shared" si="0"/>
        <v>-4.547473508864641E-13</v>
      </c>
      <c r="F34" s="9">
        <f>'All,ElecPwr_CO2'!F34</f>
        <v>4843.482111270476</v>
      </c>
      <c r="G34" s="29">
        <f t="shared" si="1"/>
        <v>0.010355533253791238</v>
      </c>
      <c r="H34" s="9"/>
      <c r="I34" s="9"/>
      <c r="J34" s="9"/>
    </row>
    <row r="35" spans="1:10" ht="12.75">
      <c r="A35" s="2">
        <v>1979</v>
      </c>
      <c r="B35" s="9">
        <f>'Res,Comm_CO2'!B35+'Res,Comm_CO2'!G35+'Ind,Trans_CO2'!B35+'Ind,Trans_CO2'!G35+'All,ElecPwr_CO2'!G35</f>
        <v>1082.1579908887238</v>
      </c>
      <c r="C35" s="9">
        <f>'Res,Comm_CO2'!C35+'Res,Comm_CO2'!H35+'Ind,Trans_CO2'!C35+'Ind,Trans_CO2'!H35+'All,ElecPwr_CO2'!H35</f>
        <v>2435.173274894475</v>
      </c>
      <c r="D35" s="9">
        <f>'Res,Comm_CO2'!D35+'Res,Comm_CO2'!I35+'Ind,Trans_CO2'!D35+'Ind,Trans_CO2'!I35+'All,ElecPwr_CO2'!I35</f>
        <v>1387.39883604564</v>
      </c>
      <c r="E35" s="9">
        <f t="shared" si="0"/>
        <v>9.094947017729282E-13</v>
      </c>
      <c r="F35" s="9">
        <f>'All,ElecPwr_CO2'!F35</f>
        <v>4904.73010182884</v>
      </c>
      <c r="G35" s="29">
        <f t="shared" si="1"/>
        <v>0.012645445807643929</v>
      </c>
      <c r="H35" s="9"/>
      <c r="I35" s="9"/>
      <c r="J35" s="9"/>
    </row>
    <row r="36" spans="1:10" ht="12.75">
      <c r="A36" s="2">
        <v>1980</v>
      </c>
      <c r="B36" s="9">
        <f>'Res,Comm_CO2'!B36+'Res,Comm_CO2'!G36+'Ind,Trans_CO2'!B36+'Ind,Trans_CO2'!G36+'All,ElecPwr_CO2'!G36</f>
        <v>1071.5690479946327</v>
      </c>
      <c r="C36" s="9">
        <f>'Res,Comm_CO2'!C36+'Res,Comm_CO2'!H36+'Ind,Trans_CO2'!C36+'Ind,Trans_CO2'!H36+'All,ElecPwr_CO2'!H36</f>
        <v>2263.121642862376</v>
      </c>
      <c r="D36" s="9">
        <f>'Res,Comm_CO2'!D36+'Res,Comm_CO2'!I36+'Ind,Trans_CO2'!D36+'Ind,Trans_CO2'!I36+'All,ElecPwr_CO2'!I36</f>
        <v>1437.997111817506</v>
      </c>
      <c r="E36" s="9">
        <v>9.094947017729282E-13</v>
      </c>
      <c r="F36" s="9">
        <f>'All,ElecPwr_CO2'!F36</f>
        <v>4768.821115113698</v>
      </c>
      <c r="G36" s="29">
        <f t="shared" si="1"/>
        <v>-0.027709778905971705</v>
      </c>
      <c r="H36" s="9"/>
      <c r="I36" s="9"/>
      <c r="J36" s="9"/>
    </row>
    <row r="37" spans="1:10" ht="12.75">
      <c r="A37" s="2">
        <v>1981</v>
      </c>
      <c r="B37" s="9">
        <f>'Res,Comm_CO2'!B37+'Res,Comm_CO2'!G37+'Ind,Trans_CO2'!B37+'Ind,Trans_CO2'!G37+'All,ElecPwr_CO2'!G37</f>
        <v>1046.5811329674784</v>
      </c>
      <c r="C37" s="9">
        <f>'Res,Comm_CO2'!C37+'Res,Comm_CO2'!H37+'Ind,Trans_CO2'!C37+'Ind,Trans_CO2'!H37+'All,ElecPwr_CO2'!H37</f>
        <v>2120.916095674676</v>
      </c>
      <c r="D37" s="9">
        <f>'Res,Comm_CO2'!D37+'Res,Comm_CO2'!I37+'Ind,Trans_CO2'!D37+'Ind,Trans_CO2'!I37+'All,ElecPwr_CO2'!I37</f>
        <v>1482.787033200132</v>
      </c>
      <c r="E37" s="9">
        <v>9.094947017729282E-13</v>
      </c>
      <c r="F37" s="9">
        <f>'All,ElecPwr_CO2'!F37</f>
        <v>4648.610176032617</v>
      </c>
      <c r="G37" s="29">
        <f t="shared" si="1"/>
        <v>-0.025207684704318112</v>
      </c>
      <c r="H37" s="9"/>
      <c r="I37" s="9"/>
      <c r="J37" s="9"/>
    </row>
    <row r="38" spans="1:10" ht="12.75">
      <c r="A38" s="2">
        <v>1982</v>
      </c>
      <c r="B38" s="9">
        <f>'Res,Comm_CO2'!B38+'Res,Comm_CO2'!G38+'Ind,Trans_CO2'!B38+'Ind,Trans_CO2'!G38+'All,ElecPwr_CO2'!G38</f>
        <v>972.2249434715286</v>
      </c>
      <c r="C38" s="9">
        <f>'Res,Comm_CO2'!C38+'Res,Comm_CO2'!H38+'Ind,Trans_CO2'!C38+'Ind,Trans_CO2'!H38+'All,ElecPwr_CO2'!H38</f>
        <v>2003.2003526261824</v>
      </c>
      <c r="D38" s="9">
        <f>'Res,Comm_CO2'!D38+'Res,Comm_CO2'!I38+'Ind,Trans_CO2'!D38+'Ind,Trans_CO2'!I38+'All,ElecPwr_CO2'!I38</f>
        <v>1431.416224229855</v>
      </c>
      <c r="E38" s="9">
        <v>9.094947017729282E-13</v>
      </c>
      <c r="F38" s="9">
        <f>'All,ElecPwr_CO2'!F38</f>
        <v>4404.4946948495135</v>
      </c>
      <c r="G38" s="29">
        <f t="shared" si="1"/>
        <v>-0.0525136485829073</v>
      </c>
      <c r="H38" s="9"/>
      <c r="I38" s="9"/>
      <c r="J38" s="9"/>
    </row>
    <row r="39" spans="1:10" ht="12.75">
      <c r="A39" s="2">
        <v>1983</v>
      </c>
      <c r="B39" s="9">
        <f>'Res,Comm_CO2'!B39+'Res,Comm_CO2'!G39+'Ind,Trans_CO2'!B39+'Ind,Trans_CO2'!G39+'All,ElecPwr_CO2'!G39</f>
        <v>908.8182300028859</v>
      </c>
      <c r="C39" s="9">
        <f>'Res,Comm_CO2'!C39+'Res,Comm_CO2'!H39+'Ind,Trans_CO2'!C39+'Ind,Trans_CO2'!H39+'All,ElecPwr_CO2'!H39</f>
        <v>1975.14309166298</v>
      </c>
      <c r="D39" s="9">
        <f>'Res,Comm_CO2'!D39+'Res,Comm_CO2'!I39+'Ind,Trans_CO2'!D39+'Ind,Trans_CO2'!I39+'All,ElecPwr_CO2'!I39</f>
        <v>1486.8945390742963</v>
      </c>
      <c r="E39" s="9">
        <v>9.094947017729282E-13</v>
      </c>
      <c r="F39" s="9">
        <f>'All,ElecPwr_CO2'!F39</f>
        <v>4369.227152001079</v>
      </c>
      <c r="G39" s="29">
        <f t="shared" si="1"/>
        <v>-0.008007171149434056</v>
      </c>
      <c r="H39" s="9"/>
      <c r="I39" s="9"/>
      <c r="J39" s="9"/>
    </row>
    <row r="40" spans="1:10" ht="12.75">
      <c r="A40" s="2">
        <v>1984</v>
      </c>
      <c r="B40" s="9">
        <f>'Res,Comm_CO2'!B40+'Res,Comm_CO2'!G40+'Ind,Trans_CO2'!B40+'Ind,Trans_CO2'!G40+'All,ElecPwr_CO2'!G40</f>
        <v>969.2453184472023</v>
      </c>
      <c r="C40" s="9">
        <f>'Res,Comm_CO2'!C40+'Res,Comm_CO2'!H40+'Ind,Trans_CO2'!C40+'Ind,Trans_CO2'!H40+'All,ElecPwr_CO2'!H40</f>
        <v>2048.490932159176</v>
      </c>
      <c r="D40" s="9">
        <f>'Res,Comm_CO2'!D40+'Res,Comm_CO2'!I40+'Ind,Trans_CO2'!D40+'Ind,Trans_CO2'!I40+'All,ElecPwr_CO2'!I40</f>
        <v>1598.3585767333936</v>
      </c>
      <c r="E40" s="9">
        <v>9.094947017729282E-13</v>
      </c>
      <c r="F40" s="9">
        <f>'All,ElecPwr_CO2'!F40</f>
        <v>4614.983057694603</v>
      </c>
      <c r="G40" s="29">
        <f t="shared" si="1"/>
        <v>0.056246996812919114</v>
      </c>
      <c r="H40" s="9"/>
      <c r="I40" s="9"/>
      <c r="J40" s="9"/>
    </row>
    <row r="41" spans="1:10" ht="12.75">
      <c r="A41" s="2">
        <v>1985</v>
      </c>
      <c r="B41" s="9">
        <f>'Res,Comm_CO2'!B41+'Res,Comm_CO2'!G41+'Ind,Trans_CO2'!B41+'Ind,Trans_CO2'!G41+'All,ElecPwr_CO2'!G41</f>
        <v>934.5264920572922</v>
      </c>
      <c r="C41" s="9">
        <f>'Res,Comm_CO2'!C41+'Res,Comm_CO2'!H41+'Ind,Trans_CO2'!C41+'Ind,Trans_CO2'!H41+'All,ElecPwr_CO2'!H41</f>
        <v>2031.1798060327153</v>
      </c>
      <c r="D41" s="9">
        <f>'Res,Comm_CO2'!D41+'Res,Comm_CO2'!I41+'Ind,Trans_CO2'!D41+'Ind,Trans_CO2'!I41+'All,ElecPwr_CO2'!I41</f>
        <v>1638.5165079143055</v>
      </c>
      <c r="E41" s="9">
        <v>9.094947017729282E-13</v>
      </c>
      <c r="F41" s="9">
        <f>'All,ElecPwr_CO2'!F41</f>
        <v>4602.922460162368</v>
      </c>
      <c r="G41" s="29">
        <f t="shared" si="1"/>
        <v>-0.002613356838250258</v>
      </c>
      <c r="H41" s="9"/>
      <c r="I41" s="9"/>
      <c r="J41" s="9"/>
    </row>
    <row r="42" spans="1:10" ht="12.75">
      <c r="A42" s="2">
        <v>1986</v>
      </c>
      <c r="B42" s="9">
        <f>'Res,Comm_CO2'!B42+'Res,Comm_CO2'!G42+'Ind,Trans_CO2'!B42+'Ind,Trans_CO2'!G42+'All,ElecPwr_CO2'!G42</f>
        <v>873.9811099941926</v>
      </c>
      <c r="C42" s="9">
        <f>'Res,Comm_CO2'!C42+'Res,Comm_CO2'!H42+'Ind,Trans_CO2'!C42+'Ind,Trans_CO2'!H42+'All,ElecPwr_CO2'!H42</f>
        <v>2123.9431943033205</v>
      </c>
      <c r="D42" s="9">
        <f>'Res,Comm_CO2'!D42+'Res,Comm_CO2'!I42+'Ind,Trans_CO2'!D42+'Ind,Trans_CO2'!I42+'All,ElecPwr_CO2'!I42</f>
        <v>1616.9715582340361</v>
      </c>
      <c r="E42" s="9">
        <v>9.094947017729282E-13</v>
      </c>
      <c r="F42" s="9">
        <f>'All,ElecPwr_CO2'!F42</f>
        <v>4613.248311213635</v>
      </c>
      <c r="G42" s="29">
        <f t="shared" si="1"/>
        <v>0.002243325005067076</v>
      </c>
      <c r="H42" s="9"/>
      <c r="I42" s="9"/>
      <c r="J42" s="9"/>
    </row>
    <row r="43" spans="1:10" ht="12.75">
      <c r="A43" s="2">
        <v>1987</v>
      </c>
      <c r="B43" s="9">
        <f>'Res,Comm_CO2'!B43+'Res,Comm_CO2'!G43+'Ind,Trans_CO2'!B43+'Ind,Trans_CO2'!G43+'All,ElecPwr_CO2'!G43</f>
        <v>927.2603426344374</v>
      </c>
      <c r="C43" s="9">
        <f>'Res,Comm_CO2'!C43+'Res,Comm_CO2'!H43+'Ind,Trans_CO2'!C43+'Ind,Trans_CO2'!H43+'All,ElecPwr_CO2'!H43</f>
        <v>2157.048370250664</v>
      </c>
      <c r="D43" s="9">
        <f>'Res,Comm_CO2'!D43+'Res,Comm_CO2'!I43+'Ind,Trans_CO2'!D43+'Ind,Trans_CO2'!I43+'All,ElecPwr_CO2'!I43</f>
        <v>1687.9726933411346</v>
      </c>
      <c r="E43" s="9">
        <v>9.094947017729282E-13</v>
      </c>
      <c r="F43" s="9">
        <f>'All,ElecPwr_CO2'!F43</f>
        <v>4773.543353022411</v>
      </c>
      <c r="G43" s="29">
        <f t="shared" si="1"/>
        <v>0.03474667544323151</v>
      </c>
      <c r="H43" s="9"/>
      <c r="I43" s="9"/>
      <c r="J43" s="9"/>
    </row>
    <row r="44" spans="1:10" ht="12.75">
      <c r="A44" s="2">
        <v>1988</v>
      </c>
      <c r="B44" s="9">
        <f>'Res,Comm_CO2'!B44+'Res,Comm_CO2'!G44+'Ind,Trans_CO2'!B44+'Ind,Trans_CO2'!G44+'All,ElecPwr_CO2'!G44</f>
        <v>969.342772327874</v>
      </c>
      <c r="C44" s="9">
        <f>'Res,Comm_CO2'!C44+'Res,Comm_CO2'!H44+'Ind,Trans_CO2'!C44+'Ind,Trans_CO2'!H44+'All,ElecPwr_CO2'!H44</f>
        <v>2250.308233203517</v>
      </c>
      <c r="D44" s="9">
        <f>'Res,Comm_CO2'!D44+'Res,Comm_CO2'!I44+'Ind,Trans_CO2'!D44+'Ind,Trans_CO2'!I44+'All,ElecPwr_CO2'!I44</f>
        <v>1768.7235926163396</v>
      </c>
      <c r="E44" s="9">
        <v>9.094947017729282E-13</v>
      </c>
      <c r="F44" s="9">
        <f>'All,ElecPwr_CO2'!F44</f>
        <v>4993.154282451079</v>
      </c>
      <c r="G44" s="29">
        <f t="shared" si="1"/>
        <v>0.04600585208671437</v>
      </c>
      <c r="H44" s="9"/>
      <c r="I44" s="9"/>
      <c r="J44" s="9"/>
    </row>
    <row r="45" spans="1:10" ht="12.75">
      <c r="A45" s="2">
        <v>1989</v>
      </c>
      <c r="B45" s="9">
        <f>'Res,Comm_CO2'!B45+'Res,Comm_CO2'!G45+'Ind,Trans_CO2'!B45+'Ind,Trans_CO2'!G45+'All,ElecPwr_CO2'!G45</f>
        <v>1030.8755774260717</v>
      </c>
      <c r="C45" s="9">
        <f>'Res,Comm_CO2'!C45+'Res,Comm_CO2'!H45+'Ind,Trans_CO2'!C45+'Ind,Trans_CO2'!H45+'All,ElecPwr_CO2'!H45</f>
        <v>2257.046813411729</v>
      </c>
      <c r="D45" s="9">
        <f>'Res,Comm_CO2'!D45+'Res,Comm_CO2'!I45+'Ind,Trans_CO2'!D45+'Ind,Trans_CO2'!I45+'All,ElecPwr_CO2'!I45</f>
        <v>1774.8547139466036</v>
      </c>
      <c r="E45" s="9">
        <v>9.094947017729282E-13</v>
      </c>
      <c r="F45" s="9">
        <f>'All,ElecPwr_CO2'!F45</f>
        <v>5071.005894587612</v>
      </c>
      <c r="G45" s="29">
        <f t="shared" si="1"/>
        <v>0.015591669660629082</v>
      </c>
      <c r="H45" s="9"/>
      <c r="I45" s="9"/>
      <c r="J45" s="9"/>
    </row>
    <row r="46" spans="1:10" ht="12.75">
      <c r="A46" s="2">
        <v>1990</v>
      </c>
      <c r="B46" s="27">
        <v>1033.6135359928978</v>
      </c>
      <c r="C46" s="27">
        <v>2178.82743509578</v>
      </c>
      <c r="D46" s="27">
        <v>1799.9420057630903</v>
      </c>
      <c r="E46" s="27">
        <v>6.282980907165228</v>
      </c>
      <c r="F46" s="9">
        <f>'All,ElecPwr_CO2'!F46</f>
        <v>5018.6659577589335</v>
      </c>
      <c r="G46" s="29">
        <f t="shared" si="1"/>
        <v>-0.010321411159182725</v>
      </c>
      <c r="H46" s="9"/>
      <c r="I46" s="9"/>
      <c r="J46" s="9"/>
    </row>
    <row r="47" spans="1:10" ht="12.75">
      <c r="A47" s="2">
        <v>1991</v>
      </c>
      <c r="B47" s="27">
        <v>1054.3328989498762</v>
      </c>
      <c r="C47" s="27">
        <v>2124.947120143353</v>
      </c>
      <c r="D47" s="27">
        <v>1784.0387065287632</v>
      </c>
      <c r="E47" s="27">
        <v>7.69940323645453</v>
      </c>
      <c r="F47" s="9">
        <f>'All,ElecPwr_CO2'!F47</f>
        <v>4971.018128858446</v>
      </c>
      <c r="G47" s="29">
        <f t="shared" si="1"/>
        <v>-0.009494122402552652</v>
      </c>
      <c r="H47" s="9"/>
      <c r="I47" s="9"/>
      <c r="J47" s="9"/>
    </row>
    <row r="48" spans="1:10" ht="12.75">
      <c r="A48" s="2">
        <v>1992</v>
      </c>
      <c r="B48" s="27">
        <v>1093.0937263786873</v>
      </c>
      <c r="C48" s="27">
        <v>2167.672960406856</v>
      </c>
      <c r="D48" s="27">
        <v>1800.3498297869057</v>
      </c>
      <c r="E48" s="27">
        <v>8.973500022928153</v>
      </c>
      <c r="F48" s="9">
        <f>'All,ElecPwr_CO2'!F48</f>
        <v>5070.090016595377</v>
      </c>
      <c r="G48" s="29">
        <f t="shared" si="1"/>
        <v>0.01992989869857542</v>
      </c>
      <c r="H48" s="9"/>
      <c r="I48" s="9"/>
      <c r="J48" s="9"/>
    </row>
    <row r="49" spans="1:10" ht="12.75">
      <c r="A49" s="2">
        <v>1993</v>
      </c>
      <c r="B49" s="27">
        <v>1118.5038858792298</v>
      </c>
      <c r="C49" s="27">
        <v>2181.182902938566</v>
      </c>
      <c r="D49" s="27">
        <v>1866.517135898304</v>
      </c>
      <c r="E49" s="27">
        <v>9.061846568324993</v>
      </c>
      <c r="F49" s="9">
        <f>'All,ElecPwr_CO2'!F49</f>
        <v>5175.265771284426</v>
      </c>
      <c r="G49" s="29">
        <f t="shared" si="1"/>
        <v>0.020744356479823534</v>
      </c>
      <c r="H49" s="9"/>
      <c r="I49" s="9"/>
      <c r="J49" s="9"/>
    </row>
    <row r="50" spans="1:10" ht="12.75">
      <c r="A50" s="2">
        <v>1994</v>
      </c>
      <c r="B50" s="27">
        <v>1141.2724525312565</v>
      </c>
      <c r="C50" s="27">
        <v>2223.507592302516</v>
      </c>
      <c r="D50" s="27">
        <v>1879.4315493489073</v>
      </c>
      <c r="E50" s="27">
        <v>9.797600410834903</v>
      </c>
      <c r="F50" s="9">
        <f>'All,ElecPwr_CO2'!F50</f>
        <v>5254.009194593515</v>
      </c>
      <c r="G50" s="29">
        <f t="shared" si="1"/>
        <v>0.015215339035534292</v>
      </c>
      <c r="H50" s="9"/>
      <c r="I50" s="9"/>
      <c r="J50" s="9"/>
    </row>
    <row r="51" spans="1:10" ht="12.75">
      <c r="A51" s="2">
        <v>1995</v>
      </c>
      <c r="B51" s="27">
        <v>1192.987207833733</v>
      </c>
      <c r="C51" s="27">
        <v>2206.055825169457</v>
      </c>
      <c r="D51" s="27">
        <v>1898.9431709469275</v>
      </c>
      <c r="E51" s="27">
        <v>10.480041468511864</v>
      </c>
      <c r="F51" s="9">
        <f>'All,ElecPwr_CO2'!F51</f>
        <v>5308.466245418629</v>
      </c>
      <c r="G51" s="29">
        <f t="shared" si="1"/>
        <v>0.010364856399785571</v>
      </c>
      <c r="H51" s="9"/>
      <c r="I51" s="9"/>
      <c r="J51" s="9"/>
    </row>
    <row r="52" spans="1:10" ht="12.75">
      <c r="A52" s="2">
        <v>1996</v>
      </c>
      <c r="B52" s="27">
        <v>1215.8157292585665</v>
      </c>
      <c r="C52" s="27">
        <v>2287.866935802439</v>
      </c>
      <c r="D52" s="27">
        <v>1980.8256202497641</v>
      </c>
      <c r="E52" s="27">
        <v>10.366512734070024</v>
      </c>
      <c r="F52" s="9">
        <f>'All,ElecPwr_CO2'!F52</f>
        <v>5494.87479804484</v>
      </c>
      <c r="G52" s="29">
        <f t="shared" si="1"/>
        <v>0.03511533162466418</v>
      </c>
      <c r="H52" s="9"/>
      <c r="I52" s="9"/>
      <c r="J52" s="9"/>
    </row>
    <row r="53" spans="1:10" ht="13.5" customHeight="1">
      <c r="A53" s="10">
        <v>1997</v>
      </c>
      <c r="B53" s="27">
        <v>1225.9883218304014</v>
      </c>
      <c r="C53" s="27">
        <v>2309.994343979406</v>
      </c>
      <c r="D53" s="27">
        <v>2030.2024806105665</v>
      </c>
      <c r="E53" s="27">
        <v>10.98463683262044</v>
      </c>
      <c r="F53" s="9">
        <f>'All,ElecPwr_CO2'!F53</f>
        <v>5577.169783252995</v>
      </c>
      <c r="G53" s="29">
        <f t="shared" si="1"/>
        <v>0.014976680676589194</v>
      </c>
      <c r="H53" s="9"/>
      <c r="I53" s="9"/>
      <c r="J53" s="9"/>
    </row>
    <row r="54" spans="1:134" s="12" customFormat="1" ht="12.75">
      <c r="A54" s="10">
        <v>1998</v>
      </c>
      <c r="B54" s="27">
        <v>1199.4289428679654</v>
      </c>
      <c r="C54" s="27">
        <v>2353.2576575061657</v>
      </c>
      <c r="D54" s="27">
        <v>2051.5459598465322</v>
      </c>
      <c r="E54" s="27">
        <v>10.740669229587132</v>
      </c>
      <c r="F54" s="9">
        <f>'All,ElecPwr_CO2'!F54</f>
        <v>5614.973229450251</v>
      </c>
      <c r="G54" s="29">
        <f t="shared" si="1"/>
        <v>0.006778249123914337</v>
      </c>
      <c r="H54" s="9"/>
      <c r="I54" s="9"/>
      <c r="J54" s="9"/>
      <c r="K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</row>
    <row r="55" spans="1:134" s="12" customFormat="1" ht="12.75">
      <c r="A55" s="10">
        <v>1999</v>
      </c>
      <c r="B55" s="27">
        <v>1199.2054678143961</v>
      </c>
      <c r="C55" s="27">
        <v>2414.415348892452</v>
      </c>
      <c r="D55" s="27">
        <v>2052.8291825520414</v>
      </c>
      <c r="E55" s="27">
        <v>10.886579077535215</v>
      </c>
      <c r="F55" s="9">
        <f>'All,ElecPwr_CO2'!F55</f>
        <v>5677.336578336425</v>
      </c>
      <c r="G55" s="29">
        <f t="shared" si="1"/>
        <v>0.011106615532747721</v>
      </c>
      <c r="H55" s="9"/>
      <c r="I55" s="9"/>
      <c r="J55" s="9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</row>
    <row r="56" spans="1:10" s="12" customFormat="1" ht="12.75">
      <c r="A56" s="10">
        <v>2000</v>
      </c>
      <c r="B56" s="27">
        <v>1239.771557923298</v>
      </c>
      <c r="C56" s="27">
        <v>2458.981017633847</v>
      </c>
      <c r="D56" s="27">
        <v>2146.4410324326404</v>
      </c>
      <c r="E56" s="27">
        <v>10.56678408742514</v>
      </c>
      <c r="F56" s="9">
        <f>'All,ElecPwr_CO2'!F56</f>
        <v>5855.760392077211</v>
      </c>
      <c r="G56" s="29">
        <f t="shared" si="1"/>
        <v>0.03142737994812839</v>
      </c>
      <c r="H56" s="9"/>
      <c r="I56" s="9"/>
      <c r="J56" s="9"/>
    </row>
    <row r="57" spans="1:10" s="12" customFormat="1" ht="12.75">
      <c r="A57" s="10">
        <v>2001</v>
      </c>
      <c r="B57" s="27">
        <v>1189.260151335371</v>
      </c>
      <c r="C57" s="27">
        <v>2470.238447283699</v>
      </c>
      <c r="D57" s="27">
        <v>2084.398768179891</v>
      </c>
      <c r="E57" s="27">
        <v>11.244826759999999</v>
      </c>
      <c r="F57" s="9">
        <f>'All,ElecPwr_CO2'!F57</f>
        <v>5755.142193558961</v>
      </c>
      <c r="G57" s="29">
        <f t="shared" si="1"/>
        <v>-0.01718277248064759</v>
      </c>
      <c r="H57" s="9"/>
      <c r="I57" s="9"/>
      <c r="J57" s="9"/>
    </row>
    <row r="58" spans="1:10" s="12" customFormat="1" ht="12.75">
      <c r="A58" s="21">
        <v>2002</v>
      </c>
      <c r="B58" s="27">
        <v>1245.6854568785902</v>
      </c>
      <c r="C58" s="27">
        <v>2467.704633972901</v>
      </c>
      <c r="D58" s="27">
        <v>2094.082191407968</v>
      </c>
      <c r="E58" s="27">
        <v>13.11679803</v>
      </c>
      <c r="F58" s="9">
        <f>'All,ElecPwr_CO2'!F58</f>
        <v>5820.58908028946</v>
      </c>
      <c r="G58" s="29">
        <f t="shared" si="1"/>
        <v>0.01137189743178646</v>
      </c>
      <c r="H58" s="11"/>
      <c r="I58" s="11"/>
      <c r="J58" s="11"/>
    </row>
    <row r="59" spans="1:10" s="12" customFormat="1" ht="12.75">
      <c r="A59" s="21">
        <v>2003</v>
      </c>
      <c r="B59" s="27">
        <v>1212.5935879353235</v>
      </c>
      <c r="C59" s="27">
        <v>2512.377954414115</v>
      </c>
      <c r="D59" s="27">
        <v>2131.2981500663122</v>
      </c>
      <c r="E59" s="27">
        <v>11.808657029999999</v>
      </c>
      <c r="F59" s="9">
        <f>'All,ElecPwr_CO2'!F59</f>
        <v>5868.078349445751</v>
      </c>
      <c r="G59" s="29">
        <f t="shared" si="1"/>
        <v>0.008158842430074031</v>
      </c>
      <c r="H59" s="11"/>
      <c r="I59" s="11"/>
      <c r="J59" s="11"/>
    </row>
    <row r="60" spans="1:10" s="12" customFormat="1" ht="12.75">
      <c r="A60" s="21">
        <v>2004</v>
      </c>
      <c r="B60" s="27">
        <v>1194.1608494747352</v>
      </c>
      <c r="C60" s="27">
        <v>2602.8411150313573</v>
      </c>
      <c r="D60" s="27">
        <v>2157.6375816514233</v>
      </c>
      <c r="E60" s="27">
        <v>11.540257190000002</v>
      </c>
      <c r="F60" s="9">
        <f>'All,ElecPwr_CO2'!F60</f>
        <v>5966.179803347515</v>
      </c>
      <c r="G60" s="29">
        <f t="shared" si="1"/>
        <v>0.016717815962874916</v>
      </c>
      <c r="H60" s="11"/>
      <c r="I60" s="11"/>
      <c r="J60" s="11"/>
    </row>
    <row r="61" spans="1:10" s="12" customFormat="1" ht="12.75">
      <c r="A61" s="21">
        <v>2005</v>
      </c>
      <c r="B61" s="27">
        <v>1182.5995855657338</v>
      </c>
      <c r="C61" s="27">
        <v>2619.893340405708</v>
      </c>
      <c r="D61" s="27">
        <v>2161.1951600066445</v>
      </c>
      <c r="E61" s="27">
        <v>11.62036537</v>
      </c>
      <c r="F61" s="9">
        <f>'All,ElecPwr_CO2'!F61</f>
        <v>5975.308451348086</v>
      </c>
      <c r="G61" s="29">
        <f t="shared" si="1"/>
        <v>0.0015300658547785506</v>
      </c>
      <c r="H61" s="11"/>
      <c r="I61" s="11"/>
      <c r="J61" s="11"/>
    </row>
    <row r="62" spans="1:10" s="12" customFormat="1" ht="12.75">
      <c r="A62" s="21">
        <v>2006</v>
      </c>
      <c r="B62" s="27">
        <v>1158.9123591215719</v>
      </c>
      <c r="C62" s="27">
        <v>2596.2125153328607</v>
      </c>
      <c r="D62" s="27">
        <v>2139.790759031079</v>
      </c>
      <c r="E62" s="27">
        <v>11.786346129696001</v>
      </c>
      <c r="F62" s="9">
        <f>'All,ElecPwr_CO2'!F62</f>
        <v>5906.701979615208</v>
      </c>
      <c r="G62" s="29">
        <f t="shared" si="1"/>
        <v>-0.011481661957952971</v>
      </c>
      <c r="H62" s="11"/>
      <c r="I62" s="11"/>
      <c r="J62" s="11"/>
    </row>
    <row r="63" spans="1:10" s="12" customFormat="1" ht="12.75">
      <c r="A63" s="21" t="s">
        <v>37</v>
      </c>
      <c r="B63" s="27">
        <v>1237.0275775879998</v>
      </c>
      <c r="C63" s="27">
        <v>2579.9019072430942</v>
      </c>
      <c r="D63" s="27">
        <v>2162.4100021569493</v>
      </c>
      <c r="E63" s="27">
        <v>11.560540446526218</v>
      </c>
      <c r="F63" s="9">
        <f>'All,ElecPwr_CO2'!F63</f>
        <v>5990.900027434569</v>
      </c>
      <c r="G63" s="29">
        <f t="shared" si="1"/>
        <v>0.014254663280784952</v>
      </c>
      <c r="H63" s="11"/>
      <c r="I63" s="11"/>
      <c r="J63" s="11"/>
    </row>
    <row r="64" spans="1:10" s="24" customFormat="1" ht="12.75">
      <c r="A64" s="22" t="s">
        <v>24</v>
      </c>
      <c r="B64" s="22" t="s">
        <v>22</v>
      </c>
      <c r="C64" s="22"/>
      <c r="D64" s="22"/>
      <c r="E64" s="23"/>
      <c r="F64" s="22"/>
      <c r="G64" s="22"/>
      <c r="H64" s="22"/>
      <c r="I64" s="22"/>
      <c r="J64" s="22"/>
    </row>
    <row r="65" spans="1:10" ht="12.75">
      <c r="A65" s="2" t="s">
        <v>9</v>
      </c>
      <c r="B65" s="19" t="s">
        <v>38</v>
      </c>
      <c r="C65" s="14" t="s">
        <v>39</v>
      </c>
      <c r="E65" s="9"/>
      <c r="F65" s="2"/>
      <c r="H65" s="2"/>
      <c r="I65" s="2"/>
      <c r="J65" s="2"/>
    </row>
    <row r="66" spans="1:10" ht="12.75">
      <c r="A66" s="2"/>
      <c r="B66" s="2" t="s">
        <v>25</v>
      </c>
      <c r="C66" s="14" t="s">
        <v>11</v>
      </c>
      <c r="D66" s="2"/>
      <c r="F66" s="2"/>
      <c r="G66" s="2"/>
      <c r="H66" s="2"/>
      <c r="I66" s="2"/>
      <c r="J66" s="2"/>
    </row>
    <row r="67" spans="1:10" ht="12.75">
      <c r="A67" s="2"/>
      <c r="B67" s="2" t="s">
        <v>10</v>
      </c>
      <c r="C67" s="14" t="s">
        <v>12</v>
      </c>
      <c r="D67" s="2"/>
      <c r="E67" s="2"/>
      <c r="F67" s="2"/>
      <c r="G67" s="2"/>
      <c r="H67" s="2"/>
      <c r="I67" s="2"/>
      <c r="J67" s="2"/>
    </row>
    <row r="68" spans="2:5" ht="12.75">
      <c r="B68" s="2" t="s">
        <v>33</v>
      </c>
      <c r="C68" s="15"/>
      <c r="E68" s="2"/>
    </row>
    <row r="69" spans="3:5" ht="12.75">
      <c r="C69" s="15"/>
      <c r="E69" s="16"/>
    </row>
    <row r="70" spans="1:5" ht="12.75">
      <c r="A70" s="16"/>
      <c r="C70" s="15"/>
      <c r="E70" s="16"/>
    </row>
    <row r="71" spans="1:5" ht="12.75">
      <c r="A71" s="16"/>
      <c r="C71" s="15"/>
      <c r="E71" s="16"/>
    </row>
    <row r="72" spans="1:5" ht="12.75">
      <c r="A72" s="16"/>
      <c r="C72" s="15"/>
      <c r="E72" s="16"/>
    </row>
    <row r="73" spans="1:5" ht="12.75">
      <c r="A73" s="16"/>
      <c r="C73" s="15"/>
      <c r="E73" s="16"/>
    </row>
    <row r="74" spans="1:5" ht="12.75">
      <c r="A74" s="16"/>
      <c r="C74" s="15"/>
      <c r="E74" s="16"/>
    </row>
    <row r="75" spans="1:5" ht="12.75">
      <c r="A75" s="16"/>
      <c r="C75" s="15"/>
      <c r="E75" s="16"/>
    </row>
    <row r="76" spans="1:5" ht="12.75">
      <c r="A76" s="16"/>
      <c r="C76" s="15"/>
      <c r="E76" s="16"/>
    </row>
    <row r="77" spans="1:5" ht="12.75">
      <c r="A77" s="16"/>
      <c r="C77" s="15"/>
      <c r="E77" s="16"/>
    </row>
    <row r="78" spans="1:5" ht="12.75">
      <c r="A78" s="16"/>
      <c r="C78" s="15"/>
      <c r="E78" s="16"/>
    </row>
    <row r="79" spans="1:5" ht="12.75">
      <c r="A79" s="16"/>
      <c r="C79" s="15"/>
      <c r="E79" s="16"/>
    </row>
    <row r="80" spans="1:5" ht="12.75">
      <c r="A80" s="16"/>
      <c r="C80" s="15"/>
      <c r="E80" s="16"/>
    </row>
    <row r="81" spans="1:5" ht="12.75">
      <c r="A81" s="16"/>
      <c r="C81" s="15"/>
      <c r="E81" s="16"/>
    </row>
    <row r="82" spans="1:5" ht="12.75">
      <c r="A82" s="16"/>
      <c r="C82" s="15"/>
      <c r="E82" s="16"/>
    </row>
    <row r="83" spans="1:5" ht="12.75">
      <c r="A83" s="16"/>
      <c r="C83" s="15"/>
      <c r="E83" s="16"/>
    </row>
    <row r="84" spans="1:5" ht="12.75">
      <c r="A84" s="16"/>
      <c r="C84" s="15"/>
      <c r="E84" s="16"/>
    </row>
    <row r="85" spans="1:5" ht="12.75">
      <c r="A85" s="16"/>
      <c r="E85" s="16"/>
    </row>
    <row r="86" spans="1:5" ht="12.75">
      <c r="A86" s="16"/>
      <c r="E86" s="16"/>
    </row>
    <row r="87" spans="1:5" ht="12.75">
      <c r="A87" s="16"/>
      <c r="E87" s="16"/>
    </row>
    <row r="88" spans="1:5" ht="12.75">
      <c r="A88" s="16"/>
      <c r="E88" s="16"/>
    </row>
    <row r="89" spans="1:5" ht="12.75">
      <c r="A89" s="16"/>
      <c r="E89" s="16"/>
    </row>
    <row r="90" spans="1:5" ht="12.75">
      <c r="A90" s="16"/>
      <c r="E90" s="16"/>
    </row>
    <row r="91" spans="1:5" ht="12.75">
      <c r="A91" s="16"/>
      <c r="E91" s="16"/>
    </row>
    <row r="92" spans="1:5" ht="12.75">
      <c r="A92" s="16"/>
      <c r="E92" s="16"/>
    </row>
    <row r="93" spans="1:5" ht="12.75">
      <c r="A93" s="16"/>
      <c r="E93" s="16"/>
    </row>
    <row r="94" spans="1:5" ht="12.75">
      <c r="A94" s="16"/>
      <c r="E94" s="16"/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E94"/>
  <sheetViews>
    <sheetView workbookViewId="0" topLeftCell="A1">
      <pane ySplit="4" topLeftCell="BM30" activePane="bottomLeft" state="frozen"/>
      <selection pane="topLeft" activeCell="B71" sqref="B71"/>
      <selection pane="bottomLeft" activeCell="B2" sqref="B2"/>
    </sheetView>
  </sheetViews>
  <sheetFormatPr defaultColWidth="9.140625" defaultRowHeight="12.75"/>
  <cols>
    <col min="1" max="1" width="20.8515625" style="0" customWidth="1"/>
    <col min="2" max="6" width="12.28125" style="0" customWidth="1"/>
    <col min="7" max="11" width="9.8515625" style="0" customWidth="1"/>
  </cols>
  <sheetData>
    <row r="1" spans="1:11" ht="12.75">
      <c r="A1" s="1" t="s">
        <v>30</v>
      </c>
      <c r="B1" s="1" t="s">
        <v>40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4" t="s">
        <v>1</v>
      </c>
      <c r="D3" s="3"/>
      <c r="E3" s="3"/>
      <c r="F3" s="3"/>
      <c r="G3" s="5"/>
      <c r="H3" s="4" t="s">
        <v>2</v>
      </c>
      <c r="I3" s="3"/>
      <c r="J3" s="3"/>
      <c r="K3" s="3"/>
    </row>
    <row r="4" spans="1:13" ht="12.7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M4" s="8"/>
    </row>
    <row r="5" spans="1:15" ht="12.75">
      <c r="A5" s="2">
        <v>1949</v>
      </c>
      <c r="B5" s="9">
        <v>15.053033740793751</v>
      </c>
      <c r="C5" s="9">
        <v>23.197774567189278</v>
      </c>
      <c r="D5" s="9">
        <v>30.234220550819284</v>
      </c>
      <c r="E5" s="9">
        <v>18.957913621404785</v>
      </c>
      <c r="F5" s="9">
        <v>87.4429424802071</v>
      </c>
      <c r="G5" s="9">
        <v>4.9596997592062495</v>
      </c>
      <c r="H5" s="9">
        <v>13.164165496860228</v>
      </c>
      <c r="I5" s="9">
        <v>42.171611750332374</v>
      </c>
      <c r="J5" s="9">
        <v>14.96479413918331</v>
      </c>
      <c r="K5" s="9">
        <v>75.26027114558217</v>
      </c>
      <c r="N5" s="8"/>
      <c r="O5" s="8"/>
    </row>
    <row r="6" spans="1:11" ht="12.75">
      <c r="A6" s="2">
        <v>1950</v>
      </c>
      <c r="B6" s="9">
        <v>17.760413910001258</v>
      </c>
      <c r="C6" s="9">
        <v>27.58654272854941</v>
      </c>
      <c r="D6" s="9">
        <v>29.913716446040276</v>
      </c>
      <c r="E6" s="9">
        <v>20.176709048984947</v>
      </c>
      <c r="F6" s="9">
        <v>95.43738213357588</v>
      </c>
      <c r="G6" s="9">
        <v>5.851732089998741</v>
      </c>
      <c r="H6" s="9">
        <v>15.654683293563513</v>
      </c>
      <c r="I6" s="9">
        <v>41.72456286251966</v>
      </c>
      <c r="J6" s="9">
        <v>15.926873777046094</v>
      </c>
      <c r="K6" s="9">
        <v>79.15785202312802</v>
      </c>
    </row>
    <row r="7" spans="1:11" ht="12.75">
      <c r="A7" s="2">
        <v>1951</v>
      </c>
      <c r="B7" s="9">
        <v>21.767336560428372</v>
      </c>
      <c r="C7" s="9">
        <v>30.09441024932663</v>
      </c>
      <c r="D7" s="9">
        <v>26.38817129347125</v>
      </c>
      <c r="E7" s="9">
        <v>22.52867541968496</v>
      </c>
      <c r="F7" s="9">
        <v>100.77859352291121</v>
      </c>
      <c r="G7" s="9">
        <v>7.171939939571628</v>
      </c>
      <c r="H7" s="9">
        <v>17.077836320251105</v>
      </c>
      <c r="I7" s="9">
        <v>36.80702509657985</v>
      </c>
      <c r="J7" s="9">
        <v>17.783443717319916</v>
      </c>
      <c r="K7" s="9">
        <v>78.8402450737225</v>
      </c>
    </row>
    <row r="8" spans="1:11" ht="12.75">
      <c r="A8" s="2">
        <v>1952</v>
      </c>
      <c r="B8" s="9">
        <v>23.93324069579438</v>
      </c>
      <c r="C8" s="9">
        <v>30.846770505559796</v>
      </c>
      <c r="D8" s="9">
        <v>24.03780785842522</v>
      </c>
      <c r="E8" s="9">
        <v>24.03085586423846</v>
      </c>
      <c r="F8" s="9">
        <v>102.84867492401786</v>
      </c>
      <c r="G8" s="9">
        <v>7.885565804205621</v>
      </c>
      <c r="H8" s="9">
        <v>17.504782228257383</v>
      </c>
      <c r="I8" s="9">
        <v>33.528666585953296</v>
      </c>
      <c r="J8" s="9">
        <v>18.96921877472227</v>
      </c>
      <c r="K8" s="9">
        <v>77.88823339313856</v>
      </c>
    </row>
    <row r="9" spans="1:11" ht="12.75">
      <c r="A9" s="2">
        <v>1953</v>
      </c>
      <c r="B9" s="9">
        <v>24.799602349940784</v>
      </c>
      <c r="C9" s="9">
        <v>31.34834400971524</v>
      </c>
      <c r="D9" s="9">
        <v>20.61909740744919</v>
      </c>
      <c r="E9" s="9">
        <v>26.231426692609052</v>
      </c>
      <c r="F9" s="9">
        <v>102.99847045971426</v>
      </c>
      <c r="G9" s="9">
        <v>8.171016150059218</v>
      </c>
      <c r="H9" s="9">
        <v>17.789412833594902</v>
      </c>
      <c r="I9" s="9">
        <v>28.760145115951048</v>
      </c>
      <c r="J9" s="9">
        <v>20.70628172863701</v>
      </c>
      <c r="K9" s="9">
        <v>75.42685582824217</v>
      </c>
    </row>
    <row r="10" spans="1:11" ht="12.75">
      <c r="A10" s="2">
        <v>1954</v>
      </c>
      <c r="B10" s="9">
        <v>27.831868139453192</v>
      </c>
      <c r="C10" s="9">
        <v>33.48003140237587</v>
      </c>
      <c r="D10" s="9">
        <v>17.948229867624164</v>
      </c>
      <c r="E10" s="9">
        <v>27.485334424456255</v>
      </c>
      <c r="F10" s="9">
        <v>106.74546383390948</v>
      </c>
      <c r="G10" s="9">
        <v>9.170092360546807</v>
      </c>
      <c r="H10" s="9">
        <v>18.999092906279355</v>
      </c>
      <c r="I10" s="9">
        <v>25.034737717511796</v>
      </c>
      <c r="J10" s="9">
        <v>21.696077939937254</v>
      </c>
      <c r="K10" s="9">
        <v>74.90000092427522</v>
      </c>
    </row>
    <row r="11" spans="1:11" ht="12.75">
      <c r="A11" s="2">
        <v>1955</v>
      </c>
      <c r="B11" s="9">
        <v>30.864133928965607</v>
      </c>
      <c r="C11" s="9">
        <v>35.9878989231531</v>
      </c>
      <c r="D11" s="9">
        <v>17.841395166031162</v>
      </c>
      <c r="E11" s="9">
        <v>29.990579840857425</v>
      </c>
      <c r="F11" s="9">
        <v>114.68400785900728</v>
      </c>
      <c r="G11" s="9">
        <v>10.169168571034398</v>
      </c>
      <c r="H11" s="9">
        <v>20.42224593296695</v>
      </c>
      <c r="I11" s="9">
        <v>24.885721421574225</v>
      </c>
      <c r="J11" s="9">
        <v>23.673641646222247</v>
      </c>
      <c r="K11" s="9">
        <v>79.15077757179782</v>
      </c>
    </row>
    <row r="12" spans="1:11" ht="12.75">
      <c r="A12" s="2">
        <v>1956</v>
      </c>
      <c r="B12" s="9">
        <v>34.112990132014616</v>
      </c>
      <c r="C12" s="9">
        <v>37.61801281165828</v>
      </c>
      <c r="D12" s="9">
        <v>16.559378746915154</v>
      </c>
      <c r="E12" s="9">
        <v>32.416739836625034</v>
      </c>
      <c r="F12" s="9">
        <v>120.7071215272131</v>
      </c>
      <c r="G12" s="9">
        <v>11.239607367985386</v>
      </c>
      <c r="H12" s="9">
        <v>21.347295400313882</v>
      </c>
      <c r="I12" s="9">
        <v>23.097525870323384</v>
      </c>
      <c r="J12" s="9">
        <v>25.588777752992513</v>
      </c>
      <c r="K12" s="9">
        <v>81.27320639161516</v>
      </c>
    </row>
    <row r="13" spans="1:11" ht="12.75">
      <c r="A13" s="2">
        <v>1957</v>
      </c>
      <c r="B13" s="9">
        <v>36.71207509445382</v>
      </c>
      <c r="C13" s="9">
        <v>36.489472427308534</v>
      </c>
      <c r="D13" s="9">
        <v>12.713329489567117</v>
      </c>
      <c r="E13" s="9">
        <v>34.743458315182984</v>
      </c>
      <c r="F13" s="9">
        <v>120.65833532651246</v>
      </c>
      <c r="G13" s="9">
        <v>12.09595840554618</v>
      </c>
      <c r="H13" s="9">
        <v>20.706876538304467</v>
      </c>
      <c r="I13" s="9">
        <v>17.732939216570855</v>
      </c>
      <c r="J13" s="9">
        <v>27.42541778347248</v>
      </c>
      <c r="K13" s="9">
        <v>77.96119194389398</v>
      </c>
    </row>
    <row r="14" spans="1:11" ht="12.75">
      <c r="A14" s="2">
        <v>1958</v>
      </c>
      <c r="B14" s="9">
        <v>40.17752171103944</v>
      </c>
      <c r="C14" s="9">
        <v>39.122733324124624</v>
      </c>
      <c r="D14" s="9">
        <v>12.392825384788114</v>
      </c>
      <c r="E14" s="9">
        <v>35.29487014417465</v>
      </c>
      <c r="F14" s="9">
        <v>126.98795056412683</v>
      </c>
      <c r="G14" s="9">
        <v>13.237759788960567</v>
      </c>
      <c r="H14" s="9">
        <v>22.201187216326435</v>
      </c>
      <c r="I14" s="9">
        <v>17.285890328758143</v>
      </c>
      <c r="J14" s="9">
        <v>27.860685327758258</v>
      </c>
      <c r="K14" s="9">
        <v>80.58552266180341</v>
      </c>
    </row>
    <row r="15" spans="1:11" ht="12.75">
      <c r="A15" s="2">
        <v>1959</v>
      </c>
      <c r="B15" s="9">
        <v>43.534673120856745</v>
      </c>
      <c r="C15" s="9">
        <v>39.875093580357785</v>
      </c>
      <c r="D15" s="9">
        <v>10.576635457707097</v>
      </c>
      <c r="E15" s="9">
        <v>39.08243527084315</v>
      </c>
      <c r="F15" s="9">
        <v>133.06883742976476</v>
      </c>
      <c r="G15" s="9">
        <v>14.343879879143255</v>
      </c>
      <c r="H15" s="9">
        <v>22.628133124332717</v>
      </c>
      <c r="I15" s="9">
        <v>14.752613297819453</v>
      </c>
      <c r="J15" s="9">
        <v>30.850472787563337</v>
      </c>
      <c r="K15" s="9">
        <v>82.57509908885876</v>
      </c>
    </row>
    <row r="16" spans="1:11" ht="12.75">
      <c r="A16" s="2">
        <v>1960</v>
      </c>
      <c r="B16" s="9">
        <v>46.242053290064256</v>
      </c>
      <c r="C16" s="9">
        <v>43.76228823756247</v>
      </c>
      <c r="D16" s="9">
        <v>10.576635457707098</v>
      </c>
      <c r="E16" s="9">
        <v>42.3173181770615</v>
      </c>
      <c r="F16" s="9">
        <v>142.89829516239533</v>
      </c>
      <c r="G16" s="9">
        <v>15.2029072530405</v>
      </c>
      <c r="H16" s="9">
        <v>24.890606871074283</v>
      </c>
      <c r="I16" s="9">
        <v>14.5094253763833</v>
      </c>
      <c r="J16" s="9">
        <v>33.4124161136526</v>
      </c>
      <c r="K16" s="9">
        <v>88.01535561415068</v>
      </c>
    </row>
    <row r="17" spans="1:11" ht="12.75">
      <c r="A17" s="2">
        <v>1961</v>
      </c>
      <c r="B17" s="9">
        <v>48.4089051581595</v>
      </c>
      <c r="C17" s="9">
        <v>45.05353251364246</v>
      </c>
      <c r="D17" s="9">
        <v>9.637446341047436</v>
      </c>
      <c r="E17" s="9">
        <v>44.36700666707856</v>
      </c>
      <c r="F17" s="9">
        <v>147.46689067992796</v>
      </c>
      <c r="G17" s="9">
        <v>16.046738330019753</v>
      </c>
      <c r="H17" s="9">
        <v>25.290069718935577</v>
      </c>
      <c r="I17" s="9">
        <v>13.213782158599342</v>
      </c>
      <c r="J17" s="9">
        <v>34.61024623653211</v>
      </c>
      <c r="K17" s="9">
        <v>89.16083644408678</v>
      </c>
    </row>
    <row r="18" spans="1:11" ht="12.75">
      <c r="A18" s="2">
        <v>1962</v>
      </c>
      <c r="B18" s="9">
        <v>51.83604221714325</v>
      </c>
      <c r="C18" s="9">
        <v>47.124007148513556</v>
      </c>
      <c r="D18" s="9">
        <v>9.202933970077519</v>
      </c>
      <c r="E18" s="9">
        <v>47.384404462736406</v>
      </c>
      <c r="F18" s="9">
        <v>155.54738779847074</v>
      </c>
      <c r="G18" s="9">
        <v>17.981244953757</v>
      </c>
      <c r="H18" s="9">
        <v>25.915808966201972</v>
      </c>
      <c r="I18" s="9">
        <v>13.04566679295099</v>
      </c>
      <c r="J18" s="9">
        <v>36.963303532891466</v>
      </c>
      <c r="K18" s="9">
        <v>93.90602424580143</v>
      </c>
    </row>
    <row r="19" spans="1:11" ht="12.75">
      <c r="A19" s="2">
        <v>1963</v>
      </c>
      <c r="B19" s="9">
        <v>53.203606702589305</v>
      </c>
      <c r="C19" s="9">
        <v>47.4184148241656</v>
      </c>
      <c r="D19" s="9">
        <v>8.008373616973488</v>
      </c>
      <c r="E19" s="9">
        <v>51.886175410086125</v>
      </c>
      <c r="F19" s="9">
        <v>160.51657055381452</v>
      </c>
      <c r="G19" s="9">
        <v>18.740574365589403</v>
      </c>
      <c r="H19" s="9">
        <v>25.525513662072548</v>
      </c>
      <c r="I19" s="9">
        <v>11.118762059803398</v>
      </c>
      <c r="J19" s="9">
        <v>41.65320787706049</v>
      </c>
      <c r="K19" s="9">
        <v>97.03805796452585</v>
      </c>
    </row>
    <row r="20" spans="1:11" ht="12.75">
      <c r="A20" s="2">
        <v>1964</v>
      </c>
      <c r="B20" s="9">
        <v>56.144518031062496</v>
      </c>
      <c r="C20" s="9">
        <v>45.73368047812124</v>
      </c>
      <c r="D20" s="9">
        <v>7.061010779882466</v>
      </c>
      <c r="E20" s="9">
        <v>55.94477343111414</v>
      </c>
      <c r="F20" s="9">
        <v>164.88398272018034</v>
      </c>
      <c r="G20" s="9">
        <v>20.32991670981355</v>
      </c>
      <c r="H20" s="9">
        <v>25.208690000099743</v>
      </c>
      <c r="I20" s="9">
        <v>9.520380884046581</v>
      </c>
      <c r="J20" s="9">
        <v>44.51589351565996</v>
      </c>
      <c r="K20" s="9">
        <v>99.57488110961984</v>
      </c>
    </row>
    <row r="21" spans="1:11" ht="12.75">
      <c r="A21" s="2">
        <v>1965</v>
      </c>
      <c r="B21" s="9">
        <v>57.868310670164156</v>
      </c>
      <c r="C21" s="9">
        <v>47.78203812724457</v>
      </c>
      <c r="D21" s="9">
        <v>6.57695606833089</v>
      </c>
      <c r="E21" s="9">
        <v>60.24247036441514</v>
      </c>
      <c r="F21" s="9">
        <v>172.46977523015477</v>
      </c>
      <c r="G21" s="9">
        <v>21.356722942190103</v>
      </c>
      <c r="H21" s="9">
        <v>28.113090069214046</v>
      </c>
      <c r="I21" s="9">
        <v>9.040346514910162</v>
      </c>
      <c r="J21" s="9">
        <v>47.87043079362953</v>
      </c>
      <c r="K21" s="9">
        <v>106.38059031994385</v>
      </c>
    </row>
    <row r="22" spans="1:11" ht="12.75">
      <c r="A22" s="2">
        <v>1966</v>
      </c>
      <c r="B22" s="9">
        <v>61.34090242038405</v>
      </c>
      <c r="C22" s="9">
        <v>47.518169408565875</v>
      </c>
      <c r="D22" s="9">
        <v>6.334303770852553</v>
      </c>
      <c r="E22" s="9">
        <v>66.55365598279947</v>
      </c>
      <c r="F22" s="9">
        <v>181.74703158260195</v>
      </c>
      <c r="G22" s="9">
        <v>24.025100894655605</v>
      </c>
      <c r="H22" s="9">
        <v>29.134357042152814</v>
      </c>
      <c r="I22" s="9">
        <v>9.085075791823746</v>
      </c>
      <c r="J22" s="9">
        <v>52.881723463368864</v>
      </c>
      <c r="K22" s="9">
        <v>115.12625719200103</v>
      </c>
    </row>
    <row r="23" spans="1:11" ht="12.75">
      <c r="A23" s="2">
        <v>1967</v>
      </c>
      <c r="B23" s="9">
        <v>63.92222748731565</v>
      </c>
      <c r="C23" s="9">
        <v>49.16590358564957</v>
      </c>
      <c r="D23" s="9">
        <v>5.4428065572891775</v>
      </c>
      <c r="E23" s="9">
        <v>69.8477165465736</v>
      </c>
      <c r="F23" s="9">
        <v>188.37865417682798</v>
      </c>
      <c r="G23" s="9">
        <v>29.00736400908315</v>
      </c>
      <c r="H23" s="9">
        <v>30.105471558615008</v>
      </c>
      <c r="I23" s="9">
        <v>7.777239409074564</v>
      </c>
      <c r="J23" s="9">
        <v>55.73734825914788</v>
      </c>
      <c r="K23" s="9">
        <v>122.6274232359206</v>
      </c>
    </row>
    <row r="24" spans="1:11" ht="12.75">
      <c r="A24" s="2">
        <v>1968</v>
      </c>
      <c r="B24" s="9">
        <v>65.91794210621775</v>
      </c>
      <c r="C24" s="9">
        <v>51.60250517906971</v>
      </c>
      <c r="D24" s="9">
        <v>4.933341269338581</v>
      </c>
      <c r="E24" s="9">
        <v>79.03682264075596</v>
      </c>
      <c r="F24" s="9">
        <v>201.490611195382</v>
      </c>
      <c r="G24" s="9">
        <v>30.728724165217297</v>
      </c>
      <c r="H24" s="9">
        <v>30.597518868925796</v>
      </c>
      <c r="I24" s="9">
        <v>6.9788202266500745</v>
      </c>
      <c r="J24" s="9">
        <v>61.6520649929901</v>
      </c>
      <c r="K24" s="9">
        <v>129.95712825378325</v>
      </c>
    </row>
    <row r="25" spans="1:11" ht="12.75">
      <c r="A25" s="2">
        <v>1969</v>
      </c>
      <c r="B25" s="9">
        <v>70.03524946525891</v>
      </c>
      <c r="C25" s="9">
        <v>52.47798305057788</v>
      </c>
      <c r="D25" s="9">
        <v>4.577353134192036</v>
      </c>
      <c r="E25" s="9">
        <v>87.07222705945195</v>
      </c>
      <c r="F25" s="9">
        <v>214.16281270948076</v>
      </c>
      <c r="G25" s="9">
        <v>33.342000540221854</v>
      </c>
      <c r="H25" s="9">
        <v>30.74963575745063</v>
      </c>
      <c r="I25" s="9">
        <v>6.57816706685457</v>
      </c>
      <c r="J25" s="9">
        <v>66.366332083388</v>
      </c>
      <c r="K25" s="9">
        <v>137.03613544791506</v>
      </c>
    </row>
    <row r="26" spans="1:11" ht="12.75">
      <c r="A26" s="2">
        <v>1970</v>
      </c>
      <c r="B26" s="9">
        <v>71.30514966597511</v>
      </c>
      <c r="C26" s="9">
        <v>52.83402896559671</v>
      </c>
      <c r="D26" s="9">
        <v>3.9683253132735303</v>
      </c>
      <c r="E26" s="9">
        <v>95.876372653712</v>
      </c>
      <c r="F26" s="9">
        <v>223.98387659855734</v>
      </c>
      <c r="G26" s="9">
        <v>35.340929693644156</v>
      </c>
      <c r="H26" s="9">
        <v>31.396994157642858</v>
      </c>
      <c r="I26" s="9">
        <v>5.500990263271833</v>
      </c>
      <c r="J26" s="9">
        <v>72.50948332838149</v>
      </c>
      <c r="K26" s="9">
        <v>144.74839744294033</v>
      </c>
    </row>
    <row r="27" spans="1:11" ht="12.75">
      <c r="A27" s="2">
        <v>1971</v>
      </c>
      <c r="B27" s="9">
        <v>73.31833224813737</v>
      </c>
      <c r="C27" s="9">
        <v>53.250730741016014</v>
      </c>
      <c r="D27" s="9">
        <v>3.7415812298912194</v>
      </c>
      <c r="E27" s="9">
        <v>100.83738501981875</v>
      </c>
      <c r="F27" s="9">
        <v>231.14802923886336</v>
      </c>
      <c r="G27" s="9">
        <v>36.98681055838985</v>
      </c>
      <c r="H27" s="9">
        <v>30.516153447267016</v>
      </c>
      <c r="I27" s="9">
        <v>5.16138348173283</v>
      </c>
      <c r="J27" s="9">
        <v>76.3233371043266</v>
      </c>
      <c r="K27" s="9">
        <v>148.9876845917163</v>
      </c>
    </row>
    <row r="28" spans="1:11" ht="12.75">
      <c r="A28" s="2">
        <v>1972</v>
      </c>
      <c r="B28" s="9">
        <v>75.68707992638818</v>
      </c>
      <c r="C28" s="9">
        <v>55.480330080757234</v>
      </c>
      <c r="D28" s="9">
        <v>2.87244266616252</v>
      </c>
      <c r="E28" s="9">
        <v>109.03170837680918</v>
      </c>
      <c r="F28" s="9">
        <v>243.0715610501171</v>
      </c>
      <c r="G28" s="9">
        <v>38.50093954215602</v>
      </c>
      <c r="H28" s="9">
        <v>30.852580931561945</v>
      </c>
      <c r="I28" s="9">
        <v>3.9702812320818897</v>
      </c>
      <c r="J28" s="9">
        <v>83.61961443156137</v>
      </c>
      <c r="K28" s="9">
        <v>156.94341613736123</v>
      </c>
    </row>
    <row r="29" spans="1:11" ht="12.75">
      <c r="A29" s="2">
        <v>1973</v>
      </c>
      <c r="B29" s="9">
        <v>71.99550250951756</v>
      </c>
      <c r="C29" s="9">
        <v>54.191895417745734</v>
      </c>
      <c r="D29" s="9">
        <v>2.723289141537162</v>
      </c>
      <c r="E29" s="9">
        <v>117.51947586352712</v>
      </c>
      <c r="F29" s="9">
        <v>246.43016293232756</v>
      </c>
      <c r="G29" s="9">
        <v>38.297515989584205</v>
      </c>
      <c r="H29" s="9">
        <v>31.597569143419427</v>
      </c>
      <c r="I29" s="9">
        <v>3.7549794025887664</v>
      </c>
      <c r="J29" s="9">
        <v>90.31114307390524</v>
      </c>
      <c r="K29" s="9">
        <v>163.96120760949765</v>
      </c>
    </row>
    <row r="30" spans="1:11" ht="12.75">
      <c r="A30" s="2">
        <v>1974</v>
      </c>
      <c r="B30" s="9">
        <v>70.52036663747754</v>
      </c>
      <c r="C30" s="9">
        <v>49.35737337706412</v>
      </c>
      <c r="D30" s="9">
        <v>2.6749281402246146</v>
      </c>
      <c r="E30" s="9">
        <v>114.55385886828907</v>
      </c>
      <c r="F30" s="9">
        <v>237.10652702305532</v>
      </c>
      <c r="G30" s="9">
        <v>37.63769316115568</v>
      </c>
      <c r="H30" s="9">
        <v>28.694696511763553</v>
      </c>
      <c r="I30" s="9">
        <v>3.8344482459512466</v>
      </c>
      <c r="J30" s="9">
        <v>87.22332733211125</v>
      </c>
      <c r="K30" s="9">
        <v>157.39016525098174</v>
      </c>
    </row>
    <row r="31" spans="1:11" ht="12.75">
      <c r="A31" s="2">
        <v>1975</v>
      </c>
      <c r="B31" s="9">
        <v>72.33577683122284</v>
      </c>
      <c r="C31" s="9">
        <v>47.85760106534586</v>
      </c>
      <c r="D31" s="9">
        <v>2.183276735207766</v>
      </c>
      <c r="E31" s="9">
        <v>113.14090809899766</v>
      </c>
      <c r="F31" s="9">
        <v>235.51756273077413</v>
      </c>
      <c r="G31" s="9">
        <v>36.80283442466131</v>
      </c>
      <c r="H31" s="9">
        <v>26.314240140976697</v>
      </c>
      <c r="I31" s="9">
        <v>3.121266678565266</v>
      </c>
      <c r="J31" s="9">
        <v>90.07996137828215</v>
      </c>
      <c r="K31" s="9">
        <v>156.31830262248542</v>
      </c>
    </row>
    <row r="32" spans="1:11" ht="12.75">
      <c r="A32" s="2">
        <v>1976</v>
      </c>
      <c r="B32" s="9">
        <v>74.12909729339006</v>
      </c>
      <c r="C32" s="9">
        <v>52.25006606479778</v>
      </c>
      <c r="D32" s="9">
        <v>2.122775055731286</v>
      </c>
      <c r="E32" s="9">
        <v>119.43790104780904</v>
      </c>
      <c r="F32" s="9">
        <v>247.93983946172818</v>
      </c>
      <c r="G32" s="9">
        <v>39.11544689584133</v>
      </c>
      <c r="H32" s="9">
        <v>29.402963949852307</v>
      </c>
      <c r="I32" s="9">
        <v>3.0442950213561275</v>
      </c>
      <c r="J32" s="9">
        <v>96.8326019330702</v>
      </c>
      <c r="K32" s="9">
        <v>168.39530780011995</v>
      </c>
    </row>
    <row r="33" spans="1:11" ht="12.75">
      <c r="A33" s="2">
        <v>1977</v>
      </c>
      <c r="B33" s="9">
        <v>70.7553191292378</v>
      </c>
      <c r="C33" s="9">
        <v>51.79441909207446</v>
      </c>
      <c r="D33" s="9">
        <v>2.151871470333981</v>
      </c>
      <c r="E33" s="9">
        <v>129.00815407464665</v>
      </c>
      <c r="F33" s="9">
        <v>253.7097637662929</v>
      </c>
      <c r="G33" s="9">
        <v>36.668648475101094</v>
      </c>
      <c r="H33" s="9">
        <v>30.42564854705296</v>
      </c>
      <c r="I33" s="9">
        <v>3.078372377191716</v>
      </c>
      <c r="J33" s="9">
        <v>102.77853182597806</v>
      </c>
      <c r="K33" s="9">
        <v>172.9512012253238</v>
      </c>
    </row>
    <row r="34" spans="1:11" ht="12.75">
      <c r="A34" s="2">
        <v>1978</v>
      </c>
      <c r="B34" s="9">
        <v>71.8001208321662</v>
      </c>
      <c r="C34" s="9">
        <v>50.35915242218063</v>
      </c>
      <c r="D34" s="9">
        <v>2.166167940305688</v>
      </c>
      <c r="E34" s="9">
        <v>130.84639630480717</v>
      </c>
      <c r="F34" s="9">
        <v>255.17183749945968</v>
      </c>
      <c r="G34" s="9">
        <v>38.04037270294948</v>
      </c>
      <c r="H34" s="9">
        <v>29.136073888431085</v>
      </c>
      <c r="I34" s="9">
        <v>3.2558512568702676</v>
      </c>
      <c r="J34" s="9">
        <v>103.16045327947933</v>
      </c>
      <c r="K34" s="9">
        <v>173.59275112773017</v>
      </c>
    </row>
    <row r="35" spans="1:11" ht="12.75">
      <c r="A35" s="2">
        <v>1979</v>
      </c>
      <c r="B35" s="9">
        <v>72.74303911564046</v>
      </c>
      <c r="C35" s="9">
        <v>40.787442888618784</v>
      </c>
      <c r="D35" s="9">
        <v>1.8799606301389653</v>
      </c>
      <c r="E35" s="9">
        <v>134.1373356820906</v>
      </c>
      <c r="F35" s="9">
        <v>249.5477783164888</v>
      </c>
      <c r="G35" s="9">
        <v>40.803477898156004</v>
      </c>
      <c r="H35" s="9">
        <v>26.88109675259922</v>
      </c>
      <c r="I35" s="9">
        <v>2.8904956159697646</v>
      </c>
      <c r="J35" s="9">
        <v>106.73163121193653</v>
      </c>
      <c r="K35" s="9">
        <v>177.30670147866152</v>
      </c>
    </row>
    <row r="36" spans="1:11" ht="12.75">
      <c r="A36" s="2">
        <v>1980</v>
      </c>
      <c r="B36" s="9">
        <v>69.90595065819001</v>
      </c>
      <c r="C36" s="9">
        <v>33.604327278897244</v>
      </c>
      <c r="D36" s="9">
        <v>1.5571816282604445</v>
      </c>
      <c r="E36" s="9">
        <v>142.8531091421316</v>
      </c>
      <c r="F36" s="9">
        <v>247.92056870747928</v>
      </c>
      <c r="G36" s="9">
        <v>38.5731900054454</v>
      </c>
      <c r="H36" s="9">
        <v>26.3200277370809</v>
      </c>
      <c r="I36" s="9">
        <v>3.0399379532763846</v>
      </c>
      <c r="J36" s="9">
        <v>112.28177785799375</v>
      </c>
      <c r="K36" s="9">
        <v>180.2149335537964</v>
      </c>
    </row>
    <row r="37" spans="1:11" ht="12.75">
      <c r="A37" s="2">
        <v>1981</v>
      </c>
      <c r="B37" s="9">
        <v>66.9789384086781</v>
      </c>
      <c r="C37" s="9">
        <v>29.6091678473329</v>
      </c>
      <c r="D37" s="9">
        <v>1.8240012693964494</v>
      </c>
      <c r="E37" s="9">
        <v>140.98516001250042</v>
      </c>
      <c r="F37" s="9">
        <v>239.39726753790785</v>
      </c>
      <c r="G37" s="9">
        <v>37.2964577198534</v>
      </c>
      <c r="H37" s="9">
        <v>22.16585430986822</v>
      </c>
      <c r="I37" s="9">
        <v>3.5938493810930936</v>
      </c>
      <c r="J37" s="9">
        <v>117.41703029422341</v>
      </c>
      <c r="K37" s="9">
        <v>180.4731917050381</v>
      </c>
    </row>
    <row r="38" spans="1:11" ht="12.75">
      <c r="A38" s="2">
        <v>1982</v>
      </c>
      <c r="B38" s="9">
        <v>68.3992621926304</v>
      </c>
      <c r="C38" s="9">
        <v>27.626261689832365</v>
      </c>
      <c r="D38" s="9">
        <v>1.949569152859468</v>
      </c>
      <c r="E38" s="9">
        <v>139.90374160976862</v>
      </c>
      <c r="F38" s="9">
        <v>237.87883464509085</v>
      </c>
      <c r="G38" s="9">
        <v>38.645997987601596</v>
      </c>
      <c r="H38" s="9">
        <v>20.52233066232532</v>
      </c>
      <c r="I38" s="9">
        <v>4.047217714334773</v>
      </c>
      <c r="J38" s="9">
        <v>117.8512582550703</v>
      </c>
      <c r="K38" s="9">
        <v>181.066804619332</v>
      </c>
    </row>
    <row r="39" spans="1:11" ht="12.75">
      <c r="A39" s="2">
        <v>1983</v>
      </c>
      <c r="B39" s="9">
        <v>64.99854050397335</v>
      </c>
      <c r="C39" s="9">
        <v>25.9171899349677</v>
      </c>
      <c r="D39" s="9">
        <v>1.9419511229891413</v>
      </c>
      <c r="E39" s="9">
        <v>143.44492663464385</v>
      </c>
      <c r="F39" s="9">
        <v>236.30260819657403</v>
      </c>
      <c r="G39" s="9">
        <v>36.2418574596019</v>
      </c>
      <c r="H39" s="9">
        <v>22.71344391328753</v>
      </c>
      <c r="I39" s="9">
        <v>4.190207832436182</v>
      </c>
      <c r="J39" s="9">
        <v>119.62238499582595</v>
      </c>
      <c r="K39" s="9">
        <v>182.76789420115153</v>
      </c>
    </row>
    <row r="40" spans="1:11" ht="12.75">
      <c r="A40" s="2">
        <v>1984</v>
      </c>
      <c r="B40" s="9">
        <v>67.4524513134218</v>
      </c>
      <c r="C40" s="9">
        <v>25.594215063352983</v>
      </c>
      <c r="D40" s="9">
        <v>2.1120331199715596</v>
      </c>
      <c r="E40" s="9">
        <v>146.45101907498363</v>
      </c>
      <c r="F40" s="9">
        <v>241.60971857172999</v>
      </c>
      <c r="G40" s="9">
        <v>37.534417799116795</v>
      </c>
      <c r="H40" s="9">
        <v>25.15420461111734</v>
      </c>
      <c r="I40" s="9">
        <v>4.384381647740366</v>
      </c>
      <c r="J40" s="9">
        <v>125.8166006381171</v>
      </c>
      <c r="K40" s="9">
        <v>192.88960469609162</v>
      </c>
    </row>
    <row r="41" spans="1:11" ht="12.75">
      <c r="A41" s="2">
        <v>1985</v>
      </c>
      <c r="B41" s="9">
        <v>65.74051749527058</v>
      </c>
      <c r="C41" s="9">
        <v>28.365946748809627</v>
      </c>
      <c r="D41" s="9">
        <v>1.7762815168845925</v>
      </c>
      <c r="E41" s="9">
        <v>149.50521729142574</v>
      </c>
      <c r="F41" s="9">
        <v>245.38796305239055</v>
      </c>
      <c r="G41" s="9">
        <v>36.2231909422625</v>
      </c>
      <c r="H41" s="9">
        <v>20.9670139848308</v>
      </c>
      <c r="I41" s="9">
        <v>3.5635086449802937</v>
      </c>
      <c r="J41" s="9">
        <v>131.03860625249945</v>
      </c>
      <c r="K41" s="9">
        <v>191.79231982457304</v>
      </c>
    </row>
    <row r="42" spans="1:11" ht="12.75">
      <c r="A42" s="2">
        <v>1986</v>
      </c>
      <c r="B42" s="9">
        <v>63.81515702232072</v>
      </c>
      <c r="C42" s="9">
        <v>27.888616118278073</v>
      </c>
      <c r="D42" s="9">
        <v>1.7725184305240271</v>
      </c>
      <c r="E42" s="9">
        <v>150.7155356325607</v>
      </c>
      <c r="F42" s="9">
        <v>244.19182720368352</v>
      </c>
      <c r="G42" s="9">
        <v>34.4762425515963</v>
      </c>
      <c r="H42" s="9">
        <v>22.679198029362794</v>
      </c>
      <c r="I42" s="9">
        <v>3.51036280643937</v>
      </c>
      <c r="J42" s="9">
        <v>132.809098096997</v>
      </c>
      <c r="K42" s="9">
        <v>193.47490148439545</v>
      </c>
    </row>
    <row r="43" spans="1:11" ht="12.75">
      <c r="A43" s="2">
        <v>1987</v>
      </c>
      <c r="B43" s="9">
        <v>63.864131116012196</v>
      </c>
      <c r="C43" s="9">
        <v>28.82485948162761</v>
      </c>
      <c r="D43" s="9">
        <v>1.6831465581009337</v>
      </c>
      <c r="E43" s="9">
        <v>157.10847602271866</v>
      </c>
      <c r="F43" s="9">
        <v>251.4806131784594</v>
      </c>
      <c r="G43" s="9">
        <v>36.16182705202039</v>
      </c>
      <c r="H43" s="9">
        <v>21.948381900229634</v>
      </c>
      <c r="I43" s="9">
        <v>3.292644281391475</v>
      </c>
      <c r="J43" s="9">
        <v>138.8022989959403</v>
      </c>
      <c r="K43" s="9">
        <v>200.20515222958184</v>
      </c>
    </row>
    <row r="44" spans="1:11" ht="12.75">
      <c r="A44" s="2">
        <v>1988</v>
      </c>
      <c r="B44" s="9">
        <v>68.49600424654376</v>
      </c>
      <c r="C44" s="9">
        <v>29.904760910498908</v>
      </c>
      <c r="D44" s="9">
        <v>1.6867111906645593</v>
      </c>
      <c r="E44" s="9">
        <v>164.4162740430581</v>
      </c>
      <c r="F44" s="9">
        <v>264.50375039076533</v>
      </c>
      <c r="G44" s="9">
        <v>39.7012098922932</v>
      </c>
      <c r="H44" s="9">
        <v>21.362317042378603</v>
      </c>
      <c r="I44" s="9">
        <v>3.3933670186043616</v>
      </c>
      <c r="J44" s="9">
        <v>145.78759688995052</v>
      </c>
      <c r="K44" s="9">
        <v>210.2444908432267</v>
      </c>
    </row>
    <row r="45" spans="1:11" ht="12.75">
      <c r="A45" s="2">
        <v>1989</v>
      </c>
      <c r="B45" s="9">
        <v>70.91384621942674</v>
      </c>
      <c r="C45" s="9">
        <v>29.723682641586667</v>
      </c>
      <c r="D45" s="9">
        <v>1.4961826722264155</v>
      </c>
      <c r="E45" s="9">
        <v>166.30560591289256</v>
      </c>
      <c r="F45" s="9">
        <v>268.43931744613235</v>
      </c>
      <c r="G45" s="9">
        <v>40.544940000000004</v>
      </c>
      <c r="H45" s="9">
        <v>19.514661321848664</v>
      </c>
      <c r="I45" s="9">
        <v>3.0610841200421266</v>
      </c>
      <c r="J45" s="9">
        <v>152.34585603605174</v>
      </c>
      <c r="K45" s="9">
        <v>215.46654147794254</v>
      </c>
    </row>
    <row r="46" spans="1:11" ht="12.75">
      <c r="A46" s="2">
        <v>1990</v>
      </c>
      <c r="B46" s="9">
        <v>65.39074945187231</v>
      </c>
      <c r="C46" s="9">
        <v>26.9746778921863</v>
      </c>
      <c r="D46" s="9">
        <v>0.8023113051434962</v>
      </c>
      <c r="E46" s="9">
        <v>169.111463597009</v>
      </c>
      <c r="F46" s="9">
        <v>262.2792022462111</v>
      </c>
      <c r="G46" s="9">
        <v>39.03781250324891</v>
      </c>
      <c r="H46" s="9">
        <v>19.095589505349174</v>
      </c>
      <c r="I46" s="9">
        <v>3.2092452431214697</v>
      </c>
      <c r="J46" s="9">
        <v>153.43392610191748</v>
      </c>
      <c r="K46" s="9">
        <v>214.77657335363702</v>
      </c>
    </row>
    <row r="47" spans="1:11" ht="12.75">
      <c r="A47" s="2">
        <v>1991</v>
      </c>
      <c r="B47" s="9">
        <v>67.77326622675149</v>
      </c>
      <c r="C47" s="9">
        <v>26.601239052759503</v>
      </c>
      <c r="D47" s="9">
        <v>0.658890252136464</v>
      </c>
      <c r="E47" s="9">
        <v>171.4696599160784</v>
      </c>
      <c r="F47" s="9">
        <v>266.50305544772584</v>
      </c>
      <c r="G47" s="9">
        <v>40.6121042807584</v>
      </c>
      <c r="H47" s="9">
        <v>17.932514964055642</v>
      </c>
      <c r="I47" s="9">
        <v>3.0016111535045003</v>
      </c>
      <c r="J47" s="9">
        <v>153.49502736911728</v>
      </c>
      <c r="K47" s="9">
        <v>215.04125776743584</v>
      </c>
    </row>
    <row r="48" spans="1:11" ht="12.75">
      <c r="A48" s="2">
        <v>1992</v>
      </c>
      <c r="B48" s="9">
        <v>69.74090976958769</v>
      </c>
      <c r="C48" s="9">
        <v>27.325145226498282</v>
      </c>
      <c r="D48" s="9">
        <v>0.6696249797171395</v>
      </c>
      <c r="E48" s="9">
        <v>169.16235948870818</v>
      </c>
      <c r="F48" s="9">
        <v>266.8980394645113</v>
      </c>
      <c r="G48" s="9">
        <v>41.7144633873674</v>
      </c>
      <c r="H48" s="9">
        <v>17.085132797535625</v>
      </c>
      <c r="I48" s="9">
        <v>3.0505138021210003</v>
      </c>
      <c r="J48" s="9">
        <v>153.62878410020613</v>
      </c>
      <c r="K48" s="9">
        <v>215.47889408723015</v>
      </c>
    </row>
    <row r="49" spans="1:11" ht="12.75">
      <c r="A49" s="2">
        <v>1993</v>
      </c>
      <c r="B49" s="9">
        <v>73.76472387739791</v>
      </c>
      <c r="C49" s="9">
        <v>27.683583973737726</v>
      </c>
      <c r="D49" s="9">
        <v>0.6640758928579324</v>
      </c>
      <c r="E49" s="9">
        <v>181.32649076079622</v>
      </c>
      <c r="F49" s="9">
        <v>283.43887450478974</v>
      </c>
      <c r="G49" s="9">
        <v>42.604092844997005</v>
      </c>
      <c r="H49" s="9">
        <v>15.597825956813075</v>
      </c>
      <c r="I49" s="9">
        <v>3.025234620422856</v>
      </c>
      <c r="J49" s="9">
        <v>161.27811046372014</v>
      </c>
      <c r="K49" s="9">
        <v>222.50526388595307</v>
      </c>
    </row>
    <row r="50" spans="1:11" ht="12.75">
      <c r="A50" s="2">
        <v>1994</v>
      </c>
      <c r="B50" s="9">
        <v>72.0752055814401</v>
      </c>
      <c r="C50" s="9">
        <v>27.155587061889946</v>
      </c>
      <c r="D50" s="9">
        <v>0.5363987424071435</v>
      </c>
      <c r="E50" s="9">
        <v>181.75992433323097</v>
      </c>
      <c r="F50" s="9">
        <v>281.52711571896816</v>
      </c>
      <c r="G50" s="9">
        <v>43.093487419049296</v>
      </c>
      <c r="H50" s="9">
        <v>15.75410408966918</v>
      </c>
      <c r="I50" s="9">
        <v>3.039592873467454</v>
      </c>
      <c r="J50" s="9">
        <v>164.57864063825485</v>
      </c>
      <c r="K50" s="9">
        <v>226.46582502044078</v>
      </c>
    </row>
    <row r="51" spans="1:11" ht="12.75">
      <c r="A51" s="2">
        <v>1995</v>
      </c>
      <c r="B51" s="9">
        <v>72.11152943230428</v>
      </c>
      <c r="C51" s="9">
        <v>26.38578145734566</v>
      </c>
      <c r="D51" s="9">
        <v>0.4520012097981842</v>
      </c>
      <c r="E51" s="9">
        <v>184.47332397425956</v>
      </c>
      <c r="F51" s="9">
        <v>283.4226360737077</v>
      </c>
      <c r="G51" s="9">
        <v>45.0958109047003</v>
      </c>
      <c r="H51" s="9">
        <v>14.597089328205852</v>
      </c>
      <c r="I51" s="9">
        <v>3.024931170724454</v>
      </c>
      <c r="J51" s="9">
        <v>168.6660040088733</v>
      </c>
      <c r="K51" s="9">
        <v>231.38383541250388</v>
      </c>
    </row>
    <row r="52" spans="1:11" ht="12.75">
      <c r="A52" s="2">
        <v>1996</v>
      </c>
      <c r="B52" s="9">
        <v>78.0010343856013</v>
      </c>
      <c r="C52" s="9">
        <v>28.2641827831584</v>
      </c>
      <c r="D52" s="9">
        <v>0.4243191110106794</v>
      </c>
      <c r="E52" s="9">
        <v>192.90300855712465</v>
      </c>
      <c r="F52" s="9">
        <v>299.592544836895</v>
      </c>
      <c r="G52" s="9">
        <v>47.0411303072023</v>
      </c>
      <c r="H52" s="9">
        <v>14.932872861260812</v>
      </c>
      <c r="I52" s="9">
        <v>3.111673444202506</v>
      </c>
      <c r="J52" s="9">
        <v>174.6543020589274</v>
      </c>
      <c r="K52" s="9">
        <v>239.73997867159304</v>
      </c>
    </row>
    <row r="53" spans="1:11" ht="13.5" customHeight="1">
      <c r="A53" s="10">
        <v>1997</v>
      </c>
      <c r="B53" s="9">
        <v>74.15810440127079</v>
      </c>
      <c r="C53" s="9">
        <v>27.10656880816414</v>
      </c>
      <c r="D53" s="9">
        <v>0.4137174347092594</v>
      </c>
      <c r="E53" s="9">
        <v>195.52353717127826</v>
      </c>
      <c r="F53" s="9">
        <v>297.20192781542244</v>
      </c>
      <c r="G53" s="9">
        <v>47.84366094949219</v>
      </c>
      <c r="H53" s="9">
        <v>13.942979263509402</v>
      </c>
      <c r="I53" s="9">
        <v>3.347350156960796</v>
      </c>
      <c r="J53" s="9">
        <v>186.5814919510376</v>
      </c>
      <c r="K53" s="9">
        <v>251.71548232099997</v>
      </c>
    </row>
    <row r="54" spans="1:135" s="12" customFormat="1" ht="12.75">
      <c r="A54" s="10">
        <v>1998</v>
      </c>
      <c r="B54" s="9">
        <v>67.589866203793</v>
      </c>
      <c r="C54" s="9">
        <v>24.903445165217672</v>
      </c>
      <c r="D54" s="9">
        <v>0.32329711086000396</v>
      </c>
      <c r="E54" s="9">
        <v>206.3533630819721</v>
      </c>
      <c r="F54" s="9">
        <v>299.16997156184283</v>
      </c>
      <c r="G54" s="9">
        <v>44.829928634095</v>
      </c>
      <c r="H54" s="9">
        <v>13.057820201668138</v>
      </c>
      <c r="I54" s="9">
        <v>2.61576754743452</v>
      </c>
      <c r="J54" s="9">
        <v>196.83288883835192</v>
      </c>
      <c r="K54" s="9">
        <v>257.3364052215496</v>
      </c>
      <c r="L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</row>
    <row r="55" spans="1:135" s="12" customFormat="1" ht="12.75">
      <c r="A55" s="10">
        <v>1999</v>
      </c>
      <c r="B55" s="9">
        <v>70.2782310088612</v>
      </c>
      <c r="C55" s="9">
        <v>27.775837843018177</v>
      </c>
      <c r="D55" s="9">
        <v>0.3603180581458277</v>
      </c>
      <c r="E55" s="9">
        <v>207.07008580454888</v>
      </c>
      <c r="F55" s="9">
        <v>305.4844727145741</v>
      </c>
      <c r="G55" s="9">
        <v>45.319215704295196</v>
      </c>
      <c r="H55" s="9">
        <v>13.006685913469159</v>
      </c>
      <c r="I55" s="9">
        <v>2.6423324281362857</v>
      </c>
      <c r="J55" s="9">
        <v>199.62977632805053</v>
      </c>
      <c r="K55" s="9">
        <v>260.5980103739512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</row>
    <row r="56" spans="1:11" s="12" customFormat="1" ht="12.75">
      <c r="A56" s="10">
        <v>2000</v>
      </c>
      <c r="B56" s="9">
        <v>73.79398525407213</v>
      </c>
      <c r="C56" s="9">
        <v>29.48967971177474</v>
      </c>
      <c r="D56" s="9">
        <v>0.2757870286641854</v>
      </c>
      <c r="E56" s="9">
        <v>218.70109297950768</v>
      </c>
      <c r="F56" s="9">
        <v>322.2605449740187</v>
      </c>
      <c r="G56" s="9">
        <v>47.0907022840629</v>
      </c>
      <c r="H56" s="9">
        <v>14.903099035037105</v>
      </c>
      <c r="I56" s="9">
        <v>2.2313678167569595</v>
      </c>
      <c r="J56" s="9">
        <v>212.63529218724804</v>
      </c>
      <c r="K56" s="9">
        <v>276.86046132310497</v>
      </c>
    </row>
    <row r="57" spans="1:11" s="12" customFormat="1" ht="12.75">
      <c r="A57" s="10">
        <v>2001</v>
      </c>
      <c r="B57" s="9">
        <v>70.9310196159708</v>
      </c>
      <c r="C57" s="9">
        <v>29.090376985819912</v>
      </c>
      <c r="D57" s="9">
        <v>0.28376264394218426</v>
      </c>
      <c r="E57" s="9">
        <v>218.31091325683047</v>
      </c>
      <c r="F57" s="9">
        <v>318.6160725025634</v>
      </c>
      <c r="G57" s="9">
        <v>44.981513025126795</v>
      </c>
      <c r="H57" s="9">
        <v>14.59647644682755</v>
      </c>
      <c r="I57" s="9">
        <v>2.295897750260651</v>
      </c>
      <c r="J57" s="9">
        <v>216.34881741069174</v>
      </c>
      <c r="K57" s="9">
        <v>278.2227046329067</v>
      </c>
    </row>
    <row r="58" spans="1:11" s="12" customFormat="1" ht="12.75">
      <c r="A58" s="10">
        <v>2002</v>
      </c>
      <c r="B58" s="11">
        <v>72.26778837289781</v>
      </c>
      <c r="C58" s="11">
        <v>27.554702332960186</v>
      </c>
      <c r="D58" s="11">
        <v>0.3113808315651182</v>
      </c>
      <c r="E58" s="11">
        <v>226.12683142876503</v>
      </c>
      <c r="F58" s="11">
        <v>326.26070296618815</v>
      </c>
      <c r="G58" s="11">
        <v>46.6458551556158</v>
      </c>
      <c r="H58" s="11">
        <v>13.395488968984544</v>
      </c>
      <c r="I58" s="11">
        <v>2.2834593601419666</v>
      </c>
      <c r="J58" s="11">
        <v>215.29687651922632</v>
      </c>
      <c r="K58" s="11">
        <v>277.62168000396866</v>
      </c>
    </row>
    <row r="59" spans="1:11" s="12" customFormat="1" ht="12.75">
      <c r="A59" s="21">
        <v>2003</v>
      </c>
      <c r="B59" s="11">
        <v>75.69126896786142</v>
      </c>
      <c r="C59" s="11">
        <v>29.01179907630259</v>
      </c>
      <c r="D59" s="11">
        <v>0.3219855641582429</v>
      </c>
      <c r="E59" s="11">
        <v>228.95952376912547</v>
      </c>
      <c r="F59" s="11">
        <v>333.98457737744775</v>
      </c>
      <c r="G59" s="11">
        <v>47.6462740223878</v>
      </c>
      <c r="H59" s="11">
        <v>15.197728103665623</v>
      </c>
      <c r="I59" s="11">
        <v>2.1548265051528976</v>
      </c>
      <c r="J59" s="11">
        <v>215.12935157217854</v>
      </c>
      <c r="K59" s="11">
        <v>280.12818020338483</v>
      </c>
    </row>
    <row r="60" spans="1:11" s="12" customFormat="1" ht="12.75">
      <c r="A60" s="21">
        <v>2004</v>
      </c>
      <c r="B60" s="11">
        <v>71.9105227452753</v>
      </c>
      <c r="C60" s="11">
        <v>29.139191715903454</v>
      </c>
      <c r="D60" s="11">
        <v>0.326904810872952</v>
      </c>
      <c r="E60" s="11">
        <v>231.55092075737022</v>
      </c>
      <c r="F60" s="11">
        <v>332.9275400294219</v>
      </c>
      <c r="G60" s="11">
        <v>46.23314473435949</v>
      </c>
      <c r="H60" s="11">
        <v>14.866878866728255</v>
      </c>
      <c r="I60" s="11">
        <v>2.6449570749736298</v>
      </c>
      <c r="J60" s="11">
        <v>220.51970855422903</v>
      </c>
      <c r="K60" s="11">
        <v>284.2646892302904</v>
      </c>
    </row>
    <row r="61" spans="1:11" s="12" customFormat="1" ht="12.75">
      <c r="A61" s="21">
        <v>2005</v>
      </c>
      <c r="B61" s="11">
        <v>71.77045632332138</v>
      </c>
      <c r="C61" s="11">
        <v>27.471349222281788</v>
      </c>
      <c r="D61" s="11">
        <v>0.2435508247510806</v>
      </c>
      <c r="E61" s="11">
        <v>242.74798418380544</v>
      </c>
      <c r="F61" s="11">
        <v>342.23334055415967</v>
      </c>
      <c r="G61" s="11">
        <v>44.68325282866849</v>
      </c>
      <c r="H61" s="11">
        <v>14.264309854178409</v>
      </c>
      <c r="I61" s="11">
        <v>2.462569396491995</v>
      </c>
      <c r="J61" s="11">
        <v>227.724718969492</v>
      </c>
      <c r="K61" s="11">
        <v>289.1348510488309</v>
      </c>
    </row>
    <row r="62" spans="1:11" s="12" customFormat="1" ht="12.75">
      <c r="A62" s="21">
        <v>2006</v>
      </c>
      <c r="B62" s="11">
        <v>64.76772</v>
      </c>
      <c r="C62" s="11">
        <v>24.33862283499785</v>
      </c>
      <c r="D62" s="11">
        <v>0.15601946655824422</v>
      </c>
      <c r="E62" s="11">
        <v>237.4328525231057</v>
      </c>
      <c r="F62" s="11">
        <v>326.69521482466183</v>
      </c>
      <c r="G62" s="11">
        <v>42.03535</v>
      </c>
      <c r="H62" s="11">
        <v>12.348135463115005</v>
      </c>
      <c r="I62" s="11">
        <v>1.7162141321406865</v>
      </c>
      <c r="J62" s="11">
        <v>228.345292902563</v>
      </c>
      <c r="K62" s="11">
        <v>284.4449924978187</v>
      </c>
    </row>
    <row r="63" spans="1:11" s="12" customFormat="1" ht="12.75">
      <c r="A63" s="21" t="s">
        <v>37</v>
      </c>
      <c r="B63" s="11">
        <v>70.06374</v>
      </c>
      <c r="C63" s="11">
        <v>24.08445460393051</v>
      </c>
      <c r="D63" s="11">
        <v>0.15601946655824422</v>
      </c>
      <c r="E63" s="11">
        <v>246.4653736780112</v>
      </c>
      <c r="F63" s="11">
        <v>340.76958774849993</v>
      </c>
      <c r="G63" s="11">
        <v>44.5676</v>
      </c>
      <c r="H63" s="11">
        <v>12.393231430105384</v>
      </c>
      <c r="I63" s="11">
        <v>1.8462303542725564</v>
      </c>
      <c r="J63" s="11">
        <v>237.74542384924388</v>
      </c>
      <c r="K63" s="11">
        <v>296.5524856336218</v>
      </c>
    </row>
    <row r="64" spans="1:11" s="24" customFormat="1" ht="12.75">
      <c r="A64" s="22" t="s">
        <v>24</v>
      </c>
      <c r="B64" s="22" t="s">
        <v>22</v>
      </c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2.75">
      <c r="A65" s="2" t="s">
        <v>9</v>
      </c>
      <c r="B65" s="19" t="s">
        <v>38</v>
      </c>
      <c r="C65" s="14" t="s">
        <v>39</v>
      </c>
      <c r="E65" s="9"/>
      <c r="F65" s="2"/>
      <c r="I65" s="2"/>
      <c r="J65" s="2"/>
      <c r="K65" s="2"/>
    </row>
    <row r="66" spans="1:11" ht="12.75">
      <c r="A66" s="2"/>
      <c r="B66" s="2" t="s">
        <v>25</v>
      </c>
      <c r="C66" s="14" t="s">
        <v>11</v>
      </c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 t="s">
        <v>10</v>
      </c>
      <c r="C67" s="14" t="s">
        <v>12</v>
      </c>
      <c r="D67" s="2"/>
      <c r="E67" s="2"/>
      <c r="F67" s="2"/>
      <c r="G67" s="2"/>
      <c r="H67" s="2"/>
      <c r="I67" s="2"/>
      <c r="J67" s="2"/>
      <c r="K67" s="2"/>
    </row>
    <row r="68" spans="3:6" ht="12.75">
      <c r="C68" s="15"/>
      <c r="E68" s="16"/>
      <c r="F68" s="16"/>
    </row>
    <row r="69" spans="3:6" ht="12.75">
      <c r="C69" s="15"/>
      <c r="E69" s="16"/>
      <c r="F69" s="16"/>
    </row>
    <row r="70" spans="1:6" ht="12.75">
      <c r="A70" s="16"/>
      <c r="C70" s="15"/>
      <c r="E70" s="16"/>
      <c r="F70" s="16"/>
    </row>
    <row r="71" spans="1:6" ht="12.75">
      <c r="A71" s="16"/>
      <c r="C71" s="15"/>
      <c r="E71" s="16"/>
      <c r="F71" s="16"/>
    </row>
    <row r="72" spans="1:6" ht="12.75">
      <c r="A72" s="16"/>
      <c r="C72" s="15"/>
      <c r="E72" s="16"/>
      <c r="F72" s="16"/>
    </row>
    <row r="73" spans="1:6" ht="12.75">
      <c r="A73" s="16"/>
      <c r="C73" s="15"/>
      <c r="E73" s="16"/>
      <c r="F73" s="16"/>
    </row>
    <row r="74" spans="1:6" ht="12.75">
      <c r="A74" s="16"/>
      <c r="C74" s="15"/>
      <c r="E74" s="16"/>
      <c r="F74" s="16"/>
    </row>
    <row r="75" spans="1:6" ht="12.75">
      <c r="A75" s="16"/>
      <c r="C75" s="15"/>
      <c r="E75" s="16"/>
      <c r="F75" s="16"/>
    </row>
    <row r="76" spans="1:6" ht="12.75">
      <c r="A76" s="16"/>
      <c r="C76" s="15"/>
      <c r="E76" s="16"/>
      <c r="F76" s="16"/>
    </row>
    <row r="77" spans="1:6" ht="12.75">
      <c r="A77" s="16"/>
      <c r="C77" s="15"/>
      <c r="E77" s="16"/>
      <c r="F77" s="16"/>
    </row>
    <row r="78" spans="1:6" ht="12.75">
      <c r="A78" s="16"/>
      <c r="C78" s="15"/>
      <c r="E78" s="16"/>
      <c r="F78" s="16"/>
    </row>
    <row r="79" spans="1:6" ht="12.75">
      <c r="A79" s="16"/>
      <c r="C79" s="15"/>
      <c r="E79" s="16"/>
      <c r="F79" s="16"/>
    </row>
    <row r="80" spans="1:6" ht="12.75">
      <c r="A80" s="16"/>
      <c r="C80" s="15"/>
      <c r="E80" s="16"/>
      <c r="F80" s="16"/>
    </row>
    <row r="81" spans="1:6" ht="12.75">
      <c r="A81" s="16"/>
      <c r="C81" s="15"/>
      <c r="E81" s="16"/>
      <c r="F81" s="16"/>
    </row>
    <row r="82" spans="1:6" ht="12.75">
      <c r="A82" s="16"/>
      <c r="C82" s="15"/>
      <c r="E82" s="16"/>
      <c r="F82" s="16"/>
    </row>
    <row r="83" spans="1:6" ht="12.75">
      <c r="A83" s="16"/>
      <c r="C83" s="15"/>
      <c r="E83" s="16"/>
      <c r="F83" s="16"/>
    </row>
    <row r="84" spans="1:6" ht="12.75">
      <c r="A84" s="16"/>
      <c r="C84" s="15"/>
      <c r="E84" s="16"/>
      <c r="F84" s="16"/>
    </row>
    <row r="85" spans="1:6" ht="12.75">
      <c r="A85" s="16"/>
      <c r="E85" s="16"/>
      <c r="F85" s="16"/>
    </row>
    <row r="86" spans="1:6" ht="12.75">
      <c r="A86" s="16"/>
      <c r="E86" s="16"/>
      <c r="F86" s="16"/>
    </row>
    <row r="87" spans="1:6" ht="12.75">
      <c r="A87" s="16"/>
      <c r="E87" s="16"/>
      <c r="F87" s="16"/>
    </row>
    <row r="88" spans="1:6" ht="12.75">
      <c r="A88" s="16"/>
      <c r="E88" s="16"/>
      <c r="F88" s="16"/>
    </row>
    <row r="89" spans="1:6" ht="12.75">
      <c r="A89" s="16"/>
      <c r="E89" s="16"/>
      <c r="F89" s="16"/>
    </row>
    <row r="90" spans="1:6" ht="12.75">
      <c r="A90" s="16"/>
      <c r="E90" s="16"/>
      <c r="F90" s="16"/>
    </row>
    <row r="91" spans="1:6" ht="12.75">
      <c r="A91" s="16"/>
      <c r="E91" s="16"/>
      <c r="F91" s="16"/>
    </row>
    <row r="92" spans="1:6" ht="12.75">
      <c r="A92" s="16"/>
      <c r="E92" s="16"/>
      <c r="F92" s="16"/>
    </row>
    <row r="93" spans="1:6" ht="12.75">
      <c r="A93" s="16"/>
      <c r="E93" s="16"/>
      <c r="F93" s="16"/>
    </row>
    <row r="94" ht="12.75">
      <c r="A94" s="16"/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U69"/>
  <sheetViews>
    <sheetView workbookViewId="0" topLeftCell="A1">
      <pane ySplit="4" topLeftCell="BM39" activePane="bottomLeft" state="frozen"/>
      <selection pane="topLeft" activeCell="B71" sqref="B71"/>
      <selection pane="bottomLeft" activeCell="B2" sqref="B2"/>
    </sheetView>
  </sheetViews>
  <sheetFormatPr defaultColWidth="9.140625" defaultRowHeight="12.75"/>
  <cols>
    <col min="1" max="1" width="20.7109375" style="0" customWidth="1"/>
    <col min="2" max="6" width="12.28125" style="0" customWidth="1"/>
    <col min="7" max="11" width="9.8515625" style="0" customWidth="1"/>
  </cols>
  <sheetData>
    <row r="1" spans="1:11" ht="12.75">
      <c r="A1" s="1" t="s">
        <v>30</v>
      </c>
      <c r="B1" s="1" t="s">
        <v>41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4" t="s">
        <v>13</v>
      </c>
      <c r="D3" s="3"/>
      <c r="E3" s="3"/>
      <c r="F3" s="3"/>
      <c r="G3" s="5"/>
      <c r="H3" s="4" t="s">
        <v>14</v>
      </c>
      <c r="I3" s="3"/>
      <c r="J3" s="3"/>
      <c r="K3" s="3"/>
    </row>
    <row r="4" spans="1:11" s="12" customFormat="1" ht="12.7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</row>
    <row r="5" spans="1:11" ht="12.75">
      <c r="A5" s="2">
        <v>1949</v>
      </c>
      <c r="B5" s="9">
        <v>45.9285035</v>
      </c>
      <c r="C5" s="9">
        <v>57.7257979603655</v>
      </c>
      <c r="D5" s="9">
        <v>131.57362721628317</v>
      </c>
      <c r="E5" s="9">
        <v>33.1338075801093</v>
      </c>
      <c r="F5" s="9">
        <v>268.361736256758</v>
      </c>
      <c r="G5" s="9">
        <v>1.9372038075</v>
      </c>
      <c r="H5" s="9">
        <v>119.12532261448501</v>
      </c>
      <c r="I5" s="9">
        <v>42.94817388576</v>
      </c>
      <c r="J5" s="9">
        <v>0.528312036674225</v>
      </c>
      <c r="K5" s="9">
        <v>164.53901234441926</v>
      </c>
    </row>
    <row r="6" spans="1:11" ht="12.75">
      <c r="A6" s="2">
        <v>1950</v>
      </c>
      <c r="B6" s="9">
        <v>51.1116575</v>
      </c>
      <c r="C6" s="9">
        <v>65.95056109074139</v>
      </c>
      <c r="D6" s="9">
        <v>140.20863168535104</v>
      </c>
      <c r="E6" s="9">
        <v>38.40806683620324</v>
      </c>
      <c r="F6" s="9">
        <v>295.6789171122957</v>
      </c>
      <c r="G6" s="9">
        <v>2.8312978725</v>
      </c>
      <c r="H6" s="9">
        <v>129.69189564606</v>
      </c>
      <c r="I6" s="9">
        <v>38.86128005759999</v>
      </c>
      <c r="J6" s="9">
        <v>0.5658659731299108</v>
      </c>
      <c r="K6" s="9">
        <v>171.9503395492899</v>
      </c>
    </row>
    <row r="7" spans="1:11" ht="12.75">
      <c r="A7" s="2">
        <v>1951</v>
      </c>
      <c r="B7" s="9">
        <v>58.3104825</v>
      </c>
      <c r="C7" s="9">
        <v>70.49664078011398</v>
      </c>
      <c r="D7" s="9">
        <v>149.8808814479042</v>
      </c>
      <c r="E7" s="9">
        <v>42.55168131128291</v>
      </c>
      <c r="F7" s="9">
        <v>321.2396860393011</v>
      </c>
      <c r="G7" s="9">
        <v>3.1293292275</v>
      </c>
      <c r="H7" s="9">
        <v>142.66017509287502</v>
      </c>
      <c r="I7" s="9">
        <v>34.24604359968</v>
      </c>
      <c r="J7" s="9">
        <v>0.599917547405453</v>
      </c>
      <c r="K7" s="9">
        <v>180.63546546746048</v>
      </c>
    </row>
    <row r="8" spans="1:11" ht="12.75">
      <c r="A8" s="2">
        <v>1952</v>
      </c>
      <c r="B8" s="9">
        <v>60.182176999999996</v>
      </c>
      <c r="C8" s="9">
        <v>71.61180138761377</v>
      </c>
      <c r="D8" s="9">
        <v>133.47006527576332</v>
      </c>
      <c r="E8" s="9">
        <v>43.72888946334991</v>
      </c>
      <c r="F8" s="9">
        <v>308.992933126727</v>
      </c>
      <c r="G8" s="9">
        <v>3.4273605825</v>
      </c>
      <c r="H8" s="9">
        <v>149.1174241993667</v>
      </c>
      <c r="I8" s="9">
        <v>24.458410088639997</v>
      </c>
      <c r="J8" s="9">
        <v>0.5856887658426765</v>
      </c>
      <c r="K8" s="9">
        <v>177.58888363634938</v>
      </c>
    </row>
    <row r="9" spans="1:11" ht="12.75">
      <c r="A9" s="2">
        <v>1953</v>
      </c>
      <c r="B9" s="9">
        <v>61.909895</v>
      </c>
      <c r="C9" s="9">
        <v>73.4721493118879</v>
      </c>
      <c r="D9" s="9">
        <v>143.60101025992864</v>
      </c>
      <c r="E9" s="9">
        <v>49.10406419453433</v>
      </c>
      <c r="F9" s="9">
        <v>328.08711876635084</v>
      </c>
      <c r="G9" s="9">
        <v>3.4273605825</v>
      </c>
      <c r="H9" s="9">
        <v>156.06951622305306</v>
      </c>
      <c r="I9" s="9">
        <v>18.235813559040004</v>
      </c>
      <c r="J9" s="9">
        <v>0.62866651438207</v>
      </c>
      <c r="K9" s="9">
        <v>178.36135687897513</v>
      </c>
    </row>
    <row r="10" spans="1:11" ht="12.75">
      <c r="A10" s="2">
        <v>1954</v>
      </c>
      <c r="B10" s="9">
        <v>62.19784799999999</v>
      </c>
      <c r="C10" s="9">
        <v>75.12263597911449</v>
      </c>
      <c r="D10" s="9">
        <v>114.4908209581642</v>
      </c>
      <c r="E10" s="9">
        <v>48.49833719266583</v>
      </c>
      <c r="F10" s="9">
        <v>300.3096421299445</v>
      </c>
      <c r="G10" s="9">
        <v>3.7253919375</v>
      </c>
      <c r="H10" s="9">
        <v>157.80861653764939</v>
      </c>
      <c r="I10" s="9">
        <v>11.459916072</v>
      </c>
      <c r="J10" s="9">
        <v>0.6175479985228813</v>
      </c>
      <c r="K10" s="9">
        <v>173.61147254567229</v>
      </c>
    </row>
    <row r="11" spans="1:11" ht="12.75">
      <c r="A11" s="2">
        <v>1955</v>
      </c>
      <c r="B11" s="9">
        <v>67.668955</v>
      </c>
      <c r="C11" s="9">
        <v>82.85403910290583</v>
      </c>
      <c r="D11" s="9">
        <v>136.01018390168085</v>
      </c>
      <c r="E11" s="9">
        <v>60.457160915823934</v>
      </c>
      <c r="F11" s="9">
        <v>346.99033892041064</v>
      </c>
      <c r="G11" s="9">
        <v>4.470470325</v>
      </c>
      <c r="H11" s="9">
        <v>169.90011471093504</v>
      </c>
      <c r="I11" s="9">
        <v>10.4893365456</v>
      </c>
      <c r="J11" s="9">
        <v>0.6596205758906468</v>
      </c>
      <c r="K11" s="9">
        <v>185.5195421574257</v>
      </c>
    </row>
    <row r="12" spans="1:11" ht="12.75">
      <c r="A12" s="2">
        <v>1956</v>
      </c>
      <c r="B12" s="9">
        <v>70.11655549999999</v>
      </c>
      <c r="C12" s="9">
        <v>85.11286748716765</v>
      </c>
      <c r="D12" s="9">
        <v>137.10707088747674</v>
      </c>
      <c r="E12" s="9">
        <v>65.33954854922438</v>
      </c>
      <c r="F12" s="9">
        <v>357.67604242386875</v>
      </c>
      <c r="G12" s="9">
        <v>4.470470325</v>
      </c>
      <c r="H12" s="9">
        <v>176.42266729383675</v>
      </c>
      <c r="I12" s="9">
        <v>8.46579710592</v>
      </c>
      <c r="J12" s="9">
        <v>0.6697454361457521</v>
      </c>
      <c r="K12" s="9">
        <v>190.0286801609025</v>
      </c>
    </row>
    <row r="13" spans="1:11" ht="12.75">
      <c r="A13" s="2">
        <v>1957</v>
      </c>
      <c r="B13" s="9">
        <v>73.5719915</v>
      </c>
      <c r="C13" s="9">
        <v>83.9645572133879</v>
      </c>
      <c r="D13" s="9">
        <v>133.81079344212722</v>
      </c>
      <c r="E13" s="9">
        <v>65.44092220911102</v>
      </c>
      <c r="F13" s="9">
        <v>356.7882643646261</v>
      </c>
      <c r="G13" s="9">
        <v>4.6194860025</v>
      </c>
      <c r="H13" s="9">
        <v>179.8416398618624</v>
      </c>
      <c r="I13" s="9">
        <v>6.02242258464</v>
      </c>
      <c r="J13" s="9">
        <v>0.6792811436978718</v>
      </c>
      <c r="K13" s="9">
        <v>191.16282959270026</v>
      </c>
    </row>
    <row r="14" spans="1:11" ht="12.75">
      <c r="A14" s="2">
        <v>1958</v>
      </c>
      <c r="B14" s="9">
        <v>75.01175649999999</v>
      </c>
      <c r="C14" s="9">
        <v>85.78526413025233</v>
      </c>
      <c r="D14" s="9">
        <v>109.70949892603454</v>
      </c>
      <c r="E14" s="9">
        <v>61.279647883657674</v>
      </c>
      <c r="F14" s="9">
        <v>331.78616743994456</v>
      </c>
      <c r="G14" s="9">
        <v>5.2155487125</v>
      </c>
      <c r="H14" s="9">
        <v>183.29080969743907</v>
      </c>
      <c r="I14" s="9">
        <v>2.8743955891199997</v>
      </c>
      <c r="J14" s="9">
        <v>0.6700058862354147</v>
      </c>
      <c r="K14" s="9">
        <v>192.0507598852945</v>
      </c>
    </row>
    <row r="15" spans="1:11" ht="12.75">
      <c r="A15" s="2">
        <v>1959</v>
      </c>
      <c r="B15" s="9">
        <v>81.3467225</v>
      </c>
      <c r="C15" s="9">
        <v>90.34829082679326</v>
      </c>
      <c r="D15" s="9">
        <v>106.82962171470686</v>
      </c>
      <c r="E15" s="9">
        <v>67.43530419917768</v>
      </c>
      <c r="F15" s="9">
        <v>345.9599392406778</v>
      </c>
      <c r="G15" s="9">
        <v>5.2155487125</v>
      </c>
      <c r="H15" s="9">
        <v>190.5552258415011</v>
      </c>
      <c r="I15" s="9">
        <v>2.20291809408</v>
      </c>
      <c r="J15" s="9">
        <v>0.7526698515814574</v>
      </c>
      <c r="K15" s="9">
        <v>198.72636249966257</v>
      </c>
    </row>
    <row r="16" spans="1:11" ht="12.75">
      <c r="A16" s="2">
        <v>1960</v>
      </c>
      <c r="B16" s="9">
        <v>86.00157627127054</v>
      </c>
      <c r="C16" s="9">
        <v>89.50812416227078</v>
      </c>
      <c r="D16" s="9">
        <v>110.15355146924561</v>
      </c>
      <c r="E16" s="9">
        <v>68.14051589545582</v>
      </c>
      <c r="F16" s="9">
        <v>353.8037677982427</v>
      </c>
      <c r="G16" s="9">
        <v>5.1719616268312505</v>
      </c>
      <c r="H16" s="9">
        <v>195.48257865119447</v>
      </c>
      <c r="I16" s="9">
        <v>1.8798380569188002</v>
      </c>
      <c r="J16" s="9">
        <v>0.6596315641364909</v>
      </c>
      <c r="K16" s="9">
        <v>203.19400989908104</v>
      </c>
    </row>
    <row r="17" spans="1:11" ht="12.75">
      <c r="A17" s="2">
        <v>1961</v>
      </c>
      <c r="B17" s="9">
        <v>86.87573363522453</v>
      </c>
      <c r="C17" s="9">
        <v>89.06378274334743</v>
      </c>
      <c r="D17" s="9">
        <v>105.29510976705805</v>
      </c>
      <c r="E17" s="9">
        <v>69.68672512101891</v>
      </c>
      <c r="F17" s="9">
        <v>350.92135126664897</v>
      </c>
      <c r="G17" s="9">
        <v>5.62693629337425</v>
      </c>
      <c r="H17" s="9">
        <v>199.3036947422078</v>
      </c>
      <c r="I17" s="9">
        <v>0.47470939142774404</v>
      </c>
      <c r="J17" s="9">
        <v>0.7020157732133415</v>
      </c>
      <c r="K17" s="9">
        <v>206.10735620022314</v>
      </c>
    </row>
    <row r="18" spans="1:11" ht="12.75">
      <c r="A18" s="2">
        <v>1962</v>
      </c>
      <c r="B18" s="9">
        <v>90.83534333504865</v>
      </c>
      <c r="C18" s="9">
        <v>91.99275478185125</v>
      </c>
      <c r="D18" s="9">
        <v>106.35420914900745</v>
      </c>
      <c r="E18" s="9">
        <v>73.24448616411748</v>
      </c>
      <c r="F18" s="9">
        <v>362.4267934300248</v>
      </c>
      <c r="G18" s="9">
        <v>5.699790058104</v>
      </c>
      <c r="H18" s="9">
        <v>207.92289099314613</v>
      </c>
      <c r="I18" s="9">
        <v>0.423410650766928</v>
      </c>
      <c r="J18" s="9">
        <v>0.6801473072098503</v>
      </c>
      <c r="K18" s="9">
        <v>214.7262390092269</v>
      </c>
    </row>
    <row r="19" spans="1:11" ht="12.75">
      <c r="A19" s="2">
        <v>1963</v>
      </c>
      <c r="B19" s="9">
        <v>95.2492957595221</v>
      </c>
      <c r="C19" s="9">
        <v>93.51535342062445</v>
      </c>
      <c r="D19" s="9">
        <v>111.32618248083608</v>
      </c>
      <c r="E19" s="9">
        <v>78.09839846475458</v>
      </c>
      <c r="F19" s="9">
        <v>378.18923012573725</v>
      </c>
      <c r="G19" s="9">
        <v>6.306120063464951</v>
      </c>
      <c r="H19" s="9">
        <v>215.48056671249074</v>
      </c>
      <c r="I19" s="9">
        <v>0.412494025214304</v>
      </c>
      <c r="J19" s="9">
        <v>0.6479731451767446</v>
      </c>
      <c r="K19" s="9">
        <v>222.84715394634674</v>
      </c>
    </row>
    <row r="20" spans="1:11" ht="12.75">
      <c r="A20" s="2">
        <v>1964</v>
      </c>
      <c r="B20" s="9">
        <v>100.33685904659163</v>
      </c>
      <c r="C20" s="9">
        <v>98.5619896878164</v>
      </c>
      <c r="D20" s="9">
        <v>119.12315979935377</v>
      </c>
      <c r="E20" s="9">
        <v>83.35861058087978</v>
      </c>
      <c r="F20" s="9">
        <v>401.38061911464155</v>
      </c>
      <c r="G20" s="9">
        <v>6.49628010693705</v>
      </c>
      <c r="H20" s="9">
        <v>221.85243645732314</v>
      </c>
      <c r="I20" s="9">
        <v>0.43716535351315206</v>
      </c>
      <c r="J20" s="9">
        <v>0.5885915774947421</v>
      </c>
      <c r="K20" s="9">
        <v>229.37447349526812</v>
      </c>
    </row>
    <row r="21" spans="1:11" ht="12.75">
      <c r="A21" s="2">
        <v>1965</v>
      </c>
      <c r="B21" s="9">
        <v>103.50129503105121</v>
      </c>
      <c r="C21" s="9">
        <v>102.10681739285252</v>
      </c>
      <c r="D21" s="9">
        <v>123.98702921503151</v>
      </c>
      <c r="E21" s="9">
        <v>88.75074481809972</v>
      </c>
      <c r="F21" s="9">
        <v>418.3458864570349</v>
      </c>
      <c r="G21" s="9">
        <v>7.45602483556475</v>
      </c>
      <c r="H21" s="9">
        <v>228.8898902719497</v>
      </c>
      <c r="I21" s="9">
        <v>0.401112216074592</v>
      </c>
      <c r="J21" s="9">
        <v>0.5800872315138945</v>
      </c>
      <c r="K21" s="9">
        <v>237.32711455510292</v>
      </c>
    </row>
    <row r="22" spans="1:11" ht="12.75">
      <c r="A22" s="2">
        <v>1966</v>
      </c>
      <c r="B22" s="9">
        <v>109.97613627669844</v>
      </c>
      <c r="C22" s="9">
        <v>105.55211243220391</v>
      </c>
      <c r="D22" s="9">
        <v>125.9333056017677</v>
      </c>
      <c r="E22" s="9">
        <v>97.36710302497119</v>
      </c>
      <c r="F22" s="9">
        <v>438.82865733564125</v>
      </c>
      <c r="G22" s="9">
        <v>7.9661185583158</v>
      </c>
      <c r="H22" s="9">
        <v>241.07800926511342</v>
      </c>
      <c r="I22" s="9">
        <v>0.370382974926624</v>
      </c>
      <c r="J22" s="9">
        <v>0.6010775758048935</v>
      </c>
      <c r="K22" s="9">
        <v>250.01558837416073</v>
      </c>
    </row>
    <row r="23" spans="1:11" ht="12.75">
      <c r="A23" s="2">
        <v>1967</v>
      </c>
      <c r="B23" s="9">
        <v>113.55398774909976</v>
      </c>
      <c r="C23" s="9">
        <v>105.48155953234883</v>
      </c>
      <c r="D23" s="9">
        <v>119.36216517077828</v>
      </c>
      <c r="E23" s="9">
        <v>99.6054573324705</v>
      </c>
      <c r="F23" s="9">
        <v>438.0031697846974</v>
      </c>
      <c r="G23" s="9">
        <v>8.5435015268434</v>
      </c>
      <c r="H23" s="9">
        <v>253.1096224930041</v>
      </c>
      <c r="I23" s="9">
        <v>0.28220490182332797</v>
      </c>
      <c r="J23" s="9">
        <v>0.5509365080490238</v>
      </c>
      <c r="K23" s="9">
        <v>262.4862654297198</v>
      </c>
    </row>
    <row r="24" spans="1:11" ht="12.75">
      <c r="A24" s="2">
        <v>1968</v>
      </c>
      <c r="B24" s="9">
        <v>121.3863240662624</v>
      </c>
      <c r="C24" s="9">
        <v>107.24765642342297</v>
      </c>
      <c r="D24" s="9">
        <v>117.46113130852645</v>
      </c>
      <c r="E24" s="9">
        <v>107.94534533991497</v>
      </c>
      <c r="F24" s="9">
        <v>454.0404571381268</v>
      </c>
      <c r="G24" s="9">
        <v>8.7538926009848</v>
      </c>
      <c r="H24" s="9">
        <v>274.21491586193</v>
      </c>
      <c r="I24" s="9">
        <v>0.252071764319232</v>
      </c>
      <c r="J24" s="9">
        <v>0.5235659903042253</v>
      </c>
      <c r="K24" s="9">
        <v>283.74444621753827</v>
      </c>
    </row>
    <row r="25" spans="1:11" ht="12.75">
      <c r="A25" s="2">
        <v>1969</v>
      </c>
      <c r="B25" s="9">
        <v>129.83231903394062</v>
      </c>
      <c r="C25" s="9">
        <v>111.2719285564095</v>
      </c>
      <c r="D25" s="9">
        <v>113.36554902888943</v>
      </c>
      <c r="E25" s="9">
        <v>114.13827672212985</v>
      </c>
      <c r="F25" s="9">
        <v>468.6080733413694</v>
      </c>
      <c r="G25" s="9">
        <v>9.33820079596945</v>
      </c>
      <c r="H25" s="9">
        <v>285.72559601689005</v>
      </c>
      <c r="I25" s="9">
        <v>0.186511702173984</v>
      </c>
      <c r="J25" s="9">
        <v>0.5007676059152776</v>
      </c>
      <c r="K25" s="9">
        <v>295.7510761209487</v>
      </c>
    </row>
    <row r="26" spans="1:11" ht="12.75">
      <c r="A26" s="2">
        <v>1970</v>
      </c>
      <c r="B26" s="9">
        <v>133.7333955073743</v>
      </c>
      <c r="C26" s="9">
        <v>111.06650757346428</v>
      </c>
      <c r="D26" s="9">
        <v>111.459786967045</v>
      </c>
      <c r="E26" s="9">
        <v>117.37622619431289</v>
      </c>
      <c r="F26" s="9">
        <v>473.6359162421965</v>
      </c>
      <c r="G26" s="9">
        <v>10.66021343483715</v>
      </c>
      <c r="H26" s="9">
        <v>295.24714105842827</v>
      </c>
      <c r="I26" s="9">
        <v>0.171970694725104</v>
      </c>
      <c r="J26" s="9">
        <v>0.5157614914767266</v>
      </c>
      <c r="K26" s="9">
        <v>306.5950866794672</v>
      </c>
    </row>
    <row r="27" spans="1:11" ht="12.75">
      <c r="A27" s="2">
        <v>1971</v>
      </c>
      <c r="B27" s="9">
        <v>138.7055381623718</v>
      </c>
      <c r="C27" s="9">
        <v>111.25722773609336</v>
      </c>
      <c r="D27" s="9">
        <v>94.82059843426578</v>
      </c>
      <c r="E27" s="9">
        <v>118.98816098982797</v>
      </c>
      <c r="F27" s="9">
        <v>463.7715253225589</v>
      </c>
      <c r="G27" s="9">
        <v>10.963339095938998</v>
      </c>
      <c r="H27" s="9">
        <v>306.9713214183568</v>
      </c>
      <c r="I27" s="9">
        <v>0.11780482762540802</v>
      </c>
      <c r="J27" s="9">
        <v>0.4979763670675295</v>
      </c>
      <c r="K27" s="9">
        <v>318.5504417089887</v>
      </c>
    </row>
    <row r="28" spans="1:11" ht="12.75">
      <c r="A28" s="2">
        <v>1972</v>
      </c>
      <c r="B28" s="9">
        <v>139.13331202265874</v>
      </c>
      <c r="C28" s="9">
        <v>121.40796330556343</v>
      </c>
      <c r="D28" s="9">
        <v>96.040101102677</v>
      </c>
      <c r="E28" s="9">
        <v>129.75441100473486</v>
      </c>
      <c r="F28" s="9">
        <v>486.3357874356341</v>
      </c>
      <c r="G28" s="9">
        <v>11.310764254412993</v>
      </c>
      <c r="H28" s="9">
        <v>325.45575864076625</v>
      </c>
      <c r="I28" s="9">
        <v>0.092118251953728</v>
      </c>
      <c r="J28" s="9">
        <v>0.5057583081643984</v>
      </c>
      <c r="K28" s="9">
        <v>337.36439945529736</v>
      </c>
    </row>
    <row r="29" spans="1:11" ht="12.75">
      <c r="A29" s="2">
        <v>1973</v>
      </c>
      <c r="B29" s="9">
        <v>147.1726342938256</v>
      </c>
      <c r="C29" s="9">
        <v>128.41129356064195</v>
      </c>
      <c r="D29" s="9">
        <v>97.67270019464551</v>
      </c>
      <c r="E29" s="9">
        <v>139.1989011159698</v>
      </c>
      <c r="F29" s="9">
        <v>512.4555291650829</v>
      </c>
      <c r="G29" s="9">
        <v>10.729893657891804</v>
      </c>
      <c r="H29" s="9">
        <v>343.7624036350422</v>
      </c>
      <c r="I29" s="9">
        <v>0.06546224221257602</v>
      </c>
      <c r="J29" s="9">
        <v>0.5002429804035194</v>
      </c>
      <c r="K29" s="9">
        <v>355.0580025155501</v>
      </c>
    </row>
    <row r="30" spans="1:11" ht="12.75">
      <c r="A30" s="2">
        <v>1974</v>
      </c>
      <c r="B30" s="9">
        <v>141.12094915602822</v>
      </c>
      <c r="C30" s="9">
        <v>121.18238112811696</v>
      </c>
      <c r="D30" s="9">
        <v>94.70299600379569</v>
      </c>
      <c r="E30" s="9">
        <v>135.69231287202365</v>
      </c>
      <c r="F30" s="9">
        <v>492.69863915996456</v>
      </c>
      <c r="G30" s="9">
        <v>9.844338197115588</v>
      </c>
      <c r="H30" s="9">
        <v>335.4879484138699</v>
      </c>
      <c r="I30" s="9">
        <v>0.044786662595136</v>
      </c>
      <c r="J30" s="9">
        <v>0.5202230737694158</v>
      </c>
      <c r="K30" s="9">
        <v>345.89729634735005</v>
      </c>
    </row>
    <row r="31" spans="1:11" ht="12.75">
      <c r="A31" s="2">
        <v>1975</v>
      </c>
      <c r="B31" s="9">
        <v>120.6810992322043</v>
      </c>
      <c r="C31" s="9">
        <v>114.58057474461751</v>
      </c>
      <c r="D31" s="9">
        <v>88.8688787886399</v>
      </c>
      <c r="E31" s="9">
        <v>132.2893330120578</v>
      </c>
      <c r="F31" s="9">
        <v>456.41988577751954</v>
      </c>
      <c r="G31" s="9">
        <v>8.56115683894827</v>
      </c>
      <c r="H31" s="9">
        <v>339.60898331302667</v>
      </c>
      <c r="I31" s="9">
        <v>0.013487169666960001</v>
      </c>
      <c r="J31" s="9">
        <v>0.5786334770669685</v>
      </c>
      <c r="K31" s="9">
        <v>348.76226079870884</v>
      </c>
    </row>
    <row r="32" spans="1:12" ht="12.75">
      <c r="A32" s="2">
        <v>1976</v>
      </c>
      <c r="B32" s="9">
        <v>123.96291027873679</v>
      </c>
      <c r="C32" s="9">
        <v>126.95924583724384</v>
      </c>
      <c r="D32" s="9">
        <v>88.16571331723483</v>
      </c>
      <c r="E32" s="9">
        <v>148.51033759814038</v>
      </c>
      <c r="F32" s="9">
        <v>487.59820703135586</v>
      </c>
      <c r="G32" s="9">
        <v>8.048847531523347</v>
      </c>
      <c r="H32" s="9">
        <v>356.899974144435</v>
      </c>
      <c r="I32" s="9">
        <v>0.006791399950896001</v>
      </c>
      <c r="J32" s="9">
        <v>0.6012002621596805</v>
      </c>
      <c r="K32" s="9">
        <v>365.55681333806893</v>
      </c>
      <c r="L32" s="12"/>
    </row>
    <row r="33" spans="1:11" ht="12.75">
      <c r="A33" s="2">
        <v>1977</v>
      </c>
      <c r="B33" s="9">
        <v>122.29842927741349</v>
      </c>
      <c r="C33" s="9">
        <v>137.83477951322695</v>
      </c>
      <c r="D33" s="9">
        <v>83.70946163286065</v>
      </c>
      <c r="E33" s="9">
        <v>157.15913516915433</v>
      </c>
      <c r="F33" s="9">
        <v>501.0018055926554</v>
      </c>
      <c r="G33" s="9">
        <v>7.832239646416553</v>
      </c>
      <c r="H33" s="9">
        <v>371.30393779780127</v>
      </c>
      <c r="I33" s="9">
        <v>0.005059221879888</v>
      </c>
      <c r="J33" s="9">
        <v>0.6067241543351178</v>
      </c>
      <c r="K33" s="9">
        <v>379.7479608204328</v>
      </c>
    </row>
    <row r="34" spans="1:11" ht="12.75">
      <c r="A34" s="2">
        <v>1978</v>
      </c>
      <c r="B34" s="9">
        <v>121.15498761411989</v>
      </c>
      <c r="C34" s="9">
        <v>135.8819122095123</v>
      </c>
      <c r="D34" s="9">
        <v>83.0737883021525</v>
      </c>
      <c r="E34" s="9">
        <v>156.96128406121687</v>
      </c>
      <c r="F34" s="9">
        <v>497.07197218700156</v>
      </c>
      <c r="G34" s="9">
        <v>7.791677900644554</v>
      </c>
      <c r="H34" s="9">
        <v>386.8125063298134</v>
      </c>
      <c r="I34" s="9">
        <v>0</v>
      </c>
      <c r="J34" s="9">
        <v>0.5089216654804674</v>
      </c>
      <c r="K34" s="9">
        <v>395.1131058959384</v>
      </c>
    </row>
    <row r="35" spans="1:11" ht="12.75">
      <c r="A35" s="2">
        <v>1979</v>
      </c>
      <c r="B35" s="9">
        <v>120.87039762572141</v>
      </c>
      <c r="C35" s="9">
        <v>143.6080225683793</v>
      </c>
      <c r="D35" s="9">
        <v>88.2681633328491</v>
      </c>
      <c r="E35" s="9">
        <v>165.38881507802085</v>
      </c>
      <c r="F35" s="9">
        <v>518.1353986049708</v>
      </c>
      <c r="G35" s="9">
        <v>8.82191427580549</v>
      </c>
      <c r="H35" s="9">
        <v>383.23970695372714</v>
      </c>
      <c r="I35" s="9">
        <v>0</v>
      </c>
      <c r="J35" s="9">
        <v>0.6021645054843371</v>
      </c>
      <c r="K35" s="9">
        <v>392.663785735017</v>
      </c>
    </row>
    <row r="36" spans="1:11" ht="12.75">
      <c r="A36" s="2">
        <v>1980</v>
      </c>
      <c r="B36" s="9">
        <v>118.97384718414907</v>
      </c>
      <c r="C36" s="9">
        <v>129.33412481140778</v>
      </c>
      <c r="D36" s="9">
        <v>78.34463211855812</v>
      </c>
      <c r="E36" s="9">
        <v>163.7813570317253</v>
      </c>
      <c r="F36" s="9">
        <v>489.3438632578403</v>
      </c>
      <c r="G36" s="9">
        <v>9.4043326695038</v>
      </c>
      <c r="H36" s="9">
        <v>371.7903345555054</v>
      </c>
      <c r="I36" s="9">
        <v>0</v>
      </c>
      <c r="J36" s="9">
        <v>0.6516996354882384</v>
      </c>
      <c r="K36" s="9">
        <v>381.8463668604974</v>
      </c>
    </row>
    <row r="37" spans="1:11" ht="12.75">
      <c r="A37" s="2">
        <v>1981</v>
      </c>
      <c r="B37" s="9">
        <v>116.88537110749598</v>
      </c>
      <c r="C37" s="9">
        <v>112.0129429775386</v>
      </c>
      <c r="D37" s="9">
        <v>78.10736017850223</v>
      </c>
      <c r="E37" s="9">
        <v>162.68644804519545</v>
      </c>
      <c r="F37" s="9">
        <v>469.1957108767323</v>
      </c>
      <c r="G37" s="9">
        <v>9.544827410258598</v>
      </c>
      <c r="H37" s="9">
        <v>367.65839054222755</v>
      </c>
      <c r="I37" s="9">
        <v>0</v>
      </c>
      <c r="J37" s="9">
        <v>0.627635629180907</v>
      </c>
      <c r="K37" s="9">
        <v>377.83085358166704</v>
      </c>
    </row>
    <row r="38" spans="1:13" ht="12.75">
      <c r="A38" s="2">
        <v>1982</v>
      </c>
      <c r="B38" s="9">
        <v>100.62170240070678</v>
      </c>
      <c r="C38" s="9">
        <v>104.9252635878588</v>
      </c>
      <c r="D38" s="9">
        <v>63.16235435973929</v>
      </c>
      <c r="E38" s="9">
        <v>144.19525425859274</v>
      </c>
      <c r="F38" s="9">
        <v>412.2305976548976</v>
      </c>
      <c r="G38" s="9">
        <v>8.8833730578788</v>
      </c>
      <c r="H38" s="9">
        <v>359.74313636297825</v>
      </c>
      <c r="I38" s="9">
        <v>0</v>
      </c>
      <c r="J38" s="9">
        <v>0.6242016119958788</v>
      </c>
      <c r="K38" s="9">
        <v>369.25071103285296</v>
      </c>
      <c r="M38" s="12"/>
    </row>
    <row r="39" spans="1:13" ht="12.75">
      <c r="A39" s="2">
        <v>1983</v>
      </c>
      <c r="B39" s="9">
        <v>95.68687210355864</v>
      </c>
      <c r="C39" s="9">
        <v>94.40910254527371</v>
      </c>
      <c r="D39" s="9">
        <v>61.851109208899906</v>
      </c>
      <c r="E39" s="9">
        <v>149.62932511686262</v>
      </c>
      <c r="F39" s="9">
        <v>401.08964784259484</v>
      </c>
      <c r="G39" s="9">
        <v>7.3101941004943995</v>
      </c>
      <c r="H39" s="9">
        <v>362.6497859519598</v>
      </c>
      <c r="I39" s="9">
        <v>0</v>
      </c>
      <c r="J39" s="9">
        <v>0.7163288106121329</v>
      </c>
      <c r="K39" s="9">
        <v>370.67630886306637</v>
      </c>
      <c r="M39" s="12"/>
    </row>
    <row r="40" spans="1:11" ht="12.75">
      <c r="A40" s="2">
        <v>1984</v>
      </c>
      <c r="B40" s="9">
        <v>104.61022164161068</v>
      </c>
      <c r="C40" s="9">
        <v>107.48707259870456</v>
      </c>
      <c r="D40" s="9">
        <v>71.16642692771084</v>
      </c>
      <c r="E40" s="9">
        <v>158.74621823383</v>
      </c>
      <c r="F40" s="9">
        <v>441.6524922898561</v>
      </c>
      <c r="G40" s="9">
        <v>7.8825042693194005</v>
      </c>
      <c r="H40" s="9">
        <v>370.32133413337283</v>
      </c>
      <c r="I40" s="9">
        <v>0</v>
      </c>
      <c r="J40" s="9">
        <v>0.7937881090476981</v>
      </c>
      <c r="K40" s="9">
        <v>378.99762651174</v>
      </c>
    </row>
    <row r="41" spans="1:11" ht="12.75">
      <c r="A41" s="2">
        <v>1985</v>
      </c>
      <c r="B41" s="9">
        <v>99.36152748035869</v>
      </c>
      <c r="C41" s="9">
        <v>100.15254817941712</v>
      </c>
      <c r="D41" s="9">
        <v>69.37731074832355</v>
      </c>
      <c r="E41" s="9">
        <v>159.0368532303323</v>
      </c>
      <c r="F41" s="9">
        <v>427.50825858243167</v>
      </c>
      <c r="G41" s="9">
        <v>7.534951534273699</v>
      </c>
      <c r="H41" s="9">
        <v>379.2272860910645</v>
      </c>
      <c r="I41" s="9">
        <v>0</v>
      </c>
      <c r="J41" s="9">
        <v>0.7882355780348308</v>
      </c>
      <c r="K41" s="9">
        <v>387.5504732033729</v>
      </c>
    </row>
    <row r="42" spans="1:11" ht="12.75">
      <c r="A42" s="2">
        <v>1986</v>
      </c>
      <c r="B42" s="9">
        <v>93.5929237846682</v>
      </c>
      <c r="C42" s="9">
        <v>102.31345610197833</v>
      </c>
      <c r="D42" s="9">
        <v>66.2029464690915</v>
      </c>
      <c r="E42" s="9">
        <v>154.25329605762983</v>
      </c>
      <c r="F42" s="9">
        <v>415.8410630715918</v>
      </c>
      <c r="G42" s="9">
        <v>7.2503087576016005</v>
      </c>
      <c r="H42" s="9">
        <v>393.33736357344327</v>
      </c>
      <c r="I42" s="9">
        <v>0</v>
      </c>
      <c r="J42" s="9">
        <v>0.8198143800625798</v>
      </c>
      <c r="K42" s="9">
        <v>401.40748671110737</v>
      </c>
    </row>
    <row r="43" spans="1:11" ht="12.75">
      <c r="A43" s="2">
        <v>1987</v>
      </c>
      <c r="B43" s="9">
        <v>102.30667908997545</v>
      </c>
      <c r="C43" s="9">
        <v>102.50892111029884</v>
      </c>
      <c r="D43" s="9">
        <v>66.97612521992538</v>
      </c>
      <c r="E43" s="9">
        <v>160.05570859671673</v>
      </c>
      <c r="F43" s="9">
        <v>432.11609836891637</v>
      </c>
      <c r="G43" s="9">
        <v>7.784797366894399</v>
      </c>
      <c r="H43" s="9">
        <v>405.5956504470882</v>
      </c>
      <c r="I43" s="9">
        <v>0</v>
      </c>
      <c r="J43" s="9">
        <v>0.850880355648935</v>
      </c>
      <c r="K43" s="9">
        <v>414.2313281696315</v>
      </c>
    </row>
    <row r="44" spans="1:11" ht="12.75">
      <c r="A44" s="2">
        <v>1988</v>
      </c>
      <c r="B44" s="9">
        <v>107.4749379706236</v>
      </c>
      <c r="C44" s="9">
        <v>105.97468333470947</v>
      </c>
      <c r="D44" s="9">
        <v>71.17131470906342</v>
      </c>
      <c r="E44" s="9">
        <v>166.66133703887573</v>
      </c>
      <c r="F44" s="9">
        <v>452.5136513332722</v>
      </c>
      <c r="G44" s="9">
        <v>9.166661752643</v>
      </c>
      <c r="H44" s="9">
        <v>420.52265116629883</v>
      </c>
      <c r="I44" s="9">
        <v>0</v>
      </c>
      <c r="J44" s="9">
        <v>0.8680114431472693</v>
      </c>
      <c r="K44" s="9">
        <v>430.5573243620891</v>
      </c>
    </row>
    <row r="45" spans="1:11" ht="12.75">
      <c r="A45" s="2">
        <v>1989</v>
      </c>
      <c r="B45" s="9">
        <v>113.12201202529228</v>
      </c>
      <c r="C45" s="9">
        <v>101.13882514317562</v>
      </c>
      <c r="D45" s="9">
        <v>69.68111528529279</v>
      </c>
      <c r="E45" s="9">
        <v>173.86794022165856</v>
      </c>
      <c r="F45" s="9">
        <v>458.75639409941925</v>
      </c>
      <c r="G45" s="9">
        <v>9.39103</v>
      </c>
      <c r="H45" s="9">
        <v>426.389452998101</v>
      </c>
      <c r="I45" s="9">
        <v>0</v>
      </c>
      <c r="J45" s="9">
        <v>0.8960248033794055</v>
      </c>
      <c r="K45" s="9">
        <v>436.67650780148045</v>
      </c>
    </row>
    <row r="46" spans="1:11" ht="12.75">
      <c r="A46" s="2">
        <v>1990</v>
      </c>
      <c r="B46" s="9">
        <v>119.11086693389221</v>
      </c>
      <c r="C46" s="9">
        <v>99.49088328154708</v>
      </c>
      <c r="D46" s="9">
        <v>68.25433547005217</v>
      </c>
      <c r="E46" s="9">
        <v>173.05093712352598</v>
      </c>
      <c r="F46" s="9">
        <v>460.06267280901744</v>
      </c>
      <c r="G46" s="9">
        <v>9.8793057289086</v>
      </c>
      <c r="H46" s="9">
        <v>420.8601887452421</v>
      </c>
      <c r="I46" s="9">
        <v>0</v>
      </c>
      <c r="J46" s="9">
        <v>0.8691365057836872</v>
      </c>
      <c r="K46" s="9">
        <v>431.6086309799344</v>
      </c>
    </row>
    <row r="47" spans="1:11" ht="12.75">
      <c r="A47" s="2">
        <v>1991</v>
      </c>
      <c r="B47" s="9">
        <v>120.79409474233279</v>
      </c>
      <c r="C47" s="9">
        <v>93.09143975086305</v>
      </c>
      <c r="D47" s="9">
        <v>64.33102969943297</v>
      </c>
      <c r="E47" s="9">
        <v>169.85613962958857</v>
      </c>
      <c r="F47" s="9">
        <v>448.3840038222173</v>
      </c>
      <c r="G47" s="9">
        <v>8.997589573365802</v>
      </c>
      <c r="H47" s="9">
        <v>415.95229042297547</v>
      </c>
      <c r="I47" s="9">
        <v>0</v>
      </c>
      <c r="J47" s="9">
        <v>0.8540199276742505</v>
      </c>
      <c r="K47" s="9">
        <v>425.8038999240156</v>
      </c>
    </row>
    <row r="48" spans="1:11" ht="12.75">
      <c r="A48" s="2">
        <v>1992</v>
      </c>
      <c r="B48" s="9">
        <v>126.47951350493719</v>
      </c>
      <c r="C48" s="9">
        <v>103.38719851657652</v>
      </c>
      <c r="D48" s="9">
        <v>62.10624965539277</v>
      </c>
      <c r="E48" s="9">
        <v>175.82020053233708</v>
      </c>
      <c r="F48" s="9">
        <v>468.8827122092435</v>
      </c>
      <c r="G48" s="9">
        <v>8.8351011603073</v>
      </c>
      <c r="H48" s="9">
        <v>421.8066346496608</v>
      </c>
      <c r="I48" s="9">
        <v>0</v>
      </c>
      <c r="J48" s="9">
        <v>0.8504411368771041</v>
      </c>
      <c r="K48" s="9">
        <v>431.4921769468452</v>
      </c>
    </row>
    <row r="49" spans="1:11" ht="12.75">
      <c r="A49" s="2">
        <v>1993</v>
      </c>
      <c r="B49" s="9">
        <v>127.66190255601387</v>
      </c>
      <c r="C49" s="9">
        <v>97.94462159246214</v>
      </c>
      <c r="D49" s="9">
        <v>61.668733365154324</v>
      </c>
      <c r="E49" s="9">
        <v>178.11664255464248</v>
      </c>
      <c r="F49" s="9">
        <v>466.2324100682728</v>
      </c>
      <c r="G49" s="9">
        <v>9.347763122046501</v>
      </c>
      <c r="H49" s="9">
        <v>429.0423571369363</v>
      </c>
      <c r="I49" s="9">
        <v>0</v>
      </c>
      <c r="J49" s="9">
        <v>0.8694507232084974</v>
      </c>
      <c r="K49" s="9">
        <v>439.2595709821912</v>
      </c>
    </row>
    <row r="50" spans="1:11" ht="12.75">
      <c r="A50" s="2">
        <v>1994</v>
      </c>
      <c r="B50" s="9">
        <v>127.78318598400314</v>
      </c>
      <c r="C50" s="9">
        <v>101.13238400608103</v>
      </c>
      <c r="D50" s="9">
        <v>62.04231534564694</v>
      </c>
      <c r="E50" s="9">
        <v>181.6722319605515</v>
      </c>
      <c r="F50" s="9">
        <v>474.4356572962826</v>
      </c>
      <c r="G50" s="9">
        <v>10.2694038347162</v>
      </c>
      <c r="H50" s="9">
        <v>439.3137306640256</v>
      </c>
      <c r="I50" s="9">
        <v>0</v>
      </c>
      <c r="J50" s="9">
        <v>0.8998659910706347</v>
      </c>
      <c r="K50" s="9">
        <v>450.4830004898125</v>
      </c>
    </row>
    <row r="51" spans="1:11" ht="12.75">
      <c r="A51" s="2">
        <v>1995</v>
      </c>
      <c r="B51" s="9">
        <v>134.73857123895033</v>
      </c>
      <c r="C51" s="9">
        <v>96.73082705556689</v>
      </c>
      <c r="D51" s="9">
        <v>61.599638754127334</v>
      </c>
      <c r="E51" s="9">
        <v>179.20285226331063</v>
      </c>
      <c r="F51" s="9">
        <v>474.17081931195514</v>
      </c>
      <c r="G51" s="9">
        <v>10.5312359281566</v>
      </c>
      <c r="H51" s="9">
        <v>447.3749974808103</v>
      </c>
      <c r="I51" s="9">
        <v>0</v>
      </c>
      <c r="J51" s="9">
        <v>0.8799972706742071</v>
      </c>
      <c r="K51" s="9">
        <v>458.7862306796411</v>
      </c>
    </row>
    <row r="52" spans="1:11" ht="12.75">
      <c r="A52" s="2">
        <v>1996</v>
      </c>
      <c r="B52" s="9">
        <v>139.36635521073663</v>
      </c>
      <c r="C52" s="9">
        <v>103.86790032016455</v>
      </c>
      <c r="D52" s="9">
        <v>60.17878049156932</v>
      </c>
      <c r="E52" s="9">
        <v>184.19851012207826</v>
      </c>
      <c r="F52" s="9">
        <v>488.7010961445487</v>
      </c>
      <c r="G52" s="9">
        <v>10.7145688155243</v>
      </c>
      <c r="H52" s="9">
        <v>458.97694097216396</v>
      </c>
      <c r="I52" s="9">
        <v>0</v>
      </c>
      <c r="J52" s="9">
        <v>0.8770882078676254</v>
      </c>
      <c r="K52" s="9">
        <v>470.5685979955559</v>
      </c>
    </row>
    <row r="53" spans="1:11" ht="12.75">
      <c r="A53" s="10">
        <v>1997</v>
      </c>
      <c r="B53" s="9">
        <v>140.62564385811737</v>
      </c>
      <c r="C53" s="9">
        <v>105.15749647928268</v>
      </c>
      <c r="D53" s="9">
        <v>60.20622774064768</v>
      </c>
      <c r="E53" s="9">
        <v>188.679742110883</v>
      </c>
      <c r="F53" s="9">
        <v>496.44352018893073</v>
      </c>
      <c r="G53" s="9">
        <v>11.429535816297697</v>
      </c>
      <c r="H53" s="9">
        <v>463.36412801961376</v>
      </c>
      <c r="I53" s="9">
        <v>0</v>
      </c>
      <c r="J53" s="9">
        <v>0.8917103622794184</v>
      </c>
      <c r="K53" s="9">
        <v>475.6853741981909</v>
      </c>
    </row>
    <row r="54" spans="1:255" s="17" customFormat="1" ht="12.75">
      <c r="A54" s="10">
        <v>1998</v>
      </c>
      <c r="B54" s="9">
        <v>136.7820715449761</v>
      </c>
      <c r="C54" s="9">
        <v>100.38413443364917</v>
      </c>
      <c r="D54" s="9">
        <v>57.917556932748425</v>
      </c>
      <c r="E54" s="9">
        <v>191.95747981599143</v>
      </c>
      <c r="F54" s="9">
        <v>489.5316427273652</v>
      </c>
      <c r="G54" s="9">
        <v>9.645005679724498</v>
      </c>
      <c r="H54" s="9">
        <v>474.7674462213245</v>
      </c>
      <c r="I54" s="9">
        <v>0</v>
      </c>
      <c r="J54" s="9">
        <v>0.9058638928072643</v>
      </c>
      <c r="K54" s="9">
        <v>485.31831579385636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11" s="12" customFormat="1" ht="12.75">
      <c r="A55" s="10">
        <v>1999</v>
      </c>
      <c r="B55" s="9">
        <v>130.16725418993693</v>
      </c>
      <c r="C55" s="9">
        <v>103.17866019428494</v>
      </c>
      <c r="D55" s="9">
        <v>56.72764947127032</v>
      </c>
      <c r="E55" s="9">
        <v>191.40629717081566</v>
      </c>
      <c r="F55" s="9">
        <v>483.6589610263079</v>
      </c>
      <c r="G55" s="9">
        <v>9.7672776048531</v>
      </c>
      <c r="H55" s="9">
        <v>487.92874738092013</v>
      </c>
      <c r="I55" s="9">
        <v>0</v>
      </c>
      <c r="J55" s="9">
        <v>0.9270522638731414</v>
      </c>
      <c r="K55" s="9">
        <v>498.6230772496464</v>
      </c>
    </row>
    <row r="56" spans="1:11" s="12" customFormat="1" ht="12.75">
      <c r="A56" s="10">
        <v>2000</v>
      </c>
      <c r="B56" s="9">
        <v>130.39820919621098</v>
      </c>
      <c r="C56" s="9">
        <v>101.20078799975491</v>
      </c>
      <c r="D56" s="9">
        <v>58.38245515860656</v>
      </c>
      <c r="E56" s="9">
        <v>195.19144107780795</v>
      </c>
      <c r="F56" s="9">
        <v>487.20786153238043</v>
      </c>
      <c r="G56" s="9">
        <v>9.718823113969101</v>
      </c>
      <c r="H56" s="9">
        <v>499.9909520925219</v>
      </c>
      <c r="I56" s="9">
        <v>0</v>
      </c>
      <c r="J56" s="9">
        <v>0.9869184396076833</v>
      </c>
      <c r="K56" s="9">
        <v>510.6966936460987</v>
      </c>
    </row>
    <row r="57" spans="1:11" s="12" customFormat="1" ht="12.75">
      <c r="A57" s="10">
        <v>2001</v>
      </c>
      <c r="B57" s="9">
        <v>119.5546454757557</v>
      </c>
      <c r="C57" s="9">
        <v>107.71509994369738</v>
      </c>
      <c r="D57" s="9">
        <v>58.71116382180042</v>
      </c>
      <c r="E57" s="9">
        <v>181.06325079530868</v>
      </c>
      <c r="F57" s="9">
        <v>467.9550238365621</v>
      </c>
      <c r="G57" s="9">
        <v>9.485192165109401</v>
      </c>
      <c r="H57" s="9">
        <v>494.30892378462124</v>
      </c>
      <c r="I57" s="9">
        <v>0</v>
      </c>
      <c r="J57" s="9">
        <v>0.9963176852262859</v>
      </c>
      <c r="K57" s="9">
        <v>504.79043363495697</v>
      </c>
    </row>
    <row r="58" spans="1:11" s="12" customFormat="1" ht="12.75">
      <c r="A58" s="21">
        <v>2002</v>
      </c>
      <c r="B58" s="11">
        <v>126.67775625324602</v>
      </c>
      <c r="C58" s="11">
        <v>106.3289096178703</v>
      </c>
      <c r="D58" s="11">
        <v>55.97062428484617</v>
      </c>
      <c r="E58" s="11">
        <v>176.99062118706433</v>
      </c>
      <c r="F58" s="11">
        <v>467.85937014302675</v>
      </c>
      <c r="G58" s="11">
        <v>10.2897397141373</v>
      </c>
      <c r="H58" s="11">
        <v>504.41384893175706</v>
      </c>
      <c r="I58" s="11">
        <v>0</v>
      </c>
      <c r="J58" s="11">
        <v>0.9880437744109668</v>
      </c>
      <c r="K58" s="11">
        <v>515.6916324203054</v>
      </c>
    </row>
    <row r="59" spans="1:11" s="12" customFormat="1" ht="12.75">
      <c r="A59" s="21">
        <v>2003</v>
      </c>
      <c r="B59" s="11">
        <v>122.04286866221005</v>
      </c>
      <c r="C59" s="11">
        <v>107.44321864417965</v>
      </c>
      <c r="D59" s="11">
        <v>56.125645114614194</v>
      </c>
      <c r="E59" s="11">
        <v>181.6738769377386</v>
      </c>
      <c r="F59" s="11">
        <v>468.8582969587425</v>
      </c>
      <c r="G59" s="11">
        <v>9.1542048835792</v>
      </c>
      <c r="H59" s="11">
        <v>507.018679446468</v>
      </c>
      <c r="I59" s="11">
        <v>0</v>
      </c>
      <c r="J59" s="11">
        <v>1.2410655246735443</v>
      </c>
      <c r="K59" s="11">
        <v>517.4139498547207</v>
      </c>
    </row>
    <row r="60" spans="1:11" s="12" customFormat="1" ht="12.75">
      <c r="A60" s="21">
        <v>2004</v>
      </c>
      <c r="B60" s="11">
        <v>117.61792224454558</v>
      </c>
      <c r="C60" s="11">
        <v>114.63263652991326</v>
      </c>
      <c r="D60" s="11">
        <v>56.750502051042986</v>
      </c>
      <c r="E60" s="11">
        <v>182.40606362796873</v>
      </c>
      <c r="F60" s="11">
        <v>475.6955932534706</v>
      </c>
      <c r="G60" s="11">
        <v>8.72652408871</v>
      </c>
      <c r="H60" s="11">
        <v>524.2239045981606</v>
      </c>
      <c r="I60" s="11">
        <v>0</v>
      </c>
      <c r="J60" s="11">
        <v>1.3016951674506811</v>
      </c>
      <c r="K60" s="11">
        <v>534.2521238543213</v>
      </c>
    </row>
    <row r="61" spans="1:11" s="12" customFormat="1" ht="12.75">
      <c r="A61" s="21">
        <v>2005</v>
      </c>
      <c r="B61" s="11">
        <v>109.58994786007779</v>
      </c>
      <c r="C61" s="11">
        <v>113.37663297822223</v>
      </c>
      <c r="D61" s="11">
        <v>49.73499091555528</v>
      </c>
      <c r="E61" s="11">
        <v>182.0042977428737</v>
      </c>
      <c r="F61" s="11">
        <v>456.08181549672895</v>
      </c>
      <c r="G61" s="11">
        <v>9.062168927970298</v>
      </c>
      <c r="H61" s="11">
        <v>531.7699623706956</v>
      </c>
      <c r="I61" s="11">
        <v>0</v>
      </c>
      <c r="J61" s="11">
        <v>1.3474392420017762</v>
      </c>
      <c r="K61" s="11">
        <v>542.1795705406676</v>
      </c>
    </row>
    <row r="62" spans="1:11" s="12" customFormat="1" ht="12.75">
      <c r="A62" s="21">
        <v>2006</v>
      </c>
      <c r="B62" s="11">
        <v>107.68143786181409</v>
      </c>
      <c r="C62" s="11">
        <v>114.50767104325732</v>
      </c>
      <c r="D62" s="11">
        <v>48.8677224176917</v>
      </c>
      <c r="E62" s="11">
        <v>177.67970512566595</v>
      </c>
      <c r="F62" s="11">
        <v>450.6665964484291</v>
      </c>
      <c r="G62" s="11">
        <v>9.05822</v>
      </c>
      <c r="H62" s="11">
        <v>538.7671079602092</v>
      </c>
      <c r="I62" s="11">
        <v>0</v>
      </c>
      <c r="J62" s="11">
        <v>1.286589982119854</v>
      </c>
      <c r="K62" s="11">
        <v>549.111917942329</v>
      </c>
    </row>
    <row r="63" spans="1:11" s="12" customFormat="1" ht="12.75">
      <c r="A63" s="21" t="s">
        <v>37</v>
      </c>
      <c r="B63" s="11">
        <v>110.42089426424177</v>
      </c>
      <c r="C63" s="11">
        <v>110.84497604899666</v>
      </c>
      <c r="D63" s="11">
        <v>46.97514241768083</v>
      </c>
      <c r="E63" s="11">
        <v>178.09638618379222</v>
      </c>
      <c r="F63" s="11">
        <v>447.1872479147114</v>
      </c>
      <c r="G63" s="11">
        <v>9.651489999999999</v>
      </c>
      <c r="H63" s="11">
        <v>538.3631234932423</v>
      </c>
      <c r="I63" s="11">
        <v>0</v>
      </c>
      <c r="J63" s="11">
        <v>1.3578908738981035</v>
      </c>
      <c r="K63" s="11">
        <v>549.3725043671403</v>
      </c>
    </row>
    <row r="64" spans="1:11" s="24" customFormat="1" ht="12.75">
      <c r="A64" s="22" t="s">
        <v>24</v>
      </c>
      <c r="B64" s="22" t="s">
        <v>22</v>
      </c>
      <c r="C64" s="22"/>
      <c r="D64" s="22"/>
      <c r="E64" s="22"/>
      <c r="F64" s="22"/>
      <c r="G64" s="22"/>
      <c r="H64" s="22"/>
      <c r="I64" s="23"/>
      <c r="J64" s="23"/>
      <c r="K64" s="23"/>
    </row>
    <row r="65" spans="1:11" ht="12.75">
      <c r="A65" s="2" t="s">
        <v>9</v>
      </c>
      <c r="B65" s="19" t="s">
        <v>38</v>
      </c>
      <c r="C65" s="14" t="s">
        <v>39</v>
      </c>
      <c r="E65" s="9"/>
      <c r="F65" s="2"/>
      <c r="I65" s="2"/>
      <c r="J65" s="2"/>
      <c r="K65" s="2"/>
    </row>
    <row r="66" spans="1:11" ht="12.75">
      <c r="A66" s="2"/>
      <c r="B66" s="2" t="s">
        <v>25</v>
      </c>
      <c r="C66" s="14" t="s">
        <v>11</v>
      </c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 t="s">
        <v>10</v>
      </c>
      <c r="C67" s="14" t="s">
        <v>12</v>
      </c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9:10" ht="12.75">
      <c r="I69" s="2"/>
      <c r="J69" s="2"/>
    </row>
  </sheetData>
  <printOptions/>
  <pageMargins left="0.75" right="0.75" top="1" bottom="1" header="0.5" footer="0.5"/>
  <pageSetup fitToHeight="1" fitToWidth="1" horizontalDpi="300" verticalDpi="300" orientation="portrait" scale="1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69"/>
  <sheetViews>
    <sheetView workbookViewId="0" topLeftCell="A1">
      <pane ySplit="4" topLeftCell="BM40" activePane="bottomLeft" state="frozen"/>
      <selection pane="topLeft" activeCell="A1" sqref="A1"/>
      <selection pane="bottomLeft" activeCell="D71" sqref="D71"/>
    </sheetView>
  </sheetViews>
  <sheetFormatPr defaultColWidth="9.140625" defaultRowHeight="12.75"/>
  <cols>
    <col min="1" max="1" width="18.140625" style="0" customWidth="1"/>
    <col min="2" max="6" width="12.28125" style="0" customWidth="1"/>
    <col min="7" max="10" width="9.8515625" style="0" customWidth="1"/>
  </cols>
  <sheetData>
    <row r="1" spans="1:10" ht="12.75">
      <c r="A1" s="1" t="s">
        <v>30</v>
      </c>
      <c r="B1" s="1" t="s">
        <v>42</v>
      </c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1" ht="12.75">
      <c r="A3" s="3"/>
      <c r="B3" s="3"/>
      <c r="C3" s="4" t="s">
        <v>15</v>
      </c>
      <c r="D3" s="3"/>
      <c r="E3" s="3"/>
      <c r="F3" s="3"/>
      <c r="G3" s="5"/>
      <c r="H3" s="4" t="s">
        <v>16</v>
      </c>
      <c r="I3" s="3"/>
      <c r="J3" s="3"/>
      <c r="K3" s="18"/>
    </row>
    <row r="4" spans="1:11" ht="12.75">
      <c r="A4" s="6" t="s">
        <v>3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8</v>
      </c>
      <c r="G4" s="7" t="s">
        <v>4</v>
      </c>
      <c r="H4" s="7" t="s">
        <v>5</v>
      </c>
      <c r="I4" s="7" t="s">
        <v>6</v>
      </c>
      <c r="J4" s="7" t="s">
        <v>8</v>
      </c>
      <c r="K4" s="18"/>
    </row>
    <row r="5" spans="1:10" ht="12.75">
      <c r="A5" s="2">
        <v>1949</v>
      </c>
      <c r="B5" s="9">
        <v>87.4429424802071</v>
      </c>
      <c r="C5" s="9">
        <v>75.26027114558217</v>
      </c>
      <c r="D5" s="9">
        <v>268.361736256758</v>
      </c>
      <c r="E5" s="9">
        <v>164.53901234441926</v>
      </c>
      <c r="F5" s="9">
        <v>595.6039622269665</v>
      </c>
      <c r="G5" s="9">
        <v>8.2066605</v>
      </c>
      <c r="H5" s="9">
        <v>8.697601252879469</v>
      </c>
      <c r="I5" s="9">
        <v>50.68056562449216</v>
      </c>
      <c r="J5" s="9">
        <v>67.58482737737162</v>
      </c>
    </row>
    <row r="6" spans="1:10" ht="12.75">
      <c r="A6" s="2">
        <v>1950</v>
      </c>
      <c r="B6" s="9">
        <v>95.43738213357588</v>
      </c>
      <c r="C6" s="9">
        <v>79.15785202312802</v>
      </c>
      <c r="D6" s="9">
        <v>295.6789171122957</v>
      </c>
      <c r="E6" s="9">
        <v>171.9503395492899</v>
      </c>
      <c r="F6" s="9">
        <v>642.2244908182895</v>
      </c>
      <c r="G6" s="9">
        <v>9.3584725</v>
      </c>
      <c r="H6" s="9">
        <v>9.970420948422808</v>
      </c>
      <c r="I6" s="9">
        <v>55.748622186941375</v>
      </c>
      <c r="J6" s="9">
        <v>75.0775156353642</v>
      </c>
    </row>
    <row r="7" spans="1:10" ht="12.75">
      <c r="A7" s="2">
        <v>1951</v>
      </c>
      <c r="B7" s="9">
        <v>100.77859352291121</v>
      </c>
      <c r="C7" s="9">
        <v>78.8402450737225</v>
      </c>
      <c r="D7" s="9">
        <v>321.2396860393011</v>
      </c>
      <c r="E7" s="9">
        <v>180.63546546746048</v>
      </c>
      <c r="F7" s="9">
        <v>681.4939901033953</v>
      </c>
      <c r="G7" s="9">
        <v>11.374143499999999</v>
      </c>
      <c r="H7" s="9">
        <v>8.48546463695558</v>
      </c>
      <c r="I7" s="9">
        <v>63.60410985873766</v>
      </c>
      <c r="J7" s="9">
        <v>83.46371799569324</v>
      </c>
    </row>
    <row r="8" spans="1:10" ht="12.75">
      <c r="A8" s="2">
        <v>1952</v>
      </c>
      <c r="B8" s="9">
        <v>102.84867492401786</v>
      </c>
      <c r="C8" s="9">
        <v>77.88823339313856</v>
      </c>
      <c r="D8" s="9">
        <v>308.992933126727</v>
      </c>
      <c r="E8" s="9">
        <v>177.58888363634938</v>
      </c>
      <c r="F8" s="9">
        <v>667.3187250802328</v>
      </c>
      <c r="G8" s="9">
        <v>13.533790999999999</v>
      </c>
      <c r="H8" s="9">
        <v>8.90973786880336</v>
      </c>
      <c r="I8" s="9">
        <v>64.87112399934996</v>
      </c>
      <c r="J8" s="9">
        <v>87.31465286815332</v>
      </c>
    </row>
    <row r="9" spans="1:10" ht="12.75">
      <c r="A9" s="2">
        <v>1953</v>
      </c>
      <c r="B9" s="9">
        <v>102.99847045971426</v>
      </c>
      <c r="C9" s="9">
        <v>75.42685582824217</v>
      </c>
      <c r="D9" s="9">
        <v>328.08711876635084</v>
      </c>
      <c r="E9" s="9">
        <v>178.36135687897513</v>
      </c>
      <c r="F9" s="9">
        <v>684.8738019332824</v>
      </c>
      <c r="G9" s="9">
        <v>15.4054855</v>
      </c>
      <c r="H9" s="9">
        <v>10.818967412118365</v>
      </c>
      <c r="I9" s="9">
        <v>70.4459862180441</v>
      </c>
      <c r="J9" s="9">
        <v>96.67043913016246</v>
      </c>
    </row>
    <row r="10" spans="1:10" ht="12.75">
      <c r="A10" s="2">
        <v>1954</v>
      </c>
      <c r="B10" s="9">
        <v>106.74546383390948</v>
      </c>
      <c r="C10" s="9">
        <v>74.90000092427522</v>
      </c>
      <c r="D10" s="9">
        <v>300.3096421299445</v>
      </c>
      <c r="E10" s="9">
        <v>173.61147254567229</v>
      </c>
      <c r="F10" s="9">
        <v>655.5665794338015</v>
      </c>
      <c r="G10" s="9">
        <v>17.4211565</v>
      </c>
      <c r="H10" s="9">
        <v>8.90973786880336</v>
      </c>
      <c r="I10" s="9">
        <v>71.96640318677886</v>
      </c>
      <c r="J10" s="9">
        <v>98.29729755558222</v>
      </c>
    </row>
    <row r="11" spans="1:10" ht="12.75">
      <c r="A11" s="2">
        <v>1955</v>
      </c>
      <c r="B11" s="9">
        <v>114.68400785900728</v>
      </c>
      <c r="C11" s="9">
        <v>79.15077757179782</v>
      </c>
      <c r="D11" s="9">
        <v>346.99033892041064</v>
      </c>
      <c r="E11" s="9">
        <v>185.5195421574257</v>
      </c>
      <c r="F11" s="9">
        <v>726.3446665086414</v>
      </c>
      <c r="G11" s="9">
        <v>17.1332035</v>
      </c>
      <c r="H11" s="9">
        <v>9.970420948422808</v>
      </c>
      <c r="I11" s="9">
        <v>87.67737853037143</v>
      </c>
      <c r="J11" s="9">
        <v>114.78100297879425</v>
      </c>
    </row>
    <row r="12" spans="1:10" ht="12.75">
      <c r="A12" s="2">
        <v>1956</v>
      </c>
      <c r="B12" s="9">
        <v>120.7071215272131</v>
      </c>
      <c r="C12" s="9">
        <v>81.27320639161516</v>
      </c>
      <c r="D12" s="9">
        <v>357.67604242386875</v>
      </c>
      <c r="E12" s="9">
        <v>190.0286801609025</v>
      </c>
      <c r="F12" s="9">
        <v>749.6850505035995</v>
      </c>
      <c r="G12" s="9">
        <v>18.428991999999997</v>
      </c>
      <c r="H12" s="9">
        <v>9.546147716575028</v>
      </c>
      <c r="I12" s="9">
        <v>96.03967185841265</v>
      </c>
      <c r="J12" s="9">
        <v>124.01481157498768</v>
      </c>
    </row>
    <row r="13" spans="1:10" ht="12.75">
      <c r="A13" s="2">
        <v>1957</v>
      </c>
      <c r="B13" s="9">
        <v>120.65833532651246</v>
      </c>
      <c r="C13" s="9">
        <v>77.96119194389398</v>
      </c>
      <c r="D13" s="9">
        <v>356.7882643646261</v>
      </c>
      <c r="E13" s="9">
        <v>191.16282959270026</v>
      </c>
      <c r="F13" s="9">
        <v>746.5706212277328</v>
      </c>
      <c r="G13" s="9">
        <v>19.868757</v>
      </c>
      <c r="H13" s="9">
        <v>10.606830796194476</v>
      </c>
      <c r="I13" s="9">
        <v>97.81349165526987</v>
      </c>
      <c r="J13" s="9">
        <v>128.28907945146435</v>
      </c>
    </row>
    <row r="14" spans="1:10" ht="12.75">
      <c r="A14" s="2">
        <v>1958</v>
      </c>
      <c r="B14" s="9">
        <v>126.98795056412683</v>
      </c>
      <c r="C14" s="9">
        <v>80.58552266180341</v>
      </c>
      <c r="D14" s="9">
        <v>331.78616743994456</v>
      </c>
      <c r="E14" s="9">
        <v>192.0507598852945</v>
      </c>
      <c r="F14" s="9">
        <v>731.4104005511693</v>
      </c>
      <c r="G14" s="9">
        <v>20.444663</v>
      </c>
      <c r="H14" s="9">
        <v>10.394694180270585</v>
      </c>
      <c r="I14" s="9">
        <v>94.26585206155542</v>
      </c>
      <c r="J14" s="9">
        <v>125.105209241826</v>
      </c>
    </row>
    <row r="15" spans="1:10" ht="12.75">
      <c r="A15" s="2">
        <v>1959</v>
      </c>
      <c r="B15" s="9">
        <v>133.06883742976476</v>
      </c>
      <c r="C15" s="9">
        <v>82.57509908885876</v>
      </c>
      <c r="D15" s="9">
        <v>345.9599392406778</v>
      </c>
      <c r="E15" s="9">
        <v>198.72636249966257</v>
      </c>
      <c r="F15" s="9">
        <v>760.3302382589638</v>
      </c>
      <c r="G15" s="9">
        <v>24.3320285</v>
      </c>
      <c r="H15" s="9">
        <v>11.667513875813922</v>
      </c>
      <c r="I15" s="9">
        <v>102.1213397333517</v>
      </c>
      <c r="J15" s="9">
        <v>138.12088210916562</v>
      </c>
    </row>
    <row r="16" spans="1:10" ht="12.75">
      <c r="A16" s="2">
        <v>1960</v>
      </c>
      <c r="B16" s="9">
        <v>142.89829516239533</v>
      </c>
      <c r="C16" s="9">
        <v>88.01535561415068</v>
      </c>
      <c r="D16" s="9">
        <v>353.8037677982427</v>
      </c>
      <c r="E16" s="9">
        <v>203.19400989908104</v>
      </c>
      <c r="F16" s="9">
        <v>787.9114284738697</v>
      </c>
      <c r="G16" s="9">
        <v>25.701663400054738</v>
      </c>
      <c r="H16" s="9">
        <v>11.725115686040294</v>
      </c>
      <c r="I16" s="9">
        <v>107.10310266421136</v>
      </c>
      <c r="J16" s="9">
        <v>144.5298817503064</v>
      </c>
    </row>
    <row r="17" spans="1:10" ht="12.75">
      <c r="A17" s="2">
        <v>1961</v>
      </c>
      <c r="B17" s="9">
        <v>147.46689067992796</v>
      </c>
      <c r="C17" s="9">
        <v>89.16083644408678</v>
      </c>
      <c r="D17" s="9">
        <v>350.92135126664897</v>
      </c>
      <c r="E17" s="9">
        <v>206.10735620022314</v>
      </c>
      <c r="F17" s="9">
        <v>793.6564345908869</v>
      </c>
      <c r="G17" s="9">
        <v>27.19709997961533</v>
      </c>
      <c r="H17" s="9">
        <v>11.82320960137317</v>
      </c>
      <c r="I17" s="9">
        <v>110.34568421685442</v>
      </c>
      <c r="J17" s="9">
        <v>149.36599379784292</v>
      </c>
    </row>
    <row r="18" spans="1:10" ht="12.75">
      <c r="A18" s="2">
        <v>1962</v>
      </c>
      <c r="B18" s="9">
        <v>155.54738779847074</v>
      </c>
      <c r="C18" s="9">
        <v>93.90602424580143</v>
      </c>
      <c r="D18" s="9">
        <v>362.4267934300248</v>
      </c>
      <c r="E18" s="9">
        <v>214.7262390092269</v>
      </c>
      <c r="F18" s="9">
        <v>826.6064444835239</v>
      </c>
      <c r="G18" s="9">
        <v>29.29609088262667</v>
      </c>
      <c r="H18" s="9">
        <v>11.870505181205052</v>
      </c>
      <c r="I18" s="9">
        <v>117.10574540312349</v>
      </c>
      <c r="J18" s="9">
        <v>158.2723414669552</v>
      </c>
    </row>
    <row r="19" spans="1:10" ht="12.75">
      <c r="A19" s="2">
        <v>1963</v>
      </c>
      <c r="B19" s="9">
        <v>160.51657055381452</v>
      </c>
      <c r="C19" s="9">
        <v>97.03805796452585</v>
      </c>
      <c r="D19" s="9">
        <v>378.18923012573725</v>
      </c>
      <c r="E19" s="9">
        <v>222.84715394634674</v>
      </c>
      <c r="F19" s="9">
        <v>858.5910125904243</v>
      </c>
      <c r="G19" s="9">
        <v>31.959035380394525</v>
      </c>
      <c r="H19" s="9">
        <v>12.402102908239506</v>
      </c>
      <c r="I19" s="9">
        <v>127.92461660844393</v>
      </c>
      <c r="J19" s="9">
        <v>172.28575489707794</v>
      </c>
    </row>
    <row r="20" spans="1:10" ht="12.75">
      <c r="A20" s="2">
        <v>1964</v>
      </c>
      <c r="B20" s="9">
        <v>164.88398272018034</v>
      </c>
      <c r="C20" s="9">
        <v>99.57488110961984</v>
      </c>
      <c r="D20" s="9">
        <v>401.38061911464155</v>
      </c>
      <c r="E20" s="9">
        <v>229.37447349526812</v>
      </c>
      <c r="F20" s="9">
        <v>895.2139564397098</v>
      </c>
      <c r="G20" s="9">
        <v>34.68545655883792</v>
      </c>
      <c r="H20" s="9">
        <v>13.447621848018896</v>
      </c>
      <c r="I20" s="9">
        <v>136.2747906982918</v>
      </c>
      <c r="J20" s="9">
        <v>184.40786910514862</v>
      </c>
    </row>
    <row r="21" spans="1:10" ht="12.75">
      <c r="A21" s="2">
        <v>1965</v>
      </c>
      <c r="B21" s="9">
        <v>172.46977523015477</v>
      </c>
      <c r="C21" s="9">
        <v>106.38059031994385</v>
      </c>
      <c r="D21" s="9">
        <v>418.3458864570349</v>
      </c>
      <c r="E21" s="9">
        <v>237.32711455510292</v>
      </c>
      <c r="F21" s="9">
        <v>934.5233665622366</v>
      </c>
      <c r="G21" s="9">
        <v>34.676488711859605</v>
      </c>
      <c r="H21" s="9">
        <v>15.3168949757141</v>
      </c>
      <c r="I21" s="9">
        <v>147.4503495200846</v>
      </c>
      <c r="J21" s="9">
        <v>197.44373320765828</v>
      </c>
    </row>
    <row r="22" spans="1:10" ht="12.75">
      <c r="A22" s="2">
        <v>1966</v>
      </c>
      <c r="B22" s="9">
        <v>181.74703158260195</v>
      </c>
      <c r="C22" s="9">
        <v>115.12625719200103</v>
      </c>
      <c r="D22" s="9">
        <v>438.82865733564125</v>
      </c>
      <c r="E22" s="9">
        <v>250.01558837416073</v>
      </c>
      <c r="F22" s="9">
        <v>985.7175344844051</v>
      </c>
      <c r="G22" s="9">
        <v>39.06112741974895</v>
      </c>
      <c r="H22" s="9">
        <v>18.73476370740536</v>
      </c>
      <c r="I22" s="9">
        <v>159.60766891979014</v>
      </c>
      <c r="J22" s="9">
        <v>217.40356004694445</v>
      </c>
    </row>
    <row r="23" spans="1:10" ht="12.75">
      <c r="A23" s="2">
        <v>1967</v>
      </c>
      <c r="B23" s="9">
        <v>188.37865417682798</v>
      </c>
      <c r="C23" s="9">
        <v>122.6274232359206</v>
      </c>
      <c r="D23" s="9">
        <v>438.0031697846974</v>
      </c>
      <c r="E23" s="9">
        <v>262.4862654297198</v>
      </c>
      <c r="F23" s="9">
        <v>1011.4955126271659</v>
      </c>
      <c r="G23" s="9">
        <v>41.07214705245415</v>
      </c>
      <c r="H23" s="9">
        <v>21.43370074193825</v>
      </c>
      <c r="I23" s="9">
        <v>163.2356108518486</v>
      </c>
      <c r="J23" s="9">
        <v>225.741458646241</v>
      </c>
    </row>
    <row r="24" spans="1:10" ht="12.75">
      <c r="A24" s="2">
        <v>1968</v>
      </c>
      <c r="B24" s="9">
        <v>201.490611195382</v>
      </c>
      <c r="C24" s="9">
        <v>129.95712825378325</v>
      </c>
      <c r="D24" s="9">
        <v>454.0404571381268</v>
      </c>
      <c r="E24" s="9">
        <v>283.74444621753827</v>
      </c>
      <c r="F24" s="9">
        <v>1069.2326428048304</v>
      </c>
      <c r="G24" s="9">
        <v>46.983204019088916</v>
      </c>
      <c r="H24" s="9">
        <v>25.04816447802045</v>
      </c>
      <c r="I24" s="9">
        <v>177.12643046685585</v>
      </c>
      <c r="J24" s="9">
        <v>249.1577989639652</v>
      </c>
    </row>
    <row r="25" spans="1:10" ht="12.75">
      <c r="A25" s="2">
        <v>1969</v>
      </c>
      <c r="B25" s="9">
        <v>214.16281270948076</v>
      </c>
      <c r="C25" s="9">
        <v>137.03613544791506</v>
      </c>
      <c r="D25" s="9">
        <v>468.6080733413694</v>
      </c>
      <c r="E25" s="9">
        <v>295.7510761209487</v>
      </c>
      <c r="F25" s="9">
        <v>1115.5580976197139</v>
      </c>
      <c r="G25" s="9">
        <v>51.95780135169367</v>
      </c>
      <c r="H25" s="9">
        <v>33.29657424223029</v>
      </c>
      <c r="I25" s="9">
        <v>182.8232278769611</v>
      </c>
      <c r="J25" s="9">
        <v>268.0776034708851</v>
      </c>
    </row>
    <row r="26" spans="1:10" ht="12.75">
      <c r="A26" s="2">
        <v>1970</v>
      </c>
      <c r="B26" s="9">
        <v>223.98387659855734</v>
      </c>
      <c r="C26" s="9">
        <v>144.74839744294033</v>
      </c>
      <c r="D26" s="9">
        <v>473.6359162421965</v>
      </c>
      <c r="E26" s="9">
        <v>306.5950866794672</v>
      </c>
      <c r="F26" s="9">
        <v>1148.9632769631614</v>
      </c>
      <c r="G26" s="9">
        <v>58.2760464574401</v>
      </c>
      <c r="H26" s="9">
        <v>44.95301122090501</v>
      </c>
      <c r="I26" s="9">
        <v>183.04878598953798</v>
      </c>
      <c r="J26" s="9">
        <v>286.2778436678831</v>
      </c>
    </row>
    <row r="27" spans="1:10" ht="12.75">
      <c r="A27" s="2">
        <v>1971</v>
      </c>
      <c r="B27" s="9">
        <v>231.14802923886336</v>
      </c>
      <c r="C27" s="9">
        <v>148.9876845917163</v>
      </c>
      <c r="D27" s="9">
        <v>463.7715253225589</v>
      </c>
      <c r="E27" s="9">
        <v>318.5504417089887</v>
      </c>
      <c r="F27" s="9">
        <v>1162.4576808621273</v>
      </c>
      <c r="G27" s="9">
        <v>58.91283059150124</v>
      </c>
      <c r="H27" s="9">
        <v>52.89166192544517</v>
      </c>
      <c r="I27" s="9">
        <v>184.84236696409445</v>
      </c>
      <c r="J27" s="9">
        <v>296.64685948104085</v>
      </c>
    </row>
    <row r="28" spans="1:10" ht="12.75">
      <c r="A28" s="2">
        <v>1972</v>
      </c>
      <c r="B28" s="9">
        <v>243.0715610501171</v>
      </c>
      <c r="C28" s="9">
        <v>156.94341613736123</v>
      </c>
      <c r="D28" s="9">
        <v>486.3357874356341</v>
      </c>
      <c r="E28" s="9">
        <v>337.36439945529736</v>
      </c>
      <c r="F28" s="9">
        <v>1223.7151640784098</v>
      </c>
      <c r="G28" s="9">
        <v>58.81245695886608</v>
      </c>
      <c r="H28" s="9">
        <v>65.50637334037106</v>
      </c>
      <c r="I28" s="9">
        <v>198.59266182203268</v>
      </c>
      <c r="J28" s="9">
        <v>322.9114921212698</v>
      </c>
    </row>
    <row r="29" spans="1:10" ht="12.75">
      <c r="A29" s="2">
        <v>1973</v>
      </c>
      <c r="B29" s="9">
        <v>246.43016293232756</v>
      </c>
      <c r="C29" s="9">
        <v>163.96120760949765</v>
      </c>
      <c r="D29" s="9">
        <v>512.4555291650829</v>
      </c>
      <c r="E29" s="9">
        <v>355.0580025155501</v>
      </c>
      <c r="F29" s="9">
        <v>1277.904902222458</v>
      </c>
      <c r="G29" s="9">
        <v>53.813608849315365</v>
      </c>
      <c r="H29" s="9">
        <v>74.43563822090312</v>
      </c>
      <c r="I29" s="9">
        <v>219.28051596358722</v>
      </c>
      <c r="J29" s="9">
        <v>347.5297630338057</v>
      </c>
    </row>
    <row r="30" spans="1:10" ht="12.75">
      <c r="A30" s="2">
        <v>1974</v>
      </c>
      <c r="B30" s="9">
        <v>237.10652702305532</v>
      </c>
      <c r="C30" s="9">
        <v>157.39016525098174</v>
      </c>
      <c r="D30" s="9">
        <v>492.69863915996456</v>
      </c>
      <c r="E30" s="9">
        <v>345.89729634735005</v>
      </c>
      <c r="F30" s="9">
        <v>1233.0926277813517</v>
      </c>
      <c r="G30" s="9">
        <v>50.55657754796593</v>
      </c>
      <c r="H30" s="9">
        <v>71.22131055154556</v>
      </c>
      <c r="I30" s="9">
        <v>216.21183404668182</v>
      </c>
      <c r="J30" s="9">
        <v>337.98972214619334</v>
      </c>
    </row>
    <row r="31" spans="1:10" ht="12.75">
      <c r="A31" s="2">
        <v>1975</v>
      </c>
      <c r="B31" s="9">
        <v>235.51756273077413</v>
      </c>
      <c r="C31" s="9">
        <v>156.31830262248542</v>
      </c>
      <c r="D31" s="9">
        <v>456.41988577751954</v>
      </c>
      <c r="E31" s="9">
        <v>348.76226079870884</v>
      </c>
      <c r="F31" s="9">
        <v>1197.018011929488</v>
      </c>
      <c r="G31" s="9">
        <v>46.52746201265596</v>
      </c>
      <c r="H31" s="9">
        <v>67.007537414928</v>
      </c>
      <c r="I31" s="9">
        <v>222.55383653882063</v>
      </c>
      <c r="J31" s="9">
        <v>336.0888359664046</v>
      </c>
    </row>
    <row r="32" spans="1:10" ht="12.75">
      <c r="A32" s="2">
        <v>1976</v>
      </c>
      <c r="B32" s="9">
        <v>247.93983946172818</v>
      </c>
      <c r="C32" s="9">
        <v>168.39530780011995</v>
      </c>
      <c r="D32" s="9">
        <v>487.59820703135586</v>
      </c>
      <c r="E32" s="9">
        <v>365.55681333806893</v>
      </c>
      <c r="F32" s="9">
        <v>1269.490167631273</v>
      </c>
      <c r="G32" s="9">
        <v>45.39726612936202</v>
      </c>
      <c r="H32" s="9">
        <v>73.60391463381157</v>
      </c>
      <c r="I32" s="9">
        <v>246.38086007800575</v>
      </c>
      <c r="J32" s="9">
        <v>365.38204084117933</v>
      </c>
    </row>
    <row r="33" spans="1:10" ht="12.75">
      <c r="A33" s="2">
        <v>1977</v>
      </c>
      <c r="B33" s="9">
        <v>253.7097637662929</v>
      </c>
      <c r="C33" s="9">
        <v>172.9512012253238</v>
      </c>
      <c r="D33" s="9">
        <v>501.0018055926554</v>
      </c>
      <c r="E33" s="9">
        <v>379.7479608204328</v>
      </c>
      <c r="F33" s="9">
        <v>1307.4107314047048</v>
      </c>
      <c r="G33" s="9">
        <v>47.25093067413481</v>
      </c>
      <c r="H33" s="9">
        <v>82.55032527978798</v>
      </c>
      <c r="I33" s="9">
        <v>259.75128927019136</v>
      </c>
      <c r="J33" s="9">
        <v>389.55254522411417</v>
      </c>
    </row>
    <row r="34" spans="1:10" ht="12.75">
      <c r="A34" s="2">
        <v>1978</v>
      </c>
      <c r="B34" s="9">
        <v>255.17183749945968</v>
      </c>
      <c r="C34" s="9">
        <v>173.59275112773017</v>
      </c>
      <c r="D34" s="9">
        <v>497.07197218700156</v>
      </c>
      <c r="E34" s="9">
        <v>395.1131058959384</v>
      </c>
      <c r="F34" s="9">
        <v>1320.9496667101298</v>
      </c>
      <c r="G34" s="9">
        <v>47.41468208710813</v>
      </c>
      <c r="H34" s="9">
        <v>84.45981098408149</v>
      </c>
      <c r="I34" s="9">
        <v>259.6025622397943</v>
      </c>
      <c r="J34" s="9">
        <v>391.47705531098387</v>
      </c>
    </row>
    <row r="35" spans="1:10" ht="12.75">
      <c r="A35" s="2">
        <v>1979</v>
      </c>
      <c r="B35" s="9">
        <v>249.5477783164888</v>
      </c>
      <c r="C35" s="9">
        <v>177.30670147866152</v>
      </c>
      <c r="D35" s="9">
        <v>518.1353986049708</v>
      </c>
      <c r="E35" s="9">
        <v>392.663785735017</v>
      </c>
      <c r="F35" s="9">
        <v>1337.6536641351381</v>
      </c>
      <c r="G35" s="9">
        <v>51.895168599783155</v>
      </c>
      <c r="H35" s="9">
        <v>69.62189671698692</v>
      </c>
      <c r="I35" s="9">
        <v>285.34288116076226</v>
      </c>
      <c r="J35" s="9">
        <v>406.85994647753233</v>
      </c>
    </row>
    <row r="36" spans="1:10" ht="12.75">
      <c r="A36" s="2">
        <v>1980</v>
      </c>
      <c r="B36" s="9">
        <v>247.92056870747928</v>
      </c>
      <c r="C36" s="9">
        <v>177.95011045126586</v>
      </c>
      <c r="D36" s="9">
        <v>484.232067691079</v>
      </c>
      <c r="E36" s="9">
        <v>378.0527350851568</v>
      </c>
      <c r="F36" s="9">
        <v>1288.155481934981</v>
      </c>
      <c r="G36" s="9">
        <v>55.03749729703589</v>
      </c>
      <c r="H36" s="9">
        <v>55.87756231303089</v>
      </c>
      <c r="I36" s="9">
        <v>309.9883756508027</v>
      </c>
      <c r="J36" s="9">
        <v>420.9389819959195</v>
      </c>
    </row>
    <row r="37" spans="1:10" ht="12.75">
      <c r="A37" s="2">
        <v>1981</v>
      </c>
      <c r="B37" s="9">
        <v>239.39726753790785</v>
      </c>
      <c r="C37" s="9">
        <v>177.88774363979667</v>
      </c>
      <c r="D37" s="9">
        <v>463.2922911724871</v>
      </c>
      <c r="E37" s="9">
        <v>374.1148768028723</v>
      </c>
      <c r="F37" s="9">
        <v>1254.692179153064</v>
      </c>
      <c r="G37" s="9">
        <v>54.389045855810394</v>
      </c>
      <c r="H37" s="9">
        <v>46.734629297571104</v>
      </c>
      <c r="I37" s="9">
        <v>321.90636027977604</v>
      </c>
      <c r="J37" s="9">
        <v>423.06987800797503</v>
      </c>
    </row>
    <row r="38" spans="1:10" ht="12.75">
      <c r="A38" s="2">
        <v>1982</v>
      </c>
      <c r="B38" s="9">
        <v>237.87883464509085</v>
      </c>
      <c r="C38" s="9">
        <v>178.4050334039307</v>
      </c>
      <c r="D38" s="9">
        <v>408.19331522856385</v>
      </c>
      <c r="E38" s="9">
        <v>365.59728317313557</v>
      </c>
      <c r="F38" s="9">
        <v>1190.074466450721</v>
      </c>
      <c r="G38" s="9">
        <v>48.25820678620919</v>
      </c>
      <c r="H38" s="9">
        <v>33.2852331308381</v>
      </c>
      <c r="I38" s="9">
        <v>322.34772267494463</v>
      </c>
      <c r="J38" s="9">
        <v>403.9250962317958</v>
      </c>
    </row>
    <row r="39" spans="1:10" ht="12.75">
      <c r="A39" s="2">
        <v>1983</v>
      </c>
      <c r="B39" s="9">
        <v>236.30260819657403</v>
      </c>
      <c r="C39" s="9">
        <v>180.14157248910374</v>
      </c>
      <c r="D39" s="9">
        <v>399.58843872501546</v>
      </c>
      <c r="E39" s="9">
        <v>366.8962589675438</v>
      </c>
      <c r="F39" s="9">
        <v>1182.9288783782372</v>
      </c>
      <c r="G39" s="9">
        <v>43.29542727420779</v>
      </c>
      <c r="H39" s="9">
        <v>32.787781636607605</v>
      </c>
      <c r="I39" s="9">
        <v>338.6772406046476</v>
      </c>
      <c r="J39" s="9">
        <v>414.80301735498574</v>
      </c>
    </row>
    <row r="40" spans="1:10" ht="12.75">
      <c r="A40" s="2">
        <v>1984</v>
      </c>
      <c r="B40" s="9">
        <v>241.60971857172999</v>
      </c>
      <c r="C40" s="9">
        <v>189.15938633346778</v>
      </c>
      <c r="D40" s="9">
        <v>436.52988176492397</v>
      </c>
      <c r="E40" s="9">
        <v>378.9806276192446</v>
      </c>
      <c r="F40" s="9">
        <v>1246.2796142893662</v>
      </c>
      <c r="G40" s="9">
        <v>46.5210802385378</v>
      </c>
      <c r="H40" s="9">
        <v>27.312532080683198</v>
      </c>
      <c r="I40" s="9">
        <v>359.3367317063918</v>
      </c>
      <c r="J40" s="9">
        <v>433.22458123438514</v>
      </c>
    </row>
    <row r="41" spans="1:10" ht="12.75">
      <c r="A41" s="2">
        <v>1985</v>
      </c>
      <c r="B41" s="9">
        <v>245.38796305239055</v>
      </c>
      <c r="C41" s="9">
        <v>189.2666870599231</v>
      </c>
      <c r="D41" s="9">
        <v>424.12970715927656</v>
      </c>
      <c r="E41" s="9">
        <v>384.2606421564694</v>
      </c>
      <c r="F41" s="9">
        <v>1243.0449994280596</v>
      </c>
      <c r="G41" s="9">
        <v>45.6803196587324</v>
      </c>
      <c r="H41" s="9">
        <v>23.1473615003778</v>
      </c>
      <c r="I41" s="9">
        <v>372.9222269597482</v>
      </c>
      <c r="J41" s="9">
        <v>441.8152493997826</v>
      </c>
    </row>
    <row r="42" spans="1:10" ht="12.75">
      <c r="A42" s="2">
        <v>1986</v>
      </c>
      <c r="B42" s="9">
        <v>244.19182720368352</v>
      </c>
      <c r="C42" s="9">
        <v>190.57255082524262</v>
      </c>
      <c r="D42" s="9">
        <v>412.4670141060766</v>
      </c>
      <c r="E42" s="9">
        <v>398.9680815632224</v>
      </c>
      <c r="F42" s="9">
        <v>1246.1994736982251</v>
      </c>
      <c r="G42" s="9">
        <v>38.903173246667194</v>
      </c>
      <c r="H42" s="9">
        <v>30.859691787561598</v>
      </c>
      <c r="I42" s="9">
        <v>370.23038396227435</v>
      </c>
      <c r="J42" s="9">
        <v>440.0654761606663</v>
      </c>
    </row>
    <row r="43" spans="1:10" ht="12.75">
      <c r="A43" s="2">
        <v>1987</v>
      </c>
      <c r="B43" s="9">
        <v>251.4806131784594</v>
      </c>
      <c r="C43" s="9">
        <v>197.6124280679463</v>
      </c>
      <c r="D43" s="9">
        <v>427.8589200030897</v>
      </c>
      <c r="E43" s="9">
        <v>410.9789769482597</v>
      </c>
      <c r="F43" s="9">
        <v>1287.930938197755</v>
      </c>
      <c r="G43" s="9">
        <v>42.45082444795409</v>
      </c>
      <c r="H43" s="9">
        <v>26.707259513923997</v>
      </c>
      <c r="I43" s="9">
        <v>389.1039024659785</v>
      </c>
      <c r="J43" s="9">
        <v>458.3374893839042</v>
      </c>
    </row>
    <row r="44" spans="1:10" ht="12.75">
      <c r="A44" s="2">
        <v>1988</v>
      </c>
      <c r="B44" s="9">
        <v>264.50375039076533</v>
      </c>
      <c r="C44" s="9">
        <v>207.2735156495815</v>
      </c>
      <c r="D44" s="9">
        <v>447.91171115541556</v>
      </c>
      <c r="E44" s="9">
        <v>427.308896164414</v>
      </c>
      <c r="F44" s="9">
        <v>1346.9978733601765</v>
      </c>
      <c r="G44" s="9">
        <v>39.1831957464066</v>
      </c>
      <c r="H44" s="9">
        <v>33.219640185719896</v>
      </c>
      <c r="I44" s="9">
        <v>406.85737636912893</v>
      </c>
      <c r="J44" s="9">
        <v>479.332384285805</v>
      </c>
    </row>
    <row r="45" spans="1:10" ht="12.75">
      <c r="A45" s="2">
        <v>1989</v>
      </c>
      <c r="B45" s="9">
        <v>268.43931744613235</v>
      </c>
      <c r="C45" s="9">
        <v>210.7970858059589</v>
      </c>
      <c r="D45" s="9">
        <v>451.1098224908054</v>
      </c>
      <c r="E45" s="9">
        <v>432.073319453628</v>
      </c>
      <c r="F45" s="9">
        <f>SUM(B45:E45)</f>
        <v>1362.4195451965247</v>
      </c>
      <c r="G45" s="9">
        <v>46.76727272727272</v>
      </c>
      <c r="H45" s="9">
        <v>38.58272727272727</v>
      </c>
      <c r="I45" s="9">
        <v>410.58272727272725</v>
      </c>
      <c r="J45" s="9">
        <v>497.23044124960194</v>
      </c>
    </row>
    <row r="46" spans="1:10" ht="12.75">
      <c r="A46" s="2">
        <v>1990</v>
      </c>
      <c r="B46" s="20">
        <v>262.2792022462111</v>
      </c>
      <c r="C46" s="20">
        <v>214.77657335363702</v>
      </c>
      <c r="D46" s="20">
        <v>460.06267280901744</v>
      </c>
      <c r="E46" s="20">
        <v>431.6086309799344</v>
      </c>
      <c r="F46" s="9">
        <v>1368.7270793888</v>
      </c>
      <c r="G46" s="9">
        <v>48.475866107413715</v>
      </c>
      <c r="H46" s="9">
        <v>27.804324692706242</v>
      </c>
      <c r="I46" s="9">
        <v>418.4717322807075</v>
      </c>
      <c r="J46" s="9">
        <v>496.4654633282362</v>
      </c>
    </row>
    <row r="47" spans="1:10" ht="12.75">
      <c r="A47" s="2">
        <v>1991</v>
      </c>
      <c r="B47" s="20">
        <v>266.50305544772584</v>
      </c>
      <c r="C47" s="20">
        <v>215.04125776743584</v>
      </c>
      <c r="D47" s="20">
        <v>448.3840038222173</v>
      </c>
      <c r="E47" s="20">
        <v>425.8038999240156</v>
      </c>
      <c r="F47" s="9">
        <v>1355.7322169613944</v>
      </c>
      <c r="G47" s="9">
        <v>49.36828125403047</v>
      </c>
      <c r="H47" s="9">
        <v>25.953548575715295</v>
      </c>
      <c r="I47" s="9">
        <v>418.2531797664069</v>
      </c>
      <c r="J47" s="9">
        <v>495.67484684245846</v>
      </c>
    </row>
    <row r="48" spans="1:10" ht="12.75">
      <c r="A48" s="2">
        <v>1992</v>
      </c>
      <c r="B48" s="20">
        <v>266.8980394645113</v>
      </c>
      <c r="C48" s="20">
        <v>215.47889408723015</v>
      </c>
      <c r="D48" s="20">
        <v>468.8827122092435</v>
      </c>
      <c r="E48" s="20">
        <v>431.4921769468452</v>
      </c>
      <c r="F48" s="9">
        <v>1382.7518227078301</v>
      </c>
      <c r="G48" s="9">
        <v>51.34648300835146</v>
      </c>
      <c r="H48" s="9">
        <v>21.57942346614412</v>
      </c>
      <c r="I48" s="9">
        <v>424.0885605955616</v>
      </c>
      <c r="J48" s="9">
        <v>499.4617852581285</v>
      </c>
    </row>
    <row r="49" spans="1:10" ht="12.75">
      <c r="A49" s="2">
        <v>1993</v>
      </c>
      <c r="B49" s="20">
        <v>283.43887450478974</v>
      </c>
      <c r="C49" s="20">
        <v>222.50526388595307</v>
      </c>
      <c r="D49" s="20">
        <v>466.2324100682728</v>
      </c>
      <c r="E49" s="20">
        <v>439.2595709821912</v>
      </c>
      <c r="F49" s="9">
        <v>1411.436119441207</v>
      </c>
      <c r="G49" s="9">
        <v>51.66803193024377</v>
      </c>
      <c r="H49" s="9">
        <v>24.599675777841494</v>
      </c>
      <c r="I49" s="9">
        <v>442.8515740938297</v>
      </c>
      <c r="J49" s="9">
        <v>521.5906945023672</v>
      </c>
    </row>
    <row r="50" spans="1:10" ht="12.75">
      <c r="A50" s="2">
        <v>1994</v>
      </c>
      <c r="B50" s="20">
        <v>281.52711571896816</v>
      </c>
      <c r="C50" s="20">
        <v>226.46582502044078</v>
      </c>
      <c r="D50" s="20">
        <v>474.4356572962826</v>
      </c>
      <c r="E50" s="20">
        <v>450.4830004898125</v>
      </c>
      <c r="F50" s="9">
        <v>1432.911598525504</v>
      </c>
      <c r="G50" s="9">
        <v>58.0348405984067</v>
      </c>
      <c r="H50" s="9">
        <v>23.05535571538401</v>
      </c>
      <c r="I50" s="9">
        <v>445.1483937699986</v>
      </c>
      <c r="J50" s="9">
        <v>528.910662923108</v>
      </c>
    </row>
    <row r="51" spans="1:10" ht="12.75">
      <c r="A51" s="2">
        <v>1995</v>
      </c>
      <c r="B51" s="20">
        <v>283.4226360737077</v>
      </c>
      <c r="C51" s="20">
        <v>231.38383541250388</v>
      </c>
      <c r="D51" s="20">
        <v>474.17081931195514</v>
      </c>
      <c r="E51" s="20">
        <v>458.7862306796411</v>
      </c>
      <c r="F51" s="9">
        <v>1447.763521477808</v>
      </c>
      <c r="G51" s="9">
        <v>62.883000086906534</v>
      </c>
      <c r="H51" s="9">
        <v>16.562893360650417</v>
      </c>
      <c r="I51" s="9">
        <v>450.9180909417848</v>
      </c>
      <c r="J51" s="9">
        <v>533.2221775171176</v>
      </c>
    </row>
    <row r="52" spans="1:10" ht="12.75">
      <c r="A52" s="2">
        <v>1996</v>
      </c>
      <c r="B52" s="20">
        <v>299.592544836895</v>
      </c>
      <c r="C52" s="20">
        <v>239.73997867159304</v>
      </c>
      <c r="D52" s="20">
        <v>488.7010961445487</v>
      </c>
      <c r="E52" s="20">
        <v>470.5685979955559</v>
      </c>
      <c r="F52" s="9">
        <v>1498.6022176485928</v>
      </c>
      <c r="G52" s="9">
        <v>56.463019260544506</v>
      </c>
      <c r="H52" s="9">
        <v>17.92181282755378</v>
      </c>
      <c r="I52" s="9">
        <v>475.420846112244</v>
      </c>
      <c r="J52" s="9">
        <v>552.6329089459979</v>
      </c>
    </row>
    <row r="53" spans="1:10" ht="12.75">
      <c r="A53" s="10">
        <v>1997</v>
      </c>
      <c r="B53" s="20">
        <v>297.20192781542244</v>
      </c>
      <c r="C53" s="20">
        <v>251.71548232099997</v>
      </c>
      <c r="D53" s="20">
        <v>496.44352018893073</v>
      </c>
      <c r="E53" s="20">
        <v>475.6853741981909</v>
      </c>
      <c r="F53" s="9">
        <v>1521.046304523544</v>
      </c>
      <c r="G53" s="9">
        <v>60.303506383113266</v>
      </c>
      <c r="H53" s="9">
        <v>20.42728487835893</v>
      </c>
      <c r="I53" s="9">
        <v>487.9498802887458</v>
      </c>
      <c r="J53" s="9">
        <v>571.6764815954783</v>
      </c>
    </row>
    <row r="54" spans="1:10" s="12" customFormat="1" ht="12.75">
      <c r="A54" s="10">
        <v>1998</v>
      </c>
      <c r="B54" s="20">
        <v>299.16997156184283</v>
      </c>
      <c r="C54" s="20">
        <v>257.3364052215496</v>
      </c>
      <c r="D54" s="20">
        <v>489.5316427273652</v>
      </c>
      <c r="E54" s="20">
        <v>485.31831579385636</v>
      </c>
      <c r="F54" s="9">
        <v>1531.356335304614</v>
      </c>
      <c r="G54" s="9">
        <v>68.27011235594739</v>
      </c>
      <c r="H54" s="9">
        <v>28.68469693436742</v>
      </c>
      <c r="I54" s="9">
        <v>496.1655129125568</v>
      </c>
      <c r="J54" s="9">
        <v>596.0495956291227</v>
      </c>
    </row>
    <row r="55" spans="1:10" s="12" customFormat="1" ht="12.75">
      <c r="A55" s="10">
        <v>1999</v>
      </c>
      <c r="B55" s="20">
        <v>305.4844727145741</v>
      </c>
      <c r="C55" s="20">
        <v>260.5980103739512</v>
      </c>
      <c r="D55" s="20">
        <v>483.6589610263079</v>
      </c>
      <c r="E55" s="20">
        <v>498.6230772496464</v>
      </c>
      <c r="F55" s="9">
        <v>1548.3645213644797</v>
      </c>
      <c r="G55" s="9">
        <v>71.52405816870709</v>
      </c>
      <c r="H55" s="9">
        <v>26.586982002612725</v>
      </c>
      <c r="I55" s="9">
        <v>497.95310437482243</v>
      </c>
      <c r="J55" s="9">
        <v>599.0332115672883</v>
      </c>
    </row>
    <row r="56" spans="1:11" s="12" customFormat="1" ht="12.75">
      <c r="A56" s="10">
        <v>2000</v>
      </c>
      <c r="B56" s="20">
        <v>322.2605449740187</v>
      </c>
      <c r="C56" s="20">
        <v>276.86046132310497</v>
      </c>
      <c r="D56" s="20">
        <v>487.20786153238043</v>
      </c>
      <c r="E56" s="20">
        <v>510.6966936460987</v>
      </c>
      <c r="F56" s="9">
        <v>1597.0255614756031</v>
      </c>
      <c r="G56" s="9">
        <v>77.11779594894797</v>
      </c>
      <c r="H56" s="9">
        <v>25.046667788324168</v>
      </c>
      <c r="I56" s="9">
        <v>522.4684307412379</v>
      </c>
      <c r="J56" s="9">
        <v>627.5147446841714</v>
      </c>
      <c r="K56" s="11"/>
    </row>
    <row r="57" spans="1:11" s="12" customFormat="1" ht="12.75">
      <c r="A57" s="21">
        <v>2001</v>
      </c>
      <c r="B57" s="11">
        <v>318.6160725025634</v>
      </c>
      <c r="C57" s="11">
        <v>278.2227046329067</v>
      </c>
      <c r="D57" s="11">
        <v>467.9550238365621</v>
      </c>
      <c r="E57" s="11">
        <v>504.79043363495697</v>
      </c>
      <c r="F57" s="11">
        <v>1569.5842346069892</v>
      </c>
      <c r="G57" s="11">
        <v>79.39130735495661</v>
      </c>
      <c r="H57" s="11">
        <v>27.990517552769997</v>
      </c>
      <c r="I57" s="11">
        <v>506.27070330578516</v>
      </c>
      <c r="J57" s="11">
        <v>616.7192991480571</v>
      </c>
      <c r="K57" s="11"/>
    </row>
    <row r="58" spans="1:11" s="12" customFormat="1" ht="12.75">
      <c r="A58" s="21">
        <v>2002</v>
      </c>
      <c r="B58" s="11">
        <v>326.26070296618815</v>
      </c>
      <c r="C58" s="11">
        <v>277.62168000396866</v>
      </c>
      <c r="D58" s="11">
        <v>467.85937014302675</v>
      </c>
      <c r="E58" s="11">
        <v>515.6916324203054</v>
      </c>
      <c r="F58" s="11">
        <v>1587.433385533489</v>
      </c>
      <c r="G58" s="11">
        <v>83.85125783462769</v>
      </c>
      <c r="H58" s="11">
        <v>21.31740486831</v>
      </c>
      <c r="I58" s="11">
        <v>510.65640165289255</v>
      </c>
      <c r="J58" s="11">
        <v>619.4023729094667</v>
      </c>
      <c r="K58" s="11"/>
    </row>
    <row r="59" spans="1:11" s="12" customFormat="1" ht="12.75">
      <c r="A59" s="21">
        <v>2003</v>
      </c>
      <c r="B59" s="11">
        <v>333.98457737744775</v>
      </c>
      <c r="C59" s="11">
        <v>280.12818020338483</v>
      </c>
      <c r="D59" s="11">
        <v>468.8582969587425</v>
      </c>
      <c r="E59" s="11">
        <v>517.4139498547207</v>
      </c>
      <c r="F59" s="11">
        <v>1600.3850043942957</v>
      </c>
      <c r="G59" s="11">
        <v>76.1727256281407</v>
      </c>
      <c r="H59" s="11">
        <v>26.52256229687</v>
      </c>
      <c r="I59" s="11">
        <v>521.0879870523416</v>
      </c>
      <c r="J59" s="11">
        <v>627.0038178037161</v>
      </c>
      <c r="K59" s="11"/>
    </row>
    <row r="60" spans="1:11" s="12" customFormat="1" ht="12.75">
      <c r="A60" s="21">
        <v>2004</v>
      </c>
      <c r="B60" s="11">
        <v>332.9275400294219</v>
      </c>
      <c r="C60" s="11">
        <v>284.2646892302904</v>
      </c>
      <c r="D60" s="11">
        <v>475.6955932534706</v>
      </c>
      <c r="E60" s="11">
        <v>534.2521238543213</v>
      </c>
      <c r="F60" s="11">
        <v>1627.1399463675043</v>
      </c>
      <c r="G60" s="11">
        <v>81.19211786203745</v>
      </c>
      <c r="H60" s="11">
        <v>27.003146934210005</v>
      </c>
      <c r="I60" s="11">
        <v>524.4357804407714</v>
      </c>
      <c r="J60" s="11">
        <v>635.7783881070187</v>
      </c>
      <c r="K60" s="11"/>
    </row>
    <row r="61" spans="1:11" s="12" customFormat="1" ht="12.75">
      <c r="A61" s="21">
        <v>2005</v>
      </c>
      <c r="B61" s="11">
        <v>342.23334055415967</v>
      </c>
      <c r="C61" s="11">
        <v>289.1348510488309</v>
      </c>
      <c r="D61" s="11">
        <v>456.08181549672895</v>
      </c>
      <c r="E61" s="11">
        <v>542.1795705406676</v>
      </c>
      <c r="F61" s="11">
        <v>1629.6295776403872</v>
      </c>
      <c r="G61" s="11">
        <v>87.42133375970762</v>
      </c>
      <c r="H61" s="11">
        <v>27.634111139815104</v>
      </c>
      <c r="I61" s="11">
        <v>535.5998046831955</v>
      </c>
      <c r="J61" s="11">
        <v>653.8244401381729</v>
      </c>
      <c r="K61" s="11"/>
    </row>
    <row r="62" spans="1:11" s="12" customFormat="1" ht="12.75">
      <c r="A62" s="21">
        <v>2006</v>
      </c>
      <c r="B62" s="11">
        <v>326.69521482466183</v>
      </c>
      <c r="C62" s="11">
        <v>284.4449924978187</v>
      </c>
      <c r="D62" s="11">
        <v>450.6665964484291</v>
      </c>
      <c r="E62" s="11">
        <v>549.111917942329</v>
      </c>
      <c r="F62" s="11">
        <v>1610.9187217132385</v>
      </c>
      <c r="G62" s="11">
        <v>92.52427917134183</v>
      </c>
      <c r="H62" s="11">
        <v>18.096421425564543</v>
      </c>
      <c r="I62" s="11">
        <v>530.9092819011763</v>
      </c>
      <c r="J62" s="11">
        <v>644.7444405334544</v>
      </c>
      <c r="K62" s="11"/>
    </row>
    <row r="63" spans="1:11" s="12" customFormat="1" ht="12.75">
      <c r="A63" s="21" t="s">
        <v>37</v>
      </c>
      <c r="B63" s="11">
        <v>340.76958774849993</v>
      </c>
      <c r="C63" s="11">
        <v>296.5524856336218</v>
      </c>
      <c r="D63" s="11">
        <v>447.1872479147114</v>
      </c>
      <c r="E63" s="11">
        <v>549.3725043671403</v>
      </c>
      <c r="F63" s="11">
        <v>1633.8818256639736</v>
      </c>
      <c r="G63" s="11">
        <v>102.66743325975818</v>
      </c>
      <c r="H63" s="11">
        <v>17.92382549002364</v>
      </c>
      <c r="I63" s="11">
        <v>539.9209411679291</v>
      </c>
      <c r="J63" s="11">
        <v>663.6650745849454</v>
      </c>
      <c r="K63" s="11"/>
    </row>
    <row r="64" spans="1:10" s="24" customFormat="1" ht="12" customHeight="1">
      <c r="A64" s="25" t="s">
        <v>23</v>
      </c>
      <c r="B64" s="25" t="s">
        <v>21</v>
      </c>
      <c r="C64" s="22"/>
      <c r="D64" s="22"/>
      <c r="E64" s="22"/>
      <c r="F64" s="22"/>
      <c r="G64" s="22"/>
      <c r="H64" s="22"/>
      <c r="I64" s="22"/>
      <c r="J64" s="22"/>
    </row>
    <row r="65" spans="1:10" ht="12.75">
      <c r="A65" s="2"/>
      <c r="B65" s="19" t="s">
        <v>22</v>
      </c>
      <c r="C65" s="2"/>
      <c r="D65" s="2"/>
      <c r="E65" s="2"/>
      <c r="F65" s="2"/>
      <c r="G65" s="2"/>
      <c r="H65" s="2"/>
      <c r="I65" s="2"/>
      <c r="J65" s="2"/>
    </row>
    <row r="66" spans="1:10" ht="12.75">
      <c r="A66" s="2" t="s">
        <v>9</v>
      </c>
      <c r="B66" s="19" t="s">
        <v>38</v>
      </c>
      <c r="C66" s="14" t="s">
        <v>39</v>
      </c>
      <c r="E66" s="9"/>
      <c r="F66" s="2"/>
      <c r="I66" s="2"/>
      <c r="J66" s="2"/>
    </row>
    <row r="67" spans="1:10" ht="12.75">
      <c r="A67" s="2"/>
      <c r="B67" s="2" t="s">
        <v>25</v>
      </c>
      <c r="C67" s="14" t="s">
        <v>11</v>
      </c>
      <c r="D67" s="2"/>
      <c r="E67" s="2"/>
      <c r="F67" s="2"/>
      <c r="G67" s="2"/>
      <c r="H67" s="2"/>
      <c r="I67" s="2"/>
      <c r="J67" s="2"/>
    </row>
    <row r="68" spans="1:10" ht="12.75">
      <c r="A68" s="2"/>
      <c r="B68" s="2" t="s">
        <v>10</v>
      </c>
      <c r="C68" s="14" t="s">
        <v>12</v>
      </c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Checklick</dc:creator>
  <cp:keywords/>
  <dc:description/>
  <cp:lastModifiedBy>A42844</cp:lastModifiedBy>
  <cp:lastPrinted>2003-11-13T14:51:46Z</cp:lastPrinted>
  <dcterms:created xsi:type="dcterms:W3CDTF">2002-10-22T16:12:02Z</dcterms:created>
  <dcterms:modified xsi:type="dcterms:W3CDTF">2009-01-06T10:57:59Z</dcterms:modified>
  <cp:category/>
  <cp:version/>
  <cp:contentType/>
  <cp:contentStatus/>
</cp:coreProperties>
</file>