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5195" windowHeight="8595" activeTab="0"/>
  </bookViews>
  <sheets>
    <sheet name="HUD Monthly Report Mar 2005" sheetId="1" r:id="rId1"/>
  </sheets>
  <definedNames>
    <definedName name="_xlnm.Print_Area" localSheetId="0">'HUD Monthly Report Mar 2005'!$A$1:$P$113</definedName>
    <definedName name="Query_1_from_hud" localSheetId="0">'HUD Monthly Report Mar 2005'!$A$5:$P$102</definedName>
  </definedNames>
  <calcPr fullCalcOnLoad="1"/>
</workbook>
</file>

<file path=xl/sharedStrings.xml><?xml version="1.0" encoding="utf-8"?>
<sst xmlns="http://schemas.openxmlformats.org/spreadsheetml/2006/main" count="178" uniqueCount="122">
  <si>
    <t xml:space="preserve"> </t>
  </si>
  <si>
    <t>Kiosk</t>
  </si>
  <si>
    <t>Downtime</t>
  </si>
  <si>
    <t>Uptime %</t>
  </si>
  <si>
    <t>CHA02 - Charleston, WV</t>
  </si>
  <si>
    <t>*</t>
  </si>
  <si>
    <t>Totals:</t>
  </si>
  <si>
    <t>Averages (100 In Service Units)</t>
  </si>
  <si>
    <t>Total Page Prints</t>
  </si>
  <si>
    <t>Total Number of Users</t>
  </si>
  <si>
    <t>HUD Page Prints</t>
  </si>
  <si>
    <t>DOEd Page Prints</t>
  </si>
  <si>
    <t>DOL Page Prints</t>
  </si>
  <si>
    <t>EPA Page Prints</t>
  </si>
  <si>
    <t>Total Pages</t>
  </si>
  <si>
    <t>IRS Page Prints</t>
  </si>
  <si>
    <t>ABQ01 - Albuquerque, NM (LAN)</t>
  </si>
  <si>
    <t>ALB01 - Albany, NY</t>
  </si>
  <si>
    <t>ANC01 - Anchorage, AK</t>
  </si>
  <si>
    <t>BAL01 - Baltimore, MD</t>
  </si>
  <si>
    <t>BIR01 - Birmingham, AL</t>
  </si>
  <si>
    <t>BOI01 - Boise, ID</t>
  </si>
  <si>
    <t>BRO01 - Brownsville, TX</t>
  </si>
  <si>
    <t>BRO02 - Brownsville, TX</t>
  </si>
  <si>
    <t>BUF01 - Buffalo, NY</t>
  </si>
  <si>
    <t>BUR01 - Burlington, VT</t>
  </si>
  <si>
    <t>CAL01 - Calexico, CA</t>
  </si>
  <si>
    <t>CAS01 - Casper, WY (LAN)</t>
  </si>
  <si>
    <t>CHI01 - Chicago, IL (LAN)</t>
  </si>
  <si>
    <t>ATL02 - Atlanta, GA (LAN)</t>
  </si>
  <si>
    <t>ATL01 - Atlanta, GA (City Hall)</t>
  </si>
  <si>
    <t>CIN01 - Cincinnati, OH (LAN)</t>
  </si>
  <si>
    <t>CLE01 - Cleveland, OH</t>
  </si>
  <si>
    <t>COR01 - Coralville, IA</t>
  </si>
  <si>
    <t>COS01 - Columbus, OH</t>
  </si>
  <si>
    <t>DAL01 - Dallas, TX</t>
  </si>
  <si>
    <t>DEL01 - Del Rio, TX</t>
  </si>
  <si>
    <t>DEN01 - Denver, CO</t>
  </si>
  <si>
    <t>DES01 - Des Moines, IA</t>
  </si>
  <si>
    <t>DET01 - Detroit, MI</t>
  </si>
  <si>
    <t>EAG01 - Eagle Pass, TX</t>
  </si>
  <si>
    <t>ECH01 - East Chicago, IN</t>
  </si>
  <si>
    <t>ELP01 - El Paso, TX</t>
  </si>
  <si>
    <t>EUG01 - Eugene, OR</t>
  </si>
  <si>
    <t>FAR01 - Fargo, ND</t>
  </si>
  <si>
    <t>FHI01 - Fairview Heights, IL</t>
  </si>
  <si>
    <t>FLI01 - Flint, MI</t>
  </si>
  <si>
    <t>FRE01 - Fresno, CA</t>
  </si>
  <si>
    <t>GRE01 - Greensboro, NC</t>
  </si>
  <si>
    <t>GRV01 - Greenville, SC</t>
  </si>
  <si>
    <t>HAR01 - Harrisburg, PA</t>
  </si>
  <si>
    <t>HEL01 - Helena, MT</t>
  </si>
  <si>
    <t>HON01 - Honolulu, HI (LAN)</t>
  </si>
  <si>
    <t>IND01 - Indianapolis, IN</t>
  </si>
  <si>
    <t>KAN01 - Kansas, KS</t>
  </si>
  <si>
    <t>KNO01 - Knoxville, TN</t>
  </si>
  <si>
    <t>LAN01 - Los Angeles, CA</t>
  </si>
  <si>
    <t>LAR01 - Laredo, TX</t>
  </si>
  <si>
    <t>LBC01 - Long Beach, CA</t>
  </si>
  <si>
    <t>LEX01 - Lexington, KY</t>
  </si>
  <si>
    <t>LGO01 - Largo, MD</t>
  </si>
  <si>
    <t>LIN01 - Lincoln, NE</t>
  </si>
  <si>
    <t>LUB01 - Lubbock, TX</t>
  </si>
  <si>
    <t>MAN01 - Manchester, NH</t>
  </si>
  <si>
    <t>MCA01 - McAllen, TX</t>
  </si>
  <si>
    <t>MEM01 - Memphis, TN</t>
  </si>
  <si>
    <t>MIA01 - Miami, FL</t>
  </si>
  <si>
    <t>MIL01 - Milwaukee, WI</t>
  </si>
  <si>
    <t>MIN01 - Minneapolis, MN</t>
  </si>
  <si>
    <t>MOR01 - Morgantown, WV</t>
  </si>
  <si>
    <t>NAS01 - Nashville, TN</t>
  </si>
  <si>
    <t>NEW01 - Newark, NJ</t>
  </si>
  <si>
    <t>NFK01 - Norfolk, VA</t>
  </si>
  <si>
    <t>NOG01 - Nogales, AZ</t>
  </si>
  <si>
    <t>NOR01 - New Orleans, LA</t>
  </si>
  <si>
    <t>NYN01 - Harlem, NY</t>
  </si>
  <si>
    <t>OAK01 - Oakland, CA</t>
  </si>
  <si>
    <t>OGD01 - Ogden, UT</t>
  </si>
  <si>
    <t>OMA01 - Omaha, NE</t>
  </si>
  <si>
    <t>PHI01 - Philladelphia, PA</t>
  </si>
  <si>
    <t>PHO01 - Phoenix, AZ</t>
  </si>
  <si>
    <t>PIT01 - Pittsburgh, PA</t>
  </si>
  <si>
    <t>PRO01 - Providence, RI</t>
  </si>
  <si>
    <t>REN01 - Reno, NV (LAN)</t>
  </si>
  <si>
    <t>REN02 - Reno, NV (Mall)</t>
  </si>
  <si>
    <t>ROC01 - Little Rock, AR</t>
  </si>
  <si>
    <t>SAC01 - Sacramento, CA (LAN)</t>
  </si>
  <si>
    <t>SAL01 - Salinas, CA</t>
  </si>
  <si>
    <t>SAN01 - San Antonio, TX</t>
  </si>
  <si>
    <t>SDE01 - San Diego, CA</t>
  </si>
  <si>
    <t>SFC01 - San Francisco, CA</t>
  </si>
  <si>
    <t>SHR01 - Shreveport, LA</t>
  </si>
  <si>
    <t>SIO01 - Sioux Falls, SD</t>
  </si>
  <si>
    <t>SJP01 - San Juan Pueblo, NM</t>
  </si>
  <si>
    <t>SJU01 - San Juan, PR</t>
  </si>
  <si>
    <t>SLC01 - Salt Lake City, UT</t>
  </si>
  <si>
    <t>SNA01 - Santa Ana, CA (LAN)</t>
  </si>
  <si>
    <t>SPL01 - South Portland, ME</t>
  </si>
  <si>
    <t>SPO01 - Spokane, WA</t>
  </si>
  <si>
    <t>STL01 - St. Louis, MO</t>
  </si>
  <si>
    <t>SUM01 - Sumter, SC</t>
  </si>
  <si>
    <t>SUN01 - Sunnyside, WA</t>
  </si>
  <si>
    <t>SYR02 - Syracuse, NY</t>
  </si>
  <si>
    <t>TAM02 - Tampa, FL</t>
  </si>
  <si>
    <t>TUL01 - Tulsa, OK</t>
  </si>
  <si>
    <t>VAD01 - Vado, NM</t>
  </si>
  <si>
    <t>VEG01 - Las Vegas, NV</t>
  </si>
  <si>
    <t>WBY01 - Waterbury, CT</t>
  </si>
  <si>
    <t>WIL01 - Wilmington, DE</t>
  </si>
  <si>
    <t>WOR01 - Worchester, MA</t>
  </si>
  <si>
    <t>YSO01 - San Ysidro, CA</t>
  </si>
  <si>
    <t>YUM01 - Yuma, AZ</t>
  </si>
  <si>
    <t>HUD Usage Report for the month of March 2005</t>
  </si>
  <si>
    <t>* PUE01 - This unit is has been removed and is being placed in storage.</t>
  </si>
  <si>
    <t>* LOU02 - This unit is has been removed and is being placed in storage.</t>
  </si>
  <si>
    <t>* TUC01 - This unit is has been removed from the report. The unit has been shut down.</t>
  </si>
  <si>
    <t>KEL01 - Kelso, WA</t>
  </si>
  <si>
    <t>* SIO01 - This unit was off line for this reporting period due to a UUNet connectivity issue</t>
  </si>
  <si>
    <t>* FLI01 - This unit was off line for the month of March as a result of a disconnected phone line.</t>
  </si>
  <si>
    <t>* LEX01 - This unit was off line for the month of March as a result of a disconnected phone line.</t>
  </si>
  <si>
    <t>NOTE:  This report has been generated with reported and other empirical data and in accordance with standard kiosk utilization reporting methods.  Kiosk downtime includes, but is not limited to, reboot and custodial maintenance time.  All hours are rounder to the nearest hour.</t>
  </si>
  <si>
    <t>* SNA01 - This unit was off line due to multiple recurring hardware failures.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</si>
</sst>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8">
    <font>
      <sz val="10"/>
      <name val="Arial"/>
      <family val="0"/>
    </font>
    <font>
      <b/>
      <sz val="14"/>
      <name val="Arial"/>
      <family val="2"/>
    </font>
    <font>
      <b/>
      <sz val="10"/>
      <name val="Arial"/>
      <family val="2"/>
    </font>
    <font>
      <sz val="10"/>
      <color indexed="8"/>
      <name val="Arial"/>
      <family val="0"/>
    </font>
    <font>
      <b/>
      <sz val="12"/>
      <color indexed="8"/>
      <name val="Arial"/>
      <family val="0"/>
    </font>
    <font>
      <b/>
      <sz val="12"/>
      <name val="Arial"/>
      <family val="0"/>
    </font>
    <font>
      <u val="single"/>
      <sz val="10"/>
      <color indexed="12"/>
      <name val="Arial"/>
      <family val="0"/>
    </font>
    <font>
      <u val="single"/>
      <sz val="10"/>
      <color indexed="36"/>
      <name val="Arial"/>
      <family val="0"/>
    </font>
  </fonts>
  <fills count="3">
    <fill>
      <patternFill/>
    </fill>
    <fill>
      <patternFill patternType="gray125"/>
    </fill>
    <fill>
      <patternFill patternType="solid">
        <fgColor indexed="43"/>
        <bgColor indexed="64"/>
      </patternFill>
    </fill>
  </fills>
  <borders count="15">
    <border>
      <left/>
      <right/>
      <top/>
      <bottom/>
      <diagonal/>
    </border>
    <border>
      <left>
        <color indexed="63"/>
      </left>
      <right style="medium"/>
      <top style="medium"/>
      <bottom style="medium"/>
    </border>
    <border>
      <left style="medium"/>
      <right style="medium"/>
      <top style="medium"/>
      <bottom style="medium"/>
    </border>
    <border>
      <left>
        <color indexed="63"/>
      </left>
      <right style="thin"/>
      <top style="thin"/>
      <bottom style="thin"/>
    </border>
    <border>
      <left style="thin"/>
      <right style="thin"/>
      <top style="thin"/>
      <bottom style="thin"/>
    </border>
    <border>
      <left>
        <color indexed="63"/>
      </left>
      <right style="medium"/>
      <top>
        <color indexed="63"/>
      </top>
      <bottom style="thin"/>
    </border>
    <border>
      <left style="medium"/>
      <right>
        <color indexed="63"/>
      </right>
      <top>
        <color indexed="63"/>
      </top>
      <bottom>
        <color indexed="63"/>
      </bottom>
    </border>
    <border>
      <left style="medium"/>
      <right>
        <color indexed="63"/>
      </right>
      <top style="medium"/>
      <bottom style="medium"/>
    </border>
    <border>
      <left>
        <color indexed="63"/>
      </left>
      <right>
        <color indexed="63"/>
      </right>
      <top style="medium"/>
      <bottom style="medium"/>
    </border>
    <border>
      <left style="thin"/>
      <right style="thin"/>
      <top>
        <color indexed="63"/>
      </top>
      <bottom style="thin"/>
    </border>
    <border>
      <left>
        <color indexed="63"/>
      </left>
      <right style="thin"/>
      <top>
        <color indexed="63"/>
      </top>
      <bottom style="thin"/>
    </border>
    <border>
      <left style="thin"/>
      <right style="thin"/>
      <top style="medium"/>
      <bottom style="thin"/>
    </border>
    <border>
      <left>
        <color indexed="63"/>
      </left>
      <right>
        <color indexed="63"/>
      </right>
      <top>
        <color indexed="63"/>
      </top>
      <bottom style="thin"/>
    </border>
    <border>
      <left style="thin"/>
      <right style="thin"/>
      <top>
        <color indexed="63"/>
      </top>
      <bottom>
        <color indexed="63"/>
      </bottom>
    </border>
    <border>
      <left style="thin"/>
      <right style="medium"/>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76">
    <xf numFmtId="0" fontId="0" fillId="0" borderId="0" xfId="0" applyAlignment="1">
      <alignment/>
    </xf>
    <xf numFmtId="0" fontId="0" fillId="0" borderId="0" xfId="0" applyFill="1" applyAlignment="1">
      <alignment/>
    </xf>
    <xf numFmtId="2" fontId="0" fillId="0" borderId="0" xfId="0" applyNumberFormat="1" applyFont="1" applyFill="1" applyAlignment="1">
      <alignment/>
    </xf>
    <xf numFmtId="10" fontId="0" fillId="0" borderId="0" xfId="0" applyNumberFormat="1" applyFill="1" applyAlignment="1">
      <alignment/>
    </xf>
    <xf numFmtId="0" fontId="2" fillId="0" borderId="1" xfId="0" applyFont="1" applyFill="1" applyBorder="1" applyAlignment="1">
      <alignment wrapText="1"/>
    </xf>
    <xf numFmtId="0" fontId="2" fillId="0" borderId="2" xfId="0" applyFont="1" applyFill="1" applyBorder="1" applyAlignment="1">
      <alignment horizontal="center" wrapText="1"/>
    </xf>
    <xf numFmtId="2" fontId="2" fillId="0" borderId="2" xfId="0" applyNumberFormat="1" applyFont="1" applyFill="1" applyBorder="1" applyAlignment="1">
      <alignment horizontal="center" wrapText="1"/>
    </xf>
    <xf numFmtId="10" fontId="2" fillId="0" borderId="2" xfId="0" applyNumberFormat="1" applyFont="1" applyFill="1" applyBorder="1" applyAlignment="1">
      <alignment horizontal="center" wrapText="1"/>
    </xf>
    <xf numFmtId="0" fontId="0" fillId="0" borderId="3" xfId="0" applyFill="1" applyBorder="1" applyAlignment="1">
      <alignment/>
    </xf>
    <xf numFmtId="1" fontId="0" fillId="0" borderId="3" xfId="0" applyNumberFormat="1" applyFill="1" applyBorder="1" applyAlignment="1">
      <alignment/>
    </xf>
    <xf numFmtId="0" fontId="0" fillId="0" borderId="4" xfId="0" applyFill="1" applyBorder="1" applyAlignment="1">
      <alignment/>
    </xf>
    <xf numFmtId="4" fontId="0" fillId="0" borderId="4" xfId="0" applyNumberFormat="1" applyFill="1" applyBorder="1" applyAlignment="1">
      <alignment/>
    </xf>
    <xf numFmtId="10" fontId="0" fillId="0" borderId="5" xfId="21" applyNumberFormat="1" applyFill="1" applyBorder="1" applyAlignment="1">
      <alignment/>
    </xf>
    <xf numFmtId="0" fontId="0" fillId="0" borderId="6" xfId="0" applyFill="1" applyBorder="1" applyAlignment="1">
      <alignment/>
    </xf>
    <xf numFmtId="0" fontId="0" fillId="0" borderId="3" xfId="0" applyFill="1" applyBorder="1" applyAlignment="1">
      <alignment horizontal="right"/>
    </xf>
    <xf numFmtId="0" fontId="0" fillId="0" borderId="4" xfId="0" applyFill="1" applyBorder="1" applyAlignment="1">
      <alignment horizontal="right"/>
    </xf>
    <xf numFmtId="4" fontId="0" fillId="0" borderId="4" xfId="0" applyNumberFormat="1" applyFill="1" applyBorder="1" applyAlignment="1">
      <alignment horizontal="right"/>
    </xf>
    <xf numFmtId="1" fontId="0" fillId="0" borderId="3" xfId="0" applyNumberFormat="1" applyFill="1" applyBorder="1" applyAlignment="1">
      <alignment horizontal="right"/>
    </xf>
    <xf numFmtId="0" fontId="3" fillId="0" borderId="3" xfId="0" applyFont="1" applyFill="1" applyBorder="1" applyAlignment="1">
      <alignment/>
    </xf>
    <xf numFmtId="0" fontId="3" fillId="0" borderId="4" xfId="0" applyFont="1" applyFill="1" applyBorder="1" applyAlignment="1">
      <alignment/>
    </xf>
    <xf numFmtId="4" fontId="3" fillId="0" borderId="4" xfId="0" applyNumberFormat="1" applyFont="1" applyFill="1" applyBorder="1" applyAlignment="1">
      <alignment/>
    </xf>
    <xf numFmtId="0" fontId="3" fillId="0" borderId="3" xfId="0" applyFont="1" applyFill="1" applyBorder="1" applyAlignment="1">
      <alignment horizontal="right"/>
    </xf>
    <xf numFmtId="0" fontId="3" fillId="0" borderId="4" xfId="0" applyFont="1" applyFill="1" applyBorder="1" applyAlignment="1">
      <alignment horizontal="right"/>
    </xf>
    <xf numFmtId="0" fontId="0" fillId="0" borderId="4" xfId="0" applyNumberFormat="1" applyFill="1" applyBorder="1" applyAlignment="1">
      <alignment/>
    </xf>
    <xf numFmtId="0" fontId="2" fillId="0" borderId="1" xfId="0" applyFont="1" applyFill="1" applyBorder="1" applyAlignment="1">
      <alignment/>
    </xf>
    <xf numFmtId="0" fontId="2" fillId="0" borderId="2" xfId="0" applyFont="1" applyFill="1" applyBorder="1" applyAlignment="1">
      <alignment/>
    </xf>
    <xf numFmtId="1" fontId="2" fillId="0" borderId="2" xfId="0" applyNumberFormat="1" applyFont="1" applyFill="1" applyBorder="1" applyAlignment="1">
      <alignment/>
    </xf>
    <xf numFmtId="0" fontId="2" fillId="0" borderId="7" xfId="0" applyFont="1" applyFill="1" applyBorder="1" applyAlignment="1">
      <alignment/>
    </xf>
    <xf numFmtId="2" fontId="2" fillId="0" borderId="2" xfId="0" applyNumberFormat="1" applyFont="1" applyFill="1" applyBorder="1" applyAlignment="1">
      <alignment/>
    </xf>
    <xf numFmtId="9" fontId="2" fillId="0" borderId="2" xfId="21" applyNumberFormat="1" applyFont="1" applyFill="1" applyBorder="1" applyAlignment="1">
      <alignment/>
    </xf>
    <xf numFmtId="1" fontId="2" fillId="0" borderId="1" xfId="0" applyNumberFormat="1" applyFont="1" applyFill="1" applyBorder="1" applyAlignment="1">
      <alignment/>
    </xf>
    <xf numFmtId="10" fontId="2" fillId="0" borderId="2" xfId="21" applyNumberFormat="1" applyFont="1" applyFill="1" applyBorder="1" applyAlignment="1">
      <alignment/>
    </xf>
    <xf numFmtId="0" fontId="0" fillId="0" borderId="0" xfId="0" applyFill="1" applyBorder="1" applyAlignment="1">
      <alignment/>
    </xf>
    <xf numFmtId="2" fontId="0" fillId="0" borderId="0" xfId="0" applyNumberFormat="1" applyFont="1" applyAlignment="1">
      <alignment/>
    </xf>
    <xf numFmtId="10" fontId="0" fillId="0" borderId="0" xfId="0" applyNumberFormat="1" applyAlignment="1">
      <alignment/>
    </xf>
    <xf numFmtId="0" fontId="4" fillId="0" borderId="8" xfId="0" applyFont="1" applyBorder="1" applyAlignment="1">
      <alignment/>
    </xf>
    <xf numFmtId="0" fontId="5" fillId="0" borderId="8" xfId="0" applyFont="1" applyBorder="1" applyAlignment="1">
      <alignment/>
    </xf>
    <xf numFmtId="0" fontId="4" fillId="0" borderId="8" xfId="0" applyFont="1" applyBorder="1" applyAlignment="1">
      <alignment/>
    </xf>
    <xf numFmtId="0" fontId="5" fillId="0" borderId="8" xfId="0" applyFont="1" applyBorder="1" applyAlignment="1">
      <alignment/>
    </xf>
    <xf numFmtId="1" fontId="0" fillId="0" borderId="4" xfId="0" applyNumberFormat="1" applyFont="1" applyFill="1" applyBorder="1" applyAlignment="1">
      <alignment horizontal="right"/>
    </xf>
    <xf numFmtId="0" fontId="0" fillId="0" borderId="2" xfId="0" applyBorder="1" applyAlignment="1">
      <alignment/>
    </xf>
    <xf numFmtId="0" fontId="3" fillId="0" borderId="9" xfId="0" applyFont="1" applyFill="1" applyBorder="1" applyAlignment="1">
      <alignment/>
    </xf>
    <xf numFmtId="0" fontId="3" fillId="0" borderId="4" xfId="0" applyFont="1" applyFill="1" applyBorder="1" applyAlignment="1">
      <alignment/>
    </xf>
    <xf numFmtId="0" fontId="3" fillId="0" borderId="9" xfId="0" applyFont="1" applyFill="1" applyBorder="1" applyAlignment="1">
      <alignment horizontal="right"/>
    </xf>
    <xf numFmtId="0" fontId="0" fillId="0" borderId="10" xfId="0" applyFill="1" applyBorder="1" applyAlignment="1">
      <alignment/>
    </xf>
    <xf numFmtId="1" fontId="0" fillId="0" borderId="10" xfId="0" applyNumberFormat="1" applyFill="1" applyBorder="1" applyAlignment="1">
      <alignment/>
    </xf>
    <xf numFmtId="0" fontId="0" fillId="0" borderId="9" xfId="0" applyFill="1" applyBorder="1" applyAlignment="1">
      <alignment/>
    </xf>
    <xf numFmtId="0" fontId="0" fillId="0" borderId="11" xfId="0" applyFont="1" applyFill="1" applyBorder="1" applyAlignment="1">
      <alignment/>
    </xf>
    <xf numFmtId="0" fontId="3" fillId="0" borderId="11" xfId="0" applyFont="1" applyFill="1" applyBorder="1" applyAlignment="1">
      <alignment/>
    </xf>
    <xf numFmtId="0" fontId="0" fillId="0" borderId="11" xfId="0" applyFont="1" applyFill="1" applyBorder="1" applyAlignment="1">
      <alignment/>
    </xf>
    <xf numFmtId="4" fontId="0" fillId="0" borderId="11" xfId="0" applyNumberFormat="1" applyFill="1" applyBorder="1" applyAlignment="1">
      <alignment/>
    </xf>
    <xf numFmtId="0" fontId="3" fillId="0" borderId="3" xfId="0" applyFont="1" applyFill="1" applyBorder="1" applyAlignment="1">
      <alignment/>
    </xf>
    <xf numFmtId="0" fontId="0" fillId="0" borderId="4" xfId="0" applyFont="1" applyFill="1" applyBorder="1" applyAlignment="1">
      <alignment horizontal="right"/>
    </xf>
    <xf numFmtId="0" fontId="0" fillId="0" borderId="4" xfId="0" applyFont="1" applyFill="1" applyBorder="1" applyAlignment="1">
      <alignment/>
    </xf>
    <xf numFmtId="0" fontId="0" fillId="0" borderId="9" xfId="0" applyFont="1" applyFill="1" applyBorder="1" applyAlignment="1">
      <alignment horizontal="right"/>
    </xf>
    <xf numFmtId="0" fontId="0" fillId="0" borderId="12" xfId="0" applyFont="1" applyFill="1" applyBorder="1" applyAlignment="1">
      <alignment/>
    </xf>
    <xf numFmtId="4" fontId="0" fillId="0" borderId="9" xfId="0" applyNumberFormat="1" applyFill="1" applyBorder="1" applyAlignment="1">
      <alignment horizontal="right"/>
    </xf>
    <xf numFmtId="0" fontId="1" fillId="0" borderId="0" xfId="0" applyFont="1" applyFill="1" applyAlignment="1">
      <alignment horizontal="center"/>
    </xf>
    <xf numFmtId="0" fontId="0" fillId="0" borderId="0" xfId="0" applyFill="1" applyAlignment="1">
      <alignment horizontal="center"/>
    </xf>
    <xf numFmtId="0" fontId="0" fillId="0" borderId="0" xfId="0" applyFill="1" applyAlignment="1">
      <alignment wrapText="1"/>
    </xf>
    <xf numFmtId="0" fontId="0" fillId="2" borderId="3" xfId="0" applyFill="1" applyBorder="1" applyAlignment="1">
      <alignment/>
    </xf>
    <xf numFmtId="1" fontId="0" fillId="2" borderId="3" xfId="0" applyNumberFormat="1" applyFill="1" applyBorder="1" applyAlignment="1">
      <alignment/>
    </xf>
    <xf numFmtId="0" fontId="0" fillId="2" borderId="4" xfId="0" applyFill="1" applyBorder="1" applyAlignment="1">
      <alignment/>
    </xf>
    <xf numFmtId="0" fontId="3" fillId="2" borderId="9" xfId="0" applyFont="1" applyFill="1" applyBorder="1" applyAlignment="1">
      <alignment/>
    </xf>
    <xf numFmtId="1" fontId="0" fillId="2" borderId="4" xfId="0" applyNumberFormat="1" applyFont="1" applyFill="1" applyBorder="1" applyAlignment="1">
      <alignment horizontal="right"/>
    </xf>
    <xf numFmtId="4" fontId="0" fillId="2" borderId="4" xfId="0" applyNumberFormat="1" applyFill="1" applyBorder="1" applyAlignment="1">
      <alignment/>
    </xf>
    <xf numFmtId="10" fontId="0" fillId="2" borderId="5" xfId="21" applyNumberFormat="1" applyFill="1" applyBorder="1" applyAlignment="1">
      <alignment/>
    </xf>
    <xf numFmtId="0" fontId="0" fillId="2" borderId="6" xfId="0" applyFill="1" applyBorder="1" applyAlignment="1">
      <alignment/>
    </xf>
    <xf numFmtId="0" fontId="0" fillId="2" borderId="0" xfId="0" applyFill="1" applyAlignment="1">
      <alignment/>
    </xf>
    <xf numFmtId="0" fontId="0" fillId="2" borderId="3" xfId="0" applyFill="1" applyBorder="1" applyAlignment="1">
      <alignment horizontal="right"/>
    </xf>
    <xf numFmtId="1" fontId="0" fillId="2" borderId="3" xfId="0" applyNumberFormat="1" applyFill="1" applyBorder="1" applyAlignment="1">
      <alignment horizontal="right"/>
    </xf>
    <xf numFmtId="0" fontId="0" fillId="2" borderId="4" xfId="0" applyFill="1" applyBorder="1" applyAlignment="1">
      <alignment horizontal="right"/>
    </xf>
    <xf numFmtId="0" fontId="3" fillId="2" borderId="9" xfId="0" applyFont="1" applyFill="1" applyBorder="1" applyAlignment="1">
      <alignment horizontal="right"/>
    </xf>
    <xf numFmtId="0" fontId="0" fillId="2" borderId="13" xfId="0" applyFill="1" applyBorder="1" applyAlignment="1">
      <alignment horizontal="right"/>
    </xf>
    <xf numFmtId="0" fontId="3" fillId="2" borderId="4" xfId="0" applyFont="1" applyFill="1" applyBorder="1" applyAlignment="1">
      <alignment/>
    </xf>
    <xf numFmtId="10" fontId="0" fillId="2" borderId="14" xfId="21" applyNumberFormat="1" applyFill="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104775</xdr:colOff>
      <xdr:row>3</xdr:row>
      <xdr:rowOff>76200</xdr:rowOff>
    </xdr:from>
    <xdr:to>
      <xdr:col>4</xdr:col>
      <xdr:colOff>619125</xdr:colOff>
      <xdr:row>3</xdr:row>
      <xdr:rowOff>590550</xdr:rowOff>
    </xdr:to>
    <xdr:pic>
      <xdr:nvPicPr>
        <xdr:cNvPr id="1" name="Picture 2"/>
        <xdr:cNvPicPr preferRelativeResize="1">
          <a:picLocks noChangeAspect="1"/>
        </xdr:cNvPicPr>
      </xdr:nvPicPr>
      <xdr:blipFill>
        <a:blip r:embed="rId1"/>
        <a:stretch>
          <a:fillRect/>
        </a:stretch>
      </xdr:blipFill>
      <xdr:spPr>
        <a:xfrm>
          <a:off x="4248150" y="638175"/>
          <a:ext cx="514350" cy="514350"/>
        </a:xfrm>
        <a:prstGeom prst="rect">
          <a:avLst/>
        </a:prstGeom>
        <a:noFill/>
        <a:ln w="9525" cmpd="sng">
          <a:noFill/>
        </a:ln>
      </xdr:spPr>
    </xdr:pic>
    <xdr:clientData/>
  </xdr:twoCellAnchor>
  <xdr:twoCellAnchor editAs="oneCell">
    <xdr:from>
      <xdr:col>2</xdr:col>
      <xdr:colOff>104775</xdr:colOff>
      <xdr:row>3</xdr:row>
      <xdr:rowOff>66675</xdr:rowOff>
    </xdr:from>
    <xdr:to>
      <xdr:col>2</xdr:col>
      <xdr:colOff>619125</xdr:colOff>
      <xdr:row>3</xdr:row>
      <xdr:rowOff>581025</xdr:rowOff>
    </xdr:to>
    <xdr:pic>
      <xdr:nvPicPr>
        <xdr:cNvPr id="2" name="Picture 3"/>
        <xdr:cNvPicPr preferRelativeResize="1">
          <a:picLocks noChangeAspect="1"/>
        </xdr:cNvPicPr>
      </xdr:nvPicPr>
      <xdr:blipFill>
        <a:blip r:embed="rId2"/>
        <a:stretch>
          <a:fillRect/>
        </a:stretch>
      </xdr:blipFill>
      <xdr:spPr>
        <a:xfrm>
          <a:off x="2819400" y="628650"/>
          <a:ext cx="514350" cy="514350"/>
        </a:xfrm>
        <a:prstGeom prst="rect">
          <a:avLst/>
        </a:prstGeom>
        <a:noFill/>
        <a:ln w="9525" cmpd="sng">
          <a:noFill/>
        </a:ln>
      </xdr:spPr>
    </xdr:pic>
    <xdr:clientData/>
  </xdr:twoCellAnchor>
  <xdr:twoCellAnchor editAs="oneCell">
    <xdr:from>
      <xdr:col>6</xdr:col>
      <xdr:colOff>114300</xdr:colOff>
      <xdr:row>3</xdr:row>
      <xdr:rowOff>85725</xdr:rowOff>
    </xdr:from>
    <xdr:to>
      <xdr:col>6</xdr:col>
      <xdr:colOff>628650</xdr:colOff>
      <xdr:row>3</xdr:row>
      <xdr:rowOff>600075</xdr:rowOff>
    </xdr:to>
    <xdr:pic>
      <xdr:nvPicPr>
        <xdr:cNvPr id="3" name="Picture 4"/>
        <xdr:cNvPicPr preferRelativeResize="1">
          <a:picLocks noChangeAspect="1"/>
        </xdr:cNvPicPr>
      </xdr:nvPicPr>
      <xdr:blipFill>
        <a:blip r:embed="rId3"/>
        <a:stretch>
          <a:fillRect/>
        </a:stretch>
      </xdr:blipFill>
      <xdr:spPr>
        <a:xfrm>
          <a:off x="5686425" y="647700"/>
          <a:ext cx="514350" cy="514350"/>
        </a:xfrm>
        <a:prstGeom prst="rect">
          <a:avLst/>
        </a:prstGeom>
        <a:noFill/>
        <a:ln w="9525" cmpd="sng">
          <a:noFill/>
        </a:ln>
      </xdr:spPr>
    </xdr:pic>
    <xdr:clientData/>
  </xdr:twoCellAnchor>
  <xdr:twoCellAnchor editAs="oneCell">
    <xdr:from>
      <xdr:col>8</xdr:col>
      <xdr:colOff>85725</xdr:colOff>
      <xdr:row>3</xdr:row>
      <xdr:rowOff>76200</xdr:rowOff>
    </xdr:from>
    <xdr:to>
      <xdr:col>8</xdr:col>
      <xdr:colOff>628650</xdr:colOff>
      <xdr:row>3</xdr:row>
      <xdr:rowOff>600075</xdr:rowOff>
    </xdr:to>
    <xdr:pic>
      <xdr:nvPicPr>
        <xdr:cNvPr id="4" name="Picture 5"/>
        <xdr:cNvPicPr preferRelativeResize="1">
          <a:picLocks noChangeAspect="1"/>
        </xdr:cNvPicPr>
      </xdr:nvPicPr>
      <xdr:blipFill>
        <a:blip r:embed="rId4"/>
        <a:stretch>
          <a:fillRect/>
        </a:stretch>
      </xdr:blipFill>
      <xdr:spPr>
        <a:xfrm>
          <a:off x="7086600" y="638175"/>
          <a:ext cx="542925" cy="523875"/>
        </a:xfrm>
        <a:prstGeom prst="rect">
          <a:avLst/>
        </a:prstGeom>
        <a:noFill/>
        <a:ln w="9525" cmpd="sng">
          <a:noFill/>
        </a:ln>
      </xdr:spPr>
    </xdr:pic>
    <xdr:clientData/>
  </xdr:twoCellAnchor>
  <xdr:twoCellAnchor editAs="oneCell">
    <xdr:from>
      <xdr:col>10</xdr:col>
      <xdr:colOff>76200</xdr:colOff>
      <xdr:row>3</xdr:row>
      <xdr:rowOff>95250</xdr:rowOff>
    </xdr:from>
    <xdr:to>
      <xdr:col>10</xdr:col>
      <xdr:colOff>647700</xdr:colOff>
      <xdr:row>3</xdr:row>
      <xdr:rowOff>628650</xdr:rowOff>
    </xdr:to>
    <xdr:pic>
      <xdr:nvPicPr>
        <xdr:cNvPr id="5" name="Picture 6"/>
        <xdr:cNvPicPr preferRelativeResize="1">
          <a:picLocks noChangeAspect="1"/>
        </xdr:cNvPicPr>
      </xdr:nvPicPr>
      <xdr:blipFill>
        <a:blip r:embed="rId5"/>
        <a:stretch>
          <a:fillRect/>
        </a:stretch>
      </xdr:blipFill>
      <xdr:spPr>
        <a:xfrm>
          <a:off x="8505825" y="657225"/>
          <a:ext cx="571500" cy="533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114"/>
  <sheetViews>
    <sheetView tabSelected="1" workbookViewId="0" topLeftCell="A22">
      <selection activeCell="A19" sqref="A19"/>
    </sheetView>
  </sheetViews>
  <sheetFormatPr defaultColWidth="9.140625" defaultRowHeight="12.75"/>
  <cols>
    <col min="1" max="1" width="30.00390625" style="0" customWidth="1"/>
    <col min="2" max="14" width="10.7109375" style="0" customWidth="1"/>
    <col min="15" max="15" width="10.7109375" style="33" customWidth="1"/>
    <col min="16" max="16" width="10.7109375" style="34" customWidth="1"/>
    <col min="17" max="17" width="0.13671875" style="0" customWidth="1"/>
  </cols>
  <sheetData>
    <row r="1" spans="1:16" ht="12.75">
      <c r="A1" s="1" t="s">
        <v>0</v>
      </c>
      <c r="B1" s="1"/>
      <c r="C1" s="1"/>
      <c r="D1" s="1"/>
      <c r="E1" s="1"/>
      <c r="F1" s="1"/>
      <c r="G1" s="1"/>
      <c r="H1" s="1"/>
      <c r="I1" s="1"/>
      <c r="J1" s="1"/>
      <c r="K1" s="1"/>
      <c r="L1" s="1"/>
      <c r="M1" s="1"/>
      <c r="N1" s="1"/>
      <c r="O1" s="2"/>
      <c r="P1" s="3"/>
    </row>
    <row r="2" spans="1:16" ht="18">
      <c r="A2" s="57" t="s">
        <v>112</v>
      </c>
      <c r="B2" s="58"/>
      <c r="C2" s="58"/>
      <c r="D2" s="58"/>
      <c r="E2" s="58"/>
      <c r="F2" s="58"/>
      <c r="G2" s="58"/>
      <c r="H2" s="58"/>
      <c r="I2" s="58"/>
      <c r="J2" s="58"/>
      <c r="K2" s="58"/>
      <c r="L2" s="58"/>
      <c r="M2" s="58"/>
      <c r="N2" s="58"/>
      <c r="O2" s="58"/>
      <c r="P2" s="58"/>
    </row>
    <row r="3" spans="1:16" ht="13.5" thickBot="1">
      <c r="A3" s="1"/>
      <c r="B3" s="1"/>
      <c r="C3" s="1"/>
      <c r="D3" s="1"/>
      <c r="E3" s="1"/>
      <c r="F3" s="1"/>
      <c r="G3" s="1"/>
      <c r="H3" s="1"/>
      <c r="I3" s="1"/>
      <c r="J3" s="1"/>
      <c r="K3" s="1"/>
      <c r="L3" s="1"/>
      <c r="M3" s="1"/>
      <c r="N3" s="1"/>
      <c r="O3" s="2"/>
      <c r="P3" s="3"/>
    </row>
    <row r="4" spans="1:16" ht="52.5" customHeight="1" thickBot="1">
      <c r="A4" s="4" t="s">
        <v>1</v>
      </c>
      <c r="B4" s="5" t="s">
        <v>9</v>
      </c>
      <c r="C4" s="35"/>
      <c r="D4" s="5" t="s">
        <v>10</v>
      </c>
      <c r="E4" s="36"/>
      <c r="F4" s="5" t="s">
        <v>11</v>
      </c>
      <c r="G4" s="37"/>
      <c r="H4" s="5" t="s">
        <v>12</v>
      </c>
      <c r="I4" s="38"/>
      <c r="J4" s="5" t="s">
        <v>13</v>
      </c>
      <c r="K4" s="40"/>
      <c r="L4" s="5" t="s">
        <v>15</v>
      </c>
      <c r="M4" s="5" t="s">
        <v>14</v>
      </c>
      <c r="N4" s="5" t="s">
        <v>8</v>
      </c>
      <c r="O4" s="6" t="s">
        <v>2</v>
      </c>
      <c r="P4" s="7" t="s">
        <v>3</v>
      </c>
    </row>
    <row r="5" spans="1:17" s="1" customFormat="1" ht="12.75">
      <c r="A5" s="8" t="s">
        <v>16</v>
      </c>
      <c r="B5" s="44">
        <v>183</v>
      </c>
      <c r="C5" s="45">
        <v>1877</v>
      </c>
      <c r="D5" s="46">
        <v>117</v>
      </c>
      <c r="E5" s="46">
        <v>34</v>
      </c>
      <c r="F5" s="47">
        <v>4</v>
      </c>
      <c r="G5" s="48">
        <v>66</v>
      </c>
      <c r="H5" s="48">
        <v>12</v>
      </c>
      <c r="I5" s="49">
        <v>8</v>
      </c>
      <c r="J5" s="48">
        <v>1</v>
      </c>
      <c r="K5" s="41">
        <v>12</v>
      </c>
      <c r="L5" s="41">
        <v>3</v>
      </c>
      <c r="M5" s="39">
        <f>SUM(C5+E5+G5+I5+L5)</f>
        <v>1988</v>
      </c>
      <c r="N5" s="39">
        <f>SUM(D5+F5+H5+J5+L5)</f>
        <v>137</v>
      </c>
      <c r="O5" s="50">
        <v>8</v>
      </c>
      <c r="P5" s="12">
        <f>SUM(1-Q5)</f>
        <v>0.989247311827957</v>
      </c>
      <c r="Q5" s="13">
        <f>SUM(O5/744)</f>
        <v>0.010752688172043012</v>
      </c>
    </row>
    <row r="6" spans="1:17" s="1" customFormat="1" ht="12.75">
      <c r="A6" s="51" t="s">
        <v>17</v>
      </c>
      <c r="B6" s="14">
        <v>387</v>
      </c>
      <c r="C6" s="9">
        <v>2560</v>
      </c>
      <c r="D6" s="15">
        <v>191</v>
      </c>
      <c r="E6" s="15">
        <v>235</v>
      </c>
      <c r="F6" s="52">
        <v>37</v>
      </c>
      <c r="G6" s="42">
        <v>212</v>
      </c>
      <c r="H6" s="42">
        <v>29</v>
      </c>
      <c r="I6" s="53">
        <v>78</v>
      </c>
      <c r="J6" s="42">
        <v>9</v>
      </c>
      <c r="K6" s="41">
        <v>94</v>
      </c>
      <c r="L6" s="41">
        <v>17</v>
      </c>
      <c r="M6" s="39">
        <f>SUM(C6+E6+G6+I6+L6)</f>
        <v>3102</v>
      </c>
      <c r="N6" s="39">
        <f>SUM(D6+F6+H6+J6+L6)</f>
        <v>283</v>
      </c>
      <c r="O6" s="11">
        <v>7</v>
      </c>
      <c r="P6" s="12">
        <f>SUM(1-Q6)</f>
        <v>0.9905913978494624</v>
      </c>
      <c r="Q6" s="13">
        <f>SUM(O6/744)</f>
        <v>0.009408602150537635</v>
      </c>
    </row>
    <row r="7" spans="1:17" s="1" customFormat="1" ht="12.75">
      <c r="A7" s="8" t="s">
        <v>18</v>
      </c>
      <c r="B7" s="14">
        <v>203</v>
      </c>
      <c r="C7" s="9">
        <v>1894</v>
      </c>
      <c r="D7" s="15">
        <v>154</v>
      </c>
      <c r="E7" s="15">
        <v>24</v>
      </c>
      <c r="F7" s="54">
        <v>14</v>
      </c>
      <c r="G7" s="54">
        <v>4</v>
      </c>
      <c r="H7" s="54">
        <v>9</v>
      </c>
      <c r="I7" s="55">
        <v>24</v>
      </c>
      <c r="J7" s="54">
        <v>3</v>
      </c>
      <c r="K7" s="41">
        <v>22</v>
      </c>
      <c r="L7" s="41">
        <v>4</v>
      </c>
      <c r="M7" s="39">
        <f>SUM(C7+E7+G7+I7+L7)</f>
        <v>1950</v>
      </c>
      <c r="N7" s="39">
        <f>SUM(D7+F7+H7+J7+L7)</f>
        <v>184</v>
      </c>
      <c r="O7" s="56">
        <v>7</v>
      </c>
      <c r="P7" s="12">
        <f>SUM(1-Q7)</f>
        <v>0.9905913978494624</v>
      </c>
      <c r="Q7" s="13">
        <f>SUM(O7/744)</f>
        <v>0.009408602150537635</v>
      </c>
    </row>
    <row r="8" spans="1:17" s="68" customFormat="1" ht="12.75">
      <c r="A8" s="60" t="s">
        <v>30</v>
      </c>
      <c r="B8" s="60">
        <v>8</v>
      </c>
      <c r="C8" s="61">
        <v>56</v>
      </c>
      <c r="D8" s="62">
        <v>3</v>
      </c>
      <c r="E8" s="62">
        <v>0</v>
      </c>
      <c r="F8" s="62">
        <v>0</v>
      </c>
      <c r="G8" s="62">
        <v>0</v>
      </c>
      <c r="H8" s="62">
        <v>0</v>
      </c>
      <c r="I8" s="62">
        <v>0</v>
      </c>
      <c r="J8" s="62">
        <v>0</v>
      </c>
      <c r="K8" s="63">
        <v>0</v>
      </c>
      <c r="L8" s="63">
        <v>0</v>
      </c>
      <c r="M8" s="64">
        <f>SUM(C8+E8+G8+I8+L8)</f>
        <v>56</v>
      </c>
      <c r="N8" s="64">
        <f>SUM(D8+F8+H8+J8+L8)</f>
        <v>3</v>
      </c>
      <c r="O8" s="65">
        <v>744</v>
      </c>
      <c r="P8" s="66">
        <f>SUM(1-Q8)</f>
        <v>0</v>
      </c>
      <c r="Q8" s="67">
        <f>SUM(O8/744)</f>
        <v>1</v>
      </c>
    </row>
    <row r="9" spans="1:17" s="1" customFormat="1" ht="12.75">
      <c r="A9" s="8" t="s">
        <v>29</v>
      </c>
      <c r="B9" s="8">
        <v>263</v>
      </c>
      <c r="C9" s="9">
        <v>1982</v>
      </c>
      <c r="D9" s="10">
        <v>136</v>
      </c>
      <c r="E9" s="10">
        <v>114</v>
      </c>
      <c r="F9" s="10">
        <v>18</v>
      </c>
      <c r="G9" s="10">
        <v>142</v>
      </c>
      <c r="H9" s="10">
        <v>12</v>
      </c>
      <c r="I9" s="10">
        <v>43</v>
      </c>
      <c r="J9" s="10">
        <v>10</v>
      </c>
      <c r="K9" s="41">
        <v>74</v>
      </c>
      <c r="L9" s="41">
        <v>12</v>
      </c>
      <c r="M9" s="39">
        <f>SUM(C9+E9+G9+I9+L9)</f>
        <v>2293</v>
      </c>
      <c r="N9" s="39">
        <f>SUM(D9+F9+H9+J9+L9)</f>
        <v>188</v>
      </c>
      <c r="O9" s="11">
        <v>7</v>
      </c>
      <c r="P9" s="12">
        <f>SUM(1-Q9)</f>
        <v>0.9905913978494624</v>
      </c>
      <c r="Q9" s="13">
        <f>SUM(O9/744)</f>
        <v>0.009408602150537635</v>
      </c>
    </row>
    <row r="10" spans="1:17" s="1" customFormat="1" ht="12.75">
      <c r="A10" s="8" t="s">
        <v>19</v>
      </c>
      <c r="B10" s="14">
        <v>544</v>
      </c>
      <c r="C10" s="9">
        <v>3644</v>
      </c>
      <c r="D10" s="15">
        <v>212</v>
      </c>
      <c r="E10" s="15">
        <v>110</v>
      </c>
      <c r="F10" s="15">
        <v>14</v>
      </c>
      <c r="G10" s="15">
        <v>78</v>
      </c>
      <c r="H10" s="15">
        <v>8</v>
      </c>
      <c r="I10" s="15">
        <v>66</v>
      </c>
      <c r="J10" s="15">
        <v>6</v>
      </c>
      <c r="K10" s="41">
        <v>72</v>
      </c>
      <c r="L10" s="41">
        <v>24</v>
      </c>
      <c r="M10" s="39">
        <f>SUM(C10+E10+G10+I10+L10)</f>
        <v>3922</v>
      </c>
      <c r="N10" s="39">
        <f>SUM(D10+F10+H10+J10+L10)</f>
        <v>264</v>
      </c>
      <c r="O10" s="11">
        <v>8</v>
      </c>
      <c r="P10" s="12">
        <f>SUM(1-Q10)</f>
        <v>0.989247311827957</v>
      </c>
      <c r="Q10" s="13">
        <f>SUM(O10/744)</f>
        <v>0.010752688172043012</v>
      </c>
    </row>
    <row r="11" spans="1:17" s="1" customFormat="1" ht="12.75">
      <c r="A11" s="8" t="s">
        <v>20</v>
      </c>
      <c r="B11" s="14">
        <v>438</v>
      </c>
      <c r="C11" s="9">
        <v>2822</v>
      </c>
      <c r="D11" s="15">
        <v>188</v>
      </c>
      <c r="E11" s="15">
        <v>74</v>
      </c>
      <c r="F11" s="15">
        <v>8</v>
      </c>
      <c r="G11" s="15">
        <v>96</v>
      </c>
      <c r="H11" s="15">
        <v>12</v>
      </c>
      <c r="I11" s="15">
        <v>54</v>
      </c>
      <c r="J11" s="15">
        <v>4</v>
      </c>
      <c r="K11" s="41">
        <v>68</v>
      </c>
      <c r="L11" s="41">
        <v>18</v>
      </c>
      <c r="M11" s="39">
        <f>SUM(C11+E11+G11+I11+L11)</f>
        <v>3064</v>
      </c>
      <c r="N11" s="39">
        <f>SUM(D11+F11+H11+J11+L11)</f>
        <v>230</v>
      </c>
      <c r="O11" s="11">
        <v>7</v>
      </c>
      <c r="P11" s="12">
        <f>SUM(1-Q11)</f>
        <v>0.9905913978494624</v>
      </c>
      <c r="Q11" s="13">
        <f>SUM(O11/744)</f>
        <v>0.009408602150537635</v>
      </c>
    </row>
    <row r="12" spans="1:17" s="1" customFormat="1" ht="12.75">
      <c r="A12" s="8" t="s">
        <v>21</v>
      </c>
      <c r="B12" s="14">
        <v>351</v>
      </c>
      <c r="C12" s="17">
        <v>1924</v>
      </c>
      <c r="D12" s="15">
        <v>142</v>
      </c>
      <c r="E12" s="15">
        <v>182</v>
      </c>
      <c r="F12" s="15">
        <v>24</v>
      </c>
      <c r="G12" s="15">
        <v>162</v>
      </c>
      <c r="H12" s="15">
        <v>18</v>
      </c>
      <c r="I12" s="15">
        <v>66</v>
      </c>
      <c r="J12" s="15">
        <v>8</v>
      </c>
      <c r="K12" s="41">
        <v>82</v>
      </c>
      <c r="L12" s="41">
        <v>12</v>
      </c>
      <c r="M12" s="39">
        <f>SUM(C12+E12+G12+I12+L12)</f>
        <v>2346</v>
      </c>
      <c r="N12" s="39">
        <f>SUM(D12+F12+H12+J12+L12)</f>
        <v>204</v>
      </c>
      <c r="O12" s="16">
        <v>9</v>
      </c>
      <c r="P12" s="12">
        <f>SUM(1-Q12)</f>
        <v>0.9879032258064516</v>
      </c>
      <c r="Q12" s="13">
        <f>SUM(O12/744)</f>
        <v>0.012096774193548387</v>
      </c>
    </row>
    <row r="13" spans="1:17" s="1" customFormat="1" ht="12.75">
      <c r="A13" s="8" t="s">
        <v>22</v>
      </c>
      <c r="B13" s="8">
        <v>690</v>
      </c>
      <c r="C13" s="9">
        <v>3994</v>
      </c>
      <c r="D13" s="10">
        <v>294</v>
      </c>
      <c r="E13" s="10">
        <v>318</v>
      </c>
      <c r="F13" s="10">
        <v>47</v>
      </c>
      <c r="G13" s="10">
        <v>453</v>
      </c>
      <c r="H13" s="10">
        <v>55</v>
      </c>
      <c r="I13" s="10">
        <v>321</v>
      </c>
      <c r="J13" s="10">
        <v>44</v>
      </c>
      <c r="K13" s="41">
        <v>212</v>
      </c>
      <c r="L13" s="41">
        <v>44</v>
      </c>
      <c r="M13" s="39">
        <f>SUM(C13+E13+G13+I13+L13)</f>
        <v>5130</v>
      </c>
      <c r="N13" s="39">
        <f>SUM(D13+F13+H13+J13+L13)</f>
        <v>484</v>
      </c>
      <c r="O13" s="11">
        <v>7</v>
      </c>
      <c r="P13" s="12">
        <f>SUM(1-Q13)</f>
        <v>0.9905913978494624</v>
      </c>
      <c r="Q13" s="13">
        <f>SUM(O13/744)</f>
        <v>0.009408602150537635</v>
      </c>
    </row>
    <row r="14" spans="1:17" s="1" customFormat="1" ht="12.75">
      <c r="A14" s="8" t="s">
        <v>23</v>
      </c>
      <c r="B14" s="8">
        <v>1445</v>
      </c>
      <c r="C14" s="9">
        <v>9765</v>
      </c>
      <c r="D14" s="10">
        <v>556</v>
      </c>
      <c r="E14" s="10">
        <v>819</v>
      </c>
      <c r="F14" s="10">
        <v>125</v>
      </c>
      <c r="G14" s="10">
        <v>1185</v>
      </c>
      <c r="H14" s="10">
        <v>120</v>
      </c>
      <c r="I14" s="10">
        <v>1079</v>
      </c>
      <c r="J14" s="10">
        <v>74</v>
      </c>
      <c r="K14" s="41">
        <v>683</v>
      </c>
      <c r="L14" s="41">
        <v>64</v>
      </c>
      <c r="M14" s="39">
        <f>SUM(C14+E14+G14+I14+L14)</f>
        <v>12912</v>
      </c>
      <c r="N14" s="39">
        <f>SUM(D14+F14+H14+J14+L14)</f>
        <v>939</v>
      </c>
      <c r="O14" s="11">
        <v>7</v>
      </c>
      <c r="P14" s="12">
        <f>SUM(1-Q14)</f>
        <v>0.9905913978494624</v>
      </c>
      <c r="Q14" s="13">
        <f>SUM(O14/744)</f>
        <v>0.009408602150537635</v>
      </c>
    </row>
    <row r="15" spans="1:17" s="1" customFormat="1" ht="12.75">
      <c r="A15" s="8" t="s">
        <v>24</v>
      </c>
      <c r="B15" s="8">
        <v>507</v>
      </c>
      <c r="C15" s="9">
        <v>5394</v>
      </c>
      <c r="D15" s="10">
        <v>521</v>
      </c>
      <c r="E15" s="10">
        <v>385</v>
      </c>
      <c r="F15" s="10">
        <v>70</v>
      </c>
      <c r="G15" s="10">
        <v>455</v>
      </c>
      <c r="H15" s="10">
        <v>66</v>
      </c>
      <c r="I15" s="10">
        <v>290</v>
      </c>
      <c r="J15" s="10">
        <v>57</v>
      </c>
      <c r="K15" s="41">
        <v>319</v>
      </c>
      <c r="L15" s="41">
        <v>66</v>
      </c>
      <c r="M15" s="39">
        <f>SUM(C15+E15+G15+I15+L15)</f>
        <v>6590</v>
      </c>
      <c r="N15" s="39">
        <f>SUM(D15+F15+H15+J15+L15)</f>
        <v>780</v>
      </c>
      <c r="O15" s="11">
        <v>8</v>
      </c>
      <c r="P15" s="12">
        <f>SUM(1-Q15)</f>
        <v>0.989247311827957</v>
      </c>
      <c r="Q15" s="13">
        <f>SUM(O15/744)</f>
        <v>0.010752688172043012</v>
      </c>
    </row>
    <row r="16" spans="1:17" s="1" customFormat="1" ht="12.75">
      <c r="A16" s="8" t="s">
        <v>25</v>
      </c>
      <c r="B16" s="14">
        <v>159</v>
      </c>
      <c r="C16" s="9">
        <v>948</v>
      </c>
      <c r="D16" s="15">
        <v>76</v>
      </c>
      <c r="E16" s="15">
        <v>25</v>
      </c>
      <c r="F16" s="15">
        <v>1</v>
      </c>
      <c r="G16" s="15">
        <v>50</v>
      </c>
      <c r="H16" s="15">
        <v>1</v>
      </c>
      <c r="I16" s="15">
        <v>25</v>
      </c>
      <c r="J16" s="15">
        <v>3</v>
      </c>
      <c r="K16" s="41">
        <v>17</v>
      </c>
      <c r="L16" s="41">
        <v>3</v>
      </c>
      <c r="M16" s="39">
        <f>SUM(C16+E16+G16+I16+L16)</f>
        <v>1051</v>
      </c>
      <c r="N16" s="39">
        <f>SUM(D16+F16+H16+J16+L16)</f>
        <v>84</v>
      </c>
      <c r="O16" s="11">
        <v>6</v>
      </c>
      <c r="P16" s="12">
        <f>SUM(1-Q16)</f>
        <v>0.9919354838709677</v>
      </c>
      <c r="Q16" s="13">
        <f>SUM(O16/744)</f>
        <v>0.008064516129032258</v>
      </c>
    </row>
    <row r="17" spans="1:17" s="1" customFormat="1" ht="12.75">
      <c r="A17" s="8" t="s">
        <v>26</v>
      </c>
      <c r="B17" s="14">
        <v>211</v>
      </c>
      <c r="C17" s="9">
        <v>764</v>
      </c>
      <c r="D17" s="15">
        <v>41</v>
      </c>
      <c r="E17" s="15">
        <v>22</v>
      </c>
      <c r="F17" s="15">
        <v>0</v>
      </c>
      <c r="G17" s="15">
        <v>60</v>
      </c>
      <c r="H17" s="15">
        <v>6</v>
      </c>
      <c r="I17" s="15">
        <v>27</v>
      </c>
      <c r="J17" s="15">
        <v>4</v>
      </c>
      <c r="K17" s="41">
        <v>45</v>
      </c>
      <c r="L17" s="41">
        <v>6</v>
      </c>
      <c r="M17" s="39">
        <f>SUM(C17+E17+G17+I17+L17)</f>
        <v>879</v>
      </c>
      <c r="N17" s="39">
        <f>SUM(D17+F17+H17+J17+L17)</f>
        <v>57</v>
      </c>
      <c r="O17" s="16">
        <v>22</v>
      </c>
      <c r="P17" s="12">
        <f>SUM(1-Q17)</f>
        <v>0.9704301075268817</v>
      </c>
      <c r="Q17" s="13">
        <f>SUM(O17/744)</f>
        <v>0.02956989247311828</v>
      </c>
    </row>
    <row r="18" spans="1:17" s="1" customFormat="1" ht="12.75">
      <c r="A18" s="8" t="s">
        <v>27</v>
      </c>
      <c r="B18" s="8">
        <v>104</v>
      </c>
      <c r="C18" s="9">
        <v>504</v>
      </c>
      <c r="D18" s="10">
        <v>62</v>
      </c>
      <c r="E18" s="10">
        <v>4</v>
      </c>
      <c r="F18" s="10">
        <v>1</v>
      </c>
      <c r="G18" s="10">
        <v>46</v>
      </c>
      <c r="H18" s="10">
        <v>6</v>
      </c>
      <c r="I18" s="10">
        <v>10</v>
      </c>
      <c r="J18" s="10">
        <v>2</v>
      </c>
      <c r="K18" s="41">
        <v>28</v>
      </c>
      <c r="L18" s="41">
        <v>10</v>
      </c>
      <c r="M18" s="39">
        <f>SUM(C18+E18+G18+I18+L18)</f>
        <v>574</v>
      </c>
      <c r="N18" s="39">
        <f>SUM(D18+F18+H18+J18+L18)</f>
        <v>81</v>
      </c>
      <c r="O18" s="11">
        <v>12</v>
      </c>
      <c r="P18" s="12">
        <f>SUM(1-Q18)</f>
        <v>0.9838709677419355</v>
      </c>
      <c r="Q18" s="13">
        <f>SUM(O18/744)</f>
        <v>0.016129032258064516</v>
      </c>
    </row>
    <row r="19" spans="1:17" s="1" customFormat="1" ht="12.75">
      <c r="A19" s="8" t="s">
        <v>4</v>
      </c>
      <c r="B19" s="14">
        <v>139</v>
      </c>
      <c r="C19" s="9">
        <v>416</v>
      </c>
      <c r="D19" s="15">
        <v>15</v>
      </c>
      <c r="E19" s="15">
        <v>33</v>
      </c>
      <c r="F19" s="15">
        <v>2</v>
      </c>
      <c r="G19" s="15">
        <v>30</v>
      </c>
      <c r="H19" s="15">
        <v>2</v>
      </c>
      <c r="I19" s="15">
        <v>18</v>
      </c>
      <c r="J19" s="15">
        <v>1</v>
      </c>
      <c r="K19" s="41">
        <v>25</v>
      </c>
      <c r="L19" s="41">
        <v>4</v>
      </c>
      <c r="M19" s="39">
        <f>SUM(C19+E19+G19+I19+L19)</f>
        <v>501</v>
      </c>
      <c r="N19" s="39">
        <f>SUM(D19+F19+H19+J19+L19)</f>
        <v>24</v>
      </c>
      <c r="O19" s="11">
        <v>9</v>
      </c>
      <c r="P19" s="12">
        <f>SUM(1-Q19)</f>
        <v>0.9879032258064516</v>
      </c>
      <c r="Q19" s="13">
        <f>SUM(O19/744)</f>
        <v>0.012096774193548387</v>
      </c>
    </row>
    <row r="20" spans="1:17" s="68" customFormat="1" ht="12.75">
      <c r="A20" s="60" t="s">
        <v>28</v>
      </c>
      <c r="B20" s="60">
        <v>16</v>
      </c>
      <c r="C20" s="61">
        <v>142</v>
      </c>
      <c r="D20" s="62">
        <v>4</v>
      </c>
      <c r="E20" s="62">
        <v>0</v>
      </c>
      <c r="F20" s="73">
        <v>0</v>
      </c>
      <c r="G20" s="62">
        <v>0</v>
      </c>
      <c r="H20" s="62">
        <v>0</v>
      </c>
      <c r="I20" s="62">
        <v>0</v>
      </c>
      <c r="J20" s="62">
        <v>0</v>
      </c>
      <c r="K20" s="63">
        <v>0</v>
      </c>
      <c r="L20" s="63">
        <v>0</v>
      </c>
      <c r="M20" s="64">
        <f>SUM(C20+E20+G20+I20+L20)</f>
        <v>142</v>
      </c>
      <c r="N20" s="64">
        <f>SUM(D20+F20+H20+J20+L20)</f>
        <v>4</v>
      </c>
      <c r="O20" s="65">
        <v>542</v>
      </c>
      <c r="P20" s="66">
        <f>SUM(1-Q20)</f>
        <v>0.271505376344086</v>
      </c>
      <c r="Q20" s="67">
        <f>SUM(O20/744)</f>
        <v>0.728494623655914</v>
      </c>
    </row>
    <row r="21" spans="1:17" s="1" customFormat="1" ht="12.75">
      <c r="A21" s="8" t="s">
        <v>31</v>
      </c>
      <c r="B21" s="14">
        <v>164</v>
      </c>
      <c r="C21" s="9">
        <v>561</v>
      </c>
      <c r="D21" s="15">
        <v>82</v>
      </c>
      <c r="E21" s="15">
        <v>14</v>
      </c>
      <c r="F21" s="15">
        <v>3</v>
      </c>
      <c r="G21" s="15">
        <v>36</v>
      </c>
      <c r="H21" s="15">
        <v>7</v>
      </c>
      <c r="I21" s="15">
        <v>42</v>
      </c>
      <c r="J21" s="15">
        <v>18</v>
      </c>
      <c r="K21" s="41">
        <v>24</v>
      </c>
      <c r="L21" s="41">
        <v>8</v>
      </c>
      <c r="M21" s="39">
        <f>SUM(C21+E21+G21+I21+L21)</f>
        <v>661</v>
      </c>
      <c r="N21" s="39">
        <f>SUM(D21+F21+H21+J21+L21)</f>
        <v>118</v>
      </c>
      <c r="O21" s="11">
        <v>13</v>
      </c>
      <c r="P21" s="12">
        <f>SUM(1-Q21)</f>
        <v>0.9825268817204301</v>
      </c>
      <c r="Q21" s="13">
        <f>SUM(O21/744)</f>
        <v>0.01747311827956989</v>
      </c>
    </row>
    <row r="22" spans="1:17" s="68" customFormat="1" ht="12.75">
      <c r="A22" s="60" t="s">
        <v>32</v>
      </c>
      <c r="B22" s="60">
        <v>390</v>
      </c>
      <c r="C22" s="61">
        <v>3102</v>
      </c>
      <c r="D22" s="62">
        <v>260</v>
      </c>
      <c r="E22" s="62">
        <v>112</v>
      </c>
      <c r="F22" s="62">
        <v>11</v>
      </c>
      <c r="G22" s="62">
        <v>186</v>
      </c>
      <c r="H22" s="62">
        <v>19</v>
      </c>
      <c r="I22" s="62">
        <v>53</v>
      </c>
      <c r="J22" s="62">
        <v>6</v>
      </c>
      <c r="K22" s="63">
        <v>71</v>
      </c>
      <c r="L22" s="63">
        <v>5</v>
      </c>
      <c r="M22" s="64">
        <f>SUM(C22+E22+G22+I22+L22)</f>
        <v>3458</v>
      </c>
      <c r="N22" s="64">
        <f>SUM(D22+F22+H22+J22+L22)</f>
        <v>301</v>
      </c>
      <c r="O22" s="65">
        <v>172</v>
      </c>
      <c r="P22" s="66">
        <f>SUM(1-Q22)</f>
        <v>0.7688172043010753</v>
      </c>
      <c r="Q22" s="67">
        <f>SUM(O22/744)</f>
        <v>0.23118279569892472</v>
      </c>
    </row>
    <row r="23" spans="1:17" s="1" customFormat="1" ht="12.75">
      <c r="A23" s="8" t="s">
        <v>33</v>
      </c>
      <c r="B23" s="14">
        <v>394</v>
      </c>
      <c r="C23" s="9">
        <v>2115</v>
      </c>
      <c r="D23" s="15">
        <v>78</v>
      </c>
      <c r="E23" s="15">
        <v>121</v>
      </c>
      <c r="F23" s="15">
        <v>8</v>
      </c>
      <c r="G23" s="15">
        <v>170</v>
      </c>
      <c r="H23" s="15">
        <v>13</v>
      </c>
      <c r="I23" s="15">
        <v>69</v>
      </c>
      <c r="J23" s="15">
        <v>4</v>
      </c>
      <c r="K23" s="41">
        <v>82</v>
      </c>
      <c r="L23" s="41">
        <v>4</v>
      </c>
      <c r="M23" s="39">
        <f>SUM(C23+E23+G23+I23+L23)</f>
        <v>2479</v>
      </c>
      <c r="N23" s="39">
        <f>SUM(D23+F23+H23+J23+L23)</f>
        <v>107</v>
      </c>
      <c r="O23" s="11">
        <v>9</v>
      </c>
      <c r="P23" s="12">
        <f>SUM(1-Q23)</f>
        <v>0.9879032258064516</v>
      </c>
      <c r="Q23" s="13">
        <f>SUM(O23/744)</f>
        <v>0.012096774193548387</v>
      </c>
    </row>
    <row r="24" spans="1:17" s="1" customFormat="1" ht="12.75">
      <c r="A24" s="8" t="s">
        <v>34</v>
      </c>
      <c r="B24" s="8">
        <v>303</v>
      </c>
      <c r="C24" s="9">
        <v>1560</v>
      </c>
      <c r="D24" s="10">
        <v>117</v>
      </c>
      <c r="E24" s="10">
        <v>112</v>
      </c>
      <c r="F24" s="10">
        <v>18</v>
      </c>
      <c r="G24" s="10">
        <v>62</v>
      </c>
      <c r="H24" s="10">
        <v>5</v>
      </c>
      <c r="I24" s="10">
        <v>152</v>
      </c>
      <c r="J24" s="10">
        <v>21</v>
      </c>
      <c r="K24" s="41">
        <v>120</v>
      </c>
      <c r="L24" s="41">
        <v>33</v>
      </c>
      <c r="M24" s="39">
        <f>SUM(C24+E24+G24+I24+L24)</f>
        <v>1919</v>
      </c>
      <c r="N24" s="39">
        <f>SUM(D24+F24+H24+J24+L24)</f>
        <v>194</v>
      </c>
      <c r="O24" s="11">
        <v>22</v>
      </c>
      <c r="P24" s="12">
        <f>SUM(1-Q24)</f>
        <v>0.9704301075268817</v>
      </c>
      <c r="Q24" s="13">
        <f>SUM(O24/744)</f>
        <v>0.02956989247311828</v>
      </c>
    </row>
    <row r="25" spans="1:17" s="1" customFormat="1" ht="12.75">
      <c r="A25" s="8" t="s">
        <v>35</v>
      </c>
      <c r="B25" s="8">
        <v>232</v>
      </c>
      <c r="C25" s="9">
        <v>1950</v>
      </c>
      <c r="D25" s="10">
        <v>178</v>
      </c>
      <c r="E25" s="10">
        <v>54</v>
      </c>
      <c r="F25" s="10">
        <v>5</v>
      </c>
      <c r="G25" s="10">
        <v>93</v>
      </c>
      <c r="H25" s="10">
        <v>13</v>
      </c>
      <c r="I25" s="10">
        <v>71</v>
      </c>
      <c r="J25" s="10">
        <v>4</v>
      </c>
      <c r="K25" s="41">
        <v>90</v>
      </c>
      <c r="L25" s="41">
        <v>18</v>
      </c>
      <c r="M25" s="39">
        <f>SUM(C25+E25+G25+I25+L25)</f>
        <v>2186</v>
      </c>
      <c r="N25" s="39">
        <f>SUM(D25+F25+H25+J25+L25)</f>
        <v>218</v>
      </c>
      <c r="O25" s="11">
        <v>11</v>
      </c>
      <c r="P25" s="12">
        <f>SUM(1-Q25)</f>
        <v>0.9852150537634409</v>
      </c>
      <c r="Q25" s="13">
        <f>SUM(O25/744)</f>
        <v>0.01478494623655914</v>
      </c>
    </row>
    <row r="26" spans="1:17" s="1" customFormat="1" ht="12.75">
      <c r="A26" s="8" t="s">
        <v>36</v>
      </c>
      <c r="B26" s="8">
        <v>334</v>
      </c>
      <c r="C26" s="9">
        <v>2001</v>
      </c>
      <c r="D26" s="10">
        <v>136</v>
      </c>
      <c r="E26" s="10">
        <v>188</v>
      </c>
      <c r="F26" s="10">
        <v>26</v>
      </c>
      <c r="G26" s="10">
        <v>176</v>
      </c>
      <c r="H26" s="10">
        <v>18</v>
      </c>
      <c r="I26" s="10">
        <v>123</v>
      </c>
      <c r="J26" s="10">
        <v>18</v>
      </c>
      <c r="K26" s="41">
        <v>111</v>
      </c>
      <c r="L26" s="41">
        <v>30</v>
      </c>
      <c r="M26" s="39">
        <f>SUM(C26+E26+G26+I26+L26)</f>
        <v>2518</v>
      </c>
      <c r="N26" s="39">
        <f>SUM(D26+F26+H26+J26+L26)</f>
        <v>228</v>
      </c>
      <c r="O26" s="11">
        <v>14</v>
      </c>
      <c r="P26" s="12">
        <f>SUM(1-Q26)</f>
        <v>0.9811827956989247</v>
      </c>
      <c r="Q26" s="13">
        <f>SUM(O26/744)</f>
        <v>0.01881720430107527</v>
      </c>
    </row>
    <row r="27" spans="1:17" s="1" customFormat="1" ht="12.75">
      <c r="A27" s="8" t="s">
        <v>37</v>
      </c>
      <c r="B27" s="8">
        <v>144</v>
      </c>
      <c r="C27" s="9">
        <v>504</v>
      </c>
      <c r="D27" s="10">
        <v>24</v>
      </c>
      <c r="E27" s="10">
        <v>10</v>
      </c>
      <c r="F27" s="10">
        <v>2</v>
      </c>
      <c r="G27" s="10">
        <v>12</v>
      </c>
      <c r="H27" s="10">
        <v>4</v>
      </c>
      <c r="I27" s="10">
        <v>10</v>
      </c>
      <c r="J27" s="10">
        <v>2</v>
      </c>
      <c r="K27" s="41">
        <v>31</v>
      </c>
      <c r="L27" s="41">
        <v>4</v>
      </c>
      <c r="M27" s="39">
        <f>SUM(C27+E27+G27+I27+L27)</f>
        <v>540</v>
      </c>
      <c r="N27" s="39">
        <f>SUM(D27+F27+H27+J27+L27)</f>
        <v>36</v>
      </c>
      <c r="O27" s="11">
        <v>8</v>
      </c>
      <c r="P27" s="12">
        <f>SUM(1-Q27)</f>
        <v>0.989247311827957</v>
      </c>
      <c r="Q27" s="13">
        <f>SUM(O27/744)</f>
        <v>0.010752688172043012</v>
      </c>
    </row>
    <row r="28" spans="1:17" s="1" customFormat="1" ht="12.75">
      <c r="A28" s="8" t="s">
        <v>38</v>
      </c>
      <c r="B28" s="8">
        <v>252</v>
      </c>
      <c r="C28" s="9">
        <v>2972</v>
      </c>
      <c r="D28" s="10">
        <v>192</v>
      </c>
      <c r="E28" s="10">
        <v>186</v>
      </c>
      <c r="F28" s="10">
        <v>20</v>
      </c>
      <c r="G28" s="10">
        <v>196</v>
      </c>
      <c r="H28" s="10">
        <v>11</v>
      </c>
      <c r="I28" s="10">
        <v>107</v>
      </c>
      <c r="J28" s="10">
        <v>9</v>
      </c>
      <c r="K28" s="41">
        <v>118</v>
      </c>
      <c r="L28" s="41">
        <v>17</v>
      </c>
      <c r="M28" s="39">
        <f>SUM(C28+E28+G28+I28+L28)</f>
        <v>3478</v>
      </c>
      <c r="N28" s="39">
        <f>SUM(D28+F28+H28+J28+L28)</f>
        <v>249</v>
      </c>
      <c r="O28" s="11">
        <v>9</v>
      </c>
      <c r="P28" s="12">
        <f>SUM(1-Q28)</f>
        <v>0.9879032258064516</v>
      </c>
      <c r="Q28" s="13">
        <f>SUM(O28/744)</f>
        <v>0.012096774193548387</v>
      </c>
    </row>
    <row r="29" spans="1:17" s="1" customFormat="1" ht="12.75">
      <c r="A29" s="8" t="s">
        <v>39</v>
      </c>
      <c r="B29" s="8">
        <v>336</v>
      </c>
      <c r="C29" s="9">
        <v>1860</v>
      </c>
      <c r="D29" s="10">
        <v>204</v>
      </c>
      <c r="E29" s="10">
        <v>164</v>
      </c>
      <c r="F29" s="10">
        <v>22</v>
      </c>
      <c r="G29" s="10">
        <v>162</v>
      </c>
      <c r="H29" s="10">
        <v>18</v>
      </c>
      <c r="I29" s="10">
        <v>118</v>
      </c>
      <c r="J29" s="10">
        <v>16</v>
      </c>
      <c r="K29" s="41">
        <v>98</v>
      </c>
      <c r="L29" s="41">
        <v>22</v>
      </c>
      <c r="M29" s="39">
        <f>SUM(C29+E29+G29+I29+L29)</f>
        <v>2326</v>
      </c>
      <c r="N29" s="39">
        <f>SUM(D29+F29+H29+J29+L29)</f>
        <v>282</v>
      </c>
      <c r="O29" s="11">
        <v>21</v>
      </c>
      <c r="P29" s="12">
        <f>SUM(1-Q29)</f>
        <v>0.9717741935483871</v>
      </c>
      <c r="Q29" s="13">
        <f>SUM(O29/744)</f>
        <v>0.028225806451612902</v>
      </c>
    </row>
    <row r="30" spans="1:17" s="1" customFormat="1" ht="12.75">
      <c r="A30" s="8" t="s">
        <v>40</v>
      </c>
      <c r="B30" s="8">
        <v>31</v>
      </c>
      <c r="C30" s="9">
        <v>75</v>
      </c>
      <c r="D30" s="10">
        <v>3</v>
      </c>
      <c r="E30" s="10">
        <v>4</v>
      </c>
      <c r="F30" s="10">
        <v>0</v>
      </c>
      <c r="G30" s="10">
        <v>9</v>
      </c>
      <c r="H30" s="10">
        <v>2</v>
      </c>
      <c r="I30" s="10">
        <v>2</v>
      </c>
      <c r="J30" s="10">
        <v>0</v>
      </c>
      <c r="K30" s="41">
        <v>0</v>
      </c>
      <c r="L30" s="41">
        <v>0</v>
      </c>
      <c r="M30" s="39">
        <f>SUM(C30+E30+G30+I30+L30)</f>
        <v>90</v>
      </c>
      <c r="N30" s="39">
        <f>SUM(D30+F30+H30+J30+L30)</f>
        <v>5</v>
      </c>
      <c r="O30" s="11">
        <v>14</v>
      </c>
      <c r="P30" s="12">
        <f>SUM(1-Q30)</f>
        <v>0.9811827956989247</v>
      </c>
      <c r="Q30" s="13">
        <f>SUM(O30/744)</f>
        <v>0.01881720430107527</v>
      </c>
    </row>
    <row r="31" spans="1:17" s="1" customFormat="1" ht="12.75">
      <c r="A31" s="8" t="s">
        <v>41</v>
      </c>
      <c r="B31" s="18">
        <v>241</v>
      </c>
      <c r="C31" s="9">
        <v>2210</v>
      </c>
      <c r="D31" s="19">
        <v>142</v>
      </c>
      <c r="E31" s="19">
        <v>46</v>
      </c>
      <c r="F31" s="19">
        <v>8</v>
      </c>
      <c r="G31" s="19">
        <v>92</v>
      </c>
      <c r="H31" s="19">
        <v>14</v>
      </c>
      <c r="I31" s="19">
        <v>68</v>
      </c>
      <c r="J31" s="19">
        <v>4</v>
      </c>
      <c r="K31" s="41">
        <v>68</v>
      </c>
      <c r="L31" s="41">
        <v>12</v>
      </c>
      <c r="M31" s="39">
        <f>SUM(C31+E31+G31+I31+L31)</f>
        <v>2428</v>
      </c>
      <c r="N31" s="39">
        <f>SUM(D31+F31+H31+J31+L31)</f>
        <v>180</v>
      </c>
      <c r="O31" s="20">
        <v>9</v>
      </c>
      <c r="P31" s="12">
        <f>SUM(1-Q31)</f>
        <v>0.9879032258064516</v>
      </c>
      <c r="Q31" s="13">
        <f>SUM(O31/744)</f>
        <v>0.012096774193548387</v>
      </c>
    </row>
    <row r="32" spans="1:17" s="1" customFormat="1" ht="12.75">
      <c r="A32" s="8" t="s">
        <v>42</v>
      </c>
      <c r="B32" s="18">
        <v>752</v>
      </c>
      <c r="C32" s="9">
        <v>3748</v>
      </c>
      <c r="D32" s="19">
        <v>197</v>
      </c>
      <c r="E32" s="19">
        <v>306</v>
      </c>
      <c r="F32" s="19">
        <v>48</v>
      </c>
      <c r="G32" s="19">
        <v>334</v>
      </c>
      <c r="H32" s="19">
        <v>32</v>
      </c>
      <c r="I32" s="19">
        <v>166</v>
      </c>
      <c r="J32" s="19">
        <v>14</v>
      </c>
      <c r="K32" s="41">
        <v>160</v>
      </c>
      <c r="L32" s="41">
        <v>20</v>
      </c>
      <c r="M32" s="39">
        <f>SUM(C32+E32+G32+I32+L32)</f>
        <v>4574</v>
      </c>
      <c r="N32" s="39">
        <f>SUM(D32+F32+H32+J32+L32)</f>
        <v>311</v>
      </c>
      <c r="O32" s="11">
        <v>7</v>
      </c>
      <c r="P32" s="12">
        <f>SUM(1-Q32)</f>
        <v>0.9905913978494624</v>
      </c>
      <c r="Q32" s="13">
        <f>SUM(O32/744)</f>
        <v>0.009408602150537635</v>
      </c>
    </row>
    <row r="33" spans="1:17" s="1" customFormat="1" ht="12.75">
      <c r="A33" s="8" t="s">
        <v>43</v>
      </c>
      <c r="B33" s="21">
        <v>342</v>
      </c>
      <c r="C33" s="9">
        <v>2242</v>
      </c>
      <c r="D33" s="22">
        <v>112</v>
      </c>
      <c r="E33" s="22">
        <v>63</v>
      </c>
      <c r="F33" s="22">
        <v>6</v>
      </c>
      <c r="G33" s="22">
        <v>112</v>
      </c>
      <c r="H33" s="22">
        <v>12</v>
      </c>
      <c r="I33" s="22">
        <v>54</v>
      </c>
      <c r="J33" s="22">
        <v>6</v>
      </c>
      <c r="K33" s="41">
        <v>42</v>
      </c>
      <c r="L33" s="41">
        <v>8</v>
      </c>
      <c r="M33" s="39">
        <f>SUM(C33+E33+G33+I33+L33)</f>
        <v>2479</v>
      </c>
      <c r="N33" s="39">
        <f>SUM(D33+F33+H33+J33+L33)</f>
        <v>144</v>
      </c>
      <c r="O33" s="16">
        <v>7</v>
      </c>
      <c r="P33" s="12">
        <f>SUM(1-Q33)</f>
        <v>0.9905913978494624</v>
      </c>
      <c r="Q33" s="13">
        <f>SUM(O33/744)</f>
        <v>0.009408602150537635</v>
      </c>
    </row>
    <row r="34" spans="1:17" s="1" customFormat="1" ht="12.75">
      <c r="A34" s="8" t="s">
        <v>44</v>
      </c>
      <c r="B34" s="8">
        <v>245</v>
      </c>
      <c r="C34" s="9">
        <v>532</v>
      </c>
      <c r="D34" s="10">
        <v>9</v>
      </c>
      <c r="E34" s="10">
        <v>35</v>
      </c>
      <c r="F34" s="10">
        <v>0</v>
      </c>
      <c r="G34" s="10">
        <v>60</v>
      </c>
      <c r="H34" s="10">
        <v>3</v>
      </c>
      <c r="I34" s="10">
        <v>30</v>
      </c>
      <c r="J34" s="10">
        <v>1</v>
      </c>
      <c r="K34" s="41">
        <v>17</v>
      </c>
      <c r="L34" s="41">
        <v>0</v>
      </c>
      <c r="M34" s="39">
        <f>SUM(C34+E34+G34+I34+L34)</f>
        <v>657</v>
      </c>
      <c r="N34" s="39">
        <f>SUM(D34+F34+H34+J34+L34)</f>
        <v>13</v>
      </c>
      <c r="O34" s="11">
        <v>9</v>
      </c>
      <c r="P34" s="12">
        <f>SUM(1-Q34)</f>
        <v>0.9879032258064516</v>
      </c>
      <c r="Q34" s="13">
        <f>SUM(O34/744)</f>
        <v>0.012096774193548387</v>
      </c>
    </row>
    <row r="35" spans="1:17" s="1" customFormat="1" ht="12.75">
      <c r="A35" s="8" t="s">
        <v>45</v>
      </c>
      <c r="B35" s="8">
        <v>164</v>
      </c>
      <c r="C35" s="9">
        <v>382</v>
      </c>
      <c r="D35" s="10">
        <v>36</v>
      </c>
      <c r="E35" s="10">
        <v>14</v>
      </c>
      <c r="F35" s="10">
        <v>1</v>
      </c>
      <c r="G35" s="10">
        <v>22</v>
      </c>
      <c r="H35" s="10">
        <v>4</v>
      </c>
      <c r="I35" s="10">
        <v>24</v>
      </c>
      <c r="J35" s="10">
        <v>8</v>
      </c>
      <c r="K35" s="41">
        <v>42</v>
      </c>
      <c r="L35" s="41">
        <v>12</v>
      </c>
      <c r="M35" s="39">
        <f>SUM(C35+E35+G35+I35+L35)</f>
        <v>454</v>
      </c>
      <c r="N35" s="39">
        <f>SUM(D35+F35+H35+J35+L35)</f>
        <v>61</v>
      </c>
      <c r="O35" s="11">
        <v>7</v>
      </c>
      <c r="P35" s="12">
        <f>SUM(1-Q35)</f>
        <v>0.9905913978494624</v>
      </c>
      <c r="Q35" s="13">
        <f>SUM(O35/744)</f>
        <v>0.009408602150537635</v>
      </c>
    </row>
    <row r="36" spans="1:17" s="68" customFormat="1" ht="12.75">
      <c r="A36" s="60" t="s">
        <v>46</v>
      </c>
      <c r="B36" s="69" t="s">
        <v>5</v>
      </c>
      <c r="C36" s="70" t="s">
        <v>5</v>
      </c>
      <c r="D36" s="71" t="s">
        <v>5</v>
      </c>
      <c r="E36" s="71" t="s">
        <v>5</v>
      </c>
      <c r="F36" s="71" t="s">
        <v>5</v>
      </c>
      <c r="G36" s="71" t="s">
        <v>5</v>
      </c>
      <c r="H36" s="71" t="s">
        <v>5</v>
      </c>
      <c r="I36" s="71" t="s">
        <v>5</v>
      </c>
      <c r="J36" s="71" t="s">
        <v>5</v>
      </c>
      <c r="K36" s="72" t="s">
        <v>5</v>
      </c>
      <c r="L36" s="72" t="s">
        <v>5</v>
      </c>
      <c r="M36" s="64">
        <v>0</v>
      </c>
      <c r="N36" s="64">
        <v>0</v>
      </c>
      <c r="O36" s="65">
        <v>744</v>
      </c>
      <c r="P36" s="66">
        <f>SUM(1-Q36)</f>
        <v>0</v>
      </c>
      <c r="Q36" s="67">
        <f>SUM(O36/744)</f>
        <v>1</v>
      </c>
    </row>
    <row r="37" spans="1:17" s="1" customFormat="1" ht="12.75">
      <c r="A37" s="8" t="s">
        <v>47</v>
      </c>
      <c r="B37" s="14">
        <v>774</v>
      </c>
      <c r="C37" s="9">
        <v>3077</v>
      </c>
      <c r="D37" s="15">
        <v>289</v>
      </c>
      <c r="E37" s="15">
        <v>355</v>
      </c>
      <c r="F37" s="15">
        <v>35</v>
      </c>
      <c r="G37" s="15">
        <v>345</v>
      </c>
      <c r="H37" s="15">
        <v>29</v>
      </c>
      <c r="I37" s="15">
        <v>301</v>
      </c>
      <c r="J37" s="15">
        <v>22</v>
      </c>
      <c r="K37" s="41">
        <v>148</v>
      </c>
      <c r="L37" s="41">
        <v>23</v>
      </c>
      <c r="M37" s="39">
        <f>SUM(C37+E37+G37+I37+L37)</f>
        <v>4101</v>
      </c>
      <c r="N37" s="39">
        <f>SUM(D37+F37+H37+J37+L37)</f>
        <v>398</v>
      </c>
      <c r="O37" s="16">
        <v>7</v>
      </c>
      <c r="P37" s="12">
        <f>SUM(1-Q37)</f>
        <v>0.9905913978494624</v>
      </c>
      <c r="Q37" s="13">
        <f>SUM(O37/744)</f>
        <v>0.009408602150537635</v>
      </c>
    </row>
    <row r="38" spans="1:17" s="1" customFormat="1" ht="12.75">
      <c r="A38" s="8" t="s">
        <v>48</v>
      </c>
      <c r="B38" s="8">
        <v>114</v>
      </c>
      <c r="C38" s="9">
        <v>1141</v>
      </c>
      <c r="D38" s="10">
        <v>53</v>
      </c>
      <c r="E38" s="10">
        <v>43</v>
      </c>
      <c r="F38" s="10">
        <v>4</v>
      </c>
      <c r="G38" s="10">
        <v>53</v>
      </c>
      <c r="H38" s="10">
        <v>3</v>
      </c>
      <c r="I38" s="10">
        <v>16</v>
      </c>
      <c r="J38" s="10">
        <v>1</v>
      </c>
      <c r="K38" s="41">
        <v>28</v>
      </c>
      <c r="L38" s="41">
        <v>1</v>
      </c>
      <c r="M38" s="39">
        <f>SUM(C38+E38+G38+I38+L38)</f>
        <v>1254</v>
      </c>
      <c r="N38" s="39">
        <f>SUM(D38+F38+H38+J38+L38)</f>
        <v>62</v>
      </c>
      <c r="O38" s="11">
        <v>6</v>
      </c>
      <c r="P38" s="12">
        <f>SUM(1-Q38)</f>
        <v>0.9919354838709677</v>
      </c>
      <c r="Q38" s="13">
        <f>SUM(O38/744)</f>
        <v>0.008064516129032258</v>
      </c>
    </row>
    <row r="39" spans="1:17" s="1" customFormat="1" ht="12.75">
      <c r="A39" s="8" t="s">
        <v>49</v>
      </c>
      <c r="B39" s="8">
        <v>93</v>
      </c>
      <c r="C39" s="9">
        <v>506</v>
      </c>
      <c r="D39" s="10">
        <v>35</v>
      </c>
      <c r="E39" s="10">
        <v>9</v>
      </c>
      <c r="F39" s="10">
        <v>1</v>
      </c>
      <c r="G39" s="10">
        <v>15</v>
      </c>
      <c r="H39" s="10">
        <v>2</v>
      </c>
      <c r="I39" s="10">
        <v>3</v>
      </c>
      <c r="J39" s="10">
        <v>1</v>
      </c>
      <c r="K39" s="41">
        <v>20</v>
      </c>
      <c r="L39" s="41">
        <v>4</v>
      </c>
      <c r="M39" s="39">
        <f>SUM(C39+E39+G39+I39+L39)</f>
        <v>537</v>
      </c>
      <c r="N39" s="39">
        <f>SUM(D39+F39+H39+J39+L39)</f>
        <v>43</v>
      </c>
      <c r="O39" s="11">
        <v>7</v>
      </c>
      <c r="P39" s="12">
        <f>SUM(1-Q39)</f>
        <v>0.9905913978494624</v>
      </c>
      <c r="Q39" s="13">
        <f>SUM(O39/744)</f>
        <v>0.009408602150537635</v>
      </c>
    </row>
    <row r="40" spans="1:17" s="1" customFormat="1" ht="12.75">
      <c r="A40" s="8" t="s">
        <v>50</v>
      </c>
      <c r="B40" s="8">
        <v>331</v>
      </c>
      <c r="C40" s="9">
        <v>3101</v>
      </c>
      <c r="D40" s="10">
        <v>303</v>
      </c>
      <c r="E40" s="10">
        <v>120</v>
      </c>
      <c r="F40" s="10">
        <v>16</v>
      </c>
      <c r="G40" s="10">
        <v>178</v>
      </c>
      <c r="H40" s="10">
        <v>22</v>
      </c>
      <c r="I40" s="10">
        <v>58</v>
      </c>
      <c r="J40" s="10">
        <v>4</v>
      </c>
      <c r="K40" s="41">
        <v>69</v>
      </c>
      <c r="L40" s="41">
        <v>20</v>
      </c>
      <c r="M40" s="39">
        <f>SUM(C40+E40+G40+I40+L40)</f>
        <v>3477</v>
      </c>
      <c r="N40" s="39">
        <f>SUM(D40+F40+H40+J40+L40)</f>
        <v>365</v>
      </c>
      <c r="O40" s="11">
        <v>6</v>
      </c>
      <c r="P40" s="12">
        <f>SUM(1-Q40)</f>
        <v>0.9919354838709677</v>
      </c>
      <c r="Q40" s="13">
        <f>SUM(O40/744)</f>
        <v>0.008064516129032258</v>
      </c>
    </row>
    <row r="41" spans="1:17" s="1" customFormat="1" ht="12.75">
      <c r="A41" s="8" t="s">
        <v>51</v>
      </c>
      <c r="B41" s="8">
        <v>65</v>
      </c>
      <c r="C41" s="9">
        <v>368</v>
      </c>
      <c r="D41" s="10">
        <v>18</v>
      </c>
      <c r="E41" s="10">
        <v>23</v>
      </c>
      <c r="F41" s="10">
        <v>2</v>
      </c>
      <c r="G41" s="10">
        <v>10</v>
      </c>
      <c r="H41" s="10">
        <v>1</v>
      </c>
      <c r="I41" s="10">
        <v>21</v>
      </c>
      <c r="J41" s="10">
        <v>1</v>
      </c>
      <c r="K41" s="41">
        <v>12</v>
      </c>
      <c r="L41" s="41">
        <v>1</v>
      </c>
      <c r="M41" s="39">
        <f>SUM(C41+E41+G41+I41+L41)</f>
        <v>423</v>
      </c>
      <c r="N41" s="39">
        <f>SUM(D41+F41+H41+J41+L41)</f>
        <v>23</v>
      </c>
      <c r="O41" s="11">
        <v>12</v>
      </c>
      <c r="P41" s="12">
        <f>SUM(1-Q41)</f>
        <v>0.9838709677419355</v>
      </c>
      <c r="Q41" s="13">
        <f>SUM(O41/744)</f>
        <v>0.016129032258064516</v>
      </c>
    </row>
    <row r="42" spans="1:17" s="68" customFormat="1" ht="12.75">
      <c r="A42" s="60" t="s">
        <v>52</v>
      </c>
      <c r="B42" s="69">
        <v>49</v>
      </c>
      <c r="C42" s="70">
        <v>209</v>
      </c>
      <c r="D42" s="71">
        <v>11</v>
      </c>
      <c r="E42" s="71">
        <v>4</v>
      </c>
      <c r="F42" s="71">
        <v>1</v>
      </c>
      <c r="G42" s="71">
        <v>10</v>
      </c>
      <c r="H42" s="71">
        <v>1</v>
      </c>
      <c r="I42" s="71">
        <v>3</v>
      </c>
      <c r="J42" s="71">
        <v>0</v>
      </c>
      <c r="K42" s="72">
        <v>4</v>
      </c>
      <c r="L42" s="72">
        <v>0</v>
      </c>
      <c r="M42" s="64">
        <f>SUM(C42+E42+G42+I42+L42)</f>
        <v>226</v>
      </c>
      <c r="N42" s="64">
        <f>SUM(D42+F42+H42+J42+L42)</f>
        <v>13</v>
      </c>
      <c r="O42" s="65">
        <v>540</v>
      </c>
      <c r="P42" s="66">
        <f>SUM(1-Q42)</f>
        <v>0.27419354838709675</v>
      </c>
      <c r="Q42" s="67">
        <f>SUM(O42/744)</f>
        <v>0.7258064516129032</v>
      </c>
    </row>
    <row r="43" spans="1:17" s="1" customFormat="1" ht="12.75">
      <c r="A43" s="8" t="s">
        <v>53</v>
      </c>
      <c r="B43" s="8">
        <v>129</v>
      </c>
      <c r="C43" s="9">
        <v>548</v>
      </c>
      <c r="D43" s="10">
        <v>40</v>
      </c>
      <c r="E43" s="10">
        <v>9</v>
      </c>
      <c r="F43" s="10">
        <v>2</v>
      </c>
      <c r="G43" s="10">
        <v>17</v>
      </c>
      <c r="H43" s="10">
        <v>0</v>
      </c>
      <c r="I43" s="10">
        <v>5</v>
      </c>
      <c r="J43" s="10">
        <v>0</v>
      </c>
      <c r="K43" s="41">
        <v>14</v>
      </c>
      <c r="L43" s="41">
        <v>0</v>
      </c>
      <c r="M43" s="39">
        <f>SUM(C43+E43+G43+I43+L43)</f>
        <v>579</v>
      </c>
      <c r="N43" s="39">
        <f>SUM(D43+F43+H43+J43+L43)</f>
        <v>42</v>
      </c>
      <c r="O43" s="11">
        <v>7</v>
      </c>
      <c r="P43" s="12">
        <f>SUM(1-Q43)</f>
        <v>0.9905913978494624</v>
      </c>
      <c r="Q43" s="13">
        <f>SUM(O43/744)</f>
        <v>0.009408602150537635</v>
      </c>
    </row>
    <row r="44" spans="1:17" s="1" customFormat="1" ht="12.75">
      <c r="A44" s="8" t="s">
        <v>54</v>
      </c>
      <c r="B44" s="8">
        <v>117</v>
      </c>
      <c r="C44" s="9">
        <v>1172</v>
      </c>
      <c r="D44" s="10">
        <v>62</v>
      </c>
      <c r="E44" s="10">
        <v>58</v>
      </c>
      <c r="F44" s="10">
        <v>7</v>
      </c>
      <c r="G44" s="10">
        <v>63</v>
      </c>
      <c r="H44" s="10">
        <v>4</v>
      </c>
      <c r="I44" s="10">
        <v>24</v>
      </c>
      <c r="J44" s="10">
        <v>1</v>
      </c>
      <c r="K44" s="41">
        <v>18</v>
      </c>
      <c r="L44" s="41">
        <v>1</v>
      </c>
      <c r="M44" s="39">
        <f>SUM(C44+E44+G44+I44+L44)</f>
        <v>1318</v>
      </c>
      <c r="N44" s="39">
        <f>SUM(D44+F44+H44+J44+L44)</f>
        <v>75</v>
      </c>
      <c r="O44" s="11">
        <v>6</v>
      </c>
      <c r="P44" s="12">
        <f>SUM(1-Q44)</f>
        <v>0.9919354838709677</v>
      </c>
      <c r="Q44" s="13">
        <f>SUM(O44/744)</f>
        <v>0.008064516129032258</v>
      </c>
    </row>
    <row r="45" spans="1:17" s="68" customFormat="1" ht="12.75">
      <c r="A45" s="60" t="s">
        <v>116</v>
      </c>
      <c r="B45" s="60">
        <v>346</v>
      </c>
      <c r="C45" s="61">
        <v>2246</v>
      </c>
      <c r="D45" s="62">
        <v>114</v>
      </c>
      <c r="E45" s="62">
        <v>112</v>
      </c>
      <c r="F45" s="62">
        <v>22</v>
      </c>
      <c r="G45" s="62">
        <v>122</v>
      </c>
      <c r="H45" s="62">
        <v>10</v>
      </c>
      <c r="I45" s="62">
        <v>86</v>
      </c>
      <c r="J45" s="62">
        <v>4</v>
      </c>
      <c r="K45" s="63">
        <v>100</v>
      </c>
      <c r="L45" s="63">
        <v>10</v>
      </c>
      <c r="M45" s="64">
        <f>SUM(C45+E45+G45+I45+L45)</f>
        <v>2576</v>
      </c>
      <c r="N45" s="64">
        <f>SUM(D45+F45+H45+J45+L45)</f>
        <v>160</v>
      </c>
      <c r="O45" s="65">
        <v>273</v>
      </c>
      <c r="P45" s="66">
        <f>SUM(1-Q45)</f>
        <v>0.6330645161290323</v>
      </c>
      <c r="Q45" s="67">
        <f>SUM(O45/744)</f>
        <v>0.36693548387096775</v>
      </c>
    </row>
    <row r="46" spans="1:17" s="1" customFormat="1" ht="12.75">
      <c r="A46" s="8" t="s">
        <v>55</v>
      </c>
      <c r="B46" s="8">
        <v>356</v>
      </c>
      <c r="C46" s="9">
        <v>2569</v>
      </c>
      <c r="D46" s="10">
        <v>133</v>
      </c>
      <c r="E46" s="10">
        <v>260</v>
      </c>
      <c r="F46" s="10">
        <v>12</v>
      </c>
      <c r="G46" s="10">
        <v>183</v>
      </c>
      <c r="H46" s="10">
        <v>6</v>
      </c>
      <c r="I46" s="10">
        <v>117</v>
      </c>
      <c r="J46" s="10">
        <v>6</v>
      </c>
      <c r="K46" s="41">
        <v>109</v>
      </c>
      <c r="L46" s="41">
        <v>0</v>
      </c>
      <c r="M46" s="39">
        <f>SUM(C46+E46+G46+I46+L46)</f>
        <v>3129</v>
      </c>
      <c r="N46" s="39">
        <f>SUM(D46+F46+H46+J46+L46)</f>
        <v>157</v>
      </c>
      <c r="O46" s="11">
        <v>7</v>
      </c>
      <c r="P46" s="12">
        <f>SUM(1-Q46)</f>
        <v>0.9905913978494624</v>
      </c>
      <c r="Q46" s="13">
        <f>SUM(O46/744)</f>
        <v>0.009408602150537635</v>
      </c>
    </row>
    <row r="47" spans="1:17" s="1" customFormat="1" ht="12.75">
      <c r="A47" s="8" t="s">
        <v>56</v>
      </c>
      <c r="B47" s="8">
        <v>166</v>
      </c>
      <c r="C47" s="9">
        <v>1796</v>
      </c>
      <c r="D47" s="10">
        <v>99</v>
      </c>
      <c r="E47" s="10">
        <v>26</v>
      </c>
      <c r="F47" s="10">
        <v>0</v>
      </c>
      <c r="G47" s="10">
        <v>99</v>
      </c>
      <c r="H47" s="10">
        <v>2</v>
      </c>
      <c r="I47" s="10">
        <v>35</v>
      </c>
      <c r="J47" s="10">
        <v>1</v>
      </c>
      <c r="K47" s="41">
        <v>59</v>
      </c>
      <c r="L47" s="41">
        <v>5</v>
      </c>
      <c r="M47" s="39">
        <f>SUM(C47+E47+G47+I47+L47)</f>
        <v>1961</v>
      </c>
      <c r="N47" s="39">
        <f>SUM(D47+F47+H47+J47+L47)</f>
        <v>107</v>
      </c>
      <c r="O47" s="11">
        <v>7</v>
      </c>
      <c r="P47" s="12">
        <f>SUM(1-Q47)</f>
        <v>0.9905913978494624</v>
      </c>
      <c r="Q47" s="13">
        <f>SUM(O47/744)</f>
        <v>0.009408602150537635</v>
      </c>
    </row>
    <row r="48" spans="1:17" s="1" customFormat="1" ht="12.75">
      <c r="A48" s="8" t="s">
        <v>57</v>
      </c>
      <c r="B48" s="8">
        <v>1198</v>
      </c>
      <c r="C48" s="9">
        <v>3844</v>
      </c>
      <c r="D48" s="10">
        <v>224</v>
      </c>
      <c r="E48" s="10">
        <v>362</v>
      </c>
      <c r="F48" s="10">
        <v>42</v>
      </c>
      <c r="G48" s="10">
        <v>324</v>
      </c>
      <c r="H48" s="10">
        <v>31</v>
      </c>
      <c r="I48" s="10">
        <v>287</v>
      </c>
      <c r="J48" s="10">
        <v>18</v>
      </c>
      <c r="K48" s="41">
        <v>162</v>
      </c>
      <c r="L48" s="41">
        <v>26</v>
      </c>
      <c r="M48" s="39">
        <f>SUM(C48+E48+G48+I48+L48)</f>
        <v>4843</v>
      </c>
      <c r="N48" s="39">
        <f>SUM(D48+F48+H48+J48+L48)</f>
        <v>341</v>
      </c>
      <c r="O48" s="11">
        <v>9</v>
      </c>
      <c r="P48" s="12">
        <f>SUM(1-Q48)</f>
        <v>0.9879032258064516</v>
      </c>
      <c r="Q48" s="13">
        <f>SUM(O48/744)</f>
        <v>0.012096774193548387</v>
      </c>
    </row>
    <row r="49" spans="1:17" s="1" customFormat="1" ht="12.75">
      <c r="A49" s="8" t="s">
        <v>58</v>
      </c>
      <c r="B49" s="14">
        <v>517</v>
      </c>
      <c r="C49" s="17">
        <v>3122</v>
      </c>
      <c r="D49" s="15">
        <v>362</v>
      </c>
      <c r="E49" s="15">
        <v>178</v>
      </c>
      <c r="F49" s="15">
        <v>11</v>
      </c>
      <c r="G49" s="15">
        <v>152</v>
      </c>
      <c r="H49" s="15">
        <v>18</v>
      </c>
      <c r="I49" s="15">
        <v>146</v>
      </c>
      <c r="J49" s="15">
        <v>12</v>
      </c>
      <c r="K49" s="41">
        <v>94</v>
      </c>
      <c r="L49" s="41">
        <v>21</v>
      </c>
      <c r="M49" s="39">
        <f>SUM(C49+E49+G49+I49+L49)</f>
        <v>3619</v>
      </c>
      <c r="N49" s="39">
        <f>SUM(D49+F49+H49+J49+L49)</f>
        <v>424</v>
      </c>
      <c r="O49" s="16">
        <v>12</v>
      </c>
      <c r="P49" s="12">
        <f>SUM(1-Q49)</f>
        <v>0.9838709677419355</v>
      </c>
      <c r="Q49" s="13">
        <f>SUM(O49/744)</f>
        <v>0.016129032258064516</v>
      </c>
    </row>
    <row r="50" spans="1:17" s="68" customFormat="1" ht="12.75">
      <c r="A50" s="60" t="s">
        <v>59</v>
      </c>
      <c r="B50" s="69" t="s">
        <v>5</v>
      </c>
      <c r="C50" s="70" t="s">
        <v>5</v>
      </c>
      <c r="D50" s="71" t="s">
        <v>5</v>
      </c>
      <c r="E50" s="71" t="s">
        <v>5</v>
      </c>
      <c r="F50" s="71" t="s">
        <v>5</v>
      </c>
      <c r="G50" s="71" t="s">
        <v>5</v>
      </c>
      <c r="H50" s="71" t="s">
        <v>5</v>
      </c>
      <c r="I50" s="71" t="s">
        <v>5</v>
      </c>
      <c r="J50" s="71" t="s">
        <v>5</v>
      </c>
      <c r="K50" s="72" t="s">
        <v>5</v>
      </c>
      <c r="L50" s="72" t="s">
        <v>5</v>
      </c>
      <c r="M50" s="64">
        <v>0</v>
      </c>
      <c r="N50" s="64">
        <v>0</v>
      </c>
      <c r="O50" s="65">
        <v>744</v>
      </c>
      <c r="P50" s="66">
        <f>SUM(1-Q50)</f>
        <v>0</v>
      </c>
      <c r="Q50" s="67">
        <f>SUM(O50/744)</f>
        <v>1</v>
      </c>
    </row>
    <row r="51" spans="1:17" s="1" customFormat="1" ht="12.75">
      <c r="A51" s="8" t="s">
        <v>60</v>
      </c>
      <c r="B51" s="8">
        <v>104</v>
      </c>
      <c r="C51" s="9">
        <v>1218</v>
      </c>
      <c r="D51" s="10">
        <v>82</v>
      </c>
      <c r="E51" s="10">
        <v>32</v>
      </c>
      <c r="F51" s="10">
        <v>5</v>
      </c>
      <c r="G51" s="10">
        <v>18</v>
      </c>
      <c r="H51" s="10">
        <v>2</v>
      </c>
      <c r="I51" s="10">
        <v>6</v>
      </c>
      <c r="J51" s="10">
        <v>0</v>
      </c>
      <c r="K51" s="41">
        <v>16</v>
      </c>
      <c r="L51" s="41">
        <v>2</v>
      </c>
      <c r="M51" s="39">
        <f>SUM(C51+E51+G51+I51+L51)</f>
        <v>1276</v>
      </c>
      <c r="N51" s="39">
        <f>SUM(D51+F51+H51+J51+L51)</f>
        <v>91</v>
      </c>
      <c r="O51" s="11">
        <v>12</v>
      </c>
      <c r="P51" s="12">
        <f>SUM(1-Q51)</f>
        <v>0.9838709677419355</v>
      </c>
      <c r="Q51" s="13">
        <f>SUM(O51/744)</f>
        <v>0.016129032258064516</v>
      </c>
    </row>
    <row r="52" spans="1:17" s="1" customFormat="1" ht="12.75">
      <c r="A52" s="8" t="s">
        <v>61</v>
      </c>
      <c r="B52" s="8">
        <v>134</v>
      </c>
      <c r="C52" s="9">
        <v>1244</v>
      </c>
      <c r="D52" s="10">
        <v>66</v>
      </c>
      <c r="E52" s="10">
        <v>54</v>
      </c>
      <c r="F52" s="10">
        <v>2</v>
      </c>
      <c r="G52" s="10">
        <v>22</v>
      </c>
      <c r="H52" s="10">
        <v>0</v>
      </c>
      <c r="I52" s="10">
        <v>26</v>
      </c>
      <c r="J52" s="10">
        <v>4</v>
      </c>
      <c r="K52" s="41">
        <v>14</v>
      </c>
      <c r="L52" s="41">
        <v>2</v>
      </c>
      <c r="M52" s="39">
        <f>SUM(C52+E52+G52+I52+L52)</f>
        <v>1348</v>
      </c>
      <c r="N52" s="39">
        <f>SUM(D52+F52+H52+J52+L52)</f>
        <v>74</v>
      </c>
      <c r="O52" s="11">
        <v>9</v>
      </c>
      <c r="P52" s="12">
        <f>SUM(1-Q52)</f>
        <v>0.9879032258064516</v>
      </c>
      <c r="Q52" s="13">
        <f>SUM(O52/744)</f>
        <v>0.012096774193548387</v>
      </c>
    </row>
    <row r="53" spans="1:17" s="1" customFormat="1" ht="12.75">
      <c r="A53" s="8" t="s">
        <v>62</v>
      </c>
      <c r="B53" s="8">
        <v>386</v>
      </c>
      <c r="C53" s="9">
        <v>1422</v>
      </c>
      <c r="D53" s="10">
        <v>110</v>
      </c>
      <c r="E53" s="10">
        <v>118</v>
      </c>
      <c r="F53" s="10">
        <v>10</v>
      </c>
      <c r="G53" s="10">
        <v>124</v>
      </c>
      <c r="H53" s="10">
        <v>6</v>
      </c>
      <c r="I53" s="10">
        <v>98</v>
      </c>
      <c r="J53" s="10">
        <v>4</v>
      </c>
      <c r="K53" s="41">
        <v>122</v>
      </c>
      <c r="L53" s="41">
        <v>21</v>
      </c>
      <c r="M53" s="39">
        <f>SUM(C53+E53+G53+I53+L53)</f>
        <v>1783</v>
      </c>
      <c r="N53" s="39">
        <f>SUM(D53+F53+H53+J53+L53)</f>
        <v>151</v>
      </c>
      <c r="O53" s="11">
        <v>7</v>
      </c>
      <c r="P53" s="12">
        <f>SUM(1-Q53)</f>
        <v>0.9905913978494624</v>
      </c>
      <c r="Q53" s="13">
        <f>SUM(O53/744)</f>
        <v>0.009408602150537635</v>
      </c>
    </row>
    <row r="54" spans="1:17" s="1" customFormat="1" ht="12.75">
      <c r="A54" s="8" t="s">
        <v>63</v>
      </c>
      <c r="B54" s="8">
        <v>152</v>
      </c>
      <c r="C54" s="9">
        <v>609</v>
      </c>
      <c r="D54" s="10">
        <v>59</v>
      </c>
      <c r="E54" s="10">
        <v>37</v>
      </c>
      <c r="F54" s="10">
        <v>10</v>
      </c>
      <c r="G54" s="10">
        <v>56</v>
      </c>
      <c r="H54" s="10">
        <v>7</v>
      </c>
      <c r="I54" s="10">
        <v>19</v>
      </c>
      <c r="J54" s="10">
        <v>4</v>
      </c>
      <c r="K54" s="41">
        <v>8</v>
      </c>
      <c r="L54" s="41">
        <v>1</v>
      </c>
      <c r="M54" s="39">
        <f>SUM(C54+E54+G54+I54+L54)</f>
        <v>722</v>
      </c>
      <c r="N54" s="39">
        <f>SUM(D54+F54+H54+J54+L54)</f>
        <v>81</v>
      </c>
      <c r="O54" s="11">
        <v>7</v>
      </c>
      <c r="P54" s="12">
        <f>SUM(1-Q54)</f>
        <v>0.9905913978494624</v>
      </c>
      <c r="Q54" s="13">
        <f>SUM(O54/744)</f>
        <v>0.009408602150537635</v>
      </c>
    </row>
    <row r="55" spans="1:17" s="1" customFormat="1" ht="12.75">
      <c r="A55" s="8" t="s">
        <v>64</v>
      </c>
      <c r="B55" s="8">
        <v>119</v>
      </c>
      <c r="C55" s="9">
        <v>497</v>
      </c>
      <c r="D55" s="10">
        <v>22</v>
      </c>
      <c r="E55" s="10">
        <v>14</v>
      </c>
      <c r="F55" s="10">
        <v>0</v>
      </c>
      <c r="G55" s="10">
        <v>16</v>
      </c>
      <c r="H55" s="10">
        <v>0</v>
      </c>
      <c r="I55" s="10">
        <v>36</v>
      </c>
      <c r="J55" s="10">
        <v>4</v>
      </c>
      <c r="K55" s="41">
        <v>98</v>
      </c>
      <c r="L55" s="41">
        <v>5</v>
      </c>
      <c r="M55" s="39">
        <f>SUM(C55+E55+G55+I55+L55)</f>
        <v>568</v>
      </c>
      <c r="N55" s="39">
        <f>SUM(D55+F55+H55+J55+L55)</f>
        <v>31</v>
      </c>
      <c r="O55" s="11">
        <v>6</v>
      </c>
      <c r="P55" s="12">
        <f>SUM(1-Q55)</f>
        <v>0.9919354838709677</v>
      </c>
      <c r="Q55" s="13">
        <f>SUM(O55/744)</f>
        <v>0.008064516129032258</v>
      </c>
    </row>
    <row r="56" spans="1:17" s="1" customFormat="1" ht="12.75">
      <c r="A56" s="8" t="s">
        <v>65</v>
      </c>
      <c r="B56" s="8">
        <v>333</v>
      </c>
      <c r="C56" s="9">
        <v>2308</v>
      </c>
      <c r="D56" s="10">
        <v>202</v>
      </c>
      <c r="E56" s="10">
        <v>116</v>
      </c>
      <c r="F56" s="10">
        <v>15</v>
      </c>
      <c r="G56" s="10">
        <v>164</v>
      </c>
      <c r="H56" s="10">
        <v>14</v>
      </c>
      <c r="I56" s="10">
        <v>58</v>
      </c>
      <c r="J56" s="10">
        <v>2</v>
      </c>
      <c r="K56" s="41">
        <v>50</v>
      </c>
      <c r="L56" s="41">
        <v>9</v>
      </c>
      <c r="M56" s="39">
        <f>SUM(C56+E56+G56+I56+L56)</f>
        <v>2655</v>
      </c>
      <c r="N56" s="39">
        <f>SUM(D56+F56+H56+J56+L56)</f>
        <v>242</v>
      </c>
      <c r="O56" s="11">
        <v>9</v>
      </c>
      <c r="P56" s="12">
        <f>SUM(1-Q56)</f>
        <v>0.9879032258064516</v>
      </c>
      <c r="Q56" s="13">
        <f>SUM(O56/744)</f>
        <v>0.012096774193548387</v>
      </c>
    </row>
    <row r="57" spans="1:17" s="1" customFormat="1" ht="12.75">
      <c r="A57" s="8" t="s">
        <v>66</v>
      </c>
      <c r="B57" s="8">
        <v>433</v>
      </c>
      <c r="C57" s="9">
        <v>3122</v>
      </c>
      <c r="D57" s="10">
        <v>480</v>
      </c>
      <c r="E57" s="10">
        <v>118</v>
      </c>
      <c r="F57" s="10">
        <v>16</v>
      </c>
      <c r="G57" s="10">
        <v>204</v>
      </c>
      <c r="H57" s="10">
        <v>27</v>
      </c>
      <c r="I57" s="10">
        <v>86</v>
      </c>
      <c r="J57" s="10">
        <v>13</v>
      </c>
      <c r="K57" s="41">
        <v>144</v>
      </c>
      <c r="L57" s="41">
        <v>40</v>
      </c>
      <c r="M57" s="39">
        <f>SUM(C57+E57+G57+I57+L57)</f>
        <v>3570</v>
      </c>
      <c r="N57" s="39">
        <f>SUM(D57+F57+H57+J57+L57)</f>
        <v>576</v>
      </c>
      <c r="O57" s="11">
        <v>7</v>
      </c>
      <c r="P57" s="12">
        <f>SUM(1-Q57)</f>
        <v>0.9905913978494624</v>
      </c>
      <c r="Q57" s="13">
        <f>SUM(O57/744)</f>
        <v>0.009408602150537635</v>
      </c>
    </row>
    <row r="58" spans="1:17" s="1" customFormat="1" ht="12.75">
      <c r="A58" s="8" t="s">
        <v>67</v>
      </c>
      <c r="B58" s="8">
        <v>132</v>
      </c>
      <c r="C58" s="9">
        <v>544</v>
      </c>
      <c r="D58" s="10">
        <v>42</v>
      </c>
      <c r="E58" s="10">
        <v>28</v>
      </c>
      <c r="F58" s="10">
        <v>2</v>
      </c>
      <c r="G58" s="10">
        <v>26</v>
      </c>
      <c r="H58" s="10">
        <v>4</v>
      </c>
      <c r="I58" s="10">
        <v>24</v>
      </c>
      <c r="J58" s="10">
        <v>6</v>
      </c>
      <c r="K58" s="41">
        <v>62</v>
      </c>
      <c r="L58" s="41">
        <v>8</v>
      </c>
      <c r="M58" s="39">
        <f>SUM(C58+E58+G58+I58+L58)</f>
        <v>630</v>
      </c>
      <c r="N58" s="39">
        <f>SUM(D58+F58+H58+J58+L58)</f>
        <v>62</v>
      </c>
      <c r="O58" s="11">
        <v>6</v>
      </c>
      <c r="P58" s="12">
        <f>SUM(1-Q58)</f>
        <v>0.9919354838709677</v>
      </c>
      <c r="Q58" s="13">
        <f>SUM(O58/744)</f>
        <v>0.008064516129032258</v>
      </c>
    </row>
    <row r="59" spans="1:17" s="1" customFormat="1" ht="12.75">
      <c r="A59" s="8" t="s">
        <v>68</v>
      </c>
      <c r="B59" s="8">
        <v>327</v>
      </c>
      <c r="C59" s="9">
        <v>2171</v>
      </c>
      <c r="D59" s="10">
        <v>134</v>
      </c>
      <c r="E59" s="10">
        <v>180</v>
      </c>
      <c r="F59" s="10">
        <v>27</v>
      </c>
      <c r="G59" s="10">
        <v>192</v>
      </c>
      <c r="H59" s="10">
        <v>13</v>
      </c>
      <c r="I59" s="10">
        <v>220</v>
      </c>
      <c r="J59" s="10">
        <v>20</v>
      </c>
      <c r="K59" s="41">
        <v>213</v>
      </c>
      <c r="L59" s="41">
        <v>20</v>
      </c>
      <c r="M59" s="39">
        <f>SUM(C59+E59+G59+I59+L59)</f>
        <v>2783</v>
      </c>
      <c r="N59" s="39">
        <f>SUM(D59+F59+H59+J59+L59)</f>
        <v>214</v>
      </c>
      <c r="O59" s="11">
        <v>8</v>
      </c>
      <c r="P59" s="12">
        <f>SUM(1-Q59)</f>
        <v>0.989247311827957</v>
      </c>
      <c r="Q59" s="13">
        <f>SUM(O59/744)</f>
        <v>0.010752688172043012</v>
      </c>
    </row>
    <row r="60" spans="1:17" s="1" customFormat="1" ht="12.75">
      <c r="A60" s="8" t="s">
        <v>69</v>
      </c>
      <c r="B60" s="8">
        <v>212</v>
      </c>
      <c r="C60" s="9">
        <v>1214</v>
      </c>
      <c r="D60" s="10">
        <v>82</v>
      </c>
      <c r="E60" s="10">
        <v>88</v>
      </c>
      <c r="F60" s="10">
        <v>4</v>
      </c>
      <c r="G60" s="10">
        <v>62</v>
      </c>
      <c r="H60" s="10">
        <v>6</v>
      </c>
      <c r="I60" s="10">
        <v>68</v>
      </c>
      <c r="J60" s="10">
        <v>12</v>
      </c>
      <c r="K60" s="41">
        <v>74</v>
      </c>
      <c r="L60" s="41">
        <v>16</v>
      </c>
      <c r="M60" s="39">
        <f>SUM(C60+E60+G60+I60+L60)</f>
        <v>1448</v>
      </c>
      <c r="N60" s="39">
        <f>SUM(D60+F60+H60+J60+L60)</f>
        <v>120</v>
      </c>
      <c r="O60" s="11">
        <v>7</v>
      </c>
      <c r="P60" s="12">
        <f>SUM(1-Q60)</f>
        <v>0.9905913978494624</v>
      </c>
      <c r="Q60" s="13">
        <f>SUM(O60/744)</f>
        <v>0.009408602150537635</v>
      </c>
    </row>
    <row r="61" spans="1:17" s="1" customFormat="1" ht="12.75">
      <c r="A61" s="8" t="s">
        <v>70</v>
      </c>
      <c r="B61" s="8">
        <v>512</v>
      </c>
      <c r="C61" s="9">
        <v>2048</v>
      </c>
      <c r="D61" s="10">
        <v>60</v>
      </c>
      <c r="E61" s="10">
        <v>60</v>
      </c>
      <c r="F61" s="10">
        <v>12</v>
      </c>
      <c r="G61" s="23">
        <v>106</v>
      </c>
      <c r="H61" s="23">
        <v>12</v>
      </c>
      <c r="I61" s="23">
        <v>72</v>
      </c>
      <c r="J61" s="23">
        <v>4</v>
      </c>
      <c r="K61" s="41">
        <v>142</v>
      </c>
      <c r="L61" s="41">
        <v>18</v>
      </c>
      <c r="M61" s="39">
        <f>SUM(C61+E61+G61+I61+L61)</f>
        <v>2304</v>
      </c>
      <c r="N61" s="39">
        <f>SUM(D61+F61+H61+J61+L61)</f>
        <v>106</v>
      </c>
      <c r="O61" s="11">
        <v>7</v>
      </c>
      <c r="P61" s="12">
        <f>SUM(1-Q61)</f>
        <v>0.9905913978494624</v>
      </c>
      <c r="Q61" s="13">
        <f>SUM(O61/744)</f>
        <v>0.009408602150537635</v>
      </c>
    </row>
    <row r="62" spans="1:17" s="1" customFormat="1" ht="12.75">
      <c r="A62" s="8" t="s">
        <v>71</v>
      </c>
      <c r="B62" s="8">
        <v>186</v>
      </c>
      <c r="C62" s="9">
        <v>698</v>
      </c>
      <c r="D62" s="10">
        <v>16</v>
      </c>
      <c r="E62" s="10">
        <v>14</v>
      </c>
      <c r="F62" s="10">
        <v>1</v>
      </c>
      <c r="G62" s="10">
        <v>58</v>
      </c>
      <c r="H62" s="10">
        <v>3</v>
      </c>
      <c r="I62" s="10">
        <v>8</v>
      </c>
      <c r="J62" s="10">
        <v>0</v>
      </c>
      <c r="K62" s="41">
        <v>28</v>
      </c>
      <c r="L62" s="41">
        <v>2</v>
      </c>
      <c r="M62" s="39">
        <f>SUM(C62+E62+G62+I62+L62)</f>
        <v>780</v>
      </c>
      <c r="N62" s="39">
        <f>SUM(D62+F62+H62+J62+L62)</f>
        <v>22</v>
      </c>
      <c r="O62" s="11">
        <v>7</v>
      </c>
      <c r="P62" s="12">
        <f>SUM(1-Q62)</f>
        <v>0.9905913978494624</v>
      </c>
      <c r="Q62" s="13">
        <f>SUM(O62/744)</f>
        <v>0.009408602150537635</v>
      </c>
    </row>
    <row r="63" spans="1:17" s="1" customFormat="1" ht="12.75">
      <c r="A63" s="8" t="s">
        <v>72</v>
      </c>
      <c r="B63" s="8">
        <v>482</v>
      </c>
      <c r="C63" s="9">
        <v>3420</v>
      </c>
      <c r="D63" s="10">
        <v>284</v>
      </c>
      <c r="E63" s="10">
        <v>112</v>
      </c>
      <c r="F63" s="10">
        <v>16</v>
      </c>
      <c r="G63" s="10">
        <v>222</v>
      </c>
      <c r="H63" s="10">
        <v>32</v>
      </c>
      <c r="I63" s="10">
        <v>92</v>
      </c>
      <c r="J63" s="10">
        <v>12</v>
      </c>
      <c r="K63" s="41">
        <v>136</v>
      </c>
      <c r="L63" s="41">
        <v>32</v>
      </c>
      <c r="M63" s="39">
        <f>SUM(C63+E63+G63+I63+L63)</f>
        <v>3878</v>
      </c>
      <c r="N63" s="39">
        <f>SUM(D63+F63+H63+J63+L63)</f>
        <v>376</v>
      </c>
      <c r="O63" s="11">
        <v>9</v>
      </c>
      <c r="P63" s="12">
        <f>SUM(1-Q63)</f>
        <v>0.9879032258064516</v>
      </c>
      <c r="Q63" s="13">
        <f>SUM(O63/744)</f>
        <v>0.012096774193548387</v>
      </c>
    </row>
    <row r="64" spans="1:17" s="1" customFormat="1" ht="12.75">
      <c r="A64" s="8" t="s">
        <v>73</v>
      </c>
      <c r="B64" s="8">
        <v>88</v>
      </c>
      <c r="C64" s="9">
        <v>496</v>
      </c>
      <c r="D64" s="10">
        <v>28</v>
      </c>
      <c r="E64" s="10">
        <v>16</v>
      </c>
      <c r="F64" s="10">
        <v>2</v>
      </c>
      <c r="G64" s="10">
        <v>12</v>
      </c>
      <c r="H64" s="10">
        <v>1</v>
      </c>
      <c r="I64" s="10">
        <v>14</v>
      </c>
      <c r="J64" s="10">
        <v>2</v>
      </c>
      <c r="K64" s="41">
        <v>10</v>
      </c>
      <c r="L64" s="41">
        <v>0</v>
      </c>
      <c r="M64" s="39">
        <f>SUM(C64+E64+G64+I64+L64)</f>
        <v>538</v>
      </c>
      <c r="N64" s="39">
        <f>SUM(D64+F64+H64+J64+L64)</f>
        <v>33</v>
      </c>
      <c r="O64" s="11">
        <v>7</v>
      </c>
      <c r="P64" s="12">
        <f>SUM(1-Q64)</f>
        <v>0.9905913978494624</v>
      </c>
      <c r="Q64" s="13">
        <f>SUM(O64/744)</f>
        <v>0.009408602150537635</v>
      </c>
    </row>
    <row r="65" spans="1:17" s="68" customFormat="1" ht="12.75">
      <c r="A65" s="60" t="s">
        <v>74</v>
      </c>
      <c r="B65" s="60">
        <v>126</v>
      </c>
      <c r="C65" s="61">
        <v>582</v>
      </c>
      <c r="D65" s="62">
        <v>29</v>
      </c>
      <c r="E65" s="62">
        <v>29</v>
      </c>
      <c r="F65" s="62">
        <v>4</v>
      </c>
      <c r="G65" s="62">
        <v>25</v>
      </c>
      <c r="H65" s="62">
        <v>1</v>
      </c>
      <c r="I65" s="62">
        <v>31</v>
      </c>
      <c r="J65" s="62">
        <v>4</v>
      </c>
      <c r="K65" s="74">
        <v>21</v>
      </c>
      <c r="L65" s="74">
        <v>4</v>
      </c>
      <c r="M65" s="64">
        <f>SUM(C65+E65+G65+I65+L65)</f>
        <v>671</v>
      </c>
      <c r="N65" s="64">
        <f>SUM(D65+F65+H65+J65+L65)</f>
        <v>42</v>
      </c>
      <c r="O65" s="65">
        <v>463</v>
      </c>
      <c r="P65" s="75">
        <f>SUM(1-Q65)</f>
        <v>0.37768817204301075</v>
      </c>
      <c r="Q65" s="67">
        <f>SUM(O65/744)</f>
        <v>0.6223118279569892</v>
      </c>
    </row>
    <row r="66" spans="1:17" s="1" customFormat="1" ht="12.75">
      <c r="A66" s="8" t="s">
        <v>75</v>
      </c>
      <c r="B66" s="8">
        <v>231</v>
      </c>
      <c r="C66" s="9">
        <v>831</v>
      </c>
      <c r="D66" s="10">
        <v>56</v>
      </c>
      <c r="E66" s="10">
        <v>33</v>
      </c>
      <c r="F66" s="10">
        <v>6</v>
      </c>
      <c r="G66" s="10">
        <v>18</v>
      </c>
      <c r="H66" s="10">
        <v>2</v>
      </c>
      <c r="I66" s="10">
        <v>12</v>
      </c>
      <c r="J66" s="10">
        <v>3</v>
      </c>
      <c r="K66" s="41">
        <v>48</v>
      </c>
      <c r="L66" s="41">
        <v>12</v>
      </c>
      <c r="M66" s="39">
        <f>SUM(C66+E66+G66+I66+L66)</f>
        <v>906</v>
      </c>
      <c r="N66" s="39">
        <f>SUM(D66+F66+H66+J66+L66)</f>
        <v>79</v>
      </c>
      <c r="O66" s="11">
        <v>22</v>
      </c>
      <c r="P66" s="12">
        <f>SUM(1-Q66)</f>
        <v>0.9704301075268817</v>
      </c>
      <c r="Q66" s="13">
        <f>SUM(O66/744)</f>
        <v>0.02956989247311828</v>
      </c>
    </row>
    <row r="67" spans="1:17" s="1" customFormat="1" ht="12.75">
      <c r="A67" s="8" t="s">
        <v>76</v>
      </c>
      <c r="B67" s="8">
        <v>945</v>
      </c>
      <c r="C67" s="9">
        <v>4422</v>
      </c>
      <c r="D67" s="10">
        <v>442</v>
      </c>
      <c r="E67" s="10">
        <v>224</v>
      </c>
      <c r="F67" s="10">
        <v>32</v>
      </c>
      <c r="G67" s="10">
        <v>242</v>
      </c>
      <c r="H67" s="10">
        <v>36</v>
      </c>
      <c r="I67" s="10">
        <v>116</v>
      </c>
      <c r="J67" s="10">
        <v>22</v>
      </c>
      <c r="K67" s="41">
        <v>148</v>
      </c>
      <c r="L67" s="41">
        <v>36</v>
      </c>
      <c r="M67" s="39">
        <f>SUM(C67+E67+G67+I67+L67)</f>
        <v>5040</v>
      </c>
      <c r="N67" s="39">
        <f>SUM(D67+F67+H67+J67+L67)</f>
        <v>568</v>
      </c>
      <c r="O67" s="11">
        <v>7</v>
      </c>
      <c r="P67" s="12">
        <f>SUM(1-Q67)</f>
        <v>0.9905913978494624</v>
      </c>
      <c r="Q67" s="13">
        <f>SUM(O67/744)</f>
        <v>0.009408602150537635</v>
      </c>
    </row>
    <row r="68" spans="1:17" s="1" customFormat="1" ht="12.75">
      <c r="A68" s="8" t="s">
        <v>77</v>
      </c>
      <c r="B68" s="8">
        <v>186</v>
      </c>
      <c r="C68" s="9">
        <v>1070</v>
      </c>
      <c r="D68" s="10">
        <v>65</v>
      </c>
      <c r="E68" s="10">
        <v>84</v>
      </c>
      <c r="F68" s="10">
        <v>16</v>
      </c>
      <c r="G68" s="10">
        <v>42</v>
      </c>
      <c r="H68" s="10">
        <v>3</v>
      </c>
      <c r="I68" s="10">
        <v>34</v>
      </c>
      <c r="J68" s="10">
        <v>5</v>
      </c>
      <c r="K68" s="41">
        <v>20</v>
      </c>
      <c r="L68" s="41">
        <v>1</v>
      </c>
      <c r="M68" s="39">
        <f>SUM(C68+E68+G68+I68+L68)</f>
        <v>1231</v>
      </c>
      <c r="N68" s="39">
        <f>SUM(D68+F68+H68+J68+L68)</f>
        <v>90</v>
      </c>
      <c r="O68" s="11">
        <v>7</v>
      </c>
      <c r="P68" s="12">
        <f>SUM(1-Q68)</f>
        <v>0.9905913978494624</v>
      </c>
      <c r="Q68" s="13">
        <f>SUM(O68/744)</f>
        <v>0.009408602150537635</v>
      </c>
    </row>
    <row r="69" spans="1:17" s="1" customFormat="1" ht="12.75">
      <c r="A69" s="8" t="s">
        <v>78</v>
      </c>
      <c r="B69" s="8">
        <v>314</v>
      </c>
      <c r="C69" s="9">
        <v>1756</v>
      </c>
      <c r="D69" s="10">
        <v>88</v>
      </c>
      <c r="E69" s="10">
        <v>77</v>
      </c>
      <c r="F69" s="10">
        <v>6</v>
      </c>
      <c r="G69" s="10">
        <v>106</v>
      </c>
      <c r="H69" s="10">
        <v>7</v>
      </c>
      <c r="I69" s="10">
        <v>93</v>
      </c>
      <c r="J69" s="10">
        <v>10</v>
      </c>
      <c r="K69" s="41">
        <v>67</v>
      </c>
      <c r="L69" s="41">
        <v>5</v>
      </c>
      <c r="M69" s="39">
        <f>SUM(C69+E69+G69+I69+L69)</f>
        <v>2037</v>
      </c>
      <c r="N69" s="39">
        <f>SUM(D69+F69+H69+J69+L69)</f>
        <v>116</v>
      </c>
      <c r="O69" s="11">
        <v>7</v>
      </c>
      <c r="P69" s="12">
        <f>SUM(1-Q69)</f>
        <v>0.9905913978494624</v>
      </c>
      <c r="Q69" s="13">
        <f>SUM(O69/744)</f>
        <v>0.009408602150537635</v>
      </c>
    </row>
    <row r="70" spans="1:17" s="1" customFormat="1" ht="12.75">
      <c r="A70" s="8" t="s">
        <v>79</v>
      </c>
      <c r="B70" s="14">
        <v>88</v>
      </c>
      <c r="C70" s="17">
        <v>524</v>
      </c>
      <c r="D70" s="15">
        <v>36</v>
      </c>
      <c r="E70" s="15">
        <v>18</v>
      </c>
      <c r="F70" s="15">
        <v>4</v>
      </c>
      <c r="G70" s="15">
        <v>12</v>
      </c>
      <c r="H70" s="15">
        <v>2</v>
      </c>
      <c r="I70" s="15">
        <v>12</v>
      </c>
      <c r="J70" s="15">
        <v>1</v>
      </c>
      <c r="K70" s="41">
        <v>22</v>
      </c>
      <c r="L70" s="41">
        <v>4</v>
      </c>
      <c r="M70" s="39">
        <f>SUM(C70+E70+G70+I70+L70)</f>
        <v>570</v>
      </c>
      <c r="N70" s="39">
        <f>SUM(D70+F70+H70+J70+L70)</f>
        <v>47</v>
      </c>
      <c r="O70" s="11">
        <v>7</v>
      </c>
      <c r="P70" s="12">
        <f>SUM(1-Q70)</f>
        <v>0.9905913978494624</v>
      </c>
      <c r="Q70" s="13">
        <f>SUM(O70/744)</f>
        <v>0.009408602150537635</v>
      </c>
    </row>
    <row r="71" spans="1:17" s="1" customFormat="1" ht="12.75">
      <c r="A71" s="8" t="s">
        <v>80</v>
      </c>
      <c r="B71" s="8">
        <v>227</v>
      </c>
      <c r="C71" s="9">
        <v>258</v>
      </c>
      <c r="D71" s="10">
        <v>232</v>
      </c>
      <c r="E71" s="10">
        <v>13</v>
      </c>
      <c r="F71" s="10">
        <v>214</v>
      </c>
      <c r="G71" s="10">
        <v>10</v>
      </c>
      <c r="H71" s="10">
        <v>134</v>
      </c>
      <c r="I71" s="10">
        <v>7</v>
      </c>
      <c r="J71" s="10">
        <v>92</v>
      </c>
      <c r="K71" s="41">
        <v>9</v>
      </c>
      <c r="L71" s="41">
        <v>0</v>
      </c>
      <c r="M71" s="39">
        <f>SUM(C71+E71+G71+I71+L71)</f>
        <v>288</v>
      </c>
      <c r="N71" s="39">
        <f>SUM(D71+F71+H71+J71+L71)</f>
        <v>672</v>
      </c>
      <c r="O71" s="11">
        <v>8</v>
      </c>
      <c r="P71" s="12">
        <f>SUM(1-Q71)</f>
        <v>0.989247311827957</v>
      </c>
      <c r="Q71" s="13">
        <f>SUM(O71/744)</f>
        <v>0.010752688172043012</v>
      </c>
    </row>
    <row r="72" spans="1:17" s="1" customFormat="1" ht="12.75">
      <c r="A72" s="8" t="s">
        <v>81</v>
      </c>
      <c r="B72" s="8">
        <v>780</v>
      </c>
      <c r="C72" s="9">
        <v>2654</v>
      </c>
      <c r="D72" s="10">
        <v>100</v>
      </c>
      <c r="E72" s="10">
        <v>122</v>
      </c>
      <c r="F72" s="10">
        <v>5</v>
      </c>
      <c r="G72" s="10">
        <v>220</v>
      </c>
      <c r="H72" s="10">
        <v>2</v>
      </c>
      <c r="I72" s="10">
        <v>115</v>
      </c>
      <c r="J72" s="10">
        <v>1</v>
      </c>
      <c r="K72" s="41">
        <v>136</v>
      </c>
      <c r="L72" s="41">
        <v>3</v>
      </c>
      <c r="M72" s="39">
        <f>SUM(C72+E72+G72+I72+L72)</f>
        <v>3114</v>
      </c>
      <c r="N72" s="39">
        <f>SUM(D72+F72+H72+J72+L72)</f>
        <v>111</v>
      </c>
      <c r="O72" s="11">
        <v>9</v>
      </c>
      <c r="P72" s="12">
        <f>SUM(1-Q72)</f>
        <v>0.9879032258064516</v>
      </c>
      <c r="Q72" s="13">
        <f>SUM(O72/744)</f>
        <v>0.012096774193548387</v>
      </c>
    </row>
    <row r="73" spans="1:17" s="1" customFormat="1" ht="12.75">
      <c r="A73" s="8" t="s">
        <v>82</v>
      </c>
      <c r="B73" s="8">
        <v>112</v>
      </c>
      <c r="C73" s="9">
        <v>462</v>
      </c>
      <c r="D73" s="10">
        <v>21</v>
      </c>
      <c r="E73" s="10">
        <v>12</v>
      </c>
      <c r="F73" s="10">
        <v>2</v>
      </c>
      <c r="G73" s="10">
        <v>18</v>
      </c>
      <c r="H73" s="10">
        <v>4</v>
      </c>
      <c r="I73" s="10">
        <v>32</v>
      </c>
      <c r="J73" s="10">
        <v>4</v>
      </c>
      <c r="K73" s="41">
        <v>44</v>
      </c>
      <c r="L73" s="41">
        <v>10</v>
      </c>
      <c r="M73" s="39">
        <f>SUM(C73+E73+G73+I73+L73)</f>
        <v>534</v>
      </c>
      <c r="N73" s="39">
        <f>SUM(D73+F73+H73+J73+L73)</f>
        <v>41</v>
      </c>
      <c r="O73" s="11">
        <v>8</v>
      </c>
      <c r="P73" s="12">
        <f>SUM(1-Q73)</f>
        <v>0.989247311827957</v>
      </c>
      <c r="Q73" s="13">
        <f>SUM(O73/744)</f>
        <v>0.010752688172043012</v>
      </c>
    </row>
    <row r="74" spans="1:17" s="1" customFormat="1" ht="12.75">
      <c r="A74" s="8" t="s">
        <v>83</v>
      </c>
      <c r="B74" s="8">
        <v>142</v>
      </c>
      <c r="C74" s="9">
        <v>566</v>
      </c>
      <c r="D74" s="10">
        <v>61</v>
      </c>
      <c r="E74" s="10">
        <v>32</v>
      </c>
      <c r="F74" s="10">
        <v>4</v>
      </c>
      <c r="G74" s="10">
        <v>24</v>
      </c>
      <c r="H74" s="10">
        <v>0</v>
      </c>
      <c r="I74" s="10">
        <v>26</v>
      </c>
      <c r="J74" s="10">
        <v>4</v>
      </c>
      <c r="K74" s="41">
        <v>42</v>
      </c>
      <c r="L74" s="41">
        <v>6</v>
      </c>
      <c r="M74" s="39">
        <f>SUM(C74+E74+G74+I74+L74)</f>
        <v>654</v>
      </c>
      <c r="N74" s="39">
        <f>SUM(D74+F74+H74+J74+L74)</f>
        <v>75</v>
      </c>
      <c r="O74" s="11">
        <v>8</v>
      </c>
      <c r="P74" s="12">
        <f>SUM(1-Q74)</f>
        <v>0.989247311827957</v>
      </c>
      <c r="Q74" s="13">
        <f>SUM(O74/744)</f>
        <v>0.010752688172043012</v>
      </c>
    </row>
    <row r="75" spans="1:17" s="1" customFormat="1" ht="12.75">
      <c r="A75" s="8" t="s">
        <v>84</v>
      </c>
      <c r="B75" s="8">
        <v>261</v>
      </c>
      <c r="C75" s="9">
        <v>1312</v>
      </c>
      <c r="D75" s="10">
        <v>59</v>
      </c>
      <c r="E75" s="10">
        <v>67</v>
      </c>
      <c r="F75" s="10">
        <v>3</v>
      </c>
      <c r="G75" s="10">
        <v>110</v>
      </c>
      <c r="H75" s="10">
        <v>11</v>
      </c>
      <c r="I75" s="10">
        <v>45</v>
      </c>
      <c r="J75" s="10">
        <v>1</v>
      </c>
      <c r="K75" s="41">
        <v>59</v>
      </c>
      <c r="L75" s="41">
        <v>7</v>
      </c>
      <c r="M75" s="39">
        <f>SUM(C75+E75+G75+I75+L75)</f>
        <v>1541</v>
      </c>
      <c r="N75" s="39">
        <f>SUM(D75+F75+H75+J75+L75)</f>
        <v>81</v>
      </c>
      <c r="O75" s="11">
        <v>8</v>
      </c>
      <c r="P75" s="12">
        <f>SUM(1-Q75)</f>
        <v>0.989247311827957</v>
      </c>
      <c r="Q75" s="13">
        <f>SUM(O75/744)</f>
        <v>0.010752688172043012</v>
      </c>
    </row>
    <row r="76" spans="1:17" s="1" customFormat="1" ht="12.75">
      <c r="A76" s="8" t="s">
        <v>85</v>
      </c>
      <c r="B76" s="14">
        <v>199</v>
      </c>
      <c r="C76" s="17">
        <v>1016</v>
      </c>
      <c r="D76" s="15">
        <v>63</v>
      </c>
      <c r="E76" s="15">
        <v>49</v>
      </c>
      <c r="F76" s="15">
        <v>4</v>
      </c>
      <c r="G76" s="15">
        <v>39</v>
      </c>
      <c r="H76" s="15">
        <v>1</v>
      </c>
      <c r="I76" s="15">
        <v>35</v>
      </c>
      <c r="J76" s="15">
        <v>5</v>
      </c>
      <c r="K76" s="41">
        <v>32</v>
      </c>
      <c r="L76" s="41">
        <v>3</v>
      </c>
      <c r="M76" s="39">
        <f>SUM(C76+E76+G76+I76+L76)</f>
        <v>1142</v>
      </c>
      <c r="N76" s="39">
        <f>SUM(D76+F76+H76+J76+L76)</f>
        <v>76</v>
      </c>
      <c r="O76" s="16">
        <v>8</v>
      </c>
      <c r="P76" s="12">
        <f>SUM(1-Q76)</f>
        <v>0.989247311827957</v>
      </c>
      <c r="Q76" s="13">
        <f>SUM(O76/744)</f>
        <v>0.010752688172043012</v>
      </c>
    </row>
    <row r="77" spans="1:17" s="1" customFormat="1" ht="12.75">
      <c r="A77" s="8" t="s">
        <v>86</v>
      </c>
      <c r="B77" s="8">
        <v>134</v>
      </c>
      <c r="C77" s="17">
        <v>422</v>
      </c>
      <c r="D77" s="10">
        <v>51</v>
      </c>
      <c r="E77" s="10">
        <v>24</v>
      </c>
      <c r="F77" s="10">
        <v>2</v>
      </c>
      <c r="G77" s="10">
        <v>31</v>
      </c>
      <c r="H77" s="10">
        <v>4</v>
      </c>
      <c r="I77" s="10">
        <v>22</v>
      </c>
      <c r="J77" s="10">
        <v>2</v>
      </c>
      <c r="K77" s="41">
        <v>38</v>
      </c>
      <c r="L77" s="41">
        <v>2</v>
      </c>
      <c r="M77" s="39">
        <f>SUM(C77+E77+G77+I77+L77)</f>
        <v>501</v>
      </c>
      <c r="N77" s="39">
        <f>SUM(D77+F77+H77+J77+L77)</f>
        <v>61</v>
      </c>
      <c r="O77" s="11">
        <v>8</v>
      </c>
      <c r="P77" s="12">
        <f>SUM(1-Q77)</f>
        <v>0.989247311827957</v>
      </c>
      <c r="Q77" s="13">
        <f>SUM(O77/744)</f>
        <v>0.010752688172043012</v>
      </c>
    </row>
    <row r="78" spans="1:17" s="1" customFormat="1" ht="12.75">
      <c r="A78" s="8" t="s">
        <v>87</v>
      </c>
      <c r="B78" s="8">
        <v>43</v>
      </c>
      <c r="C78" s="17">
        <v>331</v>
      </c>
      <c r="D78" s="10">
        <v>21</v>
      </c>
      <c r="E78" s="10">
        <v>18</v>
      </c>
      <c r="F78" s="10">
        <v>0</v>
      </c>
      <c r="G78" s="10">
        <v>28</v>
      </c>
      <c r="H78" s="10">
        <v>1</v>
      </c>
      <c r="I78" s="10">
        <v>4</v>
      </c>
      <c r="J78" s="10">
        <v>0</v>
      </c>
      <c r="K78" s="41">
        <v>7</v>
      </c>
      <c r="L78" s="41">
        <v>0</v>
      </c>
      <c r="M78" s="39">
        <f>SUM(C78+E78+G78+I78+L78)</f>
        <v>381</v>
      </c>
      <c r="N78" s="39">
        <f>SUM(D78+F78+H78+J78+L78)</f>
        <v>22</v>
      </c>
      <c r="O78" s="11">
        <v>7</v>
      </c>
      <c r="P78" s="12">
        <f>SUM(1-Q78)</f>
        <v>0.9905913978494624</v>
      </c>
      <c r="Q78" s="13">
        <f>SUM(O78/744)</f>
        <v>0.009408602150537635</v>
      </c>
    </row>
    <row r="79" spans="1:17" s="1" customFormat="1" ht="12.75">
      <c r="A79" s="8" t="s">
        <v>88</v>
      </c>
      <c r="B79" s="8">
        <v>568</v>
      </c>
      <c r="C79" s="17">
        <v>2622</v>
      </c>
      <c r="D79" s="10">
        <v>266</v>
      </c>
      <c r="E79" s="10">
        <v>112</v>
      </c>
      <c r="F79" s="10">
        <v>14</v>
      </c>
      <c r="G79" s="10">
        <v>122</v>
      </c>
      <c r="H79" s="10">
        <v>8</v>
      </c>
      <c r="I79" s="10">
        <v>104</v>
      </c>
      <c r="J79" s="10">
        <v>10</v>
      </c>
      <c r="K79" s="41">
        <v>132</v>
      </c>
      <c r="L79" s="41">
        <v>22</v>
      </c>
      <c r="M79" s="39">
        <f>SUM(C79+E79+G79+I79+L79)</f>
        <v>2982</v>
      </c>
      <c r="N79" s="39">
        <f>SUM(D79+F79+H79+J79+L79)</f>
        <v>320</v>
      </c>
      <c r="O79" s="11">
        <v>7</v>
      </c>
      <c r="P79" s="12">
        <f>SUM(1-Q79)</f>
        <v>0.9905913978494624</v>
      </c>
      <c r="Q79" s="13">
        <f>SUM(O79/744)</f>
        <v>0.009408602150537635</v>
      </c>
    </row>
    <row r="80" spans="1:17" s="1" customFormat="1" ht="12.75">
      <c r="A80" s="8" t="s">
        <v>89</v>
      </c>
      <c r="B80" s="8">
        <v>88</v>
      </c>
      <c r="C80" s="17">
        <v>602</v>
      </c>
      <c r="D80" s="10">
        <v>42</v>
      </c>
      <c r="E80" s="10">
        <v>12</v>
      </c>
      <c r="F80" s="10">
        <v>2</v>
      </c>
      <c r="G80" s="10">
        <v>14</v>
      </c>
      <c r="H80" s="10">
        <v>0</v>
      </c>
      <c r="I80" s="10">
        <v>24</v>
      </c>
      <c r="J80" s="10">
        <v>4</v>
      </c>
      <c r="K80" s="41">
        <v>26</v>
      </c>
      <c r="L80" s="41">
        <v>6</v>
      </c>
      <c r="M80" s="39">
        <f>SUM(C80+E80+G80+I80+L80)</f>
        <v>658</v>
      </c>
      <c r="N80" s="39">
        <f>SUM(D80+F80+H80+J80+L80)</f>
        <v>54</v>
      </c>
      <c r="O80" s="11">
        <v>7</v>
      </c>
      <c r="P80" s="12">
        <f>SUM(1-Q80)</f>
        <v>0.9905913978494624</v>
      </c>
      <c r="Q80" s="13">
        <f>SUM(O80/744)</f>
        <v>0.009408602150537635</v>
      </c>
    </row>
    <row r="81" spans="1:17" s="1" customFormat="1" ht="12.75">
      <c r="A81" s="8" t="s">
        <v>90</v>
      </c>
      <c r="B81" s="8">
        <v>96</v>
      </c>
      <c r="C81" s="9">
        <v>626</v>
      </c>
      <c r="D81" s="10">
        <v>38</v>
      </c>
      <c r="E81" s="10">
        <v>9</v>
      </c>
      <c r="F81" s="10">
        <v>2</v>
      </c>
      <c r="G81" s="10">
        <v>16</v>
      </c>
      <c r="H81" s="10">
        <v>2</v>
      </c>
      <c r="I81" s="10">
        <v>22</v>
      </c>
      <c r="J81" s="10">
        <v>4</v>
      </c>
      <c r="K81" s="41">
        <v>32</v>
      </c>
      <c r="L81" s="41">
        <v>6</v>
      </c>
      <c r="M81" s="39">
        <f>SUM(C81+E81+G81+I81+L81)</f>
        <v>679</v>
      </c>
      <c r="N81" s="39">
        <f>SUM(D81+F81+H81+J81+L81)</f>
        <v>52</v>
      </c>
      <c r="O81" s="11">
        <v>7</v>
      </c>
      <c r="P81" s="12">
        <f>SUM(1-Q81)</f>
        <v>0.9905913978494624</v>
      </c>
      <c r="Q81" s="13">
        <f>SUM(O81/744)</f>
        <v>0.009408602150537635</v>
      </c>
    </row>
    <row r="82" spans="1:17" s="1" customFormat="1" ht="12.75">
      <c r="A82" s="8" t="s">
        <v>91</v>
      </c>
      <c r="B82" s="8">
        <v>217</v>
      </c>
      <c r="C82" s="9">
        <v>1475</v>
      </c>
      <c r="D82" s="10">
        <v>125</v>
      </c>
      <c r="E82" s="10">
        <v>57</v>
      </c>
      <c r="F82" s="10">
        <v>10</v>
      </c>
      <c r="G82" s="10">
        <v>150</v>
      </c>
      <c r="H82" s="10">
        <v>21</v>
      </c>
      <c r="I82" s="10">
        <v>54</v>
      </c>
      <c r="J82" s="10">
        <v>6</v>
      </c>
      <c r="K82" s="41">
        <v>95</v>
      </c>
      <c r="L82" s="41">
        <v>17</v>
      </c>
      <c r="M82" s="39">
        <f>SUM(C82+E82+G82+I82+L82)</f>
        <v>1753</v>
      </c>
      <c r="N82" s="39">
        <f>SUM(D82+F82+H82+J82+L82)</f>
        <v>179</v>
      </c>
      <c r="O82" s="11">
        <v>7</v>
      </c>
      <c r="P82" s="12">
        <f>SUM(1-Q82)</f>
        <v>0.9905913978494624</v>
      </c>
      <c r="Q82" s="13">
        <f>SUM(O82/744)</f>
        <v>0.009408602150537635</v>
      </c>
    </row>
    <row r="83" spans="1:17" s="68" customFormat="1" ht="12.75">
      <c r="A83" s="60" t="s">
        <v>92</v>
      </c>
      <c r="B83" s="69" t="s">
        <v>5</v>
      </c>
      <c r="C83" s="70" t="s">
        <v>5</v>
      </c>
      <c r="D83" s="71" t="s">
        <v>5</v>
      </c>
      <c r="E83" s="71" t="s">
        <v>5</v>
      </c>
      <c r="F83" s="71" t="s">
        <v>5</v>
      </c>
      <c r="G83" s="71" t="s">
        <v>5</v>
      </c>
      <c r="H83" s="71" t="s">
        <v>5</v>
      </c>
      <c r="I83" s="71" t="s">
        <v>5</v>
      </c>
      <c r="J83" s="71" t="s">
        <v>5</v>
      </c>
      <c r="K83" s="72" t="s">
        <v>5</v>
      </c>
      <c r="L83" s="72" t="s">
        <v>5</v>
      </c>
      <c r="M83" s="64">
        <v>0</v>
      </c>
      <c r="N83" s="64">
        <v>0</v>
      </c>
      <c r="O83" s="65">
        <v>744</v>
      </c>
      <c r="P83" s="66">
        <f>SUM(1-Q83)</f>
        <v>0</v>
      </c>
      <c r="Q83" s="67">
        <f>SUM(O83/744)</f>
        <v>1</v>
      </c>
    </row>
    <row r="84" spans="1:17" s="68" customFormat="1" ht="12.75">
      <c r="A84" s="60" t="s">
        <v>93</v>
      </c>
      <c r="B84" s="69" t="s">
        <v>5</v>
      </c>
      <c r="C84" s="70" t="s">
        <v>5</v>
      </c>
      <c r="D84" s="71" t="s">
        <v>5</v>
      </c>
      <c r="E84" s="71" t="s">
        <v>5</v>
      </c>
      <c r="F84" s="71" t="s">
        <v>5</v>
      </c>
      <c r="G84" s="71" t="s">
        <v>5</v>
      </c>
      <c r="H84" s="71" t="s">
        <v>5</v>
      </c>
      <c r="I84" s="71" t="s">
        <v>5</v>
      </c>
      <c r="J84" s="71" t="s">
        <v>5</v>
      </c>
      <c r="K84" s="72" t="s">
        <v>5</v>
      </c>
      <c r="L84" s="72" t="s">
        <v>5</v>
      </c>
      <c r="M84" s="64" t="s">
        <v>5</v>
      </c>
      <c r="N84" s="64" t="s">
        <v>5</v>
      </c>
      <c r="O84" s="65">
        <v>744</v>
      </c>
      <c r="P84" s="66">
        <f>SUM(1-Q84)</f>
        <v>0</v>
      </c>
      <c r="Q84" s="67">
        <f>SUM(O84/744)</f>
        <v>1</v>
      </c>
    </row>
    <row r="85" spans="1:17" s="1" customFormat="1" ht="12.75">
      <c r="A85" s="8" t="s">
        <v>94</v>
      </c>
      <c r="B85" s="14">
        <v>242</v>
      </c>
      <c r="C85" s="17">
        <v>1096</v>
      </c>
      <c r="D85" s="15">
        <v>54</v>
      </c>
      <c r="E85" s="15">
        <v>56</v>
      </c>
      <c r="F85" s="15">
        <v>6</v>
      </c>
      <c r="G85" s="15">
        <v>68</v>
      </c>
      <c r="H85" s="15">
        <v>8</v>
      </c>
      <c r="I85" s="15">
        <v>44</v>
      </c>
      <c r="J85" s="15">
        <v>4</v>
      </c>
      <c r="K85" s="43">
        <v>46</v>
      </c>
      <c r="L85" s="43">
        <v>2</v>
      </c>
      <c r="M85" s="39">
        <f>SUM(C85+E85+G85+I85+L85)</f>
        <v>1266</v>
      </c>
      <c r="N85" s="39">
        <f>SUM(D85+F85+H85+J85+L85)</f>
        <v>74</v>
      </c>
      <c r="O85" s="11">
        <v>27</v>
      </c>
      <c r="P85" s="12">
        <f>SUM(1-Q85)</f>
        <v>0.9637096774193549</v>
      </c>
      <c r="Q85" s="13">
        <f>SUM(O85/744)</f>
        <v>0.036290322580645164</v>
      </c>
    </row>
    <row r="86" spans="1:17" s="68" customFormat="1" ht="12.75">
      <c r="A86" s="60" t="s">
        <v>95</v>
      </c>
      <c r="B86" s="60">
        <v>249</v>
      </c>
      <c r="C86" s="61">
        <v>1153</v>
      </c>
      <c r="D86" s="62">
        <v>69</v>
      </c>
      <c r="E86" s="62">
        <v>66</v>
      </c>
      <c r="F86" s="62">
        <v>4</v>
      </c>
      <c r="G86" s="62">
        <v>61</v>
      </c>
      <c r="H86" s="62">
        <v>6</v>
      </c>
      <c r="I86" s="62">
        <v>42</v>
      </c>
      <c r="J86" s="62">
        <v>6</v>
      </c>
      <c r="K86" s="63">
        <v>42</v>
      </c>
      <c r="L86" s="63">
        <v>6</v>
      </c>
      <c r="M86" s="64">
        <f>SUM(C86+E86+G86+I86+L86)</f>
        <v>1328</v>
      </c>
      <c r="N86" s="64">
        <f>SUM(D86+F86+H86+J86+L86)</f>
        <v>91</v>
      </c>
      <c r="O86" s="65">
        <v>208</v>
      </c>
      <c r="P86" s="66">
        <f>SUM(1-Q86)</f>
        <v>0.7204301075268817</v>
      </c>
      <c r="Q86" s="67">
        <f>SUM(O86/744)</f>
        <v>0.27956989247311825</v>
      </c>
    </row>
    <row r="87" spans="1:17" s="68" customFormat="1" ht="12.75">
      <c r="A87" s="60" t="s">
        <v>96</v>
      </c>
      <c r="B87" s="69" t="s">
        <v>5</v>
      </c>
      <c r="C87" s="70" t="s">
        <v>5</v>
      </c>
      <c r="D87" s="71" t="s">
        <v>5</v>
      </c>
      <c r="E87" s="71" t="s">
        <v>5</v>
      </c>
      <c r="F87" s="71" t="s">
        <v>5</v>
      </c>
      <c r="G87" s="71" t="s">
        <v>5</v>
      </c>
      <c r="H87" s="71" t="s">
        <v>5</v>
      </c>
      <c r="I87" s="71" t="s">
        <v>5</v>
      </c>
      <c r="J87" s="71" t="s">
        <v>5</v>
      </c>
      <c r="K87" s="72" t="s">
        <v>5</v>
      </c>
      <c r="L87" s="72" t="s">
        <v>5</v>
      </c>
      <c r="M87" s="64">
        <v>0</v>
      </c>
      <c r="N87" s="64">
        <v>0</v>
      </c>
      <c r="O87" s="65">
        <v>744</v>
      </c>
      <c r="P87" s="66">
        <f>SUM(1-Q87)</f>
        <v>0</v>
      </c>
      <c r="Q87" s="67">
        <f>SUM(O87/744)</f>
        <v>1</v>
      </c>
    </row>
    <row r="88" spans="1:17" s="1" customFormat="1" ht="12.75">
      <c r="A88" s="8" t="s">
        <v>97</v>
      </c>
      <c r="B88" s="14">
        <v>842</v>
      </c>
      <c r="C88" s="9">
        <v>3670</v>
      </c>
      <c r="D88" s="15">
        <v>139</v>
      </c>
      <c r="E88" s="15">
        <v>126</v>
      </c>
      <c r="F88" s="15">
        <v>8</v>
      </c>
      <c r="G88" s="15">
        <v>190</v>
      </c>
      <c r="H88" s="15">
        <v>12</v>
      </c>
      <c r="I88" s="15">
        <v>107</v>
      </c>
      <c r="J88" s="15">
        <v>11</v>
      </c>
      <c r="K88" s="41">
        <v>50</v>
      </c>
      <c r="L88" s="41">
        <v>5</v>
      </c>
      <c r="M88" s="39">
        <f>SUM(C88+E88+G88+I88+L88)</f>
        <v>4098</v>
      </c>
      <c r="N88" s="39">
        <f>SUM(D88+F88+H88+J88+L88)</f>
        <v>175</v>
      </c>
      <c r="O88" s="16">
        <v>9</v>
      </c>
      <c r="P88" s="12">
        <f>SUM(1-Q88)</f>
        <v>0.9879032258064516</v>
      </c>
      <c r="Q88" s="13">
        <f>SUM(O88/744)</f>
        <v>0.012096774193548387</v>
      </c>
    </row>
    <row r="89" spans="1:17" s="1" customFormat="1" ht="12.75">
      <c r="A89" s="8" t="s">
        <v>98</v>
      </c>
      <c r="B89" s="8">
        <v>395</v>
      </c>
      <c r="C89" s="9">
        <v>3861</v>
      </c>
      <c r="D89" s="10">
        <v>264</v>
      </c>
      <c r="E89" s="10">
        <v>168</v>
      </c>
      <c r="F89" s="10">
        <v>22</v>
      </c>
      <c r="G89" s="10">
        <v>287</v>
      </c>
      <c r="H89" s="10">
        <v>31</v>
      </c>
      <c r="I89" s="10">
        <v>102</v>
      </c>
      <c r="J89" s="10">
        <v>5</v>
      </c>
      <c r="K89" s="41">
        <v>123</v>
      </c>
      <c r="L89" s="41">
        <v>14</v>
      </c>
      <c r="M89" s="39">
        <f>SUM(C89+E89+G89+I89+L89)</f>
        <v>4432</v>
      </c>
      <c r="N89" s="39">
        <f>SUM(D89+F89+H89+J89+L89)</f>
        <v>336</v>
      </c>
      <c r="O89" s="11">
        <v>7</v>
      </c>
      <c r="P89" s="12">
        <f>SUM(1-Q89)</f>
        <v>0.9905913978494624</v>
      </c>
      <c r="Q89" s="13">
        <f>SUM(O89/744)</f>
        <v>0.009408602150537635</v>
      </c>
    </row>
    <row r="90" spans="1:17" s="1" customFormat="1" ht="12.75">
      <c r="A90" s="8" t="s">
        <v>99</v>
      </c>
      <c r="B90" s="8">
        <v>198</v>
      </c>
      <c r="C90" s="9">
        <v>846</v>
      </c>
      <c r="D90" s="10">
        <v>42</v>
      </c>
      <c r="E90" s="10">
        <v>32</v>
      </c>
      <c r="F90" s="10">
        <v>2</v>
      </c>
      <c r="G90" s="10">
        <v>18</v>
      </c>
      <c r="H90" s="10">
        <v>0</v>
      </c>
      <c r="I90" s="10">
        <v>22</v>
      </c>
      <c r="J90" s="10">
        <v>4</v>
      </c>
      <c r="K90" s="41">
        <v>24</v>
      </c>
      <c r="L90" s="41">
        <v>6</v>
      </c>
      <c r="M90" s="39">
        <f>SUM(C90+E90+G90+I90+L90)</f>
        <v>924</v>
      </c>
      <c r="N90" s="39">
        <f>SUM(D90+F90+H90+J90+L90)</f>
        <v>54</v>
      </c>
      <c r="O90" s="11">
        <v>7</v>
      </c>
      <c r="P90" s="12">
        <f>SUM(1-Q90)</f>
        <v>0.9905913978494624</v>
      </c>
      <c r="Q90" s="13">
        <f>SUM(O90/744)</f>
        <v>0.009408602150537635</v>
      </c>
    </row>
    <row r="91" spans="1:17" s="1" customFormat="1" ht="12.75">
      <c r="A91" s="8" t="s">
        <v>100</v>
      </c>
      <c r="B91" s="8">
        <v>92</v>
      </c>
      <c r="C91" s="9">
        <v>615</v>
      </c>
      <c r="D91" s="10">
        <v>32</v>
      </c>
      <c r="E91" s="10">
        <v>41</v>
      </c>
      <c r="F91" s="10">
        <v>4</v>
      </c>
      <c r="G91" s="10">
        <v>57</v>
      </c>
      <c r="H91" s="10">
        <v>3</v>
      </c>
      <c r="I91" s="10">
        <v>39</v>
      </c>
      <c r="J91" s="10">
        <v>0</v>
      </c>
      <c r="K91" s="41">
        <v>48</v>
      </c>
      <c r="L91" s="41">
        <v>1</v>
      </c>
      <c r="M91" s="39">
        <f>SUM(C91+E91+G91+I91+L91)</f>
        <v>753</v>
      </c>
      <c r="N91" s="39">
        <f>SUM(D91+F91+H91+J91+L91)</f>
        <v>40</v>
      </c>
      <c r="O91" s="11">
        <v>8</v>
      </c>
      <c r="P91" s="12">
        <f>SUM(1-Q91)</f>
        <v>0.989247311827957</v>
      </c>
      <c r="Q91" s="13">
        <f>SUM(O91/744)</f>
        <v>0.010752688172043012</v>
      </c>
    </row>
    <row r="92" spans="1:17" s="1" customFormat="1" ht="12.75">
      <c r="A92" s="8" t="s">
        <v>101</v>
      </c>
      <c r="B92" s="14">
        <v>276</v>
      </c>
      <c r="C92" s="9">
        <v>1422</v>
      </c>
      <c r="D92" s="15">
        <v>122</v>
      </c>
      <c r="E92" s="15">
        <v>142</v>
      </c>
      <c r="F92" s="15">
        <v>18</v>
      </c>
      <c r="G92" s="15">
        <v>162</v>
      </c>
      <c r="H92" s="15">
        <v>22</v>
      </c>
      <c r="I92" s="15">
        <v>68</v>
      </c>
      <c r="J92" s="15">
        <v>12</v>
      </c>
      <c r="K92" s="41">
        <v>94</v>
      </c>
      <c r="L92" s="41">
        <v>14</v>
      </c>
      <c r="M92" s="39">
        <f>SUM(C92+E92+G92+I92+L92)</f>
        <v>1808</v>
      </c>
      <c r="N92" s="39">
        <f>SUM(D92+F92+H92+J92+L92)</f>
        <v>188</v>
      </c>
      <c r="O92" s="11">
        <v>9</v>
      </c>
      <c r="P92" s="12">
        <f>SUM(1-Q92)</f>
        <v>0.9879032258064516</v>
      </c>
      <c r="Q92" s="13">
        <f>SUM(O92/744)</f>
        <v>0.012096774193548387</v>
      </c>
    </row>
    <row r="93" spans="1:17" s="68" customFormat="1" ht="12.75">
      <c r="A93" s="60" t="s">
        <v>102</v>
      </c>
      <c r="B93" s="60">
        <v>122</v>
      </c>
      <c r="C93" s="61">
        <v>496</v>
      </c>
      <c r="D93" s="62">
        <v>22</v>
      </c>
      <c r="E93" s="62">
        <v>12</v>
      </c>
      <c r="F93" s="62">
        <v>2</v>
      </c>
      <c r="G93" s="62">
        <v>16</v>
      </c>
      <c r="H93" s="62">
        <v>4</v>
      </c>
      <c r="I93" s="62">
        <v>22</v>
      </c>
      <c r="J93" s="62">
        <v>6</v>
      </c>
      <c r="K93" s="63">
        <v>36</v>
      </c>
      <c r="L93" s="63">
        <v>4</v>
      </c>
      <c r="M93" s="64">
        <f>SUM(C93+E93+G93+I93+L93)</f>
        <v>550</v>
      </c>
      <c r="N93" s="64">
        <f>SUM(D93+F93+H93+J93+L93)</f>
        <v>38</v>
      </c>
      <c r="O93" s="65">
        <v>522</v>
      </c>
      <c r="P93" s="66">
        <f>SUM(1-Q93)</f>
        <v>0.2983870967741935</v>
      </c>
      <c r="Q93" s="67">
        <f>SUM(O93/744)</f>
        <v>0.7016129032258065</v>
      </c>
    </row>
    <row r="94" spans="1:17" s="1" customFormat="1" ht="12.75">
      <c r="A94" s="8" t="s">
        <v>103</v>
      </c>
      <c r="B94" s="8">
        <v>422</v>
      </c>
      <c r="C94" s="9">
        <v>2820</v>
      </c>
      <c r="D94" s="10">
        <v>112</v>
      </c>
      <c r="E94" s="10">
        <v>68</v>
      </c>
      <c r="F94" s="10">
        <v>10</v>
      </c>
      <c r="G94" s="10">
        <v>76</v>
      </c>
      <c r="H94" s="10">
        <v>14</v>
      </c>
      <c r="I94" s="10">
        <v>88</v>
      </c>
      <c r="J94" s="10">
        <v>14</v>
      </c>
      <c r="K94" s="41">
        <v>78</v>
      </c>
      <c r="L94" s="41">
        <v>12</v>
      </c>
      <c r="M94" s="39">
        <f>SUM(C94+E94+G94+I94+L94)</f>
        <v>3064</v>
      </c>
      <c r="N94" s="39">
        <f>SUM(D94+F94+H94+J94+L94)</f>
        <v>162</v>
      </c>
      <c r="O94" s="11">
        <v>7</v>
      </c>
      <c r="P94" s="12">
        <f>SUM(1-Q94)</f>
        <v>0.9905913978494624</v>
      </c>
      <c r="Q94" s="13">
        <f>SUM(O94/744)</f>
        <v>0.009408602150537635</v>
      </c>
    </row>
    <row r="95" spans="1:17" s="1" customFormat="1" ht="12.75">
      <c r="A95" s="8" t="s">
        <v>104</v>
      </c>
      <c r="B95" s="14">
        <v>359</v>
      </c>
      <c r="C95" s="17">
        <v>3224</v>
      </c>
      <c r="D95" s="15">
        <v>162</v>
      </c>
      <c r="E95" s="15">
        <v>124</v>
      </c>
      <c r="F95" s="15">
        <v>8</v>
      </c>
      <c r="G95" s="15">
        <v>118</v>
      </c>
      <c r="H95" s="15">
        <v>10</v>
      </c>
      <c r="I95" s="15">
        <v>96</v>
      </c>
      <c r="J95" s="15">
        <v>4</v>
      </c>
      <c r="K95" s="41">
        <v>114</v>
      </c>
      <c r="L95" s="41">
        <v>16</v>
      </c>
      <c r="M95" s="39">
        <f>SUM(C95+E95+G95+I95+L95)</f>
        <v>3578</v>
      </c>
      <c r="N95" s="39">
        <f>SUM(D95+F95+H95+J95+L95)</f>
        <v>200</v>
      </c>
      <c r="O95" s="11">
        <v>7</v>
      </c>
      <c r="P95" s="12">
        <f>SUM(1-Q95)</f>
        <v>0.9905913978494624</v>
      </c>
      <c r="Q95" s="13">
        <f>SUM(O95/744)</f>
        <v>0.009408602150537635</v>
      </c>
    </row>
    <row r="96" spans="1:17" s="1" customFormat="1" ht="12.75">
      <c r="A96" s="8" t="s">
        <v>105</v>
      </c>
      <c r="B96" s="14">
        <v>263</v>
      </c>
      <c r="C96" s="17">
        <v>1775</v>
      </c>
      <c r="D96" s="15">
        <v>136</v>
      </c>
      <c r="E96" s="15">
        <v>153</v>
      </c>
      <c r="F96" s="15">
        <v>22</v>
      </c>
      <c r="G96" s="15">
        <v>184</v>
      </c>
      <c r="H96" s="15">
        <v>24</v>
      </c>
      <c r="I96" s="15">
        <v>84</v>
      </c>
      <c r="J96" s="15">
        <v>13</v>
      </c>
      <c r="K96" s="41">
        <v>112</v>
      </c>
      <c r="L96" s="41">
        <v>18</v>
      </c>
      <c r="M96" s="39">
        <f>SUM(C96+E96+G96+I96+L96)</f>
        <v>2214</v>
      </c>
      <c r="N96" s="39">
        <f>SUM(D96+F96+H96+J96+L96)</f>
        <v>213</v>
      </c>
      <c r="O96" s="11">
        <v>7</v>
      </c>
      <c r="P96" s="12">
        <f>SUM(1-Q96)</f>
        <v>0.9905913978494624</v>
      </c>
      <c r="Q96" s="13">
        <f>SUM(O96/744)</f>
        <v>0.009408602150537635</v>
      </c>
    </row>
    <row r="97" spans="1:17" s="1" customFormat="1" ht="12.75">
      <c r="A97" s="8" t="s">
        <v>106</v>
      </c>
      <c r="B97" s="14">
        <v>674</v>
      </c>
      <c r="C97" s="17">
        <v>4413</v>
      </c>
      <c r="D97" s="15">
        <v>307</v>
      </c>
      <c r="E97" s="15">
        <v>210</v>
      </c>
      <c r="F97" s="15">
        <v>30</v>
      </c>
      <c r="G97" s="15">
        <v>343</v>
      </c>
      <c r="H97" s="15">
        <v>39</v>
      </c>
      <c r="I97" s="15">
        <v>97</v>
      </c>
      <c r="J97" s="15">
        <v>8</v>
      </c>
      <c r="K97" s="41">
        <v>130</v>
      </c>
      <c r="L97" s="41">
        <v>15</v>
      </c>
      <c r="M97" s="39">
        <f>SUM(C97+E97+G97+I97+L97)</f>
        <v>5078</v>
      </c>
      <c r="N97" s="39">
        <f>SUM(D97+F97+H97+J97+L97)</f>
        <v>399</v>
      </c>
      <c r="O97" s="11">
        <v>7</v>
      </c>
      <c r="P97" s="12">
        <f>SUM(1-Q97)</f>
        <v>0.9905913978494624</v>
      </c>
      <c r="Q97" s="13">
        <f>SUM(O97/744)</f>
        <v>0.009408602150537635</v>
      </c>
    </row>
    <row r="98" spans="1:17" s="1" customFormat="1" ht="12.75">
      <c r="A98" s="8" t="s">
        <v>107</v>
      </c>
      <c r="B98" s="14">
        <v>624</v>
      </c>
      <c r="C98" s="17">
        <v>3244</v>
      </c>
      <c r="D98" s="15">
        <v>246</v>
      </c>
      <c r="E98" s="15">
        <v>118</v>
      </c>
      <c r="F98" s="15">
        <v>20</v>
      </c>
      <c r="G98" s="15">
        <v>132</v>
      </c>
      <c r="H98" s="15">
        <v>12</v>
      </c>
      <c r="I98" s="15">
        <v>108</v>
      </c>
      <c r="J98" s="15">
        <v>8</v>
      </c>
      <c r="K98" s="41">
        <v>142</v>
      </c>
      <c r="L98" s="41">
        <v>24</v>
      </c>
      <c r="M98" s="39">
        <f>SUM(C98+E98+G98+I98+L98)</f>
        <v>3626</v>
      </c>
      <c r="N98" s="39">
        <f>SUM(D98+F98+H98+J98+L98)</f>
        <v>310</v>
      </c>
      <c r="O98" s="11">
        <v>7</v>
      </c>
      <c r="P98" s="12">
        <f>SUM(1-Q98)</f>
        <v>0.9905913978494624</v>
      </c>
      <c r="Q98" s="13">
        <f>SUM(O98/744)</f>
        <v>0.009408602150537635</v>
      </c>
    </row>
    <row r="99" spans="1:17" s="1" customFormat="1" ht="12.75">
      <c r="A99" s="8" t="s">
        <v>108</v>
      </c>
      <c r="B99" s="8">
        <v>206</v>
      </c>
      <c r="C99" s="9">
        <v>1366</v>
      </c>
      <c r="D99" s="10">
        <v>56</v>
      </c>
      <c r="E99" s="10">
        <v>50</v>
      </c>
      <c r="F99" s="10">
        <v>4</v>
      </c>
      <c r="G99" s="10">
        <v>36</v>
      </c>
      <c r="H99" s="10">
        <v>2</v>
      </c>
      <c r="I99" s="10">
        <v>24</v>
      </c>
      <c r="J99" s="10">
        <v>4</v>
      </c>
      <c r="K99" s="41">
        <v>28</v>
      </c>
      <c r="L99" s="41">
        <v>6</v>
      </c>
      <c r="M99" s="39">
        <f>SUM(C99+E99+G99+I99+L99)</f>
        <v>1482</v>
      </c>
      <c r="N99" s="39">
        <f>SUM(D99+F99+H99+J99+L99)</f>
        <v>72</v>
      </c>
      <c r="O99" s="11">
        <v>7</v>
      </c>
      <c r="P99" s="12">
        <f>SUM(1-Q99)</f>
        <v>0.9905913978494624</v>
      </c>
      <c r="Q99" s="13">
        <f>SUM(O99/744)</f>
        <v>0.009408602150537635</v>
      </c>
    </row>
    <row r="100" spans="1:17" s="1" customFormat="1" ht="12.75">
      <c r="A100" s="8" t="s">
        <v>109</v>
      </c>
      <c r="B100" s="8">
        <v>188</v>
      </c>
      <c r="C100" s="9">
        <v>1026</v>
      </c>
      <c r="D100" s="10">
        <v>48</v>
      </c>
      <c r="E100" s="10">
        <v>34</v>
      </c>
      <c r="F100" s="10">
        <v>4</v>
      </c>
      <c r="G100" s="10">
        <v>48</v>
      </c>
      <c r="H100" s="10">
        <v>6</v>
      </c>
      <c r="I100" s="10">
        <v>32</v>
      </c>
      <c r="J100" s="10">
        <v>8</v>
      </c>
      <c r="K100" s="41">
        <v>26</v>
      </c>
      <c r="L100" s="41">
        <v>6</v>
      </c>
      <c r="M100" s="39">
        <f>SUM(C100+E100+G100+I100+L100)</f>
        <v>1146</v>
      </c>
      <c r="N100" s="39">
        <f>SUM(D100+F100+H100+J100+L100)</f>
        <v>72</v>
      </c>
      <c r="O100" s="11">
        <v>7</v>
      </c>
      <c r="P100" s="12">
        <f>SUM(1-Q100)</f>
        <v>0.9905913978494624</v>
      </c>
      <c r="Q100" s="13">
        <f>SUM(O100/744)</f>
        <v>0.009408602150537635</v>
      </c>
    </row>
    <row r="101" spans="1:17" s="1" customFormat="1" ht="12.75">
      <c r="A101" s="8" t="s">
        <v>110</v>
      </c>
      <c r="B101" s="8">
        <v>348</v>
      </c>
      <c r="C101" s="9">
        <v>2466</v>
      </c>
      <c r="D101" s="10">
        <v>144</v>
      </c>
      <c r="E101" s="10">
        <v>112</v>
      </c>
      <c r="F101" s="10">
        <v>6</v>
      </c>
      <c r="G101" s="10">
        <v>106</v>
      </c>
      <c r="H101" s="10">
        <v>12</v>
      </c>
      <c r="I101" s="10">
        <v>82</v>
      </c>
      <c r="J101" s="10">
        <v>10</v>
      </c>
      <c r="K101" s="41">
        <v>114</v>
      </c>
      <c r="L101" s="41">
        <v>14</v>
      </c>
      <c r="M101" s="39">
        <f>SUM(C101+E101+G101+I101+L101)</f>
        <v>2780</v>
      </c>
      <c r="N101" s="39">
        <f>SUM(D101+F101+H101+J101+L101)</f>
        <v>186</v>
      </c>
      <c r="O101" s="11">
        <v>7</v>
      </c>
      <c r="P101" s="12">
        <f>SUM(1-Q101)</f>
        <v>0.9905913978494624</v>
      </c>
      <c r="Q101" s="13">
        <f>SUM(O101/744)</f>
        <v>0.009408602150537635</v>
      </c>
    </row>
    <row r="102" spans="1:17" s="1" customFormat="1" ht="13.5" thickBot="1">
      <c r="A102" s="8" t="s">
        <v>111</v>
      </c>
      <c r="B102" s="8">
        <v>182</v>
      </c>
      <c r="C102" s="9">
        <v>1244</v>
      </c>
      <c r="D102" s="10">
        <v>54</v>
      </c>
      <c r="E102" s="10">
        <v>42</v>
      </c>
      <c r="F102" s="10">
        <v>4</v>
      </c>
      <c r="G102" s="10">
        <v>32</v>
      </c>
      <c r="H102" s="10">
        <v>2</v>
      </c>
      <c r="I102" s="10">
        <v>36</v>
      </c>
      <c r="J102" s="10">
        <v>6</v>
      </c>
      <c r="K102" s="41">
        <v>42</v>
      </c>
      <c r="L102" s="41">
        <v>12</v>
      </c>
      <c r="M102" s="39">
        <f>SUM(C102+E102+G102+I102+L102)</f>
        <v>1366</v>
      </c>
      <c r="N102" s="39">
        <f>SUM(D102+F102+H102+J102+L102)</f>
        <v>78</v>
      </c>
      <c r="O102" s="11">
        <v>7</v>
      </c>
      <c r="P102" s="12">
        <f>SUM(1-Q102)</f>
        <v>0.9905913978494624</v>
      </c>
      <c r="Q102" s="13">
        <f>SUM(O102/744)</f>
        <v>0.009408602150537635</v>
      </c>
    </row>
    <row r="103" spans="1:17" s="1" customFormat="1" ht="13.5" thickBot="1">
      <c r="A103" s="24" t="s">
        <v>6</v>
      </c>
      <c r="B103" s="25">
        <f>SUM(B5:B102)</f>
        <v>28266</v>
      </c>
      <c r="C103" s="26">
        <f>SUM(C5:C102)</f>
        <v>165478</v>
      </c>
      <c r="D103" s="25">
        <f>SUM(D5:D102)</f>
        <v>11696</v>
      </c>
      <c r="E103" s="25">
        <f>SUM(E5:E102)</f>
        <v>8900</v>
      </c>
      <c r="F103" s="25">
        <f>SUM(F5:F102)</f>
        <v>1324</v>
      </c>
      <c r="G103" s="25">
        <f>SUM(G5:G102)</f>
        <v>10775</v>
      </c>
      <c r="H103" s="25">
        <f>SUM(H5:H102)</f>
        <v>1233</v>
      </c>
      <c r="I103" s="25">
        <f>SUM(I5:I102)</f>
        <v>7008</v>
      </c>
      <c r="J103" s="25">
        <f>SUM(J5:J102)</f>
        <v>816</v>
      </c>
      <c r="K103" s="25">
        <f>SUM(K5:K102)</f>
        <v>7008</v>
      </c>
      <c r="L103" s="25">
        <f>SUM(L5:L102)</f>
        <v>1087</v>
      </c>
      <c r="M103" s="27">
        <f>SUM(M5:M102)</f>
        <v>193248</v>
      </c>
      <c r="N103" s="27">
        <f>SUM(N5:N102)</f>
        <v>16156</v>
      </c>
      <c r="O103" s="28">
        <f>SUM(O5:O102)</f>
        <v>7934</v>
      </c>
      <c r="P103" s="29">
        <f>AVERAGE(P4:P102)</f>
        <v>0.8911838929120026</v>
      </c>
      <c r="Q103" s="13"/>
    </row>
    <row r="104" spans="1:17" s="1" customFormat="1" ht="13.5" thickBot="1">
      <c r="A104" s="30" t="s">
        <v>7</v>
      </c>
      <c r="B104" s="26">
        <f>SUM(B103/100)</f>
        <v>282.66</v>
      </c>
      <c r="C104" s="26">
        <f>SUM(C103/100)</f>
        <v>1654.78</v>
      </c>
      <c r="D104" s="26">
        <f>SUM(D103/100)</f>
        <v>116.96</v>
      </c>
      <c r="E104" s="26">
        <f>SUM(E103/100)</f>
        <v>89</v>
      </c>
      <c r="F104" s="26">
        <f>SUM(F103/100)</f>
        <v>13.24</v>
      </c>
      <c r="G104" s="26">
        <f>SUM(G103/100)</f>
        <v>107.75</v>
      </c>
      <c r="H104" s="26">
        <f>SUM(H103/100)</f>
        <v>12.33</v>
      </c>
      <c r="I104" s="26">
        <f>SUM(I103/100)</f>
        <v>70.08</v>
      </c>
      <c r="J104" s="26">
        <f>SUM(J103/100)</f>
        <v>8.16</v>
      </c>
      <c r="K104" s="26">
        <f>SUM(K103/100)</f>
        <v>70.08</v>
      </c>
      <c r="L104" s="26">
        <f>SUM(L103/100)</f>
        <v>10.87</v>
      </c>
      <c r="M104" s="26">
        <f>SUM(M103/100)</f>
        <v>1932.48</v>
      </c>
      <c r="N104" s="26">
        <f>SUM(N103/100)</f>
        <v>161.56</v>
      </c>
      <c r="O104" s="26">
        <f>SUM(O103/100)</f>
        <v>79.34</v>
      </c>
      <c r="P104" s="31"/>
      <c r="Q104" s="32"/>
    </row>
    <row r="105" spans="15:17" s="1" customFormat="1" ht="12.75">
      <c r="O105" s="2"/>
      <c r="P105" s="3"/>
      <c r="Q105" s="32"/>
    </row>
    <row r="106" spans="1:17" s="1" customFormat="1" ht="27.75" customHeight="1">
      <c r="A106" s="59" t="s">
        <v>120</v>
      </c>
      <c r="B106" s="59"/>
      <c r="C106" s="59"/>
      <c r="D106" s="59"/>
      <c r="E106" s="59"/>
      <c r="F106" s="59"/>
      <c r="G106" s="59"/>
      <c r="H106" s="59"/>
      <c r="I106" s="59"/>
      <c r="J106" s="59"/>
      <c r="K106" s="59"/>
      <c r="L106" s="59"/>
      <c r="M106" s="59"/>
      <c r="N106" s="59"/>
      <c r="O106" s="59"/>
      <c r="P106" s="59"/>
      <c r="Q106" s="32"/>
    </row>
    <row r="107" spans="15:17" s="1" customFormat="1" ht="12.75">
      <c r="O107" s="2"/>
      <c r="P107" s="3"/>
      <c r="Q107" s="32"/>
    </row>
    <row r="108" ht="12.75">
      <c r="A108" t="s">
        <v>113</v>
      </c>
    </row>
    <row r="109" ht="12.75">
      <c r="A109" t="s">
        <v>114</v>
      </c>
    </row>
    <row r="110" ht="12.75">
      <c r="A110" t="s">
        <v>115</v>
      </c>
    </row>
    <row r="111" ht="12.75">
      <c r="A111" t="s">
        <v>118</v>
      </c>
    </row>
    <row r="112" ht="12.75">
      <c r="A112" t="s">
        <v>119</v>
      </c>
    </row>
    <row r="113" ht="12.75">
      <c r="A113" t="s">
        <v>121</v>
      </c>
    </row>
    <row r="114" ht="12.75">
      <c r="A114" t="s">
        <v>117</v>
      </c>
    </row>
  </sheetData>
  <mergeCells count="2">
    <mergeCell ref="A2:P2"/>
    <mergeCell ref="A106:P106"/>
  </mergeCells>
  <printOptions/>
  <pageMargins left="0.75" right="0.75" top="0.5" bottom="0.5" header="0.5" footer="0.5"/>
  <pageSetup fitToHeight="3" fitToWidth="1" horizontalDpi="600" verticalDpi="600" orientation="landscape" paperSize="5" scale="8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ECCS,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George Wrightsman</dc:creator>
  <cp:keywords/>
  <dc:description/>
  <cp:lastModifiedBy>John Park</cp:lastModifiedBy>
  <cp:lastPrinted>2005-04-06T00:56:40Z</cp:lastPrinted>
  <dcterms:created xsi:type="dcterms:W3CDTF">2004-07-01T17:32:30Z</dcterms:created>
  <dcterms:modified xsi:type="dcterms:W3CDTF">2005-04-06T15:57:21Z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