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<sst xmlns="http://schemas.openxmlformats.org/spreadsheetml/2006/main" count="3298" uniqueCount="1172">
  <si>
    <t>TWO RIVERS COMMUNITY SCHOOL</t>
  </si>
  <si>
    <t>1018 ARCHIE CARROLL ROAD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</si>
  <si>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</si>
  <si>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</si>
  <si>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North Carolina School Districts</t>
  </si>
  <si>
    <t>BETHEL HILL CHARTER</t>
  </si>
  <si>
    <t>401 BETHEL HILL SCHOOL ROAD</t>
  </si>
  <si>
    <t>ROXBORO</t>
  </si>
  <si>
    <t>27574</t>
  </si>
  <si>
    <t>7503</t>
  </si>
  <si>
    <t>79A</t>
  </si>
  <si>
    <t>BETHANY COMMUNITY MIDDLE</t>
  </si>
  <si>
    <t>181 BETHANY ROAD</t>
  </si>
  <si>
    <t>REIDSVILLE</t>
  </si>
  <si>
    <t>27320</t>
  </si>
  <si>
    <t>86A</t>
  </si>
  <si>
    <t>MILLENNIUM CHARTER ACADEMY</t>
  </si>
  <si>
    <t>500 OLD SPRINGS ROAD</t>
  </si>
  <si>
    <t>90A</t>
  </si>
  <si>
    <t>UNION ACADEMY</t>
  </si>
  <si>
    <t>675 N. M.L. KING JR. BLVD.</t>
  </si>
  <si>
    <t>28110</t>
  </si>
  <si>
    <t>92M</t>
  </si>
  <si>
    <t>PREEMINENT CHARTER</t>
  </si>
  <si>
    <t>3815 ROCK QUARRY ROAD</t>
  </si>
  <si>
    <t>27610</t>
  </si>
  <si>
    <t>92P</t>
  </si>
  <si>
    <t>COMMUNITY PARTNERS CHARTER HS</t>
  </si>
  <si>
    <t>PO BOX 100</t>
  </si>
  <si>
    <t>HOLLY SPRINGS</t>
  </si>
  <si>
    <t>27540</t>
  </si>
  <si>
    <t>0100</t>
  </si>
  <si>
    <t>93A</t>
  </si>
  <si>
    <t>HALIWA-SAPONI TRIBAL SCHOOL</t>
  </si>
  <si>
    <t>130 HALIWA-SAPONI TRAIL</t>
  </si>
  <si>
    <t>HOLLISTER</t>
  </si>
  <si>
    <t>27844</t>
  </si>
  <si>
    <t>01C</t>
  </si>
  <si>
    <t>CLOVER GARDEN</t>
  </si>
  <si>
    <t>2454 ALTAMHAW UNION RIDGE ROAD</t>
  </si>
  <si>
    <t>11B</t>
  </si>
  <si>
    <t>ARTSPACE CHARTER</t>
  </si>
  <si>
    <t>2030 US HWY 70</t>
  </si>
  <si>
    <t>SWANNANOA</t>
  </si>
  <si>
    <t>28778</t>
  </si>
  <si>
    <t>12A</t>
  </si>
  <si>
    <t>THE NEW DIMENSIONS SCHOOL</t>
  </si>
  <si>
    <t>PO BOX 2248</t>
  </si>
  <si>
    <t>2248</t>
  </si>
  <si>
    <t>35A</t>
  </si>
  <si>
    <t>CROSSCREEK CHARTER SCHOOL</t>
  </si>
  <si>
    <t>PO BOX 1075</t>
  </si>
  <si>
    <t>41C</t>
  </si>
  <si>
    <t>GUILFORD PREPARATORY</t>
  </si>
  <si>
    <t>900 SIXTEENTH STREET</t>
  </si>
  <si>
    <t>27405</t>
  </si>
  <si>
    <t>60H</t>
  </si>
  <si>
    <t>CROSSROADS CHARTER HIGH</t>
  </si>
  <si>
    <t>5500 N TRYON STEET</t>
  </si>
  <si>
    <t>28213</t>
  </si>
  <si>
    <t>7120</t>
  </si>
  <si>
    <t>66A</t>
  </si>
  <si>
    <t>GASTON COLLEGE PREPARATORY</t>
  </si>
  <si>
    <t>320 PLEASANT HILL ROAD</t>
  </si>
  <si>
    <t>GASTON</t>
  </si>
  <si>
    <t>27832</t>
  </si>
  <si>
    <t>92Q</t>
  </si>
  <si>
    <t>HOPE ELEMENTARY</t>
  </si>
  <si>
    <t>1116 N BLOUNT STREET</t>
  </si>
  <si>
    <t>32J</t>
  </si>
  <si>
    <t>ANN ATWATER COMMUNITY</t>
  </si>
  <si>
    <t>8305 ROXBORO ROAD</t>
  </si>
  <si>
    <t>BAHAMA</t>
  </si>
  <si>
    <t>27503</t>
  </si>
  <si>
    <t>34G</t>
  </si>
  <si>
    <t>ARTS BASED ELEMENTARY</t>
  </si>
  <si>
    <t>1380 MARTIN LUTHER KING JR DR</t>
  </si>
  <si>
    <t>60G</t>
  </si>
  <si>
    <t>QUEEN'S GRANT COMMUNITY</t>
  </si>
  <si>
    <t>6400 MATTHEWS-MINT HILL ROAD</t>
  </si>
  <si>
    <t>MINT HILL</t>
  </si>
  <si>
    <t>28227</t>
  </si>
  <si>
    <t>84B</t>
  </si>
  <si>
    <t>GRAY STONE DAY</t>
  </si>
  <si>
    <t>PO BOX 960</t>
  </si>
  <si>
    <t>MISENHEIMER</t>
  </si>
  <si>
    <t>28109</t>
  </si>
  <si>
    <t>87A</t>
  </si>
  <si>
    <t>MOUNTAIN DISCOVERY CHARTER</t>
  </si>
  <si>
    <t>PO BOX 1879</t>
  </si>
  <si>
    <t>32K</t>
  </si>
  <si>
    <t>CENTRAL PARK SCHOOL FOR CHILD</t>
  </si>
  <si>
    <t>724 FOSTER STREET</t>
  </si>
  <si>
    <t>92R</t>
  </si>
  <si>
    <t>CASA ESPERANZA MONTESSORI</t>
  </si>
  <si>
    <t>2600 SUMNER BLVD #130</t>
  </si>
  <si>
    <t>27616</t>
  </si>
  <si>
    <t>01D</t>
  </si>
  <si>
    <t>NEW CENTURY CHARTER HIGH</t>
  </si>
  <si>
    <t>PO BOX 162</t>
  </si>
  <si>
    <t>SAXAPAHAW</t>
  </si>
  <si>
    <t>27340</t>
  </si>
  <si>
    <t>CAROLINA INTERNATIONAL SCHOOL</t>
  </si>
  <si>
    <t>8810 HICKORY RIDGE ROAD</t>
  </si>
  <si>
    <t>HARRISBURG</t>
  </si>
  <si>
    <t>28075</t>
  </si>
  <si>
    <t>54B</t>
  </si>
  <si>
    <t>KINSTON CHARTER ACADEMY</t>
  </si>
  <si>
    <t>2000 MARTIN L KING, JR BLVD</t>
  </si>
  <si>
    <t>60I</t>
  </si>
  <si>
    <t>CHILDREN'S COMMUNITY SCHOOL</t>
  </si>
  <si>
    <t>565 GRIFFITH ST.</t>
  </si>
  <si>
    <t>DAVIDSON</t>
  </si>
  <si>
    <t>28036</t>
  </si>
  <si>
    <t>68N</t>
  </si>
  <si>
    <t>PACE ACADEMY</t>
  </si>
  <si>
    <t>1713 LEGION RD.</t>
  </si>
  <si>
    <t>60J</t>
  </si>
  <si>
    <t>SOCRATES ACADEMY</t>
  </si>
  <si>
    <t>8310 MCALPINE PARK DR.</t>
  </si>
  <si>
    <t>28211</t>
  </si>
  <si>
    <t>95A</t>
  </si>
  <si>
    <t>WAKE FOREST</t>
  </si>
  <si>
    <t>27587</t>
  </si>
  <si>
    <t>92G</t>
  </si>
  <si>
    <t>EAST WAKE ACADEMY</t>
  </si>
  <si>
    <t>400 NMC DRIVE</t>
  </si>
  <si>
    <t>ZEBULON</t>
  </si>
  <si>
    <t>27597</t>
  </si>
  <si>
    <t>92I</t>
  </si>
  <si>
    <t>SPARC ACADEMY</t>
  </si>
  <si>
    <t>PO BOX 37518</t>
  </si>
  <si>
    <t>27627</t>
  </si>
  <si>
    <t>96C</t>
  </si>
  <si>
    <t>DILLARD ACADEMY</t>
  </si>
  <si>
    <t>PO BOX 1188</t>
  </si>
  <si>
    <t>1188</t>
  </si>
  <si>
    <t>06B</t>
  </si>
  <si>
    <t>CROSSNORE ACADEMY</t>
  </si>
  <si>
    <t>PO BOX 309</t>
  </si>
  <si>
    <t>CROSSNORE</t>
  </si>
  <si>
    <t>28616</t>
  </si>
  <si>
    <t>0309</t>
  </si>
  <si>
    <t>11A</t>
  </si>
  <si>
    <t>EVERGREEN COMMUNITY CHARTER</t>
  </si>
  <si>
    <t>50 BELL ROAD</t>
  </si>
  <si>
    <t>28805</t>
  </si>
  <si>
    <t>32G</t>
  </si>
  <si>
    <t>OMUTEKO GWAMAZIIMA</t>
  </si>
  <si>
    <t>PO BOX 52072</t>
  </si>
  <si>
    <t>27717</t>
  </si>
  <si>
    <t>2072</t>
  </si>
  <si>
    <t>32H</t>
  </si>
  <si>
    <t>RESEARCH TRIANGLE CHARTER</t>
  </si>
  <si>
    <t>2418 ELLIS ROAD</t>
  </si>
  <si>
    <t>27703</t>
  </si>
  <si>
    <t>6127</t>
  </si>
  <si>
    <t>34F</t>
  </si>
  <si>
    <t>FORSYTH ACADEMIES</t>
  </si>
  <si>
    <t>5426 SHATTALON DRIVE</t>
  </si>
  <si>
    <t>27106</t>
  </si>
  <si>
    <t>41B</t>
  </si>
  <si>
    <t>GREENSBORO ACADEMY</t>
  </si>
  <si>
    <t>4049 US HWY 220 N</t>
  </si>
  <si>
    <t>27410</t>
  </si>
  <si>
    <t>45A</t>
  </si>
  <si>
    <t>THE MOUNTAIN COMMUNITY SCH</t>
  </si>
  <si>
    <t>613 GLOVER STREET</t>
  </si>
  <si>
    <t>28792</t>
  </si>
  <si>
    <t>49B</t>
  </si>
  <si>
    <t>AMERICAN RENAISSANCE MIDDLE</t>
  </si>
  <si>
    <t>217 SOUTH CENTER STREET</t>
  </si>
  <si>
    <t>53A</t>
  </si>
  <si>
    <t>PROVISIONS ACADEMY</t>
  </si>
  <si>
    <t>PO BOX 5437</t>
  </si>
  <si>
    <t>27330</t>
  </si>
  <si>
    <t>60B</t>
  </si>
  <si>
    <t>SUGAR CREEK CHARTER</t>
  </si>
  <si>
    <t>4101 N TRYON STREET</t>
  </si>
  <si>
    <t>28206</t>
  </si>
  <si>
    <t>63B</t>
  </si>
  <si>
    <t>SANDHILLS THEATRE ARTS RENAISS</t>
  </si>
  <si>
    <t>140 SOUTHERN DUNES DRIVE</t>
  </si>
  <si>
    <t>VASS</t>
  </si>
  <si>
    <t>28394</t>
  </si>
  <si>
    <t>9218</t>
  </si>
  <si>
    <t>80A</t>
  </si>
  <si>
    <t>ROWAN ACADEMY</t>
  </si>
  <si>
    <t>1010 AIRPORT ROAD</t>
  </si>
  <si>
    <t>28147</t>
  </si>
  <si>
    <t>81A</t>
  </si>
  <si>
    <t>THOMAS JEFFERSON CLASS ACADEMY</t>
  </si>
  <si>
    <t>2527 US 221A HWY</t>
  </si>
  <si>
    <t>MOORESBORO</t>
  </si>
  <si>
    <t>28114</t>
  </si>
  <si>
    <t>7698</t>
  </si>
  <si>
    <t>83B</t>
  </si>
  <si>
    <t>THE LAURINBURG HOMEWORK CTR</t>
  </si>
  <si>
    <t>PO BOX 929</t>
  </si>
  <si>
    <t>91A</t>
  </si>
  <si>
    <t>VANCE CHARTER SCHOOL</t>
  </si>
  <si>
    <t>1227 DABNEY DRIVE</t>
  </si>
  <si>
    <t>92K</t>
  </si>
  <si>
    <t>RALEIGH CHARTER HIGH</t>
  </si>
  <si>
    <t>1111 HAYNES STREET</t>
  </si>
  <si>
    <t>27604</t>
  </si>
  <si>
    <t>1454</t>
  </si>
  <si>
    <t>92L</t>
  </si>
  <si>
    <t>TORCHLIGHT ACADEMY</t>
  </si>
  <si>
    <t>2801 SOUTH WILMINGTON STREET</t>
  </si>
  <si>
    <t>27603</t>
  </si>
  <si>
    <t>92N</t>
  </si>
  <si>
    <t>QUEST ACADEMY</t>
  </si>
  <si>
    <t>9650 STRICKLAND ROAD SUITE 175</t>
  </si>
  <si>
    <t>07A</t>
  </si>
  <si>
    <t>WASHINGTON MONTESSORI</t>
  </si>
  <si>
    <t>500 AVON CENTER</t>
  </si>
  <si>
    <t>3851</t>
  </si>
  <si>
    <t>10A</t>
  </si>
  <si>
    <t>CHARTER DAY SCHOOL</t>
  </si>
  <si>
    <t>7055 BACON'S WAY</t>
  </si>
  <si>
    <t>LELAND</t>
  </si>
  <si>
    <t>28451</t>
  </si>
  <si>
    <t>26B</t>
  </si>
  <si>
    <t>ALPHA ACADEMY</t>
  </si>
  <si>
    <t>PO BOX 35476</t>
  </si>
  <si>
    <t>28303</t>
  </si>
  <si>
    <t>0476</t>
  </si>
  <si>
    <t>36B</t>
  </si>
  <si>
    <t>PIEDMONT COMMUNITY CHARTER</t>
  </si>
  <si>
    <t>PO BOX 3706</t>
  </si>
  <si>
    <t>28054</t>
  </si>
  <si>
    <t>41D</t>
  </si>
  <si>
    <t>PHOENIX ACADEMY INC</t>
  </si>
  <si>
    <t>4020 MEETING WAY</t>
  </si>
  <si>
    <t>HIGH POINT</t>
  </si>
  <si>
    <t>27265</t>
  </si>
  <si>
    <t>49D</t>
  </si>
  <si>
    <t>SUCCESS INSTITUTE CHARTER</t>
  </si>
  <si>
    <t>1424-2 RICKERT STREET</t>
  </si>
  <si>
    <t>60F</t>
  </si>
  <si>
    <t>METROLINA REG SCHOLARS ACADEMY</t>
  </si>
  <si>
    <t>7000 ENDHAVEN LANE</t>
  </si>
  <si>
    <t>28277</t>
  </si>
  <si>
    <t>65A</t>
  </si>
  <si>
    <t>CAPE FEAR CENTER FOR INQUIRY</t>
  </si>
  <si>
    <t>3131 RANDALL PARKWAY SUITE B</t>
  </si>
  <si>
    <t>28403</t>
  </si>
  <si>
    <t>73A</t>
  </si>
  <si>
    <t>1653</t>
  </si>
  <si>
    <t>50A</t>
  </si>
  <si>
    <t>SUMMIT CHARTER</t>
  </si>
  <si>
    <t>PO BOX 1339</t>
  </si>
  <si>
    <t>CASHIERS</t>
  </si>
  <si>
    <t>28717</t>
  </si>
  <si>
    <t>1339</t>
  </si>
  <si>
    <t>54A</t>
  </si>
  <si>
    <t>CHILDREN'S VILLAGE ACADEMY</t>
  </si>
  <si>
    <t>PO BOX 2206</t>
  </si>
  <si>
    <t>28501</t>
  </si>
  <si>
    <t>60A</t>
  </si>
  <si>
    <t>COMMUNITY CHARTER SCHOOL</t>
  </si>
  <si>
    <t>926 ELIZABETH AVENUE</t>
  </si>
  <si>
    <t>28204</t>
  </si>
  <si>
    <t>2204</t>
  </si>
  <si>
    <t>1</t>
  </si>
  <si>
    <t>63A</t>
  </si>
  <si>
    <t>THE ACADEMY OF MOORE COUNTY</t>
  </si>
  <si>
    <t>105 TURNER STREET</t>
  </si>
  <si>
    <t>SOUTHERN PINES</t>
  </si>
  <si>
    <t>28387</t>
  </si>
  <si>
    <t>2107</t>
  </si>
  <si>
    <t>64A</t>
  </si>
  <si>
    <t>ROCKY MOUNT PREPARATORY</t>
  </si>
  <si>
    <t>3334 BISHOP ROAD</t>
  </si>
  <si>
    <t>BATTLEBORO</t>
  </si>
  <si>
    <t>27809</t>
  </si>
  <si>
    <t>68A</t>
  </si>
  <si>
    <t>ORANGE CHARTER</t>
  </si>
  <si>
    <t>920 CORPORATE DRIVE</t>
  </si>
  <si>
    <t>69A</t>
  </si>
  <si>
    <t>ARAPAHOE CHARTER SCHOOL</t>
  </si>
  <si>
    <t>9005 NC HWY 306 S</t>
  </si>
  <si>
    <t>ARAPAHOE</t>
  </si>
  <si>
    <t>28510</t>
  </si>
  <si>
    <t>78A</t>
  </si>
  <si>
    <t>CIS ACADEMY</t>
  </si>
  <si>
    <t>PO BOX 706</t>
  </si>
  <si>
    <t>0706</t>
  </si>
  <si>
    <t>97D</t>
  </si>
  <si>
    <t>BRIDGES CHARTER SCHOOL</t>
  </si>
  <si>
    <t>2587 PLEASANT RIDGE ROAD</t>
  </si>
  <si>
    <t>STATE ROAD</t>
  </si>
  <si>
    <t>28676</t>
  </si>
  <si>
    <t>92B</t>
  </si>
  <si>
    <t>EXPLORIS</t>
  </si>
  <si>
    <t>207 E HARGETT STREET</t>
  </si>
  <si>
    <t>27601</t>
  </si>
  <si>
    <t>1406</t>
  </si>
  <si>
    <t>92C</t>
  </si>
  <si>
    <t>BAKER CHARTER HIGH</t>
  </si>
  <si>
    <t>PO BOX 2415</t>
  </si>
  <si>
    <t>27602</t>
  </si>
  <si>
    <t>2415</t>
  </si>
  <si>
    <t>92D</t>
  </si>
  <si>
    <t>MAGELLAN CHARTER</t>
  </si>
  <si>
    <t>9400 FORUM DRIVE</t>
  </si>
  <si>
    <t>27615</t>
  </si>
  <si>
    <t>2971</t>
  </si>
  <si>
    <t>92E</t>
  </si>
  <si>
    <t>STERLING MONTESSORI ACADEMY</t>
  </si>
  <si>
    <t>202 TREYBROOKE DRIVE</t>
  </si>
  <si>
    <t>MORRISVILLE</t>
  </si>
  <si>
    <t>27560</t>
  </si>
  <si>
    <t>9300</t>
  </si>
  <si>
    <t>3</t>
  </si>
  <si>
    <t>98A</t>
  </si>
  <si>
    <t>SALLIE B HOWARD SCHOOL</t>
  </si>
  <si>
    <t>1004 HERRING AVENUE</t>
  </si>
  <si>
    <t>27893</t>
  </si>
  <si>
    <t>5617</t>
  </si>
  <si>
    <t>5</t>
  </si>
  <si>
    <t>01B</t>
  </si>
  <si>
    <t>RIVER MILL ACADEMY</t>
  </si>
  <si>
    <t>PO BOX 1450</t>
  </si>
  <si>
    <t>GRAHAM</t>
  </si>
  <si>
    <t>27253</t>
  </si>
  <si>
    <t>16A</t>
  </si>
  <si>
    <t>CAPE LOOKOUT MARINE SCI HIGH</t>
  </si>
  <si>
    <t>1108 BRIDGES STREET</t>
  </si>
  <si>
    <t>MOREHEAD CITY</t>
  </si>
  <si>
    <t>28557</t>
  </si>
  <si>
    <t>16B</t>
  </si>
  <si>
    <t>TILLER SCHOOL</t>
  </si>
  <si>
    <t>1950 HWY 70E</t>
  </si>
  <si>
    <t>19B</t>
  </si>
  <si>
    <t>WOODS CHARTER</t>
  </si>
  <si>
    <t>PO BOX 5008</t>
  </si>
  <si>
    <t>27517</t>
  </si>
  <si>
    <t>32C</t>
  </si>
  <si>
    <t>CARTER COMMUNITY CHARTER</t>
  </si>
  <si>
    <t>1305 WEST CLUB BLVD</t>
  </si>
  <si>
    <t>32D</t>
  </si>
  <si>
    <t>KESTREL HEIGHTS SCH</t>
  </si>
  <si>
    <t>2119 CHAPEL HILL ROAD</t>
  </si>
  <si>
    <t>27707</t>
  </si>
  <si>
    <t>34E</t>
  </si>
  <si>
    <t>THE EAST WINSTON PRIMARY</t>
  </si>
  <si>
    <t>1612 E 14TH STREET</t>
  </si>
  <si>
    <t>41A</t>
  </si>
  <si>
    <t>IMANI INSTITUTE CHARTER</t>
  </si>
  <si>
    <t>201 N CHURCH STREET</t>
  </si>
  <si>
    <t>27401</t>
  </si>
  <si>
    <t>49A</t>
  </si>
  <si>
    <t>AMERICAN RENAISSANCE CHARTER</t>
  </si>
  <si>
    <t>111 COOPER STREET</t>
  </si>
  <si>
    <t>28677</t>
  </si>
  <si>
    <t>55A</t>
  </si>
  <si>
    <t>LINCOLN CHARTER</t>
  </si>
  <si>
    <t>133 EAGLES NEST ROAD</t>
  </si>
  <si>
    <t>28092</t>
  </si>
  <si>
    <t>60C</t>
  </si>
  <si>
    <t>KENNEDY CHARTER</t>
  </si>
  <si>
    <t>1717 SHARON ROAD WEST</t>
  </si>
  <si>
    <t>28210</t>
  </si>
  <si>
    <t>60D</t>
  </si>
  <si>
    <t>LAKE NORMAN CHARTER</t>
  </si>
  <si>
    <t>12820 S CHURCH STREET</t>
  </si>
  <si>
    <t>HUNTERSVILLE</t>
  </si>
  <si>
    <t>28078</t>
  </si>
  <si>
    <t>83A</t>
  </si>
  <si>
    <t>LAURINBURG CHARTER</t>
  </si>
  <si>
    <t>PO BOX 1575</t>
  </si>
  <si>
    <t>28353</t>
  </si>
  <si>
    <t>88A</t>
  </si>
  <si>
    <t>BREVARD ACADEMY</t>
  </si>
  <si>
    <t>PO BOX 2375</t>
  </si>
  <si>
    <t>92F</t>
  </si>
  <si>
    <t>FRANKLIN ACADEMY</t>
  </si>
  <si>
    <t>604 FRANKLIN STREET</t>
  </si>
  <si>
    <t>930 EASTERN AVENUE</t>
  </si>
  <si>
    <t>NASHVILLE</t>
  </si>
  <si>
    <t>27856</t>
  </si>
  <si>
    <t>1716</t>
  </si>
  <si>
    <t>330</t>
  </si>
  <si>
    <t>EDGECOMBE COUNTY SCHOOLS</t>
  </si>
  <si>
    <t>PO BOX 7128</t>
  </si>
  <si>
    <t>TARBORO</t>
  </si>
  <si>
    <t>27886</t>
  </si>
  <si>
    <t>7128</t>
  </si>
  <si>
    <t>040</t>
  </si>
  <si>
    <t>ANSON COUNTY SCHOOLS</t>
  </si>
  <si>
    <t>PO BOX 719</t>
  </si>
  <si>
    <t>WADESBORO</t>
  </si>
  <si>
    <t>28170</t>
  </si>
  <si>
    <t>0719</t>
  </si>
  <si>
    <t>132</t>
  </si>
  <si>
    <t>KANNAPOLIS CITY SCHOOLS</t>
  </si>
  <si>
    <t>100 DENVER STREET</t>
  </si>
  <si>
    <t>KANNAPOLIS</t>
  </si>
  <si>
    <t>28083</t>
  </si>
  <si>
    <t>3609</t>
  </si>
  <si>
    <t>3,5</t>
  </si>
  <si>
    <t>480</t>
  </si>
  <si>
    <t>HYDE COUNTY SCHOOLS</t>
  </si>
  <si>
    <t>PO BOX 217</t>
  </si>
  <si>
    <t>SWAN QUARTER</t>
  </si>
  <si>
    <t>27885</t>
  </si>
  <si>
    <t>0217</t>
  </si>
  <si>
    <t>761</t>
  </si>
  <si>
    <t>ASHEBORO CITY SCHOOLS</t>
  </si>
  <si>
    <t>PO BOX 1103</t>
  </si>
  <si>
    <t>27204</t>
  </si>
  <si>
    <t>1103</t>
  </si>
  <si>
    <t>182</t>
  </si>
  <si>
    <t>NEWTON CONOVER CITY SCHOOLS</t>
  </si>
  <si>
    <t>605 NORTH ASHE AVENUE</t>
  </si>
  <si>
    <t>NEWTON</t>
  </si>
  <si>
    <t>28658</t>
  </si>
  <si>
    <t>3120</t>
  </si>
  <si>
    <t>111</t>
  </si>
  <si>
    <t>ASHEVILLE CITY SCHOOLS</t>
  </si>
  <si>
    <t>PO BOX 7347</t>
  </si>
  <si>
    <t>28802</t>
  </si>
  <si>
    <t>7347</t>
  </si>
  <si>
    <t>2</t>
  </si>
  <si>
    <t>890</t>
  </si>
  <si>
    <t>TYRRELL COUNTY SCHOOLS</t>
  </si>
  <si>
    <t>PO BOX 328</t>
  </si>
  <si>
    <t>COLUMBIA</t>
  </si>
  <si>
    <t>27925</t>
  </si>
  <si>
    <t>0328</t>
  </si>
  <si>
    <t>290</t>
  </si>
  <si>
    <t>DAVIDSON COUNTY SCHOOLS</t>
  </si>
  <si>
    <t>PO BOX 2057</t>
  </si>
  <si>
    <t>27293</t>
  </si>
  <si>
    <t>2057</t>
  </si>
  <si>
    <t>680</t>
  </si>
  <si>
    <t>ORANGE COUNTY SCHOOLS</t>
  </si>
  <si>
    <t>200 E KING STREET</t>
  </si>
  <si>
    <t>HILLSBOROUGH</t>
  </si>
  <si>
    <t>27278</t>
  </si>
  <si>
    <t>2570</t>
  </si>
  <si>
    <t>150</t>
  </si>
  <si>
    <t>CAMDEN COUNTY SCHOOLS</t>
  </si>
  <si>
    <t>174 NORTH 343</t>
  </si>
  <si>
    <t>CAMDEN</t>
  </si>
  <si>
    <t>27921</t>
  </si>
  <si>
    <t>9614</t>
  </si>
  <si>
    <t>180</t>
  </si>
  <si>
    <t>CATAWBA COUNTY SCHOOLS</t>
  </si>
  <si>
    <t>1000</t>
  </si>
  <si>
    <t>920</t>
  </si>
  <si>
    <t>WAKE COUNTY SCHOOLS</t>
  </si>
  <si>
    <t>PO BOX 28041</t>
  </si>
  <si>
    <t>RALEIGH</t>
  </si>
  <si>
    <t>27611</t>
  </si>
  <si>
    <t>8041</t>
  </si>
  <si>
    <t>1,2,3,8</t>
  </si>
  <si>
    <t>01A</t>
  </si>
  <si>
    <t>LAKESIDE SCHOOL</t>
  </si>
  <si>
    <t>201 S O'KELLY ST</t>
  </si>
  <si>
    <t>ELON</t>
  </si>
  <si>
    <t>27244</t>
  </si>
  <si>
    <t>0157</t>
  </si>
  <si>
    <t>4</t>
  </si>
  <si>
    <t>M</t>
  </si>
  <si>
    <t>06A</t>
  </si>
  <si>
    <t>GRANDFATHER ACADEMY</t>
  </si>
  <si>
    <t>PO BOX 2260</t>
  </si>
  <si>
    <t>BANNER ELK</t>
  </si>
  <si>
    <t>28604</t>
  </si>
  <si>
    <t>2260</t>
  </si>
  <si>
    <t>11K</t>
  </si>
  <si>
    <t>FRANCINE DELANY NEW SCHOOL</t>
  </si>
  <si>
    <t>PO BOX 16161</t>
  </si>
  <si>
    <t>28816</t>
  </si>
  <si>
    <t>0161</t>
  </si>
  <si>
    <t>18B</t>
  </si>
  <si>
    <t>VISIONS CHARTER SCHOOL</t>
  </si>
  <si>
    <t>2952 N OXFORD STREET</t>
  </si>
  <si>
    <t>CLAREMONT</t>
  </si>
  <si>
    <t>28610</t>
  </si>
  <si>
    <t>9661</t>
  </si>
  <si>
    <t>19A</t>
  </si>
  <si>
    <t>CHATHAM CHARTER</t>
  </si>
  <si>
    <t>PO BOX 245</t>
  </si>
  <si>
    <t>SILER CITY</t>
  </si>
  <si>
    <t>27344</t>
  </si>
  <si>
    <t>0245</t>
  </si>
  <si>
    <t>20A</t>
  </si>
  <si>
    <t>THE LEARNING CENTER</t>
  </si>
  <si>
    <t>945 CONAHEETA STREET</t>
  </si>
  <si>
    <t>32A</t>
  </si>
  <si>
    <t>MAUREEN JOY CHARTER</t>
  </si>
  <si>
    <t>1955 W CORNWALLIS ROAD</t>
  </si>
  <si>
    <t>27705</t>
  </si>
  <si>
    <t>32B</t>
  </si>
  <si>
    <t>HEALTHY START ACADEMY</t>
  </si>
  <si>
    <t>807 WEST CHAPEL HILL STREET</t>
  </si>
  <si>
    <t>27701</t>
  </si>
  <si>
    <t>2565</t>
  </si>
  <si>
    <t>34B</t>
  </si>
  <si>
    <t>QUALITY EDUCATION ACADEMY</t>
  </si>
  <si>
    <t>5012-D LANSING DRIVE</t>
  </si>
  <si>
    <t>WINSTON-SALEM</t>
  </si>
  <si>
    <t>27105</t>
  </si>
  <si>
    <t>3026</t>
  </si>
  <si>
    <t>34C</t>
  </si>
  <si>
    <t>DOWNTOWN MIDDLE</t>
  </si>
  <si>
    <t>280 S LIBERTY STREET</t>
  </si>
  <si>
    <t>27101</t>
  </si>
  <si>
    <t>5211</t>
  </si>
  <si>
    <t>34D</t>
  </si>
  <si>
    <t>C G WOODSON SCH OF CHALLENGE</t>
  </si>
  <si>
    <t>437 GOLDFLOSS STREET</t>
  </si>
  <si>
    <t>27127</t>
  </si>
  <si>
    <t>3100</t>
  </si>
  <si>
    <t>36A</t>
  </si>
  <si>
    <t>HIGHLAND CHARTER</t>
  </si>
  <si>
    <t>PO BOX 1653</t>
  </si>
  <si>
    <t>WAYNESVILLE</t>
  </si>
  <si>
    <t>28786</t>
  </si>
  <si>
    <t>3461</t>
  </si>
  <si>
    <t>230</t>
  </si>
  <si>
    <t>CLEVELAND COUNTY SCHOOLS</t>
  </si>
  <si>
    <t>130 SOUTH POST ROAD, SUITE 2</t>
  </si>
  <si>
    <t>SHELBY</t>
  </si>
  <si>
    <t>28152</t>
  </si>
  <si>
    <t>6297</t>
  </si>
  <si>
    <t>560</t>
  </si>
  <si>
    <t>MACON COUNTY SCHOOLS</t>
  </si>
  <si>
    <t>PO BOX 1029</t>
  </si>
  <si>
    <t>FRANKLIN</t>
  </si>
  <si>
    <t>28744</t>
  </si>
  <si>
    <t>1029</t>
  </si>
  <si>
    <t>060</t>
  </si>
  <si>
    <t>AVERY COUNTY SCHOOLS</t>
  </si>
  <si>
    <t>PO BOX 1360</t>
  </si>
  <si>
    <t>NEWLAND</t>
  </si>
  <si>
    <t>28657</t>
  </si>
  <si>
    <t>1360</t>
  </si>
  <si>
    <t>430</t>
  </si>
  <si>
    <t>HARNETT COUNTY SCHOOLS</t>
  </si>
  <si>
    <t>LILLINGTON</t>
  </si>
  <si>
    <t>27546</t>
  </si>
  <si>
    <t>250</t>
  </si>
  <si>
    <t>CRAVEN COUNTY SCHOOLS</t>
  </si>
  <si>
    <t>3600 TRENT ROAD</t>
  </si>
  <si>
    <t>NEW BERN</t>
  </si>
  <si>
    <t>28562</t>
  </si>
  <si>
    <t>2224</t>
  </si>
  <si>
    <t>050</t>
  </si>
  <si>
    <t>ASHE COUNTY SCHOOLS</t>
  </si>
  <si>
    <t>PO BOX 604</t>
  </si>
  <si>
    <t>JEFFERSON</t>
  </si>
  <si>
    <t>28640</t>
  </si>
  <si>
    <t>0604</t>
  </si>
  <si>
    <t>320</t>
  </si>
  <si>
    <t>DURHAM PUBLIC SCHOOLS</t>
  </si>
  <si>
    <t>PO BOX 30002</t>
  </si>
  <si>
    <t>DURHAM</t>
  </si>
  <si>
    <t>27702</t>
  </si>
  <si>
    <t>3002</t>
  </si>
  <si>
    <t>570</t>
  </si>
  <si>
    <t>MADISON COUNTY SCHOOLS</t>
  </si>
  <si>
    <t>5738 US 25-70 HWY</t>
  </si>
  <si>
    <t>MARSHALL</t>
  </si>
  <si>
    <t>28753</t>
  </si>
  <si>
    <t>9006</t>
  </si>
  <si>
    <t>170</t>
  </si>
  <si>
    <t>CASWELL COUNTY SCHOOLS</t>
  </si>
  <si>
    <t>PO BOX 160</t>
  </si>
  <si>
    <t>YANCEYVILLE</t>
  </si>
  <si>
    <t>27379</t>
  </si>
  <si>
    <t>0160</t>
  </si>
  <si>
    <t>610</t>
  </si>
  <si>
    <t>MITCHELL COUNTY SCHOOLS</t>
  </si>
  <si>
    <t>72 LEDGER SCHOOL ROAD</t>
  </si>
  <si>
    <t>BAKERSVILLE</t>
  </si>
  <si>
    <t>28705</t>
  </si>
  <si>
    <t>9533</t>
  </si>
  <si>
    <t>100</t>
  </si>
  <si>
    <t>BRUNSWICK COUNTY SCHOOLS</t>
  </si>
  <si>
    <t>35 REFERENDUM DRIVE</t>
  </si>
  <si>
    <t>BOLIVIA</t>
  </si>
  <si>
    <t>28422</t>
  </si>
  <si>
    <t>0189</t>
  </si>
  <si>
    <t>960</t>
  </si>
  <si>
    <t>WAYNE COUNTY PUBLIC SCHOOLS</t>
  </si>
  <si>
    <t>PO DRAWER 1797</t>
  </si>
  <si>
    <t>GOLDSBORO</t>
  </si>
  <si>
    <t>27533</t>
  </si>
  <si>
    <t>1797</t>
  </si>
  <si>
    <t>810</t>
  </si>
  <si>
    <t>RUTHERFORD COUNTY SCHOOLS</t>
  </si>
  <si>
    <t>382 WEST MAIN STREET</t>
  </si>
  <si>
    <t>FOREST CITY</t>
  </si>
  <si>
    <t>28043</t>
  </si>
  <si>
    <t>690</t>
  </si>
  <si>
    <t>PAMLICO COUNTY SCHOOLS</t>
  </si>
  <si>
    <t>507 ANDERSON DRIVE</t>
  </si>
  <si>
    <t>BAYBORO</t>
  </si>
  <si>
    <t>28515</t>
  </si>
  <si>
    <t>9799</t>
  </si>
  <si>
    <t>260</t>
  </si>
  <si>
    <t>CUMBERLAND COUNTY SCHOOLS</t>
  </si>
  <si>
    <t>PO BOX 2357</t>
  </si>
  <si>
    <t>FAYETTEVILLE</t>
  </si>
  <si>
    <t>28302</t>
  </si>
  <si>
    <t>2357</t>
  </si>
  <si>
    <t>181</t>
  </si>
  <si>
    <t>HICKORY CITY SCHOOLS</t>
  </si>
  <si>
    <t>432 4TH AVENUE SW</t>
  </si>
  <si>
    <t>HICKORY</t>
  </si>
  <si>
    <t>28602</t>
  </si>
  <si>
    <t>2805</t>
  </si>
  <si>
    <t>620</t>
  </si>
  <si>
    <t>MONTGOMERY COUNTY SCHOOLS</t>
  </si>
  <si>
    <t>PO BOX 427</t>
  </si>
  <si>
    <t>TROY</t>
  </si>
  <si>
    <t>27371</t>
  </si>
  <si>
    <t>0427</t>
  </si>
  <si>
    <t>820</t>
  </si>
  <si>
    <t>SAMPSON COUNTY SCHOOLS</t>
  </si>
  <si>
    <t>PO BOX 439</t>
  </si>
  <si>
    <t>28329</t>
  </si>
  <si>
    <t>0439</t>
  </si>
  <si>
    <t>520</t>
  </si>
  <si>
    <t>JONES COUNTY SCHOOLS</t>
  </si>
  <si>
    <t>PO BOX 187</t>
  </si>
  <si>
    <t>TRENTON</t>
  </si>
  <si>
    <t>28585</t>
  </si>
  <si>
    <t>0187</t>
  </si>
  <si>
    <t>670</t>
  </si>
  <si>
    <t>ONSLOW COUNTY SCHOOLS</t>
  </si>
  <si>
    <t>PO BOX 99</t>
  </si>
  <si>
    <t>JACKSONVILLE</t>
  </si>
  <si>
    <t>28541</t>
  </si>
  <si>
    <t>0099</t>
  </si>
  <si>
    <t>740</t>
  </si>
  <si>
    <t>PITT COUNTY SCHOOLS</t>
  </si>
  <si>
    <t>1717 W 5TH STREET</t>
  </si>
  <si>
    <t>GREENVILLE</t>
  </si>
  <si>
    <t>27834</t>
  </si>
  <si>
    <t>1698</t>
  </si>
  <si>
    <t>470</t>
  </si>
  <si>
    <t>HOKE COUNTY SCHOOLS</t>
  </si>
  <si>
    <t>PO BOX 370</t>
  </si>
  <si>
    <t>RAEFORD</t>
  </si>
  <si>
    <t>28376</t>
  </si>
  <si>
    <t>0370</t>
  </si>
  <si>
    <t>980</t>
  </si>
  <si>
    <t>WILSON COUNTY SCHOOLS</t>
  </si>
  <si>
    <t>PO BOX 2048</t>
  </si>
  <si>
    <t>WILSON</t>
  </si>
  <si>
    <t>27894</t>
  </si>
  <si>
    <t>2048</t>
  </si>
  <si>
    <t>5,7</t>
  </si>
  <si>
    <t>640</t>
  </si>
  <si>
    <t>NASH-ROCKY MOUNT SCHOOLS</t>
  </si>
  <si>
    <t>STANLY COUNTY SCHOOLS</t>
  </si>
  <si>
    <t>1000-4 N FIRST STREET</t>
  </si>
  <si>
    <t>ALBEMARLE</t>
  </si>
  <si>
    <t>28001</t>
  </si>
  <si>
    <t>370</t>
  </si>
  <si>
    <t>GATES COUNTY SCHOOLS</t>
  </si>
  <si>
    <t>PO BOX 125</t>
  </si>
  <si>
    <t>GATESVILLE</t>
  </si>
  <si>
    <t>27938</t>
  </si>
  <si>
    <t>0125</t>
  </si>
  <si>
    <t>160</t>
  </si>
  <si>
    <t>CARTERET COUNTY PUBLIC SCHOOLS</t>
  </si>
  <si>
    <t>107 SAFRIT DRIVE</t>
  </si>
  <si>
    <t>BEAUFORT</t>
  </si>
  <si>
    <t>28516</t>
  </si>
  <si>
    <t>9017</t>
  </si>
  <si>
    <t>390</t>
  </si>
  <si>
    <t>GRANVILLE COUNTY SCHOOLS</t>
  </si>
  <si>
    <t>P O BOX 927</t>
  </si>
  <si>
    <t>OXFORD</t>
  </si>
  <si>
    <t>27565</t>
  </si>
  <si>
    <t>0927</t>
  </si>
  <si>
    <t>861</t>
  </si>
  <si>
    <t>ELKIN CITY SCHOOLS</t>
  </si>
  <si>
    <t>202 WEST SPRING STREET</t>
  </si>
  <si>
    <t>ELKIN</t>
  </si>
  <si>
    <t>28621</t>
  </si>
  <si>
    <t>3449</t>
  </si>
  <si>
    <t>140</t>
  </si>
  <si>
    <t>CALDWELL COUNTY SCHOOLS</t>
  </si>
  <si>
    <t>1914 HICKORY BOULEVARD SW</t>
  </si>
  <si>
    <t>LENOIR</t>
  </si>
  <si>
    <t>28645</t>
  </si>
  <si>
    <t>6404</t>
  </si>
  <si>
    <t>790</t>
  </si>
  <si>
    <t>ROCKINGHAM COUNTY SCHOOLS</t>
  </si>
  <si>
    <t>511 HARRINGTON HWY</t>
  </si>
  <si>
    <t>EDEN</t>
  </si>
  <si>
    <t>27288</t>
  </si>
  <si>
    <t>7547</t>
  </si>
  <si>
    <t>870</t>
  </si>
  <si>
    <t>SWAIN COUNTY SCHOOLS</t>
  </si>
  <si>
    <t>PO BOX 2340</t>
  </si>
  <si>
    <t>BRYSON CITY</t>
  </si>
  <si>
    <t>28713</t>
  </si>
  <si>
    <t>2340</t>
  </si>
  <si>
    <t>340</t>
  </si>
  <si>
    <t>FORSYTH COUNTY SCHOOLS</t>
  </si>
  <si>
    <t>PO BOX 2513</t>
  </si>
  <si>
    <t>WINSTON SALEM</t>
  </si>
  <si>
    <t>27102</t>
  </si>
  <si>
    <t>2513</t>
  </si>
  <si>
    <t>350</t>
  </si>
  <si>
    <t>FRANKLIN COUNTY SCHOOLS</t>
  </si>
  <si>
    <t>PO BOX 449</t>
  </si>
  <si>
    <t>LOUISBURG</t>
  </si>
  <si>
    <t>27549</t>
  </si>
  <si>
    <t>0449</t>
  </si>
  <si>
    <t>970</t>
  </si>
  <si>
    <t>WILKES COUNTY SCHOOLS</t>
  </si>
  <si>
    <t>201 W MAIN ST</t>
  </si>
  <si>
    <t>WILKESBORO</t>
  </si>
  <si>
    <t>28697</t>
  </si>
  <si>
    <t>2424</t>
  </si>
  <si>
    <t>730</t>
  </si>
  <si>
    <t>PERSON COUNTY SCHOOLS</t>
  </si>
  <si>
    <t>304 S. MORGAN ST., RM. 25</t>
  </si>
  <si>
    <t>ROXBORO,</t>
  </si>
  <si>
    <t>27573</t>
  </si>
  <si>
    <t>5245</t>
  </si>
  <si>
    <t>120</t>
  </si>
  <si>
    <t>BURKE COUNTY SCHOOLS</t>
  </si>
  <si>
    <t>PO DRAWER 989</t>
  </si>
  <si>
    <t>MORGANTON</t>
  </si>
  <si>
    <t>28680</t>
  </si>
  <si>
    <t>0989</t>
  </si>
  <si>
    <t>590</t>
  </si>
  <si>
    <t>MCDOWELL COUNTY SCHOOLS</t>
  </si>
  <si>
    <t>PO BOX 130</t>
  </si>
  <si>
    <t>MARION</t>
  </si>
  <si>
    <t>28752</t>
  </si>
  <si>
    <t>0130</t>
  </si>
  <si>
    <t>530</t>
  </si>
  <si>
    <t>LEE COUNTY SCHOOLS</t>
  </si>
  <si>
    <t>PO BOX 1010</t>
  </si>
  <si>
    <t>SANFORD</t>
  </si>
  <si>
    <t>27331</t>
  </si>
  <si>
    <t>1010</t>
  </si>
  <si>
    <t>650</t>
  </si>
  <si>
    <t>NEW HANOVER COUNTY SCHOOLS</t>
  </si>
  <si>
    <t>6410 CAROLINA BEACH ROAD</t>
  </si>
  <si>
    <t>WILMINGTON</t>
  </si>
  <si>
    <t>28412</t>
  </si>
  <si>
    <t>6479</t>
  </si>
  <si>
    <t>360</t>
  </si>
  <si>
    <t>GASTON COUNTY SCHOOLS</t>
  </si>
  <si>
    <t>PO BOX 1397</t>
  </si>
  <si>
    <t>GASTONIA</t>
  </si>
  <si>
    <t>28053</t>
  </si>
  <si>
    <t>1397</t>
  </si>
  <si>
    <t>860</t>
  </si>
  <si>
    <t>SURRY COUNTY SCHOOLS</t>
  </si>
  <si>
    <t>PO BOX 364</t>
  </si>
  <si>
    <t>DOBSON</t>
  </si>
  <si>
    <t>27017</t>
  </si>
  <si>
    <t>0364</t>
  </si>
  <si>
    <t>220</t>
  </si>
  <si>
    <t>CLAY COUNTY SCHOOLS</t>
  </si>
  <si>
    <t>PO BOX 178</t>
  </si>
  <si>
    <t>HAYESVILLE</t>
  </si>
  <si>
    <t>28904</t>
  </si>
  <si>
    <t>0178</t>
  </si>
  <si>
    <t>500</t>
  </si>
  <si>
    <t>JACKSON COUNTY SCHOOLS</t>
  </si>
  <si>
    <t>398 HOSPITAL ROAD</t>
  </si>
  <si>
    <t>SYLVA</t>
  </si>
  <si>
    <t>28779</t>
  </si>
  <si>
    <t>5196</t>
  </si>
  <si>
    <t>710</t>
  </si>
  <si>
    <t>PENDER COUNTY SCHOOLS</t>
  </si>
  <si>
    <t>925 PENDERLEA HWY</t>
  </si>
  <si>
    <t>BURGAW</t>
  </si>
  <si>
    <t>28425</t>
  </si>
  <si>
    <t>4546</t>
  </si>
  <si>
    <t>880</t>
  </si>
  <si>
    <t>TRANSYLVANIA COUNTY SCHOOLS</t>
  </si>
  <si>
    <t>400 ROSENWALD LN</t>
  </si>
  <si>
    <t>BREVARD</t>
  </si>
  <si>
    <t>28712</t>
  </si>
  <si>
    <t>3239</t>
  </si>
  <si>
    <t>410</t>
  </si>
  <si>
    <t>GUILFORD COUNTY SCHOOLS</t>
  </si>
  <si>
    <t>PO BOX 880</t>
  </si>
  <si>
    <t>GREENSBORO</t>
  </si>
  <si>
    <t>27402</t>
  </si>
  <si>
    <t>0880</t>
  </si>
  <si>
    <t>440</t>
  </si>
  <si>
    <t>HAYWOOD COUNTY SCHOOLS</t>
  </si>
  <si>
    <t>1230 N MAIN ST</t>
  </si>
  <si>
    <t>MOORESVILLE</t>
  </si>
  <si>
    <t>28115</t>
  </si>
  <si>
    <t>2453</t>
  </si>
  <si>
    <t>280</t>
  </si>
  <si>
    <t>DARE COUNTY SCHOOLS</t>
  </si>
  <si>
    <t>PO BOX 1508</t>
  </si>
  <si>
    <t>NAGS HEAD</t>
  </si>
  <si>
    <t>27959</t>
  </si>
  <si>
    <t>1508</t>
  </si>
  <si>
    <t>130</t>
  </si>
  <si>
    <t>CABARRUS COUNTY SCHOOLS</t>
  </si>
  <si>
    <t>PO BOX 388</t>
  </si>
  <si>
    <t>CONCORD</t>
  </si>
  <si>
    <t>28026</t>
  </si>
  <si>
    <t>0388</t>
  </si>
  <si>
    <t>2,3,8</t>
  </si>
  <si>
    <t>300</t>
  </si>
  <si>
    <t>DAVIE COUNTY SCHOOLS</t>
  </si>
  <si>
    <t>220 CHERRY STREET</t>
  </si>
  <si>
    <t>MOCKSVILLE</t>
  </si>
  <si>
    <t>27028</t>
  </si>
  <si>
    <t>2206</t>
  </si>
  <si>
    <t>4,8</t>
  </si>
  <si>
    <t>900</t>
  </si>
  <si>
    <t>UNION COUNTY PUBLIC SCHOOLS</t>
  </si>
  <si>
    <t>500 N MAIN ST SUITE 700</t>
  </si>
  <si>
    <t>MONROE</t>
  </si>
  <si>
    <t>28112</t>
  </si>
  <si>
    <t>4730</t>
  </si>
  <si>
    <t>3,8</t>
  </si>
  <si>
    <t>681</t>
  </si>
  <si>
    <t>CHAPEL HILL-CARRBORO SCHOOLS</t>
  </si>
  <si>
    <t>750 S MERRITT MILL RD</t>
  </si>
  <si>
    <t>CHAPEL HILL</t>
  </si>
  <si>
    <t>27516</t>
  </si>
  <si>
    <t>2878</t>
  </si>
  <si>
    <t>270</t>
  </si>
  <si>
    <t>CURRITUCK COUNTY SCHOOLS</t>
  </si>
  <si>
    <t>2958 CARATOKE HWY</t>
  </si>
  <si>
    <t>CURRITUCK</t>
  </si>
  <si>
    <t>27929</t>
  </si>
  <si>
    <t>0040</t>
  </si>
  <si>
    <t>490</t>
  </si>
  <si>
    <t>IREDELL-STATESVILLE SCHOOLS</t>
  </si>
  <si>
    <t>PO BOX 911</t>
  </si>
  <si>
    <t>STATESVILLE</t>
  </si>
  <si>
    <t>28687</t>
  </si>
  <si>
    <t>0911</t>
  </si>
  <si>
    <t>760</t>
  </si>
  <si>
    <t>RANDOLPH COUNTY SCHOOLS</t>
  </si>
  <si>
    <t>2222-C S FAYETTEVILLE STREET</t>
  </si>
  <si>
    <t>ASHEBORO</t>
  </si>
  <si>
    <t>27205</t>
  </si>
  <si>
    <t>7379</t>
  </si>
  <si>
    <t>950</t>
  </si>
  <si>
    <t>WATAUGA COUNTY SCHOOLS</t>
  </si>
  <si>
    <t>PO BOX 1790</t>
  </si>
  <si>
    <t>BOONE</t>
  </si>
  <si>
    <t>28607</t>
  </si>
  <si>
    <t>1790</t>
  </si>
  <si>
    <t>850</t>
  </si>
  <si>
    <t>STOKES COUNTY SCHOOLS</t>
  </si>
  <si>
    <t>PO BOX 50</t>
  </si>
  <si>
    <t>DANBURY</t>
  </si>
  <si>
    <t>27016</t>
  </si>
  <si>
    <t>0050</t>
  </si>
  <si>
    <t>190</t>
  </si>
  <si>
    <t>CHATHAM COUNTY SCHOOLS</t>
  </si>
  <si>
    <t>PITTSBORO</t>
  </si>
  <si>
    <t>27312</t>
  </si>
  <si>
    <t>990</t>
  </si>
  <si>
    <t>YADKIN COUNTY SCHOOLS</t>
  </si>
  <si>
    <t>121 WASHINGTON ST</t>
  </si>
  <si>
    <t>YADKINVILLE</t>
  </si>
  <si>
    <t>27055</t>
  </si>
  <si>
    <t>9806</t>
  </si>
  <si>
    <t>550</t>
  </si>
  <si>
    <t>LINCOLN COUNTY SCHOOLS</t>
  </si>
  <si>
    <t>PO BOX 400</t>
  </si>
  <si>
    <t>LINCOLNTON</t>
  </si>
  <si>
    <t>28093</t>
  </si>
  <si>
    <t>0400</t>
  </si>
  <si>
    <t>750</t>
  </si>
  <si>
    <t>POLK COUNTY SCHOOLS</t>
  </si>
  <si>
    <t>PO BOX 638</t>
  </si>
  <si>
    <t>COLUMBUS</t>
  </si>
  <si>
    <t>28722</t>
  </si>
  <si>
    <t>0638</t>
  </si>
  <si>
    <t>7,N</t>
  </si>
  <si>
    <t>010</t>
  </si>
  <si>
    <t>ALAMANCE-BURLINGTON SCHOOLS</t>
  </si>
  <si>
    <t>1712 VAUGHN ROAD</t>
  </si>
  <si>
    <t>BURLINGTON</t>
  </si>
  <si>
    <t>27217</t>
  </si>
  <si>
    <t>2916</t>
  </si>
  <si>
    <t>2,4,8</t>
  </si>
  <si>
    <t>020</t>
  </si>
  <si>
    <t>ALEXANDER COUNTY SCHOOLS</t>
  </si>
  <si>
    <t>TAYLORSVILLE</t>
  </si>
  <si>
    <t>28681</t>
  </si>
  <si>
    <t>110</t>
  </si>
  <si>
    <t>BUNCOMBE COUNTY SCHOOLS</t>
  </si>
  <si>
    <t>175 BINGHAM ROAD</t>
  </si>
  <si>
    <t>ASHEVILLE</t>
  </si>
  <si>
    <t>28806</t>
  </si>
  <si>
    <t>3800</t>
  </si>
  <si>
    <t>2,4,8,N</t>
  </si>
  <si>
    <t>450</t>
  </si>
  <si>
    <t>HENDERSON COUNTY SCHOOLS</t>
  </si>
  <si>
    <t>414 4TH AVE WEST</t>
  </si>
  <si>
    <t>HENDERSONVILLE</t>
  </si>
  <si>
    <t>28739</t>
  </si>
  <si>
    <t>4261</t>
  </si>
  <si>
    <t>800</t>
  </si>
  <si>
    <t>ROWAN-SALISBURY SCHOOLS</t>
  </si>
  <si>
    <t>PO BOX 2349</t>
  </si>
  <si>
    <t>SALISBURY</t>
  </si>
  <si>
    <t>28145</t>
  </si>
  <si>
    <t>2349</t>
  </si>
  <si>
    <t>5,6,7</t>
  </si>
  <si>
    <t>510</t>
  </si>
  <si>
    <t>JOHNSTON COUNTY SCHOOLS</t>
  </si>
  <si>
    <t>PO BOX 1336</t>
  </si>
  <si>
    <t>SMITHFIELD</t>
  </si>
  <si>
    <t>27577</t>
  </si>
  <si>
    <t>1336</t>
  </si>
  <si>
    <t>600</t>
  </si>
  <si>
    <t>CHARLOTTE-MECKLENBURG SCHOOLS</t>
  </si>
  <si>
    <t>PO BOX 30035</t>
  </si>
  <si>
    <t>CHARLOTTE</t>
  </si>
  <si>
    <t>28230</t>
  </si>
  <si>
    <t>0035</t>
  </si>
  <si>
    <t>1,3,8</t>
  </si>
  <si>
    <t>630</t>
  </si>
  <si>
    <t>MOORE COUNTY SCHOOLS</t>
  </si>
  <si>
    <t>PO BOX 1180</t>
  </si>
  <si>
    <t>CARTHAGE</t>
  </si>
  <si>
    <t>28327</t>
  </si>
  <si>
    <t>1180</t>
  </si>
  <si>
    <t>6,7,8</t>
  </si>
  <si>
    <t>840</t>
  </si>
  <si>
    <t>P O DRAWER 710</t>
  </si>
  <si>
    <t>MOUNT AIRY</t>
  </si>
  <si>
    <t>27030</t>
  </si>
  <si>
    <t>0710</t>
  </si>
  <si>
    <t>210</t>
  </si>
  <si>
    <t>EDENTON/CHOWAN SCHOOLS</t>
  </si>
  <si>
    <t>PO BOX 206</t>
  </si>
  <si>
    <t>EDENTON</t>
  </si>
  <si>
    <t>27932</t>
  </si>
  <si>
    <t>0206</t>
  </si>
  <si>
    <t>380</t>
  </si>
  <si>
    <t>GRAHAM COUNTY SCHOOLS</t>
  </si>
  <si>
    <t>52 MOOSE BRANCH ROAD</t>
  </si>
  <si>
    <t>ROBBINSVILLE</t>
  </si>
  <si>
    <t>28771</t>
  </si>
  <si>
    <t>0605</t>
  </si>
  <si>
    <t>400</t>
  </si>
  <si>
    <t>GREENE COUNTY SCHOOLS</t>
  </si>
  <si>
    <t>301 KINGOLD BOULEVARD</t>
  </si>
  <si>
    <t>SNOW HILL</t>
  </si>
  <si>
    <t>28580</t>
  </si>
  <si>
    <t>1393</t>
  </si>
  <si>
    <t>8</t>
  </si>
  <si>
    <t>720</t>
  </si>
  <si>
    <t>PERQUIMANS COUNTY SCHOOLS</t>
  </si>
  <si>
    <t>PO BOX 337</t>
  </si>
  <si>
    <t>HERTFORD</t>
  </si>
  <si>
    <t>27944</t>
  </si>
  <si>
    <t>0337</t>
  </si>
  <si>
    <t>070</t>
  </si>
  <si>
    <t>BEAUFORT COUNTY SCHOOLS</t>
  </si>
  <si>
    <t>321 SMAW ROAD</t>
  </si>
  <si>
    <t>WASHINGTON</t>
  </si>
  <si>
    <t>27889</t>
  </si>
  <si>
    <t>3937</t>
  </si>
  <si>
    <t>770</t>
  </si>
  <si>
    <t>RICHMOND COUNTY SCHOOLS</t>
  </si>
  <si>
    <t>PO DRAWER 1259</t>
  </si>
  <si>
    <t>HAMLET</t>
  </si>
  <si>
    <t>28345</t>
  </si>
  <si>
    <t>1259</t>
  </si>
  <si>
    <t>580</t>
  </si>
  <si>
    <t>MARTIN COUNTY SCHOOLS</t>
  </si>
  <si>
    <t>300 N WATTS STREET</t>
  </si>
  <si>
    <t>WILLIAMSTON</t>
  </si>
  <si>
    <t>27892</t>
  </si>
  <si>
    <t>2099</t>
  </si>
  <si>
    <t>240</t>
  </si>
  <si>
    <t>COLUMBUS COUNTY SCHOOLS</t>
  </si>
  <si>
    <t>WHITEVILLE</t>
  </si>
  <si>
    <t>28472</t>
  </si>
  <si>
    <t>090</t>
  </si>
  <si>
    <t>BLADEN COUNTY SCHOOLS</t>
  </si>
  <si>
    <t>PO BOX 37</t>
  </si>
  <si>
    <t>ELIZABETHTOWN</t>
  </si>
  <si>
    <t>28337</t>
  </si>
  <si>
    <t>0037</t>
  </si>
  <si>
    <t>460</t>
  </si>
  <si>
    <t>HERTFORD COUNTY SCHOOLS</t>
  </si>
  <si>
    <t>PO BOX 158</t>
  </si>
  <si>
    <t>WINTON</t>
  </si>
  <si>
    <t>27986</t>
  </si>
  <si>
    <t>0158</t>
  </si>
  <si>
    <t>830</t>
  </si>
  <si>
    <t>SCOTLAND COUNTY SCHOOLS</t>
  </si>
  <si>
    <t>322 S MAIN ST</t>
  </si>
  <si>
    <t>LAURINBURG</t>
  </si>
  <si>
    <t>28352</t>
  </si>
  <si>
    <t>3855</t>
  </si>
  <si>
    <t>821</t>
  </si>
  <si>
    <t>CLINTON CITY SCHOOLS</t>
  </si>
  <si>
    <t>606 COLLEGE STREET</t>
  </si>
  <si>
    <t>CLINTON</t>
  </si>
  <si>
    <t>28328</t>
  </si>
  <si>
    <t>4118</t>
  </si>
  <si>
    <t>910</t>
  </si>
  <si>
    <t>VANCE COUNTY SCHOOLS</t>
  </si>
  <si>
    <t>PO BOX 7001</t>
  </si>
  <si>
    <t>HENDERSON</t>
  </si>
  <si>
    <t>27536</t>
  </si>
  <si>
    <t>7001</t>
  </si>
  <si>
    <t>080</t>
  </si>
  <si>
    <t>BERTIE COUNTY SCHOOLS</t>
  </si>
  <si>
    <t>PO BOX 10</t>
  </si>
  <si>
    <t>WINDSOR</t>
  </si>
  <si>
    <t>27983</t>
  </si>
  <si>
    <t>0010</t>
  </si>
  <si>
    <t>660</t>
  </si>
  <si>
    <t>NORTHAMPTON COUNTY SCHOOLS</t>
  </si>
  <si>
    <t>JACKSON</t>
  </si>
  <si>
    <t>27845</t>
  </si>
  <si>
    <t>930</t>
  </si>
  <si>
    <t>WARREN COUNTY SCHOOLS</t>
  </si>
  <si>
    <t>P O BOX 110</t>
  </si>
  <si>
    <t>WARRENTON</t>
  </si>
  <si>
    <t>27589</t>
  </si>
  <si>
    <t>0110</t>
  </si>
  <si>
    <t>940</t>
  </si>
  <si>
    <t>WASHINGTON COUNTY SCHOOLS</t>
  </si>
  <si>
    <t>802 WASHINGTON ST</t>
  </si>
  <si>
    <t>PLYMOUTH</t>
  </si>
  <si>
    <t>27962</t>
  </si>
  <si>
    <t>0747</t>
  </si>
  <si>
    <t>Yes</t>
  </si>
  <si>
    <t>292</t>
  </si>
  <si>
    <t>THOMASVILLE CITY SCHOOLS</t>
  </si>
  <si>
    <t>400 TURNER STREET</t>
  </si>
  <si>
    <t>THOMASVILLE</t>
  </si>
  <si>
    <t>27360</t>
  </si>
  <si>
    <t>3129</t>
  </si>
  <si>
    <t>780</t>
  </si>
  <si>
    <t>ROBESON COUNTY SCHOOLS</t>
  </si>
  <si>
    <t>PO DRAWER 2909</t>
  </si>
  <si>
    <t>LUMBERTON</t>
  </si>
  <si>
    <t>28359</t>
  </si>
  <si>
    <t>2909</t>
  </si>
  <si>
    <t>420</t>
  </si>
  <si>
    <t>HALIFAX COUNTY SCHOOLS</t>
  </si>
  <si>
    <t>PO BOX 468</t>
  </si>
  <si>
    <t>HALIFAX</t>
  </si>
  <si>
    <t>27839</t>
  </si>
  <si>
    <t>0468</t>
  </si>
  <si>
    <t>241</t>
  </si>
  <si>
    <t>WHITEVILLE CITY SCHOOLS</t>
  </si>
  <si>
    <t>P O BOX 609</t>
  </si>
  <si>
    <t>0609</t>
  </si>
  <si>
    <t>422</t>
  </si>
  <si>
    <t>WELDON CITY SCHOOLS</t>
  </si>
  <si>
    <t>301 MULBERRY STREET</t>
  </si>
  <si>
    <t>WELDON</t>
  </si>
  <si>
    <t>27890</t>
  </si>
  <si>
    <t>1431</t>
  </si>
  <si>
    <t>291</t>
  </si>
  <si>
    <t>LEXINGTON CITY SCHOOLS</t>
  </si>
  <si>
    <t>1010 FAIR STREET</t>
  </si>
  <si>
    <t>LEXINGTON</t>
  </si>
  <si>
    <t>27292</t>
  </si>
  <si>
    <t>1665</t>
  </si>
  <si>
    <t>491</t>
  </si>
  <si>
    <t>MOORESVILLE CITY SCHOOLS</t>
  </si>
  <si>
    <t>305 N MAIN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</si>
  <si>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</si>
  <si>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</si>
  <si>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</si>
  <si>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</si>
  <si>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</si>
  <si>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</si>
  <si>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</si>
  <si>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</si>
  <si>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</si>
  <si>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</si>
  <si>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</si>
  <si>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</si>
  <si>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</si>
  <si>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</si>
  <si>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</si>
  <si>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</si>
  <si>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</si>
  <si>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</si>
  <si>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</si>
  <si>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</si>
  <si>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</si>
  <si>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</si>
  <si>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</si>
  <si>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</si>
  <si>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</si>
  <si>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</si>
  <si>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</si>
  <si>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</si>
  <si>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</si>
  <si>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</si>
  <si>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</si>
  <si>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</si>
  <si>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</si>
  <si>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</si>
  <si>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</si>
  <si>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</si>
  <si>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</si>
  <si>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</si>
  <si>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</si>
  <si>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700</t>
  </si>
  <si>
    <t>PASQUOTANK COUNTY SCHOOLS</t>
  </si>
  <si>
    <t>PO BOX 2247</t>
  </si>
  <si>
    <t>ELIZABETH CITY</t>
  </si>
  <si>
    <t>NC</t>
  </si>
  <si>
    <t>27906</t>
  </si>
  <si>
    <t>2247</t>
  </si>
  <si>
    <t>6,7</t>
  </si>
  <si>
    <t>NO</t>
  </si>
  <si>
    <t>YES</t>
  </si>
  <si>
    <t>No</t>
  </si>
  <si>
    <t>200</t>
  </si>
  <si>
    <t>CHEROKEE COUNTY SCHOOLS</t>
  </si>
  <si>
    <t>911 ANDREWS ROAD</t>
  </si>
  <si>
    <t>MURPHY</t>
  </si>
  <si>
    <t>28906</t>
  </si>
  <si>
    <t>2730</t>
  </si>
  <si>
    <t>7</t>
  </si>
  <si>
    <t>421</t>
  </si>
  <si>
    <t>ROANOKE RAPIDS CITY SCHOOLS</t>
  </si>
  <si>
    <t>536 HAMILTON STREET</t>
  </si>
  <si>
    <t>ROANOKE RAPIDS</t>
  </si>
  <si>
    <t>27870</t>
  </si>
  <si>
    <t>9990</t>
  </si>
  <si>
    <t>6</t>
  </si>
  <si>
    <t>030</t>
  </si>
  <si>
    <t>ALLEGHANY COUNTY SCHOOLS</t>
  </si>
  <si>
    <t>85 PEACHTREE STREET</t>
  </si>
  <si>
    <t>SPARTA</t>
  </si>
  <si>
    <t>28675</t>
  </si>
  <si>
    <t>9210</t>
  </si>
  <si>
    <t>995</t>
  </si>
  <si>
    <t>YANCEY COUNTY SCHOOLS</t>
  </si>
  <si>
    <t>PO BOX 190</t>
  </si>
  <si>
    <t>BURNSVILLE</t>
  </si>
  <si>
    <t>28714</t>
  </si>
  <si>
    <t>0190</t>
  </si>
  <si>
    <t>540</t>
  </si>
  <si>
    <t>LENOIR COUNTY PUBLIC SCHOOLS</t>
  </si>
  <si>
    <t>PO BOX 729</t>
  </si>
  <si>
    <t>KINSTON</t>
  </si>
  <si>
    <t>28502</t>
  </si>
  <si>
    <t>0729</t>
  </si>
  <si>
    <t>310</t>
  </si>
  <si>
    <t>DUPLIN COUNTY SCHOOLS</t>
  </si>
  <si>
    <t>PO BOX 128</t>
  </si>
  <si>
    <t>KENANSVILLE</t>
  </si>
  <si>
    <t>28349</t>
  </si>
  <si>
    <t>0128</t>
  </si>
  <si>
    <t>862</t>
  </si>
  <si>
    <t>MOUNT AIRY CITY SCHOOLS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</si>
</sst>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0.000"/>
    <numFmt numFmtId="170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69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70" fontId="0" fillId="0" borderId="19" xfId="15" applyNumberFormat="1" applyFont="1" applyFill="1" applyBorder="1" applyAlignment="1" applyProtection="1">
      <alignment/>
      <protection locked="0"/>
    </xf>
    <xf numFmtId="170" fontId="0" fillId="0" borderId="18" xfId="15" applyNumberFormat="1" applyFont="1" applyFill="1" applyBorder="1" applyAlignment="1" applyProtection="1">
      <alignment/>
      <protection locked="0"/>
    </xf>
    <xf numFmtId="170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169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70" fontId="0" fillId="0" borderId="24" xfId="15" applyNumberFormat="1" applyFont="1" applyFill="1" applyBorder="1" applyAlignment="1" applyProtection="1">
      <alignment/>
      <protection locked="0"/>
    </xf>
    <xf numFmtId="170" fontId="0" fillId="0" borderId="23" xfId="15" applyNumberFormat="1" applyFont="1" applyFill="1" applyBorder="1" applyAlignment="1" applyProtection="1">
      <alignment/>
      <protection locked="0"/>
    </xf>
    <xf numFmtId="170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36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4.140625" style="0" bestFit="1" customWidth="1"/>
    <col min="4" max="4" width="25.421875" style="0" bestFit="1" customWidth="1"/>
    <col min="5" max="5" width="18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8515625" style="0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28125" style="0" hidden="1" customWidth="1"/>
    <col min="21" max="23" width="8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03" t="s">
        <v>2</v>
      </c>
      <c r="B1" s="104"/>
      <c r="G1" s="105"/>
      <c r="I1" s="106"/>
      <c r="K1" s="107"/>
      <c r="L1" s="107"/>
      <c r="M1" s="107"/>
      <c r="N1" s="108"/>
      <c r="Q1" s="108"/>
      <c r="R1" s="107"/>
      <c r="S1" s="107"/>
      <c r="T1" s="107"/>
    </row>
    <row r="2" spans="1:251" ht="42" customHeight="1">
      <c r="A2" s="111" t="s">
        <v>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</row>
    <row r="3" spans="1:25" s="3" customFormat="1" ht="16.5">
      <c r="A3" s="12" t="s">
        <v>4</v>
      </c>
      <c r="B3" s="109"/>
      <c r="G3" s="110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1083</v>
      </c>
      <c r="B4" s="17" t="s">
        <v>1084</v>
      </c>
      <c r="C4" s="18" t="s">
        <v>1085</v>
      </c>
      <c r="D4" s="18" t="s">
        <v>1086</v>
      </c>
      <c r="E4" s="18" t="s">
        <v>1087</v>
      </c>
      <c r="F4" s="19" t="s">
        <v>1088</v>
      </c>
      <c r="G4" s="20" t="s">
        <v>1089</v>
      </c>
      <c r="H4" s="19" t="s">
        <v>1090</v>
      </c>
      <c r="I4" s="21" t="s">
        <v>1091</v>
      </c>
      <c r="J4" s="22" t="s">
        <v>1092</v>
      </c>
      <c r="K4" s="23" t="s">
        <v>1093</v>
      </c>
      <c r="L4" s="24" t="s">
        <v>1094</v>
      </c>
      <c r="M4" s="25" t="s">
        <v>1095</v>
      </c>
      <c r="N4" s="26" t="s">
        <v>1096</v>
      </c>
      <c r="O4" s="27" t="s">
        <v>1097</v>
      </c>
      <c r="P4" s="28" t="s">
        <v>1098</v>
      </c>
      <c r="Q4" s="29" t="s">
        <v>1099</v>
      </c>
      <c r="R4" s="30" t="s">
        <v>1100</v>
      </c>
      <c r="S4" s="31" t="s">
        <v>1101</v>
      </c>
      <c r="T4" s="32" t="s">
        <v>1102</v>
      </c>
      <c r="U4" s="33" t="s">
        <v>1103</v>
      </c>
      <c r="V4" s="33" t="s">
        <v>1104</v>
      </c>
      <c r="W4" s="34" t="s">
        <v>1105</v>
      </c>
      <c r="X4" s="35" t="s">
        <v>1106</v>
      </c>
      <c r="Y4" s="36" t="s">
        <v>1107</v>
      </c>
      <c r="Z4" s="37" t="s">
        <v>1108</v>
      </c>
      <c r="AA4" s="38" t="s">
        <v>1109</v>
      </c>
      <c r="AB4" s="38" t="s">
        <v>1110</v>
      </c>
      <c r="AC4" s="39" t="s">
        <v>1111</v>
      </c>
      <c r="AD4" s="40" t="s">
        <v>1112</v>
      </c>
      <c r="AE4" s="37" t="s">
        <v>1113</v>
      </c>
      <c r="AF4" s="38" t="s">
        <v>1114</v>
      </c>
      <c r="AG4" s="39" t="s">
        <v>1115</v>
      </c>
      <c r="AH4" s="41" t="s">
        <v>1116</v>
      </c>
      <c r="AI4" s="42" t="s">
        <v>1117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1118</v>
      </c>
      <c r="R5" s="52" t="s">
        <v>1119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1120</v>
      </c>
    </row>
    <row r="6" spans="1:35" ht="12">
      <c r="A6" s="57">
        <v>3700120</v>
      </c>
      <c r="B6" s="58" t="s">
        <v>1146</v>
      </c>
      <c r="C6" s="59" t="s">
        <v>1147</v>
      </c>
      <c r="D6" s="60" t="s">
        <v>1148</v>
      </c>
      <c r="E6" s="60" t="s">
        <v>1149</v>
      </c>
      <c r="F6" s="61" t="s">
        <v>1125</v>
      </c>
      <c r="G6" s="62" t="s">
        <v>1150</v>
      </c>
      <c r="H6" s="63" t="s">
        <v>1151</v>
      </c>
      <c r="I6" s="64">
        <v>3363724345</v>
      </c>
      <c r="J6" s="65" t="s">
        <v>1138</v>
      </c>
      <c r="K6" s="66" t="s">
        <v>1130</v>
      </c>
      <c r="L6" s="67"/>
      <c r="M6" s="68">
        <v>1448</v>
      </c>
      <c r="N6" s="69"/>
      <c r="O6" s="70">
        <v>20.495</v>
      </c>
      <c r="P6" s="66" t="s">
        <v>1130</v>
      </c>
      <c r="Q6" s="71"/>
      <c r="R6" s="72"/>
      <c r="S6" s="73" t="s">
        <v>1130</v>
      </c>
      <c r="T6" s="74">
        <v>83027</v>
      </c>
      <c r="U6" s="75">
        <v>6470</v>
      </c>
      <c r="V6" s="75">
        <v>8776</v>
      </c>
      <c r="W6" s="76">
        <v>5247</v>
      </c>
      <c r="X6" s="77" t="s">
        <v>1131</v>
      </c>
      <c r="Y6" s="78" t="s">
        <v>1131</v>
      </c>
      <c r="Z6" s="59">
        <f aca="true" t="shared" si="0" ref="Z6:Z36">IF(OR(K6="YES",L6="YES"),1,0)</f>
        <v>1</v>
      </c>
      <c r="AA6" s="60">
        <f aca="true" t="shared" si="1" ref="AA6:AA36">IF(OR(AND(ISNUMBER(M6),AND(M6&gt;0,M6&lt;600)),AND(ISNUMBER(M6),AND(M6&gt;0,N6="YES"))),1,0)</f>
        <v>0</v>
      </c>
      <c r="AB6" s="60">
        <f aca="true" t="shared" si="2" ref="AB6:AB36">IF(AND(OR(K6="YES",L6="YES"),(Z6=0)),"Trouble",0)</f>
        <v>0</v>
      </c>
      <c r="AC6" s="60">
        <f aca="true" t="shared" si="3" ref="AC6:AC36">IF(AND(OR(AND(ISNUMBER(M6),AND(M6&gt;0,M6&lt;600)),AND(ISNUMBER(M6),AND(M6&gt;0,N6="YES"))),(AA6=0)),"Trouble",0)</f>
        <v>0</v>
      </c>
      <c r="AD6" s="79" t="str">
        <f aca="true" t="shared" si="4" ref="AD6:AD36">IF(AND(Z6=1,AA6=1),"SRSA","-")</f>
        <v>-</v>
      </c>
      <c r="AE6" s="59">
        <f aca="true" t="shared" si="5" ref="AE6:AE36">IF(S6="YES",1,0)</f>
        <v>1</v>
      </c>
      <c r="AF6" s="60">
        <f aca="true" t="shared" si="6" ref="AF6:AF36">IF(OR(AND(ISNUMBER(Q6),Q6&gt;=20),(AND(ISNUMBER(Q6)=FALSE,AND(ISNUMBER(O6),O6&gt;=20)))),1,0)</f>
        <v>1</v>
      </c>
      <c r="AG6" s="60" t="str">
        <f aca="true" t="shared" si="7" ref="AG6:AG36">IF(AND(AE6=1,AF6=1),"Initial",0)</f>
        <v>Initial</v>
      </c>
      <c r="AH6" s="79" t="str">
        <f aca="true" t="shared" si="8" ref="AH6:AH36">IF(AND(AND(AG6="Initial",AI6=0),AND(ISNUMBER(M6),M6&gt;0)),"RLIS","-")</f>
        <v>RLIS</v>
      </c>
      <c r="AI6" s="59">
        <f aca="true" t="shared" si="9" ref="AI6:AI36">IF(AND(AD6="SRSA",AG6="Initial"),"SRSA",0)</f>
        <v>0</v>
      </c>
    </row>
    <row r="7" spans="1:35" ht="12">
      <c r="A7" s="57">
        <v>3700330</v>
      </c>
      <c r="B7" s="58" t="s">
        <v>970</v>
      </c>
      <c r="C7" s="59" t="s">
        <v>971</v>
      </c>
      <c r="D7" s="60" t="s">
        <v>972</v>
      </c>
      <c r="E7" s="60" t="s">
        <v>973</v>
      </c>
      <c r="F7" s="61" t="s">
        <v>1125</v>
      </c>
      <c r="G7" s="62" t="s">
        <v>974</v>
      </c>
      <c r="H7" s="63" t="s">
        <v>975</v>
      </c>
      <c r="I7" s="64">
        <v>2529466593</v>
      </c>
      <c r="J7" s="65" t="s">
        <v>1128</v>
      </c>
      <c r="K7" s="66" t="s">
        <v>1129</v>
      </c>
      <c r="L7" s="67"/>
      <c r="M7" s="68">
        <v>6733</v>
      </c>
      <c r="N7" s="69"/>
      <c r="O7" s="70">
        <v>22.894</v>
      </c>
      <c r="P7" s="66" t="s">
        <v>1130</v>
      </c>
      <c r="Q7" s="71"/>
      <c r="R7" s="72"/>
      <c r="S7" s="73" t="s">
        <v>1130</v>
      </c>
      <c r="T7" s="74">
        <v>467058</v>
      </c>
      <c r="U7" s="75">
        <v>38929</v>
      </c>
      <c r="V7" s="75">
        <v>54831</v>
      </c>
      <c r="W7" s="76">
        <v>28797</v>
      </c>
      <c r="X7" s="77" t="s">
        <v>1131</v>
      </c>
      <c r="Y7" s="78" t="s">
        <v>1131</v>
      </c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>
        <v>3700360</v>
      </c>
      <c r="B8" s="58" t="s">
        <v>1022</v>
      </c>
      <c r="C8" s="59" t="s">
        <v>1023</v>
      </c>
      <c r="D8" s="60" t="s">
        <v>1024</v>
      </c>
      <c r="E8" s="60" t="s">
        <v>1025</v>
      </c>
      <c r="F8" s="61" t="s">
        <v>1125</v>
      </c>
      <c r="G8" s="62" t="s">
        <v>1026</v>
      </c>
      <c r="H8" s="63" t="s">
        <v>1027</v>
      </c>
      <c r="I8" s="64">
        <v>2527943173</v>
      </c>
      <c r="J8" s="65" t="s">
        <v>1138</v>
      </c>
      <c r="K8" s="66" t="s">
        <v>1130</v>
      </c>
      <c r="L8" s="67"/>
      <c r="M8" s="68">
        <v>3047</v>
      </c>
      <c r="N8" s="69"/>
      <c r="O8" s="70">
        <v>25.49</v>
      </c>
      <c r="P8" s="66" t="s">
        <v>1130</v>
      </c>
      <c r="Q8" s="71"/>
      <c r="R8" s="72"/>
      <c r="S8" s="73" t="s">
        <v>1130</v>
      </c>
      <c r="T8" s="74">
        <v>279871</v>
      </c>
      <c r="U8" s="75">
        <v>21477</v>
      </c>
      <c r="V8" s="75">
        <v>28961</v>
      </c>
      <c r="W8" s="76">
        <v>15218</v>
      </c>
      <c r="X8" s="77" t="s">
        <v>1131</v>
      </c>
      <c r="Y8" s="78" t="s">
        <v>1131</v>
      </c>
      <c r="Z8" s="59">
        <f t="shared" si="0"/>
        <v>1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>
        <v>3700390</v>
      </c>
      <c r="B9" s="58" t="s">
        <v>992</v>
      </c>
      <c r="C9" s="59" t="s">
        <v>993</v>
      </c>
      <c r="D9" s="60" t="s">
        <v>994</v>
      </c>
      <c r="E9" s="60" t="s">
        <v>995</v>
      </c>
      <c r="F9" s="61" t="s">
        <v>1125</v>
      </c>
      <c r="G9" s="62" t="s">
        <v>996</v>
      </c>
      <c r="H9" s="63" t="s">
        <v>997</v>
      </c>
      <c r="I9" s="64">
        <v>9108624136</v>
      </c>
      <c r="J9" s="65" t="s">
        <v>1128</v>
      </c>
      <c r="K9" s="66" t="s">
        <v>1129</v>
      </c>
      <c r="L9" s="67"/>
      <c r="M9" s="68">
        <v>5124</v>
      </c>
      <c r="N9" s="69"/>
      <c r="O9" s="70">
        <v>24.632</v>
      </c>
      <c r="P9" s="66" t="s">
        <v>1130</v>
      </c>
      <c r="Q9" s="71"/>
      <c r="R9" s="72"/>
      <c r="S9" s="73" t="s">
        <v>1130</v>
      </c>
      <c r="T9" s="74">
        <v>355944</v>
      </c>
      <c r="U9" s="75">
        <v>32211</v>
      </c>
      <c r="V9" s="75">
        <v>42812</v>
      </c>
      <c r="W9" s="76">
        <v>23722</v>
      </c>
      <c r="X9" s="77" t="s">
        <v>1131</v>
      </c>
      <c r="Y9" s="78" t="s">
        <v>1131</v>
      </c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>
        <v>3700780</v>
      </c>
      <c r="B10" s="58" t="s">
        <v>1132</v>
      </c>
      <c r="C10" s="59" t="s">
        <v>1133</v>
      </c>
      <c r="D10" s="60" t="s">
        <v>1134</v>
      </c>
      <c r="E10" s="60" t="s">
        <v>1135</v>
      </c>
      <c r="F10" s="61" t="s">
        <v>1125</v>
      </c>
      <c r="G10" s="62" t="s">
        <v>1136</v>
      </c>
      <c r="H10" s="63" t="s">
        <v>1137</v>
      </c>
      <c r="I10" s="64">
        <v>8288372722</v>
      </c>
      <c r="J10" s="65" t="s">
        <v>1138</v>
      </c>
      <c r="K10" s="66" t="s">
        <v>1130</v>
      </c>
      <c r="L10" s="67"/>
      <c r="M10" s="68">
        <v>3405</v>
      </c>
      <c r="N10" s="69"/>
      <c r="O10" s="70">
        <v>20.052</v>
      </c>
      <c r="P10" s="66" t="s">
        <v>1130</v>
      </c>
      <c r="Q10" s="71"/>
      <c r="R10" s="72"/>
      <c r="S10" s="73" t="s">
        <v>1130</v>
      </c>
      <c r="T10" s="74">
        <v>218919</v>
      </c>
      <c r="U10" s="75">
        <v>16308</v>
      </c>
      <c r="V10" s="75">
        <v>22609</v>
      </c>
      <c r="W10" s="76">
        <v>12427</v>
      </c>
      <c r="X10" s="77" t="s">
        <v>1131</v>
      </c>
      <c r="Y10" s="78" t="s">
        <v>1131</v>
      </c>
      <c r="Z10" s="59">
        <f t="shared" si="0"/>
        <v>1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RLIS</v>
      </c>
      <c r="AI10" s="59">
        <f t="shared" si="9"/>
        <v>0</v>
      </c>
    </row>
    <row r="11" spans="1:35" ht="12">
      <c r="A11" s="57">
        <v>3700930</v>
      </c>
      <c r="B11" s="58" t="s">
        <v>1010</v>
      </c>
      <c r="C11" s="59" t="s">
        <v>1011</v>
      </c>
      <c r="D11" s="60" t="s">
        <v>1012</v>
      </c>
      <c r="E11" s="60" t="s">
        <v>1013</v>
      </c>
      <c r="F11" s="61" t="s">
        <v>1125</v>
      </c>
      <c r="G11" s="62" t="s">
        <v>1014</v>
      </c>
      <c r="H11" s="63" t="s">
        <v>1015</v>
      </c>
      <c r="I11" s="64">
        <v>9105923132</v>
      </c>
      <c r="J11" s="65" t="s">
        <v>1128</v>
      </c>
      <c r="K11" s="66" t="s">
        <v>1129</v>
      </c>
      <c r="L11" s="67"/>
      <c r="M11" s="68">
        <v>2839</v>
      </c>
      <c r="N11" s="69"/>
      <c r="O11" s="70">
        <v>24.861</v>
      </c>
      <c r="P11" s="66" t="s">
        <v>1130</v>
      </c>
      <c r="Q11" s="71"/>
      <c r="R11" s="72"/>
      <c r="S11" s="73" t="s">
        <v>1130</v>
      </c>
      <c r="T11" s="74">
        <v>182043</v>
      </c>
      <c r="U11" s="75">
        <v>13567</v>
      </c>
      <c r="V11" s="75">
        <v>18857</v>
      </c>
      <c r="W11" s="76">
        <v>11006</v>
      </c>
      <c r="X11" s="77" t="s">
        <v>1131</v>
      </c>
      <c r="Y11" s="78" t="s">
        <v>1131</v>
      </c>
      <c r="Z11" s="59">
        <f t="shared" si="0"/>
        <v>0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1</v>
      </c>
      <c r="AG11" s="60" t="str">
        <f t="shared" si="7"/>
        <v>Initial</v>
      </c>
      <c r="AH11" s="79" t="str">
        <f t="shared" si="8"/>
        <v>RLIS</v>
      </c>
      <c r="AI11" s="59">
        <f t="shared" si="9"/>
        <v>0</v>
      </c>
    </row>
    <row r="12" spans="1:35" ht="12">
      <c r="A12" s="57">
        <v>3700960</v>
      </c>
      <c r="B12" s="58" t="s">
        <v>988</v>
      </c>
      <c r="C12" s="59" t="s">
        <v>989</v>
      </c>
      <c r="D12" s="60" t="s">
        <v>1160</v>
      </c>
      <c r="E12" s="60" t="s">
        <v>990</v>
      </c>
      <c r="F12" s="61" t="s">
        <v>1125</v>
      </c>
      <c r="G12" s="62" t="s">
        <v>991</v>
      </c>
      <c r="H12" s="63" t="s">
        <v>1163</v>
      </c>
      <c r="I12" s="64">
        <v>9106425168</v>
      </c>
      <c r="J12" s="65" t="s">
        <v>1128</v>
      </c>
      <c r="K12" s="66" t="s">
        <v>1129</v>
      </c>
      <c r="L12" s="67"/>
      <c r="M12" s="68">
        <v>6534</v>
      </c>
      <c r="N12" s="69"/>
      <c r="O12" s="70">
        <v>24.527</v>
      </c>
      <c r="P12" s="66" t="s">
        <v>1130</v>
      </c>
      <c r="Q12" s="71"/>
      <c r="R12" s="72"/>
      <c r="S12" s="73" t="s">
        <v>1130</v>
      </c>
      <c r="T12" s="74">
        <v>482982</v>
      </c>
      <c r="U12" s="75">
        <v>41260</v>
      </c>
      <c r="V12" s="75">
        <v>53586</v>
      </c>
      <c r="W12" s="76">
        <v>28275</v>
      </c>
      <c r="X12" s="77" t="s">
        <v>1131</v>
      </c>
      <c r="Y12" s="78" t="s">
        <v>1131</v>
      </c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  <row r="13" spans="1:35" ht="12">
      <c r="A13" s="57">
        <v>3701200</v>
      </c>
      <c r="B13" s="58" t="s">
        <v>1164</v>
      </c>
      <c r="C13" s="59" t="s">
        <v>1165</v>
      </c>
      <c r="D13" s="60" t="s">
        <v>1166</v>
      </c>
      <c r="E13" s="60" t="s">
        <v>1167</v>
      </c>
      <c r="F13" s="61" t="s">
        <v>1125</v>
      </c>
      <c r="G13" s="62" t="s">
        <v>1168</v>
      </c>
      <c r="H13" s="63" t="s">
        <v>1169</v>
      </c>
      <c r="I13" s="64">
        <v>9102961521</v>
      </c>
      <c r="J13" s="65" t="s">
        <v>1128</v>
      </c>
      <c r="K13" s="66" t="s">
        <v>1129</v>
      </c>
      <c r="L13" s="67"/>
      <c r="M13" s="68">
        <v>8474</v>
      </c>
      <c r="N13" s="69"/>
      <c r="O13" s="70">
        <v>21.369</v>
      </c>
      <c r="P13" s="66" t="s">
        <v>1130</v>
      </c>
      <c r="Q13" s="71"/>
      <c r="R13" s="72"/>
      <c r="S13" s="73" t="s">
        <v>1130</v>
      </c>
      <c r="T13" s="74">
        <v>503313</v>
      </c>
      <c r="U13" s="75">
        <v>47679</v>
      </c>
      <c r="V13" s="75">
        <v>64262</v>
      </c>
      <c r="W13" s="76">
        <v>35388</v>
      </c>
      <c r="X13" s="77" t="s">
        <v>1131</v>
      </c>
      <c r="Y13" s="78" t="s">
        <v>1131</v>
      </c>
      <c r="Z13" s="59">
        <f t="shared" si="0"/>
        <v>0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1</v>
      </c>
      <c r="AG13" s="60" t="str">
        <f t="shared" si="7"/>
        <v>Initial</v>
      </c>
      <c r="AH13" s="79" t="str">
        <f t="shared" si="8"/>
        <v>RLIS</v>
      </c>
      <c r="AI13" s="59">
        <f t="shared" si="9"/>
        <v>0</v>
      </c>
    </row>
    <row r="14" spans="1:35" ht="12">
      <c r="A14" s="57">
        <v>3700840</v>
      </c>
      <c r="B14" s="58" t="s">
        <v>945</v>
      </c>
      <c r="C14" s="59" t="s">
        <v>946</v>
      </c>
      <c r="D14" s="60" t="s">
        <v>947</v>
      </c>
      <c r="E14" s="60" t="s">
        <v>948</v>
      </c>
      <c r="F14" s="61" t="s">
        <v>1125</v>
      </c>
      <c r="G14" s="62" t="s">
        <v>949</v>
      </c>
      <c r="H14" s="63" t="s">
        <v>950</v>
      </c>
      <c r="I14" s="64">
        <v>2524824436</v>
      </c>
      <c r="J14" s="65" t="s">
        <v>1128</v>
      </c>
      <c r="K14" s="66" t="s">
        <v>1129</v>
      </c>
      <c r="L14" s="67"/>
      <c r="M14" s="68">
        <v>2334</v>
      </c>
      <c r="N14" s="69"/>
      <c r="O14" s="70">
        <v>22.235</v>
      </c>
      <c r="P14" s="66" t="s">
        <v>1130</v>
      </c>
      <c r="Q14" s="71"/>
      <c r="R14" s="72"/>
      <c r="S14" s="73" t="s">
        <v>1130</v>
      </c>
      <c r="T14" s="74">
        <v>159993</v>
      </c>
      <c r="U14" s="75">
        <v>11676</v>
      </c>
      <c r="V14" s="75">
        <v>16914</v>
      </c>
      <c r="W14" s="76">
        <v>8718</v>
      </c>
      <c r="X14" s="77" t="s">
        <v>1131</v>
      </c>
      <c r="Y14" s="78" t="s">
        <v>1131</v>
      </c>
      <c r="Z14" s="59">
        <f t="shared" si="0"/>
        <v>0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1</v>
      </c>
      <c r="AG14" s="60" t="str">
        <f t="shared" si="7"/>
        <v>Initial</v>
      </c>
      <c r="AH14" s="79" t="str">
        <f t="shared" si="8"/>
        <v>RLIS</v>
      </c>
      <c r="AI14" s="59">
        <f t="shared" si="9"/>
        <v>0</v>
      </c>
    </row>
    <row r="15" spans="1:35" ht="12">
      <c r="A15" s="57">
        <v>3701770</v>
      </c>
      <c r="B15" s="58" t="s">
        <v>951</v>
      </c>
      <c r="C15" s="59" t="s">
        <v>952</v>
      </c>
      <c r="D15" s="60" t="s">
        <v>953</v>
      </c>
      <c r="E15" s="60" t="s">
        <v>954</v>
      </c>
      <c r="F15" s="61" t="s">
        <v>1125</v>
      </c>
      <c r="G15" s="62" t="s">
        <v>955</v>
      </c>
      <c r="H15" s="63" t="s">
        <v>956</v>
      </c>
      <c r="I15" s="64">
        <v>8284793413</v>
      </c>
      <c r="J15" s="65" t="s">
        <v>1138</v>
      </c>
      <c r="K15" s="66" t="s">
        <v>1130</v>
      </c>
      <c r="L15" s="67"/>
      <c r="M15" s="68">
        <v>1158</v>
      </c>
      <c r="N15" s="69"/>
      <c r="O15" s="70">
        <v>22.37</v>
      </c>
      <c r="P15" s="66" t="s">
        <v>1130</v>
      </c>
      <c r="Q15" s="71"/>
      <c r="R15" s="72"/>
      <c r="S15" s="73" t="s">
        <v>1130</v>
      </c>
      <c r="T15" s="74">
        <v>81333</v>
      </c>
      <c r="U15" s="75">
        <v>6553</v>
      </c>
      <c r="V15" s="75">
        <v>8927</v>
      </c>
      <c r="W15" s="76">
        <v>3962</v>
      </c>
      <c r="X15" s="77" t="s">
        <v>1131</v>
      </c>
      <c r="Y15" s="78" t="s">
        <v>1131</v>
      </c>
      <c r="Z15" s="59">
        <f t="shared" si="0"/>
        <v>1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1</v>
      </c>
      <c r="AF15" s="60">
        <f t="shared" si="6"/>
        <v>1</v>
      </c>
      <c r="AG15" s="60" t="str">
        <f t="shared" si="7"/>
        <v>Initial</v>
      </c>
      <c r="AH15" s="79" t="str">
        <f t="shared" si="8"/>
        <v>RLIS</v>
      </c>
      <c r="AI15" s="59">
        <f t="shared" si="9"/>
        <v>0</v>
      </c>
    </row>
    <row r="16" spans="1:35" ht="12">
      <c r="A16" s="57">
        <v>3701830</v>
      </c>
      <c r="B16" s="58" t="s">
        <v>957</v>
      </c>
      <c r="C16" s="59" t="s">
        <v>958</v>
      </c>
      <c r="D16" s="60" t="s">
        <v>959</v>
      </c>
      <c r="E16" s="60" t="s">
        <v>960</v>
      </c>
      <c r="F16" s="61" t="s">
        <v>1125</v>
      </c>
      <c r="G16" s="62" t="s">
        <v>961</v>
      </c>
      <c r="H16" s="63" t="s">
        <v>962</v>
      </c>
      <c r="I16" s="64">
        <v>2527473425</v>
      </c>
      <c r="J16" s="65" t="s">
        <v>963</v>
      </c>
      <c r="K16" s="66" t="s">
        <v>1130</v>
      </c>
      <c r="L16" s="67"/>
      <c r="M16" s="68">
        <v>3033</v>
      </c>
      <c r="N16" s="69"/>
      <c r="O16" s="70">
        <v>22.544</v>
      </c>
      <c r="P16" s="66" t="s">
        <v>1130</v>
      </c>
      <c r="Q16" s="71"/>
      <c r="R16" s="72"/>
      <c r="S16" s="73" t="s">
        <v>1130</v>
      </c>
      <c r="T16" s="74">
        <v>186079</v>
      </c>
      <c r="U16" s="75">
        <v>16147</v>
      </c>
      <c r="V16" s="75">
        <v>23845</v>
      </c>
      <c r="W16" s="76">
        <v>12976</v>
      </c>
      <c r="X16" s="77" t="s">
        <v>1131</v>
      </c>
      <c r="Y16" s="78" t="s">
        <v>1131</v>
      </c>
      <c r="Z16" s="59">
        <f t="shared" si="0"/>
        <v>1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1</v>
      </c>
      <c r="AG16" s="60" t="str">
        <f t="shared" si="7"/>
        <v>Initial</v>
      </c>
      <c r="AH16" s="79" t="str">
        <f t="shared" si="8"/>
        <v>RLIS</v>
      </c>
      <c r="AI16" s="59">
        <f t="shared" si="9"/>
        <v>0</v>
      </c>
    </row>
    <row r="17" spans="1:35" ht="12">
      <c r="A17" s="57">
        <v>3701950</v>
      </c>
      <c r="B17" s="58" t="s">
        <v>1057</v>
      </c>
      <c r="C17" s="59" t="s">
        <v>1058</v>
      </c>
      <c r="D17" s="60" t="s">
        <v>1059</v>
      </c>
      <c r="E17" s="60" t="s">
        <v>1060</v>
      </c>
      <c r="F17" s="61" t="s">
        <v>1125</v>
      </c>
      <c r="G17" s="62" t="s">
        <v>1061</v>
      </c>
      <c r="H17" s="63" t="s">
        <v>1062</v>
      </c>
      <c r="I17" s="64">
        <v>2525835111</v>
      </c>
      <c r="J17" s="65" t="s">
        <v>1138</v>
      </c>
      <c r="K17" s="66" t="s">
        <v>1130</v>
      </c>
      <c r="L17" s="67"/>
      <c r="M17" s="68">
        <v>4680</v>
      </c>
      <c r="N17" s="69"/>
      <c r="O17" s="70">
        <v>29.837</v>
      </c>
      <c r="P17" s="66" t="s">
        <v>1130</v>
      </c>
      <c r="Q17" s="71"/>
      <c r="R17" s="72"/>
      <c r="S17" s="73" t="s">
        <v>1130</v>
      </c>
      <c r="T17" s="74">
        <v>529817</v>
      </c>
      <c r="U17" s="75">
        <v>42348</v>
      </c>
      <c r="V17" s="75">
        <v>52354</v>
      </c>
      <c r="W17" s="76">
        <v>25463</v>
      </c>
      <c r="X17" s="77" t="s">
        <v>1131</v>
      </c>
      <c r="Y17" s="78" t="s">
        <v>1131</v>
      </c>
      <c r="Z17" s="59">
        <f t="shared" si="0"/>
        <v>1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1</v>
      </c>
      <c r="AF17" s="60">
        <f t="shared" si="6"/>
        <v>1</v>
      </c>
      <c r="AG17" s="60" t="str">
        <f t="shared" si="7"/>
        <v>Initial</v>
      </c>
      <c r="AH17" s="79" t="str">
        <f t="shared" si="8"/>
        <v>RLIS</v>
      </c>
      <c r="AI17" s="59">
        <f t="shared" si="9"/>
        <v>0</v>
      </c>
    </row>
    <row r="18" spans="1:35" ht="12">
      <c r="A18" s="57">
        <v>3702160</v>
      </c>
      <c r="B18" s="58" t="s">
        <v>998</v>
      </c>
      <c r="C18" s="59" t="s">
        <v>999</v>
      </c>
      <c r="D18" s="60" t="s">
        <v>1000</v>
      </c>
      <c r="E18" s="60" t="s">
        <v>1001</v>
      </c>
      <c r="F18" s="61" t="s">
        <v>1125</v>
      </c>
      <c r="G18" s="62" t="s">
        <v>1002</v>
      </c>
      <c r="H18" s="63" t="s">
        <v>1003</v>
      </c>
      <c r="I18" s="64">
        <v>2523581761</v>
      </c>
      <c r="J18" s="65" t="s">
        <v>1128</v>
      </c>
      <c r="K18" s="66" t="s">
        <v>1129</v>
      </c>
      <c r="L18" s="67"/>
      <c r="M18" s="68">
        <v>3295</v>
      </c>
      <c r="N18" s="69"/>
      <c r="O18" s="70">
        <v>24.705</v>
      </c>
      <c r="P18" s="66" t="s">
        <v>1130</v>
      </c>
      <c r="Q18" s="71"/>
      <c r="R18" s="72"/>
      <c r="S18" s="73" t="s">
        <v>1130</v>
      </c>
      <c r="T18" s="74">
        <v>296500</v>
      </c>
      <c r="U18" s="75">
        <v>21347</v>
      </c>
      <c r="V18" s="75">
        <v>28632</v>
      </c>
      <c r="W18" s="76">
        <v>15775</v>
      </c>
      <c r="X18" s="77" t="s">
        <v>1131</v>
      </c>
      <c r="Y18" s="78" t="s">
        <v>1131</v>
      </c>
      <c r="Z18" s="59">
        <f t="shared" si="0"/>
        <v>0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1</v>
      </c>
      <c r="AG18" s="60" t="str">
        <f t="shared" si="7"/>
        <v>Initial</v>
      </c>
      <c r="AH18" s="79" t="str">
        <f t="shared" si="8"/>
        <v>RLIS</v>
      </c>
      <c r="AI18" s="59">
        <f t="shared" si="9"/>
        <v>0</v>
      </c>
    </row>
    <row r="19" spans="1:35" ht="12">
      <c r="A19" s="57">
        <v>3702610</v>
      </c>
      <c r="B19" s="58" t="s">
        <v>1158</v>
      </c>
      <c r="C19" s="59" t="s">
        <v>1159</v>
      </c>
      <c r="D19" s="60" t="s">
        <v>1160</v>
      </c>
      <c r="E19" s="60" t="s">
        <v>1161</v>
      </c>
      <c r="F19" s="61" t="s">
        <v>1125</v>
      </c>
      <c r="G19" s="62" t="s">
        <v>1162</v>
      </c>
      <c r="H19" s="63" t="s">
        <v>1163</v>
      </c>
      <c r="I19" s="64">
        <v>2525271109</v>
      </c>
      <c r="J19" s="65" t="s">
        <v>1128</v>
      </c>
      <c r="K19" s="66" t="s">
        <v>1129</v>
      </c>
      <c r="L19" s="67"/>
      <c r="M19" s="68">
        <v>9357</v>
      </c>
      <c r="N19" s="69"/>
      <c r="O19" s="70">
        <v>21.219</v>
      </c>
      <c r="P19" s="66" t="s">
        <v>1130</v>
      </c>
      <c r="Q19" s="71"/>
      <c r="R19" s="72"/>
      <c r="S19" s="73" t="s">
        <v>1130</v>
      </c>
      <c r="T19" s="74">
        <v>643995</v>
      </c>
      <c r="U19" s="75">
        <v>49683</v>
      </c>
      <c r="V19" s="75">
        <v>69926</v>
      </c>
      <c r="W19" s="76">
        <v>35766</v>
      </c>
      <c r="X19" s="77" t="s">
        <v>1131</v>
      </c>
      <c r="Y19" s="78" t="s">
        <v>1131</v>
      </c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>
        <v>3702640</v>
      </c>
      <c r="B20" s="58" t="s">
        <v>1073</v>
      </c>
      <c r="C20" s="59" t="s">
        <v>1074</v>
      </c>
      <c r="D20" s="60" t="s">
        <v>1075</v>
      </c>
      <c r="E20" s="60" t="s">
        <v>1076</v>
      </c>
      <c r="F20" s="61" t="s">
        <v>1125</v>
      </c>
      <c r="G20" s="62" t="s">
        <v>1077</v>
      </c>
      <c r="H20" s="63" t="s">
        <v>1078</v>
      </c>
      <c r="I20" s="64">
        <v>3362421527</v>
      </c>
      <c r="J20" s="65" t="s">
        <v>1128</v>
      </c>
      <c r="K20" s="66" t="s">
        <v>1129</v>
      </c>
      <c r="L20" s="67"/>
      <c r="M20" s="68">
        <v>2867</v>
      </c>
      <c r="N20" s="69"/>
      <c r="O20" s="70">
        <v>34.812</v>
      </c>
      <c r="P20" s="66" t="s">
        <v>1130</v>
      </c>
      <c r="Q20" s="71"/>
      <c r="R20" s="72"/>
      <c r="S20" s="73" t="s">
        <v>1130</v>
      </c>
      <c r="T20" s="74">
        <v>235436</v>
      </c>
      <c r="U20" s="75">
        <v>27393</v>
      </c>
      <c r="V20" s="75">
        <v>31080</v>
      </c>
      <c r="W20" s="76">
        <v>13607</v>
      </c>
      <c r="X20" s="77" t="s">
        <v>1131</v>
      </c>
      <c r="Y20" s="78" t="s">
        <v>1131</v>
      </c>
      <c r="Z20" s="59">
        <f t="shared" si="0"/>
        <v>0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1</v>
      </c>
      <c r="AF20" s="60">
        <f t="shared" si="6"/>
        <v>1</v>
      </c>
      <c r="AG20" s="60" t="str">
        <f t="shared" si="7"/>
        <v>Initial</v>
      </c>
      <c r="AH20" s="79" t="str">
        <f t="shared" si="8"/>
        <v>RLIS</v>
      </c>
      <c r="AI20" s="59">
        <f t="shared" si="9"/>
        <v>0</v>
      </c>
    </row>
    <row r="21" spans="1:35" ht="12">
      <c r="A21" s="57">
        <v>3702880</v>
      </c>
      <c r="B21" s="58" t="s">
        <v>982</v>
      </c>
      <c r="C21" s="59" t="s">
        <v>983</v>
      </c>
      <c r="D21" s="60" t="s">
        <v>984</v>
      </c>
      <c r="E21" s="60" t="s">
        <v>985</v>
      </c>
      <c r="F21" s="61" t="s">
        <v>1125</v>
      </c>
      <c r="G21" s="62" t="s">
        <v>986</v>
      </c>
      <c r="H21" s="63" t="s">
        <v>987</v>
      </c>
      <c r="I21" s="64">
        <v>2527921575</v>
      </c>
      <c r="J21" s="65" t="s">
        <v>1128</v>
      </c>
      <c r="K21" s="66" t="s">
        <v>1129</v>
      </c>
      <c r="L21" s="67"/>
      <c r="M21" s="68">
        <v>4042</v>
      </c>
      <c r="N21" s="69"/>
      <c r="O21" s="70">
        <v>23.444</v>
      </c>
      <c r="P21" s="66" t="s">
        <v>1130</v>
      </c>
      <c r="Q21" s="71"/>
      <c r="R21" s="72"/>
      <c r="S21" s="73" t="s">
        <v>1130</v>
      </c>
      <c r="T21" s="74">
        <v>306940</v>
      </c>
      <c r="U21" s="75">
        <v>23461</v>
      </c>
      <c r="V21" s="75">
        <v>33373</v>
      </c>
      <c r="W21" s="76">
        <v>17048</v>
      </c>
      <c r="X21" s="77" t="s">
        <v>1131</v>
      </c>
      <c r="Y21" s="78" t="s">
        <v>1131</v>
      </c>
      <c r="Z21" s="59">
        <f t="shared" si="0"/>
        <v>0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RLIS</v>
      </c>
      <c r="AI21" s="59">
        <f t="shared" si="9"/>
        <v>0</v>
      </c>
    </row>
    <row r="22" spans="1:35" ht="12">
      <c r="A22" s="57">
        <v>3703210</v>
      </c>
      <c r="B22" s="58" t="s">
        <v>1170</v>
      </c>
      <c r="C22" s="59" t="s">
        <v>1171</v>
      </c>
      <c r="D22" s="60" t="s">
        <v>941</v>
      </c>
      <c r="E22" s="60" t="s">
        <v>942</v>
      </c>
      <c r="F22" s="61" t="s">
        <v>1125</v>
      </c>
      <c r="G22" s="62" t="s">
        <v>943</v>
      </c>
      <c r="H22" s="63" t="s">
        <v>944</v>
      </c>
      <c r="I22" s="64">
        <v>3367868355</v>
      </c>
      <c r="J22" s="65" t="s">
        <v>1128</v>
      </c>
      <c r="K22" s="66" t="s">
        <v>1129</v>
      </c>
      <c r="L22" s="67"/>
      <c r="M22" s="68">
        <v>1668</v>
      </c>
      <c r="N22" s="69"/>
      <c r="O22" s="70">
        <v>22.228</v>
      </c>
      <c r="P22" s="66" t="s">
        <v>1130</v>
      </c>
      <c r="Q22" s="71"/>
      <c r="R22" s="72"/>
      <c r="S22" s="73" t="s">
        <v>1130</v>
      </c>
      <c r="T22" s="74">
        <v>84404</v>
      </c>
      <c r="U22" s="75">
        <v>7372</v>
      </c>
      <c r="V22" s="75">
        <v>10467</v>
      </c>
      <c r="W22" s="76">
        <v>6034</v>
      </c>
      <c r="X22" s="77" t="s">
        <v>1131</v>
      </c>
      <c r="Y22" s="78" t="s">
        <v>1131</v>
      </c>
      <c r="Z22" s="59">
        <f t="shared" si="0"/>
        <v>0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1</v>
      </c>
      <c r="AG22" s="60" t="str">
        <f t="shared" si="7"/>
        <v>Initial</v>
      </c>
      <c r="AH22" s="79" t="str">
        <f t="shared" si="8"/>
        <v>RLIS</v>
      </c>
      <c r="AI22" s="59">
        <f t="shared" si="9"/>
        <v>0</v>
      </c>
    </row>
    <row r="23" spans="1:35" ht="12">
      <c r="A23" s="57">
        <v>3703420</v>
      </c>
      <c r="B23" s="58" t="s">
        <v>1028</v>
      </c>
      <c r="C23" s="59" t="s">
        <v>1029</v>
      </c>
      <c r="D23" s="60" t="s">
        <v>1000</v>
      </c>
      <c r="E23" s="60" t="s">
        <v>1030</v>
      </c>
      <c r="F23" s="61" t="s">
        <v>1125</v>
      </c>
      <c r="G23" s="62" t="s">
        <v>1031</v>
      </c>
      <c r="H23" s="63" t="s">
        <v>1003</v>
      </c>
      <c r="I23" s="64">
        <v>2525341371</v>
      </c>
      <c r="J23" s="65" t="s">
        <v>1138</v>
      </c>
      <c r="K23" s="66" t="s">
        <v>1130</v>
      </c>
      <c r="L23" s="67"/>
      <c r="M23" s="68">
        <v>2848</v>
      </c>
      <c r="N23" s="69"/>
      <c r="O23" s="70">
        <v>26.147</v>
      </c>
      <c r="P23" s="66" t="s">
        <v>1130</v>
      </c>
      <c r="Q23" s="71"/>
      <c r="R23" s="72"/>
      <c r="S23" s="73" t="s">
        <v>1130</v>
      </c>
      <c r="T23" s="74">
        <v>268527</v>
      </c>
      <c r="U23" s="75">
        <v>21954</v>
      </c>
      <c r="V23" s="75">
        <v>29326</v>
      </c>
      <c r="W23" s="76"/>
      <c r="X23" s="77" t="s">
        <v>1131</v>
      </c>
      <c r="Y23" s="78" t="s">
        <v>1131</v>
      </c>
      <c r="Z23" s="59">
        <f t="shared" si="0"/>
        <v>1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RLIS</v>
      </c>
      <c r="AI23" s="59">
        <f t="shared" si="9"/>
        <v>0</v>
      </c>
    </row>
    <row r="24" spans="1:35" ht="12">
      <c r="A24" s="57">
        <v>3703540</v>
      </c>
      <c r="B24" s="58" t="s">
        <v>1121</v>
      </c>
      <c r="C24" s="59" t="s">
        <v>1122</v>
      </c>
      <c r="D24" s="60" t="s">
        <v>1123</v>
      </c>
      <c r="E24" s="60" t="s">
        <v>1124</v>
      </c>
      <c r="F24" s="61" t="s">
        <v>1125</v>
      </c>
      <c r="G24" s="62" t="s">
        <v>1126</v>
      </c>
      <c r="H24" s="63" t="s">
        <v>1127</v>
      </c>
      <c r="I24" s="64">
        <v>2523352981</v>
      </c>
      <c r="J24" s="65" t="s">
        <v>1128</v>
      </c>
      <c r="K24" s="66" t="s">
        <v>1129</v>
      </c>
      <c r="L24" s="67"/>
      <c r="M24" s="68">
        <v>5668</v>
      </c>
      <c r="N24" s="69"/>
      <c r="O24" s="70">
        <v>20.038</v>
      </c>
      <c r="P24" s="66" t="s">
        <v>1130</v>
      </c>
      <c r="Q24" s="71"/>
      <c r="R24" s="72"/>
      <c r="S24" s="73" t="s">
        <v>1130</v>
      </c>
      <c r="T24" s="74">
        <v>383314</v>
      </c>
      <c r="U24" s="75">
        <v>28248</v>
      </c>
      <c r="V24" s="75">
        <v>40102</v>
      </c>
      <c r="W24" s="76">
        <v>21134</v>
      </c>
      <c r="X24" s="77" t="s">
        <v>1131</v>
      </c>
      <c r="Y24" s="78" t="s">
        <v>1131</v>
      </c>
      <c r="Z24" s="59">
        <f t="shared" si="0"/>
        <v>0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1</v>
      </c>
      <c r="AF24" s="60">
        <f t="shared" si="6"/>
        <v>1</v>
      </c>
      <c r="AG24" s="60" t="str">
        <f t="shared" si="7"/>
        <v>Initial</v>
      </c>
      <c r="AH24" s="79" t="str">
        <f t="shared" si="8"/>
        <v>RLIS</v>
      </c>
      <c r="AI24" s="59">
        <f t="shared" si="9"/>
        <v>0</v>
      </c>
    </row>
    <row r="25" spans="1:35" ht="12">
      <c r="A25" s="57">
        <v>3703600</v>
      </c>
      <c r="B25" s="58" t="s">
        <v>964</v>
      </c>
      <c r="C25" s="59" t="s">
        <v>965</v>
      </c>
      <c r="D25" s="60" t="s">
        <v>966</v>
      </c>
      <c r="E25" s="60" t="s">
        <v>967</v>
      </c>
      <c r="F25" s="61" t="s">
        <v>1125</v>
      </c>
      <c r="G25" s="62" t="s">
        <v>968</v>
      </c>
      <c r="H25" s="63" t="s">
        <v>969</v>
      </c>
      <c r="I25" s="64">
        <v>2524265741</v>
      </c>
      <c r="J25" s="65" t="s">
        <v>1138</v>
      </c>
      <c r="K25" s="66" t="s">
        <v>1130</v>
      </c>
      <c r="L25" s="67"/>
      <c r="M25" s="68">
        <v>1680</v>
      </c>
      <c r="N25" s="69"/>
      <c r="O25" s="70">
        <v>22.551</v>
      </c>
      <c r="P25" s="66" t="s">
        <v>1130</v>
      </c>
      <c r="Q25" s="71"/>
      <c r="R25" s="72"/>
      <c r="S25" s="73" t="s">
        <v>1130</v>
      </c>
      <c r="T25" s="74">
        <v>126583</v>
      </c>
      <c r="U25" s="75">
        <v>9086</v>
      </c>
      <c r="V25" s="75">
        <v>12936</v>
      </c>
      <c r="W25" s="76">
        <v>6074</v>
      </c>
      <c r="X25" s="77" t="s">
        <v>1131</v>
      </c>
      <c r="Y25" s="78" t="s">
        <v>1131</v>
      </c>
      <c r="Z25" s="59">
        <f t="shared" si="0"/>
        <v>1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1</v>
      </c>
      <c r="AF25" s="60">
        <f t="shared" si="6"/>
        <v>1</v>
      </c>
      <c r="AG25" s="60" t="str">
        <f t="shared" si="7"/>
        <v>Initial</v>
      </c>
      <c r="AH25" s="79" t="str">
        <f t="shared" si="8"/>
        <v>RLIS</v>
      </c>
      <c r="AI25" s="59">
        <f t="shared" si="9"/>
        <v>0</v>
      </c>
    </row>
    <row r="26" spans="1:35" ht="12">
      <c r="A26" s="57">
        <v>3703870</v>
      </c>
      <c r="B26" s="58" t="s">
        <v>976</v>
      </c>
      <c r="C26" s="59" t="s">
        <v>977</v>
      </c>
      <c r="D26" s="60" t="s">
        <v>978</v>
      </c>
      <c r="E26" s="60" t="s">
        <v>979</v>
      </c>
      <c r="F26" s="61" t="s">
        <v>1125</v>
      </c>
      <c r="G26" s="62" t="s">
        <v>980</v>
      </c>
      <c r="H26" s="63" t="s">
        <v>981</v>
      </c>
      <c r="I26" s="64">
        <v>9105825860</v>
      </c>
      <c r="J26" s="65" t="s">
        <v>1128</v>
      </c>
      <c r="K26" s="66" t="s">
        <v>1129</v>
      </c>
      <c r="L26" s="67"/>
      <c r="M26" s="68">
        <v>7700</v>
      </c>
      <c r="N26" s="69"/>
      <c r="O26" s="70">
        <v>23.173</v>
      </c>
      <c r="P26" s="66" t="s">
        <v>1130</v>
      </c>
      <c r="Q26" s="71"/>
      <c r="R26" s="72"/>
      <c r="S26" s="73" t="s">
        <v>1130</v>
      </c>
      <c r="T26" s="74">
        <v>521114</v>
      </c>
      <c r="U26" s="75">
        <v>41871</v>
      </c>
      <c r="V26" s="75">
        <v>56358</v>
      </c>
      <c r="W26" s="76">
        <v>32463</v>
      </c>
      <c r="X26" s="77" t="s">
        <v>1131</v>
      </c>
      <c r="Y26" s="78" t="s">
        <v>1131</v>
      </c>
      <c r="Z26" s="59">
        <f t="shared" si="0"/>
        <v>0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1</v>
      </c>
      <c r="AG26" s="60" t="str">
        <f t="shared" si="7"/>
        <v>Initial</v>
      </c>
      <c r="AH26" s="79" t="str">
        <f t="shared" si="8"/>
        <v>RLIS</v>
      </c>
      <c r="AI26" s="59">
        <f t="shared" si="9"/>
        <v>0</v>
      </c>
    </row>
    <row r="27" spans="1:35" ht="12">
      <c r="A27" s="57">
        <v>3703900</v>
      </c>
      <c r="B27" s="58" t="s">
        <v>1139</v>
      </c>
      <c r="C27" s="59" t="s">
        <v>1140</v>
      </c>
      <c r="D27" s="60" t="s">
        <v>1141</v>
      </c>
      <c r="E27" s="60" t="s">
        <v>1142</v>
      </c>
      <c r="F27" s="61" t="s">
        <v>1125</v>
      </c>
      <c r="G27" s="62" t="s">
        <v>1143</v>
      </c>
      <c r="H27" s="63" t="s">
        <v>1144</v>
      </c>
      <c r="I27" s="64">
        <v>2525353111</v>
      </c>
      <c r="J27" s="65" t="s">
        <v>1145</v>
      </c>
      <c r="K27" s="66" t="s">
        <v>1129</v>
      </c>
      <c r="L27" s="67"/>
      <c r="M27" s="68">
        <v>2786</v>
      </c>
      <c r="N27" s="69"/>
      <c r="O27" s="70">
        <v>20.447</v>
      </c>
      <c r="P27" s="66" t="s">
        <v>1130</v>
      </c>
      <c r="Q27" s="71"/>
      <c r="R27" s="72"/>
      <c r="S27" s="73" t="s">
        <v>1130</v>
      </c>
      <c r="T27" s="74">
        <v>130633</v>
      </c>
      <c r="U27" s="75">
        <v>11407</v>
      </c>
      <c r="V27" s="75">
        <v>17332</v>
      </c>
      <c r="W27" s="76">
        <v>9656</v>
      </c>
      <c r="X27" s="77" t="s">
        <v>1131</v>
      </c>
      <c r="Y27" s="78" t="s">
        <v>1131</v>
      </c>
      <c r="Z27" s="59">
        <f t="shared" si="0"/>
        <v>0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1</v>
      </c>
      <c r="AG27" s="60" t="str">
        <f t="shared" si="7"/>
        <v>Initial</v>
      </c>
      <c r="AH27" s="79" t="str">
        <f t="shared" si="8"/>
        <v>RLIS</v>
      </c>
      <c r="AI27" s="59">
        <f t="shared" si="9"/>
        <v>0</v>
      </c>
    </row>
    <row r="28" spans="1:35" ht="12">
      <c r="A28" s="57">
        <v>3703930</v>
      </c>
      <c r="B28" s="58" t="s">
        <v>1051</v>
      </c>
      <c r="C28" s="59" t="s">
        <v>1052</v>
      </c>
      <c r="D28" s="60" t="s">
        <v>1053</v>
      </c>
      <c r="E28" s="60" t="s">
        <v>1054</v>
      </c>
      <c r="F28" s="61" t="s">
        <v>1125</v>
      </c>
      <c r="G28" s="62" t="s">
        <v>1055</v>
      </c>
      <c r="H28" s="63" t="s">
        <v>1056</v>
      </c>
      <c r="I28" s="64">
        <v>9106716000</v>
      </c>
      <c r="J28" s="65" t="s">
        <v>1128</v>
      </c>
      <c r="K28" s="66" t="s">
        <v>1129</v>
      </c>
      <c r="L28" s="67"/>
      <c r="M28" s="68">
        <v>22669</v>
      </c>
      <c r="N28" s="69"/>
      <c r="O28" s="70">
        <v>28.465</v>
      </c>
      <c r="P28" s="66" t="s">
        <v>1130</v>
      </c>
      <c r="Q28" s="71"/>
      <c r="R28" s="72"/>
      <c r="S28" s="73" t="s">
        <v>1130</v>
      </c>
      <c r="T28" s="74">
        <v>1735594</v>
      </c>
      <c r="U28" s="75">
        <v>182637</v>
      </c>
      <c r="V28" s="75">
        <v>214416</v>
      </c>
      <c r="W28" s="76">
        <v>107991</v>
      </c>
      <c r="X28" s="77" t="s">
        <v>1131</v>
      </c>
      <c r="Y28" s="78" t="s">
        <v>1131</v>
      </c>
      <c r="Z28" s="59">
        <f t="shared" si="0"/>
        <v>0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1</v>
      </c>
      <c r="AG28" s="60" t="str">
        <f t="shared" si="7"/>
        <v>Initial</v>
      </c>
      <c r="AH28" s="79" t="str">
        <f t="shared" si="8"/>
        <v>RLIS</v>
      </c>
      <c r="AI28" s="59">
        <f t="shared" si="9"/>
        <v>0</v>
      </c>
    </row>
    <row r="29" spans="1:35" ht="12">
      <c r="A29" s="57">
        <v>3704200</v>
      </c>
      <c r="B29" s="58" t="s">
        <v>1004</v>
      </c>
      <c r="C29" s="59" t="s">
        <v>1005</v>
      </c>
      <c r="D29" s="60" t="s">
        <v>1006</v>
      </c>
      <c r="E29" s="60" t="s">
        <v>1007</v>
      </c>
      <c r="F29" s="61" t="s">
        <v>1125</v>
      </c>
      <c r="G29" s="62" t="s">
        <v>1008</v>
      </c>
      <c r="H29" s="63" t="s">
        <v>1009</v>
      </c>
      <c r="I29" s="64">
        <v>9102761138</v>
      </c>
      <c r="J29" s="65" t="s">
        <v>1128</v>
      </c>
      <c r="K29" s="66" t="s">
        <v>1129</v>
      </c>
      <c r="L29" s="67"/>
      <c r="M29" s="68">
        <v>6407</v>
      </c>
      <c r="N29" s="69"/>
      <c r="O29" s="70">
        <v>24.717</v>
      </c>
      <c r="P29" s="66" t="s">
        <v>1130</v>
      </c>
      <c r="Q29" s="71"/>
      <c r="R29" s="72"/>
      <c r="S29" s="73" t="s">
        <v>1130</v>
      </c>
      <c r="T29" s="74">
        <v>440959</v>
      </c>
      <c r="U29" s="75">
        <v>36370</v>
      </c>
      <c r="V29" s="75">
        <v>51168</v>
      </c>
      <c r="W29" s="76">
        <v>28129</v>
      </c>
      <c r="X29" s="77" t="s">
        <v>1131</v>
      </c>
      <c r="Y29" s="78" t="s">
        <v>1131</v>
      </c>
      <c r="Z29" s="59">
        <f t="shared" si="0"/>
        <v>0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1</v>
      </c>
      <c r="AG29" s="60" t="str">
        <f t="shared" si="7"/>
        <v>Initial</v>
      </c>
      <c r="AH29" s="79" t="str">
        <f t="shared" si="8"/>
        <v>RLIS</v>
      </c>
      <c r="AI29" s="59">
        <f t="shared" si="9"/>
        <v>0</v>
      </c>
    </row>
    <row r="30" spans="1:35" ht="12">
      <c r="A30" s="57">
        <v>3704500</v>
      </c>
      <c r="B30" s="58" t="s">
        <v>1045</v>
      </c>
      <c r="C30" s="59" t="s">
        <v>1046</v>
      </c>
      <c r="D30" s="60" t="s">
        <v>1047</v>
      </c>
      <c r="E30" s="60" t="s">
        <v>1048</v>
      </c>
      <c r="F30" s="61" t="s">
        <v>1125</v>
      </c>
      <c r="G30" s="62" t="s">
        <v>1049</v>
      </c>
      <c r="H30" s="63" t="s">
        <v>1050</v>
      </c>
      <c r="I30" s="64">
        <v>3364744200</v>
      </c>
      <c r="J30" s="65" t="s">
        <v>1145</v>
      </c>
      <c r="K30" s="66" t="s">
        <v>1129</v>
      </c>
      <c r="L30" s="67"/>
      <c r="M30" s="68">
        <v>2454</v>
      </c>
      <c r="N30" s="69"/>
      <c r="O30" s="70">
        <v>26.925</v>
      </c>
      <c r="P30" s="66" t="s">
        <v>1130</v>
      </c>
      <c r="Q30" s="71"/>
      <c r="R30" s="72"/>
      <c r="S30" s="73" t="s">
        <v>1130</v>
      </c>
      <c r="T30" s="74">
        <v>189675</v>
      </c>
      <c r="U30" s="75">
        <v>21679</v>
      </c>
      <c r="V30" s="75">
        <v>24757</v>
      </c>
      <c r="W30" s="76">
        <v>11455</v>
      </c>
      <c r="X30" s="77" t="s">
        <v>1131</v>
      </c>
      <c r="Y30" s="78" t="s">
        <v>1131</v>
      </c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1</v>
      </c>
      <c r="AG30" s="60" t="str">
        <f t="shared" si="7"/>
        <v>Initial</v>
      </c>
      <c r="AH30" s="79" t="str">
        <f t="shared" si="8"/>
        <v>RLIS</v>
      </c>
      <c r="AI30" s="59">
        <f t="shared" si="9"/>
        <v>0</v>
      </c>
    </row>
    <row r="31" spans="1:35" ht="12">
      <c r="A31" s="57">
        <v>3704650</v>
      </c>
      <c r="B31" s="58" t="s">
        <v>1016</v>
      </c>
      <c r="C31" s="59" t="s">
        <v>1017</v>
      </c>
      <c r="D31" s="60" t="s">
        <v>1018</v>
      </c>
      <c r="E31" s="60" t="s">
        <v>1019</v>
      </c>
      <c r="F31" s="61" t="s">
        <v>1125</v>
      </c>
      <c r="G31" s="62" t="s">
        <v>1020</v>
      </c>
      <c r="H31" s="63" t="s">
        <v>1021</v>
      </c>
      <c r="I31" s="64">
        <v>2524922127</v>
      </c>
      <c r="J31" s="65" t="s">
        <v>1128</v>
      </c>
      <c r="K31" s="66" t="s">
        <v>1129</v>
      </c>
      <c r="L31" s="67"/>
      <c r="M31" s="68">
        <v>7478</v>
      </c>
      <c r="N31" s="69"/>
      <c r="O31" s="70">
        <v>24.926</v>
      </c>
      <c r="P31" s="66" t="s">
        <v>1130</v>
      </c>
      <c r="Q31" s="71"/>
      <c r="R31" s="72"/>
      <c r="S31" s="73" t="s">
        <v>1130</v>
      </c>
      <c r="T31" s="74">
        <v>518223</v>
      </c>
      <c r="U31" s="75">
        <v>45415</v>
      </c>
      <c r="V31" s="75">
        <v>60768</v>
      </c>
      <c r="W31" s="76">
        <v>35096</v>
      </c>
      <c r="X31" s="77" t="s">
        <v>1131</v>
      </c>
      <c r="Y31" s="78" t="s">
        <v>1131</v>
      </c>
      <c r="Z31" s="59">
        <f t="shared" si="0"/>
        <v>0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1</v>
      </c>
      <c r="AF31" s="60">
        <f t="shared" si="6"/>
        <v>1</v>
      </c>
      <c r="AG31" s="60" t="str">
        <f t="shared" si="7"/>
        <v>Initial</v>
      </c>
      <c r="AH31" s="79" t="str">
        <f t="shared" si="8"/>
        <v>RLIS</v>
      </c>
      <c r="AI31" s="59">
        <f t="shared" si="9"/>
        <v>0</v>
      </c>
    </row>
    <row r="32" spans="1:35" ht="12">
      <c r="A32" s="57">
        <v>3704740</v>
      </c>
      <c r="B32" s="58" t="s">
        <v>1032</v>
      </c>
      <c r="C32" s="59" t="s">
        <v>1033</v>
      </c>
      <c r="D32" s="60" t="s">
        <v>1034</v>
      </c>
      <c r="E32" s="60" t="s">
        <v>1035</v>
      </c>
      <c r="F32" s="61" t="s">
        <v>1125</v>
      </c>
      <c r="G32" s="62" t="s">
        <v>1036</v>
      </c>
      <c r="H32" s="63" t="s">
        <v>1037</v>
      </c>
      <c r="I32" s="64">
        <v>2522573184</v>
      </c>
      <c r="J32" s="65" t="s">
        <v>1138</v>
      </c>
      <c r="K32" s="66" t="s">
        <v>1130</v>
      </c>
      <c r="L32" s="67"/>
      <c r="M32" s="68">
        <v>2707</v>
      </c>
      <c r="N32" s="69"/>
      <c r="O32" s="70">
        <v>26.415</v>
      </c>
      <c r="P32" s="66" t="s">
        <v>1130</v>
      </c>
      <c r="Q32" s="71"/>
      <c r="R32" s="72"/>
      <c r="S32" s="73" t="s">
        <v>1130</v>
      </c>
      <c r="T32" s="74">
        <v>230398</v>
      </c>
      <c r="U32" s="75">
        <v>17367.87</v>
      </c>
      <c r="V32" s="75">
        <v>23234</v>
      </c>
      <c r="W32" s="76">
        <v>12907</v>
      </c>
      <c r="X32" s="77" t="s">
        <v>1131</v>
      </c>
      <c r="Y32" s="78" t="s">
        <v>1131</v>
      </c>
      <c r="Z32" s="59">
        <f t="shared" si="0"/>
        <v>1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1</v>
      </c>
      <c r="AF32" s="60">
        <f t="shared" si="6"/>
        <v>1</v>
      </c>
      <c r="AG32" s="60" t="str">
        <f t="shared" si="7"/>
        <v>Initial</v>
      </c>
      <c r="AH32" s="79" t="str">
        <f t="shared" si="8"/>
        <v>RLIS</v>
      </c>
      <c r="AI32" s="59">
        <f t="shared" si="9"/>
        <v>0</v>
      </c>
    </row>
    <row r="33" spans="1:35" ht="12">
      <c r="A33" s="57">
        <v>3704800</v>
      </c>
      <c r="B33" s="58" t="s">
        <v>1038</v>
      </c>
      <c r="C33" s="59" t="s">
        <v>1039</v>
      </c>
      <c r="D33" s="60" t="s">
        <v>1040</v>
      </c>
      <c r="E33" s="60" t="s">
        <v>1041</v>
      </c>
      <c r="F33" s="61" t="s">
        <v>1125</v>
      </c>
      <c r="G33" s="62" t="s">
        <v>1042</v>
      </c>
      <c r="H33" s="63" t="s">
        <v>1043</v>
      </c>
      <c r="I33" s="64">
        <v>2527935171</v>
      </c>
      <c r="J33" s="65" t="s">
        <v>1128</v>
      </c>
      <c r="K33" s="66" t="s">
        <v>1129</v>
      </c>
      <c r="L33" s="67"/>
      <c r="M33" s="68">
        <v>2001</v>
      </c>
      <c r="N33" s="69"/>
      <c r="O33" s="70">
        <v>26.683</v>
      </c>
      <c r="P33" s="66" t="s">
        <v>1130</v>
      </c>
      <c r="Q33" s="71"/>
      <c r="R33" s="72"/>
      <c r="S33" s="73" t="s">
        <v>1130</v>
      </c>
      <c r="T33" s="74">
        <v>173397</v>
      </c>
      <c r="U33" s="75">
        <v>15219</v>
      </c>
      <c r="V33" s="75">
        <v>19855</v>
      </c>
      <c r="W33" s="76">
        <v>9543</v>
      </c>
      <c r="X33" s="77" t="s">
        <v>1044</v>
      </c>
      <c r="Y33" s="78" t="s">
        <v>1131</v>
      </c>
      <c r="Z33" s="59">
        <f t="shared" si="0"/>
        <v>0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1</v>
      </c>
      <c r="AG33" s="60" t="str">
        <f t="shared" si="7"/>
        <v>Initial</v>
      </c>
      <c r="AH33" s="79" t="str">
        <f t="shared" si="8"/>
        <v>RLIS</v>
      </c>
      <c r="AI33" s="59">
        <f t="shared" si="9"/>
        <v>0</v>
      </c>
    </row>
    <row r="34" spans="1:35" ht="12">
      <c r="A34" s="57">
        <v>3704890</v>
      </c>
      <c r="B34" s="58" t="s">
        <v>1067</v>
      </c>
      <c r="C34" s="59" t="s">
        <v>1068</v>
      </c>
      <c r="D34" s="60" t="s">
        <v>1069</v>
      </c>
      <c r="E34" s="60" t="s">
        <v>1070</v>
      </c>
      <c r="F34" s="61" t="s">
        <v>1125</v>
      </c>
      <c r="G34" s="62" t="s">
        <v>1071</v>
      </c>
      <c r="H34" s="63" t="s">
        <v>1072</v>
      </c>
      <c r="I34" s="64">
        <v>2525364821</v>
      </c>
      <c r="J34" s="65" t="s">
        <v>1138</v>
      </c>
      <c r="K34" s="66" t="s">
        <v>1130</v>
      </c>
      <c r="L34" s="67"/>
      <c r="M34" s="68">
        <v>955</v>
      </c>
      <c r="N34" s="69"/>
      <c r="O34" s="70">
        <v>33.061</v>
      </c>
      <c r="P34" s="66" t="s">
        <v>1130</v>
      </c>
      <c r="Q34" s="71"/>
      <c r="R34" s="72"/>
      <c r="S34" s="73" t="s">
        <v>1130</v>
      </c>
      <c r="T34" s="74">
        <v>99601</v>
      </c>
      <c r="U34" s="75">
        <v>9889</v>
      </c>
      <c r="V34" s="75">
        <v>12773</v>
      </c>
      <c r="W34" s="76">
        <v>5448</v>
      </c>
      <c r="X34" s="77" t="s">
        <v>1131</v>
      </c>
      <c r="Y34" s="78" t="s">
        <v>1131</v>
      </c>
      <c r="Z34" s="59">
        <f t="shared" si="0"/>
        <v>1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1</v>
      </c>
      <c r="AF34" s="60">
        <f t="shared" si="6"/>
        <v>1</v>
      </c>
      <c r="AG34" s="60" t="str">
        <f t="shared" si="7"/>
        <v>Initial</v>
      </c>
      <c r="AH34" s="79" t="str">
        <f t="shared" si="8"/>
        <v>RLIS</v>
      </c>
      <c r="AI34" s="59">
        <f t="shared" si="9"/>
        <v>0</v>
      </c>
    </row>
    <row r="35" spans="1:35" ht="12">
      <c r="A35" s="57">
        <v>3704920</v>
      </c>
      <c r="B35" s="58" t="s">
        <v>1063</v>
      </c>
      <c r="C35" s="59" t="s">
        <v>1064</v>
      </c>
      <c r="D35" s="60" t="s">
        <v>1065</v>
      </c>
      <c r="E35" s="60" t="s">
        <v>990</v>
      </c>
      <c r="F35" s="61" t="s">
        <v>1125</v>
      </c>
      <c r="G35" s="62" t="s">
        <v>991</v>
      </c>
      <c r="H35" s="63" t="s">
        <v>1066</v>
      </c>
      <c r="I35" s="64">
        <v>9106424116</v>
      </c>
      <c r="J35" s="65" t="s">
        <v>1145</v>
      </c>
      <c r="K35" s="66" t="s">
        <v>1129</v>
      </c>
      <c r="L35" s="67"/>
      <c r="M35" s="68">
        <v>2456</v>
      </c>
      <c r="N35" s="69"/>
      <c r="O35" s="70">
        <v>30.11</v>
      </c>
      <c r="P35" s="66" t="s">
        <v>1130</v>
      </c>
      <c r="Q35" s="71"/>
      <c r="R35" s="72"/>
      <c r="S35" s="73" t="s">
        <v>1130</v>
      </c>
      <c r="T35" s="74">
        <v>176159</v>
      </c>
      <c r="U35" s="75">
        <v>16778</v>
      </c>
      <c r="V35" s="75">
        <v>22468</v>
      </c>
      <c r="W35" s="76">
        <v>11354</v>
      </c>
      <c r="X35" s="77" t="s">
        <v>1131</v>
      </c>
      <c r="Y35" s="78" t="s">
        <v>1131</v>
      </c>
      <c r="Z35" s="59">
        <f t="shared" si="0"/>
        <v>0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1</v>
      </c>
      <c r="AF35" s="60">
        <f t="shared" si="6"/>
        <v>1</v>
      </c>
      <c r="AG35" s="60" t="str">
        <f t="shared" si="7"/>
        <v>Initial</v>
      </c>
      <c r="AH35" s="79" t="str">
        <f t="shared" si="8"/>
        <v>RLIS</v>
      </c>
      <c r="AI35" s="59">
        <f t="shared" si="9"/>
        <v>0</v>
      </c>
    </row>
    <row r="36" spans="1:35" ht="12">
      <c r="A36" s="57">
        <v>3705070</v>
      </c>
      <c r="B36" s="58" t="s">
        <v>1152</v>
      </c>
      <c r="C36" s="59" t="s">
        <v>1153</v>
      </c>
      <c r="D36" s="60" t="s">
        <v>1154</v>
      </c>
      <c r="E36" s="60" t="s">
        <v>1155</v>
      </c>
      <c r="F36" s="61" t="s">
        <v>1125</v>
      </c>
      <c r="G36" s="62" t="s">
        <v>1156</v>
      </c>
      <c r="H36" s="63" t="s">
        <v>1157</v>
      </c>
      <c r="I36" s="64">
        <v>8286826101</v>
      </c>
      <c r="J36" s="65" t="s">
        <v>1138</v>
      </c>
      <c r="K36" s="66" t="s">
        <v>1130</v>
      </c>
      <c r="L36" s="67"/>
      <c r="M36" s="68">
        <v>2391</v>
      </c>
      <c r="N36" s="69"/>
      <c r="O36" s="70">
        <v>20.984</v>
      </c>
      <c r="P36" s="66" t="s">
        <v>1130</v>
      </c>
      <c r="Q36" s="71"/>
      <c r="R36" s="72"/>
      <c r="S36" s="73" t="s">
        <v>1130</v>
      </c>
      <c r="T36" s="74">
        <v>149726</v>
      </c>
      <c r="U36" s="75">
        <v>12081</v>
      </c>
      <c r="V36" s="75">
        <v>16858</v>
      </c>
      <c r="W36" s="76">
        <v>8209</v>
      </c>
      <c r="X36" s="77" t="s">
        <v>1131</v>
      </c>
      <c r="Y36" s="78" t="s">
        <v>1131</v>
      </c>
      <c r="Z36" s="59">
        <f t="shared" si="0"/>
        <v>1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1</v>
      </c>
      <c r="AG36" s="60" t="str">
        <f t="shared" si="7"/>
        <v>Initial</v>
      </c>
      <c r="AH36" s="79" t="str">
        <f t="shared" si="8"/>
        <v>RLIS</v>
      </c>
      <c r="AI36" s="59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18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8.421875" style="0" bestFit="1" customWidth="1"/>
    <col min="4" max="4" width="35.8515625" style="0" bestFit="1" customWidth="1"/>
    <col min="5" max="5" width="18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7.00390625" style="0" bestFit="1" customWidth="1"/>
    <col min="11" max="12" width="6.421875" style="0" bestFit="1" customWidth="1"/>
    <col min="13" max="13" width="10.28125" style="0" bestFit="1" customWidth="1"/>
    <col min="14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28125" style="0" bestFit="1" customWidth="1"/>
    <col min="21" max="23" width="8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1082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4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1083</v>
      </c>
      <c r="B3" s="17" t="s">
        <v>1084</v>
      </c>
      <c r="C3" s="18" t="s">
        <v>1085</v>
      </c>
      <c r="D3" s="18" t="s">
        <v>1086</v>
      </c>
      <c r="E3" s="18" t="s">
        <v>1087</v>
      </c>
      <c r="F3" s="19" t="s">
        <v>1088</v>
      </c>
      <c r="G3" s="20" t="s">
        <v>1089</v>
      </c>
      <c r="H3" s="19" t="s">
        <v>1090</v>
      </c>
      <c r="I3" s="21" t="s">
        <v>1091</v>
      </c>
      <c r="J3" s="22" t="s">
        <v>1092</v>
      </c>
      <c r="K3" s="23" t="s">
        <v>1093</v>
      </c>
      <c r="L3" s="24" t="s">
        <v>1094</v>
      </c>
      <c r="M3" s="25" t="s">
        <v>1095</v>
      </c>
      <c r="N3" s="26" t="s">
        <v>1096</v>
      </c>
      <c r="O3" s="27" t="s">
        <v>1097</v>
      </c>
      <c r="P3" s="28" t="s">
        <v>1098</v>
      </c>
      <c r="Q3" s="29" t="s">
        <v>1099</v>
      </c>
      <c r="R3" s="30" t="s">
        <v>1100</v>
      </c>
      <c r="S3" s="31" t="s">
        <v>1101</v>
      </c>
      <c r="T3" s="32" t="s">
        <v>1102</v>
      </c>
      <c r="U3" s="33" t="s">
        <v>1103</v>
      </c>
      <c r="V3" s="33" t="s">
        <v>1104</v>
      </c>
      <c r="W3" s="34" t="s">
        <v>1105</v>
      </c>
      <c r="X3" s="35" t="s">
        <v>1106</v>
      </c>
      <c r="Y3" s="36" t="s">
        <v>1107</v>
      </c>
      <c r="Z3" s="37" t="s">
        <v>1108</v>
      </c>
      <c r="AA3" s="38" t="s">
        <v>1109</v>
      </c>
      <c r="AB3" s="38" t="s">
        <v>1110</v>
      </c>
      <c r="AC3" s="39" t="s">
        <v>1111</v>
      </c>
      <c r="AD3" s="40" t="s">
        <v>1112</v>
      </c>
      <c r="AE3" s="37" t="s">
        <v>1113</v>
      </c>
      <c r="AF3" s="38" t="s">
        <v>1114</v>
      </c>
      <c r="AG3" s="39" t="s">
        <v>1115</v>
      </c>
      <c r="AH3" s="41" t="s">
        <v>1116</v>
      </c>
      <c r="AI3" s="42" t="s">
        <v>1117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1118</v>
      </c>
      <c r="R4" s="52" t="s">
        <v>1119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1120</v>
      </c>
    </row>
    <row r="5" spans="1:35" ht="12">
      <c r="A5" s="57">
        <v>3700030</v>
      </c>
      <c r="B5" s="58" t="s">
        <v>889</v>
      </c>
      <c r="C5" s="59" t="s">
        <v>890</v>
      </c>
      <c r="D5" s="60" t="s">
        <v>891</v>
      </c>
      <c r="E5" s="60" t="s">
        <v>892</v>
      </c>
      <c r="F5" s="61" t="s">
        <v>1125</v>
      </c>
      <c r="G5" s="62" t="s">
        <v>893</v>
      </c>
      <c r="H5" s="63" t="s">
        <v>894</v>
      </c>
      <c r="I5" s="64">
        <v>3365706060</v>
      </c>
      <c r="J5" s="65" t="s">
        <v>895</v>
      </c>
      <c r="K5" s="66" t="s">
        <v>1129</v>
      </c>
      <c r="L5" s="67"/>
      <c r="M5" s="68">
        <v>20531</v>
      </c>
      <c r="N5" s="69"/>
      <c r="O5" s="70">
        <v>13.634</v>
      </c>
      <c r="P5" s="66" t="s">
        <v>1129</v>
      </c>
      <c r="Q5" s="71"/>
      <c r="R5" s="72"/>
      <c r="S5" s="73" t="s">
        <v>1129</v>
      </c>
      <c r="T5" s="74">
        <v>764521</v>
      </c>
      <c r="U5" s="75">
        <v>59500</v>
      </c>
      <c r="V5" s="75">
        <v>103070</v>
      </c>
      <c r="W5" s="76">
        <v>68258</v>
      </c>
      <c r="X5" s="77" t="s">
        <v>1131</v>
      </c>
      <c r="Y5" s="78" t="s">
        <v>1131</v>
      </c>
      <c r="Z5" s="59">
        <f aca="true" t="shared" si="0" ref="Z5:Z68">IF(OR(K5="YES",L5="YES"),1,0)</f>
        <v>0</v>
      </c>
      <c r="AA5" s="60">
        <f aca="true" t="shared" si="1" ref="AA5:AA68">IF(OR(AND(ISNUMBER(M5),AND(M5&gt;0,M5&lt;600)),AND(ISNUMBER(M5),AND(M5&gt;0,N5="YES"))),1,0)</f>
        <v>0</v>
      </c>
      <c r="AB5" s="60">
        <f aca="true" t="shared" si="2" ref="AB5:AB68">IF(AND(OR(K5="YES",L5="YES"),(Z5=0)),"Trouble",0)</f>
        <v>0</v>
      </c>
      <c r="AC5" s="60">
        <f aca="true" t="shared" si="3" ref="AC5:AC68">IF(AND(OR(AND(ISNUMBER(M5),AND(M5&gt;0,M5&lt;600)),AND(ISNUMBER(M5),AND(M5&gt;0,N5="YES"))),(AA5=0)),"Trouble",0)</f>
        <v>0</v>
      </c>
      <c r="AD5" s="79" t="str">
        <f aca="true" t="shared" si="4" ref="AD5:AD68">IF(AND(Z5=1,AA5=1),"SRSA","-")</f>
        <v>-</v>
      </c>
      <c r="AE5" s="59">
        <f aca="true" t="shared" si="5" ref="AE5:AE68">IF(S5="YES",1,0)</f>
        <v>0</v>
      </c>
      <c r="AF5" s="60">
        <f aca="true" t="shared" si="6" ref="AF5:AF68">IF(OR(AND(ISNUMBER(Q5),Q5&gt;=20),(AND(ISNUMBER(Q5)=FALSE,AND(ISNUMBER(O5),O5&gt;=20)))),1,0)</f>
        <v>0</v>
      </c>
      <c r="AG5" s="60">
        <f aca="true" t="shared" si="7" ref="AG5:AG68">IF(AND(AE5=1,AF5=1),"Initial",0)</f>
        <v>0</v>
      </c>
      <c r="AH5" s="79" t="str">
        <f aca="true" t="shared" si="8" ref="AH5:AH68">IF(AND(AND(AG5="Initial",AI5=0),AND(ISNUMBER(M5),M5&gt;0)),"RLIS","-")</f>
        <v>-</v>
      </c>
      <c r="AI5" s="59">
        <f aca="true" t="shared" si="9" ref="AI5:AI68">IF(AND(AD5="SRSA",AG5="Initial"),"SRSA",0)</f>
        <v>0</v>
      </c>
    </row>
    <row r="6" spans="1:35" ht="12">
      <c r="A6" s="57">
        <v>3700090</v>
      </c>
      <c r="B6" s="58" t="s">
        <v>896</v>
      </c>
      <c r="C6" s="59" t="s">
        <v>897</v>
      </c>
      <c r="D6" s="60" t="s">
        <v>1166</v>
      </c>
      <c r="E6" s="60" t="s">
        <v>898</v>
      </c>
      <c r="F6" s="61" t="s">
        <v>1125</v>
      </c>
      <c r="G6" s="62" t="s">
        <v>899</v>
      </c>
      <c r="H6" s="63" t="s">
        <v>1169</v>
      </c>
      <c r="I6" s="64">
        <v>8286327001</v>
      </c>
      <c r="J6" s="65" t="s">
        <v>822</v>
      </c>
      <c r="K6" s="66" t="s">
        <v>1129</v>
      </c>
      <c r="L6" s="67"/>
      <c r="M6" s="68">
        <v>5423</v>
      </c>
      <c r="N6" s="69"/>
      <c r="O6" s="70">
        <v>13.88</v>
      </c>
      <c r="P6" s="66" t="s">
        <v>1129</v>
      </c>
      <c r="Q6" s="71"/>
      <c r="R6" s="72"/>
      <c r="S6" s="73" t="s">
        <v>1129</v>
      </c>
      <c r="T6" s="74">
        <v>222906</v>
      </c>
      <c r="U6" s="75">
        <v>14354</v>
      </c>
      <c r="V6" s="75">
        <v>24594</v>
      </c>
      <c r="W6" s="76">
        <v>17655</v>
      </c>
      <c r="X6" s="77" t="s">
        <v>1131</v>
      </c>
      <c r="Y6" s="78" t="s">
        <v>1131</v>
      </c>
      <c r="Z6" s="59">
        <f t="shared" si="0"/>
        <v>0</v>
      </c>
      <c r="AA6" s="60">
        <f t="shared" si="1"/>
        <v>0</v>
      </c>
      <c r="AB6" s="60">
        <f t="shared" si="2"/>
        <v>0</v>
      </c>
      <c r="AC6" s="60">
        <f t="shared" si="3"/>
        <v>0</v>
      </c>
      <c r="AD6" s="79" t="str">
        <f t="shared" si="4"/>
        <v>-</v>
      </c>
      <c r="AE6" s="59">
        <f t="shared" si="5"/>
        <v>0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>
        <v>3700120</v>
      </c>
      <c r="B7" s="58" t="s">
        <v>1146</v>
      </c>
      <c r="C7" s="59" t="s">
        <v>1147</v>
      </c>
      <c r="D7" s="60" t="s">
        <v>1148</v>
      </c>
      <c r="E7" s="60" t="s">
        <v>1149</v>
      </c>
      <c r="F7" s="61" t="s">
        <v>1125</v>
      </c>
      <c r="G7" s="62" t="s">
        <v>1150</v>
      </c>
      <c r="H7" s="63" t="s">
        <v>1151</v>
      </c>
      <c r="I7" s="64">
        <v>3363724345</v>
      </c>
      <c r="J7" s="65" t="s">
        <v>1138</v>
      </c>
      <c r="K7" s="66" t="s">
        <v>1130</v>
      </c>
      <c r="L7" s="67"/>
      <c r="M7" s="68">
        <v>1448</v>
      </c>
      <c r="N7" s="69"/>
      <c r="O7" s="70">
        <v>20.495</v>
      </c>
      <c r="P7" s="66" t="s">
        <v>1130</v>
      </c>
      <c r="Q7" s="71"/>
      <c r="R7" s="72"/>
      <c r="S7" s="73" t="s">
        <v>1130</v>
      </c>
      <c r="T7" s="74">
        <v>83027</v>
      </c>
      <c r="U7" s="75">
        <v>6470</v>
      </c>
      <c r="V7" s="75">
        <v>8776</v>
      </c>
      <c r="W7" s="76">
        <v>5247</v>
      </c>
      <c r="X7" s="77" t="s">
        <v>1131</v>
      </c>
      <c r="Y7" s="78" t="s">
        <v>1131</v>
      </c>
      <c r="Z7" s="59">
        <f t="shared" si="0"/>
        <v>1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>
        <v>3700103</v>
      </c>
      <c r="B8" s="58" t="s">
        <v>223</v>
      </c>
      <c r="C8" s="59" t="s">
        <v>224</v>
      </c>
      <c r="D8" s="60" t="s">
        <v>225</v>
      </c>
      <c r="E8" s="60" t="s">
        <v>608</v>
      </c>
      <c r="F8" s="61" t="s">
        <v>1125</v>
      </c>
      <c r="G8" s="62" t="s">
        <v>226</v>
      </c>
      <c r="H8" s="63" t="s">
        <v>227</v>
      </c>
      <c r="I8" s="64">
        <v>9102237711</v>
      </c>
      <c r="J8" s="65" t="s">
        <v>425</v>
      </c>
      <c r="K8" s="66" t="s">
        <v>1129</v>
      </c>
      <c r="L8" s="67"/>
      <c r="M8" s="68">
        <v>86</v>
      </c>
      <c r="N8" s="69"/>
      <c r="O8" s="70" t="s">
        <v>466</v>
      </c>
      <c r="P8" s="66" t="s">
        <v>466</v>
      </c>
      <c r="Q8" s="71"/>
      <c r="R8" s="72"/>
      <c r="S8" s="73" t="s">
        <v>1129</v>
      </c>
      <c r="T8" s="74">
        <v>2950</v>
      </c>
      <c r="U8" s="75"/>
      <c r="V8" s="75"/>
      <c r="W8" s="76">
        <v>289</v>
      </c>
      <c r="X8" s="77" t="s">
        <v>1131</v>
      </c>
      <c r="Y8" s="78" t="s">
        <v>1131</v>
      </c>
      <c r="Z8" s="59">
        <f t="shared" si="0"/>
        <v>0</v>
      </c>
      <c r="AA8" s="60">
        <f t="shared" si="1"/>
        <v>1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0</v>
      </c>
      <c r="AF8" s="60">
        <f t="shared" si="6"/>
        <v>0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>
        <v>3700061</v>
      </c>
      <c r="B9" s="58" t="s">
        <v>353</v>
      </c>
      <c r="C9" s="59" t="s">
        <v>354</v>
      </c>
      <c r="D9" s="60" t="s">
        <v>355</v>
      </c>
      <c r="E9" s="60" t="s">
        <v>845</v>
      </c>
      <c r="F9" s="61" t="s">
        <v>1125</v>
      </c>
      <c r="G9" s="62" t="s">
        <v>356</v>
      </c>
      <c r="H9" s="63"/>
      <c r="I9" s="64">
        <v>7049248870</v>
      </c>
      <c r="J9" s="65" t="s">
        <v>1145</v>
      </c>
      <c r="K9" s="66" t="s">
        <v>1129</v>
      </c>
      <c r="L9" s="67"/>
      <c r="M9" s="68">
        <v>286</v>
      </c>
      <c r="N9" s="69"/>
      <c r="O9" s="70" t="s">
        <v>466</v>
      </c>
      <c r="P9" s="66" t="s">
        <v>466</v>
      </c>
      <c r="Q9" s="71"/>
      <c r="R9" s="72"/>
      <c r="S9" s="73" t="s">
        <v>1130</v>
      </c>
      <c r="T9" s="74">
        <v>3348</v>
      </c>
      <c r="U9" s="75"/>
      <c r="V9" s="75"/>
      <c r="W9" s="76">
        <v>635</v>
      </c>
      <c r="X9" s="77" t="s">
        <v>1044</v>
      </c>
      <c r="Y9" s="78" t="s">
        <v>1131</v>
      </c>
      <c r="Z9" s="59">
        <f t="shared" si="0"/>
        <v>0</v>
      </c>
      <c r="AA9" s="60">
        <f t="shared" si="1"/>
        <v>1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>
        <v>3700086</v>
      </c>
      <c r="B10" s="58" t="s">
        <v>169</v>
      </c>
      <c r="C10" s="59" t="s">
        <v>170</v>
      </c>
      <c r="D10" s="60" t="s">
        <v>171</v>
      </c>
      <c r="E10" s="60" t="s">
        <v>845</v>
      </c>
      <c r="F10" s="61" t="s">
        <v>1125</v>
      </c>
      <c r="G10" s="62" t="s">
        <v>356</v>
      </c>
      <c r="H10" s="63"/>
      <c r="I10" s="64">
        <v>7048786009</v>
      </c>
      <c r="J10" s="65" t="s">
        <v>1145</v>
      </c>
      <c r="K10" s="66" t="s">
        <v>1129</v>
      </c>
      <c r="L10" s="67"/>
      <c r="M10" s="68">
        <v>170</v>
      </c>
      <c r="N10" s="69"/>
      <c r="O10" s="70" t="s">
        <v>466</v>
      </c>
      <c r="P10" s="66" t="s">
        <v>466</v>
      </c>
      <c r="Q10" s="71"/>
      <c r="R10" s="72"/>
      <c r="S10" s="73" t="s">
        <v>1130</v>
      </c>
      <c r="T10" s="74">
        <v>3234</v>
      </c>
      <c r="U10" s="75"/>
      <c r="V10" s="75"/>
      <c r="W10" s="76">
        <v>342</v>
      </c>
      <c r="X10" s="77" t="s">
        <v>1044</v>
      </c>
      <c r="Y10" s="78" t="s">
        <v>1131</v>
      </c>
      <c r="Z10" s="59">
        <f t="shared" si="0"/>
        <v>0</v>
      </c>
      <c r="AA10" s="60">
        <f t="shared" si="1"/>
        <v>1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0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>
        <v>3700125</v>
      </c>
      <c r="B11" s="58" t="s">
        <v>69</v>
      </c>
      <c r="C11" s="59" t="s">
        <v>70</v>
      </c>
      <c r="D11" s="60" t="s">
        <v>71</v>
      </c>
      <c r="E11" s="60" t="s">
        <v>72</v>
      </c>
      <c r="F11" s="61" t="s">
        <v>1125</v>
      </c>
      <c r="G11" s="62" t="s">
        <v>73</v>
      </c>
      <c r="H11" s="63"/>
      <c r="I11" s="64">
        <v>9194718655</v>
      </c>
      <c r="J11" s="65" t="s">
        <v>963</v>
      </c>
      <c r="K11" s="66" t="s">
        <v>1130</v>
      </c>
      <c r="L11" s="67"/>
      <c r="M11" s="68">
        <v>25</v>
      </c>
      <c r="N11" s="69"/>
      <c r="O11" s="70" t="s">
        <v>466</v>
      </c>
      <c r="P11" s="66" t="s">
        <v>466</v>
      </c>
      <c r="Q11" s="71"/>
      <c r="R11" s="72"/>
      <c r="S11" s="73" t="s">
        <v>1130</v>
      </c>
      <c r="T11" s="74"/>
      <c r="U11" s="75"/>
      <c r="V11" s="75"/>
      <c r="W11" s="76"/>
      <c r="X11" s="77" t="s">
        <v>1131</v>
      </c>
      <c r="Y11" s="78" t="s">
        <v>1131</v>
      </c>
      <c r="Z11" s="59">
        <f t="shared" si="0"/>
        <v>1</v>
      </c>
      <c r="AA11" s="60">
        <f t="shared" si="1"/>
        <v>1</v>
      </c>
      <c r="AB11" s="60">
        <f t="shared" si="2"/>
        <v>0</v>
      </c>
      <c r="AC11" s="60">
        <f t="shared" si="3"/>
        <v>0</v>
      </c>
      <c r="AD11" s="79" t="str">
        <f t="shared" si="4"/>
        <v>SRSA</v>
      </c>
      <c r="AE11" s="59">
        <f t="shared" si="5"/>
        <v>1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>
        <v>3700180</v>
      </c>
      <c r="B12" s="58" t="s">
        <v>390</v>
      </c>
      <c r="C12" s="59" t="s">
        <v>391</v>
      </c>
      <c r="D12" s="60" t="s">
        <v>392</v>
      </c>
      <c r="E12" s="60" t="s">
        <v>393</v>
      </c>
      <c r="F12" s="61" t="s">
        <v>1125</v>
      </c>
      <c r="G12" s="62" t="s">
        <v>394</v>
      </c>
      <c r="H12" s="63" t="s">
        <v>395</v>
      </c>
      <c r="I12" s="64">
        <v>7046944417</v>
      </c>
      <c r="J12" s="65" t="s">
        <v>829</v>
      </c>
      <c r="K12" s="66" t="s">
        <v>1129</v>
      </c>
      <c r="L12" s="67"/>
      <c r="M12" s="68">
        <v>3938</v>
      </c>
      <c r="N12" s="69"/>
      <c r="O12" s="70">
        <v>22.468</v>
      </c>
      <c r="P12" s="66" t="s">
        <v>1130</v>
      </c>
      <c r="Q12" s="71"/>
      <c r="R12" s="72"/>
      <c r="S12" s="73" t="s">
        <v>1129</v>
      </c>
      <c r="T12" s="74">
        <v>259024</v>
      </c>
      <c r="U12" s="75">
        <v>20690</v>
      </c>
      <c r="V12" s="75">
        <v>28857</v>
      </c>
      <c r="W12" s="76">
        <v>17844</v>
      </c>
      <c r="X12" s="77" t="s">
        <v>1131</v>
      </c>
      <c r="Y12" s="78" t="s">
        <v>1131</v>
      </c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0</v>
      </c>
      <c r="AF12" s="60">
        <f t="shared" si="6"/>
        <v>1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>
        <v>3700038</v>
      </c>
      <c r="B13" s="58" t="s">
        <v>280</v>
      </c>
      <c r="C13" s="59" t="s">
        <v>281</v>
      </c>
      <c r="D13" s="60" t="s">
        <v>282</v>
      </c>
      <c r="E13" s="60" t="s">
        <v>283</v>
      </c>
      <c r="F13" s="61" t="s">
        <v>1125</v>
      </c>
      <c r="G13" s="62" t="s">
        <v>284</v>
      </c>
      <c r="H13" s="63" t="s">
        <v>1003</v>
      </c>
      <c r="I13" s="64">
        <v>2522492599</v>
      </c>
      <c r="J13" s="65" t="s">
        <v>1138</v>
      </c>
      <c r="K13" s="66" t="s">
        <v>1130</v>
      </c>
      <c r="L13" s="67"/>
      <c r="M13" s="68">
        <v>327</v>
      </c>
      <c r="N13" s="69"/>
      <c r="O13" s="70" t="s">
        <v>466</v>
      </c>
      <c r="P13" s="66" t="s">
        <v>466</v>
      </c>
      <c r="Q13" s="71"/>
      <c r="R13" s="72"/>
      <c r="S13" s="73" t="s">
        <v>1130</v>
      </c>
      <c r="T13" s="74"/>
      <c r="U13" s="75"/>
      <c r="V13" s="75"/>
      <c r="W13" s="76"/>
      <c r="X13" s="77" t="s">
        <v>1131</v>
      </c>
      <c r="Y13" s="78" t="s">
        <v>1130</v>
      </c>
      <c r="Z13" s="59">
        <f t="shared" si="0"/>
        <v>1</v>
      </c>
      <c r="AA13" s="60">
        <f t="shared" si="1"/>
        <v>1</v>
      </c>
      <c r="AB13" s="60">
        <f t="shared" si="2"/>
        <v>0</v>
      </c>
      <c r="AC13" s="60">
        <f t="shared" si="3"/>
        <v>0</v>
      </c>
      <c r="AD13" s="79" t="str">
        <f t="shared" si="4"/>
        <v>SRSA</v>
      </c>
      <c r="AE13" s="59">
        <f t="shared" si="5"/>
        <v>1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>
        <v>3700126</v>
      </c>
      <c r="B14" s="58" t="s">
        <v>74</v>
      </c>
      <c r="C14" s="59" t="s">
        <v>75</v>
      </c>
      <c r="D14" s="60" t="s">
        <v>76</v>
      </c>
      <c r="E14" s="60" t="s">
        <v>505</v>
      </c>
      <c r="F14" s="61" t="s">
        <v>1125</v>
      </c>
      <c r="G14" s="62" t="s">
        <v>511</v>
      </c>
      <c r="H14" s="63"/>
      <c r="I14" s="64">
        <v>3367484116</v>
      </c>
      <c r="J14" s="65" t="s">
        <v>425</v>
      </c>
      <c r="K14" s="66" t="s">
        <v>1129</v>
      </c>
      <c r="L14" s="67"/>
      <c r="M14" s="68">
        <v>236</v>
      </c>
      <c r="N14" s="69"/>
      <c r="O14" s="70" t="s">
        <v>466</v>
      </c>
      <c r="P14" s="66" t="s">
        <v>466</v>
      </c>
      <c r="Q14" s="71"/>
      <c r="R14" s="72"/>
      <c r="S14" s="73" t="s">
        <v>1129</v>
      </c>
      <c r="T14" s="74">
        <v>3735</v>
      </c>
      <c r="U14" s="75"/>
      <c r="V14" s="75"/>
      <c r="W14" s="76"/>
      <c r="X14" s="77" t="s">
        <v>1131</v>
      </c>
      <c r="Y14" s="78" t="s">
        <v>1131</v>
      </c>
      <c r="Z14" s="59">
        <f t="shared" si="0"/>
        <v>0</v>
      </c>
      <c r="AA14" s="60">
        <f t="shared" si="1"/>
        <v>1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0</v>
      </c>
      <c r="AF14" s="60">
        <f t="shared" si="6"/>
        <v>0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>
        <v>3700117</v>
      </c>
      <c r="B15" s="58" t="s">
        <v>40</v>
      </c>
      <c r="C15" s="59" t="s">
        <v>41</v>
      </c>
      <c r="D15" s="60" t="s">
        <v>42</v>
      </c>
      <c r="E15" s="60" t="s">
        <v>43</v>
      </c>
      <c r="F15" s="61" t="s">
        <v>1125</v>
      </c>
      <c r="G15" s="62" t="s">
        <v>44</v>
      </c>
      <c r="H15" s="63"/>
      <c r="I15" s="64">
        <v>8282982787</v>
      </c>
      <c r="J15" s="65" t="s">
        <v>963</v>
      </c>
      <c r="K15" s="66" t="s">
        <v>1130</v>
      </c>
      <c r="L15" s="67"/>
      <c r="M15" s="68">
        <v>272</v>
      </c>
      <c r="N15" s="69"/>
      <c r="O15" s="70" t="s">
        <v>466</v>
      </c>
      <c r="P15" s="66" t="s">
        <v>466</v>
      </c>
      <c r="Q15" s="71"/>
      <c r="R15" s="72"/>
      <c r="S15" s="73" t="s">
        <v>1130</v>
      </c>
      <c r="T15" s="74"/>
      <c r="U15" s="75"/>
      <c r="V15" s="75"/>
      <c r="W15" s="76"/>
      <c r="X15" s="77" t="s">
        <v>1044</v>
      </c>
      <c r="Y15" s="78" t="s">
        <v>1130</v>
      </c>
      <c r="Z15" s="59">
        <f t="shared" si="0"/>
        <v>1</v>
      </c>
      <c r="AA15" s="60">
        <f t="shared" si="1"/>
        <v>1</v>
      </c>
      <c r="AB15" s="60">
        <f t="shared" si="2"/>
        <v>0</v>
      </c>
      <c r="AC15" s="60">
        <f t="shared" si="3"/>
        <v>0</v>
      </c>
      <c r="AD15" s="79" t="str">
        <f t="shared" si="4"/>
        <v>SRSA</v>
      </c>
      <c r="AE15" s="59">
        <f t="shared" si="5"/>
        <v>1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>
        <v>3700210</v>
      </c>
      <c r="B16" s="58" t="s">
        <v>552</v>
      </c>
      <c r="C16" s="59" t="s">
        <v>553</v>
      </c>
      <c r="D16" s="60" t="s">
        <v>554</v>
      </c>
      <c r="E16" s="60" t="s">
        <v>555</v>
      </c>
      <c r="F16" s="61" t="s">
        <v>1125</v>
      </c>
      <c r="G16" s="62" t="s">
        <v>556</v>
      </c>
      <c r="H16" s="63" t="s">
        <v>557</v>
      </c>
      <c r="I16" s="64">
        <v>3362467175</v>
      </c>
      <c r="J16" s="65" t="s">
        <v>1138</v>
      </c>
      <c r="K16" s="66" t="s">
        <v>1130</v>
      </c>
      <c r="L16" s="67"/>
      <c r="M16" s="68">
        <v>3068</v>
      </c>
      <c r="N16" s="69"/>
      <c r="O16" s="70">
        <v>18.214</v>
      </c>
      <c r="P16" s="66" t="s">
        <v>1129</v>
      </c>
      <c r="Q16" s="71"/>
      <c r="R16" s="72"/>
      <c r="S16" s="73" t="s">
        <v>1130</v>
      </c>
      <c r="T16" s="74">
        <v>194776</v>
      </c>
      <c r="U16" s="75">
        <v>14407</v>
      </c>
      <c r="V16" s="75">
        <v>19625</v>
      </c>
      <c r="W16" s="76">
        <v>10361</v>
      </c>
      <c r="X16" s="77" t="s">
        <v>1131</v>
      </c>
      <c r="Y16" s="78" t="s">
        <v>1131</v>
      </c>
      <c r="Z16" s="59">
        <f t="shared" si="0"/>
        <v>1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0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>
        <v>3700240</v>
      </c>
      <c r="B17" s="58" t="s">
        <v>409</v>
      </c>
      <c r="C17" s="59" t="s">
        <v>410</v>
      </c>
      <c r="D17" s="60" t="s">
        <v>411</v>
      </c>
      <c r="E17" s="60" t="s">
        <v>851</v>
      </c>
      <c r="F17" s="61" t="s">
        <v>1125</v>
      </c>
      <c r="G17" s="62" t="s">
        <v>412</v>
      </c>
      <c r="H17" s="63" t="s">
        <v>413</v>
      </c>
      <c r="I17" s="64">
        <v>3366255104</v>
      </c>
      <c r="J17" s="65" t="s">
        <v>822</v>
      </c>
      <c r="K17" s="66" t="s">
        <v>1129</v>
      </c>
      <c r="L17" s="67"/>
      <c r="M17" s="68">
        <v>4335</v>
      </c>
      <c r="N17" s="69"/>
      <c r="O17" s="70">
        <v>24.221</v>
      </c>
      <c r="P17" s="66" t="s">
        <v>1130</v>
      </c>
      <c r="Q17" s="71"/>
      <c r="R17" s="72"/>
      <c r="S17" s="73" t="s">
        <v>1129</v>
      </c>
      <c r="T17" s="74">
        <v>207370</v>
      </c>
      <c r="U17" s="75">
        <v>21772</v>
      </c>
      <c r="V17" s="75">
        <v>29170</v>
      </c>
      <c r="W17" s="76">
        <v>16474</v>
      </c>
      <c r="X17" s="77" t="s">
        <v>1131</v>
      </c>
      <c r="Y17" s="78" t="s">
        <v>1131</v>
      </c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0</v>
      </c>
      <c r="AF17" s="60">
        <f t="shared" si="6"/>
        <v>1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>
        <v>3700270</v>
      </c>
      <c r="B18" s="58" t="s">
        <v>420</v>
      </c>
      <c r="C18" s="59" t="s">
        <v>421</v>
      </c>
      <c r="D18" s="60" t="s">
        <v>422</v>
      </c>
      <c r="E18" s="60" t="s">
        <v>903</v>
      </c>
      <c r="F18" s="61" t="s">
        <v>1125</v>
      </c>
      <c r="G18" s="62" t="s">
        <v>423</v>
      </c>
      <c r="H18" s="63" t="s">
        <v>424</v>
      </c>
      <c r="I18" s="64">
        <v>8283507000</v>
      </c>
      <c r="J18" s="65" t="s">
        <v>425</v>
      </c>
      <c r="K18" s="66" t="s">
        <v>1129</v>
      </c>
      <c r="L18" s="67"/>
      <c r="M18" s="68">
        <v>3543</v>
      </c>
      <c r="N18" s="69"/>
      <c r="O18" s="70">
        <v>27.226</v>
      </c>
      <c r="P18" s="66" t="s">
        <v>1130</v>
      </c>
      <c r="Q18" s="71"/>
      <c r="R18" s="72"/>
      <c r="S18" s="73" t="s">
        <v>1129</v>
      </c>
      <c r="T18" s="74">
        <v>355335</v>
      </c>
      <c r="U18" s="75">
        <v>26232</v>
      </c>
      <c r="V18" s="75">
        <v>33960</v>
      </c>
      <c r="W18" s="76">
        <v>14510</v>
      </c>
      <c r="X18" s="77" t="s">
        <v>1131</v>
      </c>
      <c r="Y18" s="78" t="s">
        <v>1131</v>
      </c>
      <c r="Z18" s="59">
        <f t="shared" si="0"/>
        <v>0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0</v>
      </c>
      <c r="AF18" s="60">
        <f t="shared" si="6"/>
        <v>1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>
        <v>3700300</v>
      </c>
      <c r="B19" s="58" t="s">
        <v>536</v>
      </c>
      <c r="C19" s="59" t="s">
        <v>537</v>
      </c>
      <c r="D19" s="60" t="s">
        <v>538</v>
      </c>
      <c r="E19" s="60" t="s">
        <v>539</v>
      </c>
      <c r="F19" s="61" t="s">
        <v>1125</v>
      </c>
      <c r="G19" s="62" t="s">
        <v>540</v>
      </c>
      <c r="H19" s="63" t="s">
        <v>541</v>
      </c>
      <c r="I19" s="64">
        <v>8287336006</v>
      </c>
      <c r="J19" s="65" t="s">
        <v>1138</v>
      </c>
      <c r="K19" s="66" t="s">
        <v>1130</v>
      </c>
      <c r="L19" s="67"/>
      <c r="M19" s="68">
        <v>2163</v>
      </c>
      <c r="N19" s="69"/>
      <c r="O19" s="70">
        <v>17.821</v>
      </c>
      <c r="P19" s="66" t="s">
        <v>1129</v>
      </c>
      <c r="Q19" s="71"/>
      <c r="R19" s="72"/>
      <c r="S19" s="73" t="s">
        <v>1130</v>
      </c>
      <c r="T19" s="74">
        <v>131823</v>
      </c>
      <c r="U19" s="75">
        <v>11722</v>
      </c>
      <c r="V19" s="75">
        <v>16024</v>
      </c>
      <c r="W19" s="76">
        <v>7705</v>
      </c>
      <c r="X19" s="77" t="s">
        <v>1131</v>
      </c>
      <c r="Y19" s="78" t="s">
        <v>1131</v>
      </c>
      <c r="Z19" s="59">
        <f t="shared" si="0"/>
        <v>1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0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>
        <v>3700044</v>
      </c>
      <c r="B20" s="58" t="s">
        <v>299</v>
      </c>
      <c r="C20" s="59" t="s">
        <v>300</v>
      </c>
      <c r="D20" s="60" t="s">
        <v>301</v>
      </c>
      <c r="E20" s="60" t="s">
        <v>455</v>
      </c>
      <c r="F20" s="61" t="s">
        <v>1125</v>
      </c>
      <c r="G20" s="62" t="s">
        <v>302</v>
      </c>
      <c r="H20" s="63" t="s">
        <v>303</v>
      </c>
      <c r="I20" s="64">
        <v>9198565929</v>
      </c>
      <c r="J20" s="65" t="s">
        <v>265</v>
      </c>
      <c r="K20" s="66" t="s">
        <v>1129</v>
      </c>
      <c r="L20" s="67"/>
      <c r="M20" s="68">
        <v>58</v>
      </c>
      <c r="N20" s="69"/>
      <c r="O20" s="70" t="s">
        <v>466</v>
      </c>
      <c r="P20" s="66" t="s">
        <v>466</v>
      </c>
      <c r="Q20" s="71"/>
      <c r="R20" s="72"/>
      <c r="S20" s="73" t="s">
        <v>1129</v>
      </c>
      <c r="T20" s="74">
        <v>5008</v>
      </c>
      <c r="U20" s="75"/>
      <c r="V20" s="75">
        <v>6138</v>
      </c>
      <c r="W20" s="76">
        <v>307</v>
      </c>
      <c r="X20" s="77" t="s">
        <v>1044</v>
      </c>
      <c r="Y20" s="78" t="s">
        <v>1131</v>
      </c>
      <c r="Z20" s="59">
        <f t="shared" si="0"/>
        <v>0</v>
      </c>
      <c r="AA20" s="60">
        <f t="shared" si="1"/>
        <v>1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0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>
        <v>3700330</v>
      </c>
      <c r="B21" s="58" t="s">
        <v>970</v>
      </c>
      <c r="C21" s="59" t="s">
        <v>971</v>
      </c>
      <c r="D21" s="60" t="s">
        <v>972</v>
      </c>
      <c r="E21" s="60" t="s">
        <v>973</v>
      </c>
      <c r="F21" s="61" t="s">
        <v>1125</v>
      </c>
      <c r="G21" s="62" t="s">
        <v>974</v>
      </c>
      <c r="H21" s="63" t="s">
        <v>975</v>
      </c>
      <c r="I21" s="64">
        <v>2529466593</v>
      </c>
      <c r="J21" s="65" t="s">
        <v>1128</v>
      </c>
      <c r="K21" s="66" t="s">
        <v>1129</v>
      </c>
      <c r="L21" s="67"/>
      <c r="M21" s="68">
        <v>6733</v>
      </c>
      <c r="N21" s="69"/>
      <c r="O21" s="70">
        <v>22.894</v>
      </c>
      <c r="P21" s="66" t="s">
        <v>1130</v>
      </c>
      <c r="Q21" s="71"/>
      <c r="R21" s="72"/>
      <c r="S21" s="73" t="s">
        <v>1130</v>
      </c>
      <c r="T21" s="74">
        <v>467058</v>
      </c>
      <c r="U21" s="75">
        <v>38929</v>
      </c>
      <c r="V21" s="75">
        <v>54831</v>
      </c>
      <c r="W21" s="76">
        <v>28797</v>
      </c>
      <c r="X21" s="77" t="s">
        <v>1131</v>
      </c>
      <c r="Y21" s="78" t="s">
        <v>1131</v>
      </c>
      <c r="Z21" s="59">
        <f t="shared" si="0"/>
        <v>0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RLIS</v>
      </c>
      <c r="AI21" s="59">
        <f t="shared" si="9"/>
        <v>0</v>
      </c>
    </row>
    <row r="22" spans="1:35" ht="12">
      <c r="A22" s="57">
        <v>3700360</v>
      </c>
      <c r="B22" s="58" t="s">
        <v>1022</v>
      </c>
      <c r="C22" s="59" t="s">
        <v>1023</v>
      </c>
      <c r="D22" s="60" t="s">
        <v>1024</v>
      </c>
      <c r="E22" s="60" t="s">
        <v>1025</v>
      </c>
      <c r="F22" s="61" t="s">
        <v>1125</v>
      </c>
      <c r="G22" s="62" t="s">
        <v>1026</v>
      </c>
      <c r="H22" s="63" t="s">
        <v>1027</v>
      </c>
      <c r="I22" s="64">
        <v>2527943173</v>
      </c>
      <c r="J22" s="65" t="s">
        <v>1138</v>
      </c>
      <c r="K22" s="66" t="s">
        <v>1130</v>
      </c>
      <c r="L22" s="67"/>
      <c r="M22" s="68">
        <v>3047</v>
      </c>
      <c r="N22" s="69"/>
      <c r="O22" s="70">
        <v>25.49</v>
      </c>
      <c r="P22" s="66" t="s">
        <v>1130</v>
      </c>
      <c r="Q22" s="71"/>
      <c r="R22" s="72"/>
      <c r="S22" s="73" t="s">
        <v>1130</v>
      </c>
      <c r="T22" s="74">
        <v>279871</v>
      </c>
      <c r="U22" s="75">
        <v>21477</v>
      </c>
      <c r="V22" s="75">
        <v>28961</v>
      </c>
      <c r="W22" s="76">
        <v>15218</v>
      </c>
      <c r="X22" s="77" t="s">
        <v>1131</v>
      </c>
      <c r="Y22" s="78" t="s">
        <v>1131</v>
      </c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1</v>
      </c>
      <c r="AG22" s="60" t="str">
        <f t="shared" si="7"/>
        <v>Initial</v>
      </c>
      <c r="AH22" s="79" t="str">
        <f t="shared" si="8"/>
        <v>RLIS</v>
      </c>
      <c r="AI22" s="59">
        <f t="shared" si="9"/>
        <v>0</v>
      </c>
    </row>
    <row r="23" spans="1:35" ht="12">
      <c r="A23" s="57">
        <v>3700110</v>
      </c>
      <c r="B23" s="58" t="s">
        <v>10</v>
      </c>
      <c r="C23" s="59" t="s">
        <v>11</v>
      </c>
      <c r="D23" s="60" t="s">
        <v>12</v>
      </c>
      <c r="E23" s="60" t="s">
        <v>13</v>
      </c>
      <c r="F23" s="61" t="s">
        <v>1125</v>
      </c>
      <c r="G23" s="62" t="s">
        <v>14</v>
      </c>
      <c r="H23" s="63"/>
      <c r="I23" s="64">
        <v>3369512500</v>
      </c>
      <c r="J23" s="65" t="s">
        <v>963</v>
      </c>
      <c r="K23" s="66" t="s">
        <v>1130</v>
      </c>
      <c r="L23" s="67"/>
      <c r="M23" s="68">
        <v>89</v>
      </c>
      <c r="N23" s="69"/>
      <c r="O23" s="70" t="s">
        <v>466</v>
      </c>
      <c r="P23" s="66" t="s">
        <v>466</v>
      </c>
      <c r="Q23" s="71"/>
      <c r="R23" s="72"/>
      <c r="S23" s="73" t="s">
        <v>1130</v>
      </c>
      <c r="T23" s="74"/>
      <c r="U23" s="75"/>
      <c r="V23" s="75"/>
      <c r="W23" s="76"/>
      <c r="X23" s="77" t="s">
        <v>1044</v>
      </c>
      <c r="Y23" s="78" t="s">
        <v>1131</v>
      </c>
      <c r="Z23" s="59">
        <f t="shared" si="0"/>
        <v>1</v>
      </c>
      <c r="AA23" s="60">
        <f t="shared" si="1"/>
        <v>1</v>
      </c>
      <c r="AB23" s="60">
        <f t="shared" si="2"/>
        <v>0</v>
      </c>
      <c r="AC23" s="60">
        <f t="shared" si="3"/>
        <v>0</v>
      </c>
      <c r="AD23" s="79" t="str">
        <f t="shared" si="4"/>
        <v>SRSA</v>
      </c>
      <c r="AE23" s="59">
        <f t="shared" si="5"/>
        <v>1</v>
      </c>
      <c r="AF23" s="60">
        <f t="shared" si="6"/>
        <v>0</v>
      </c>
      <c r="AG23" s="60">
        <f t="shared" si="7"/>
        <v>0</v>
      </c>
      <c r="AH23" s="79" t="str">
        <f t="shared" si="8"/>
        <v>-</v>
      </c>
      <c r="AI23" s="59">
        <f t="shared" si="9"/>
        <v>0</v>
      </c>
    </row>
    <row r="24" spans="1:35" ht="12">
      <c r="A24" s="57">
        <v>3700109</v>
      </c>
      <c r="B24" s="58" t="s">
        <v>248</v>
      </c>
      <c r="C24" s="59" t="s">
        <v>5</v>
      </c>
      <c r="D24" s="60" t="s">
        <v>6</v>
      </c>
      <c r="E24" s="60" t="s">
        <v>7</v>
      </c>
      <c r="F24" s="61" t="s">
        <v>1125</v>
      </c>
      <c r="G24" s="62" t="s">
        <v>8</v>
      </c>
      <c r="H24" s="63" t="s">
        <v>9</v>
      </c>
      <c r="I24" s="64">
        <v>3365992823</v>
      </c>
      <c r="J24" s="65" t="s">
        <v>963</v>
      </c>
      <c r="K24" s="66" t="s">
        <v>1130</v>
      </c>
      <c r="L24" s="67"/>
      <c r="M24" s="68">
        <v>335</v>
      </c>
      <c r="N24" s="69"/>
      <c r="O24" s="70" t="s">
        <v>466</v>
      </c>
      <c r="P24" s="66" t="s">
        <v>466</v>
      </c>
      <c r="Q24" s="71"/>
      <c r="R24" s="72"/>
      <c r="S24" s="73" t="s">
        <v>1130</v>
      </c>
      <c r="T24" s="74"/>
      <c r="U24" s="75"/>
      <c r="V24" s="75"/>
      <c r="W24" s="76"/>
      <c r="X24" s="77" t="s">
        <v>1044</v>
      </c>
      <c r="Y24" s="78" t="s">
        <v>1130</v>
      </c>
      <c r="Z24" s="59">
        <f t="shared" si="0"/>
        <v>1</v>
      </c>
      <c r="AA24" s="60">
        <f t="shared" si="1"/>
        <v>1</v>
      </c>
      <c r="AB24" s="60">
        <f t="shared" si="2"/>
        <v>0</v>
      </c>
      <c r="AC24" s="60">
        <f t="shared" si="3"/>
        <v>0</v>
      </c>
      <c r="AD24" s="79" t="str">
        <f t="shared" si="4"/>
        <v>SRSA</v>
      </c>
      <c r="AE24" s="59">
        <f t="shared" si="5"/>
        <v>1</v>
      </c>
      <c r="AF24" s="60">
        <f t="shared" si="6"/>
        <v>0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>
        <v>3700390</v>
      </c>
      <c r="B25" s="58" t="s">
        <v>992</v>
      </c>
      <c r="C25" s="59" t="s">
        <v>993</v>
      </c>
      <c r="D25" s="60" t="s">
        <v>994</v>
      </c>
      <c r="E25" s="60" t="s">
        <v>995</v>
      </c>
      <c r="F25" s="61" t="s">
        <v>1125</v>
      </c>
      <c r="G25" s="62" t="s">
        <v>996</v>
      </c>
      <c r="H25" s="63" t="s">
        <v>997</v>
      </c>
      <c r="I25" s="64">
        <v>9108624136</v>
      </c>
      <c r="J25" s="65" t="s">
        <v>1128</v>
      </c>
      <c r="K25" s="66" t="s">
        <v>1129</v>
      </c>
      <c r="L25" s="67"/>
      <c r="M25" s="68">
        <v>5124</v>
      </c>
      <c r="N25" s="69"/>
      <c r="O25" s="70">
        <v>24.632</v>
      </c>
      <c r="P25" s="66" t="s">
        <v>1130</v>
      </c>
      <c r="Q25" s="71"/>
      <c r="R25" s="72"/>
      <c r="S25" s="73" t="s">
        <v>1130</v>
      </c>
      <c r="T25" s="74">
        <v>355944</v>
      </c>
      <c r="U25" s="75">
        <v>32211</v>
      </c>
      <c r="V25" s="75">
        <v>42812</v>
      </c>
      <c r="W25" s="76">
        <v>23722</v>
      </c>
      <c r="X25" s="77" t="s">
        <v>1131</v>
      </c>
      <c r="Y25" s="78" t="s">
        <v>1131</v>
      </c>
      <c r="Z25" s="59">
        <f t="shared" si="0"/>
        <v>0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1</v>
      </c>
      <c r="AF25" s="60">
        <f t="shared" si="6"/>
        <v>1</v>
      </c>
      <c r="AG25" s="60" t="str">
        <f t="shared" si="7"/>
        <v>Initial</v>
      </c>
      <c r="AH25" s="79" t="str">
        <f t="shared" si="8"/>
        <v>RLIS</v>
      </c>
      <c r="AI25" s="59">
        <f t="shared" si="9"/>
        <v>0</v>
      </c>
    </row>
    <row r="26" spans="1:35" ht="12">
      <c r="A26" s="57">
        <v>3700068</v>
      </c>
      <c r="B26" s="58" t="s">
        <v>374</v>
      </c>
      <c r="C26" s="59" t="s">
        <v>375</v>
      </c>
      <c r="D26" s="60" t="s">
        <v>376</v>
      </c>
      <c r="E26" s="60" t="s">
        <v>788</v>
      </c>
      <c r="F26" s="61" t="s">
        <v>1125</v>
      </c>
      <c r="G26" s="62" t="s">
        <v>789</v>
      </c>
      <c r="H26" s="63"/>
      <c r="I26" s="64">
        <v>8288852665</v>
      </c>
      <c r="J26" s="65" t="s">
        <v>1145</v>
      </c>
      <c r="K26" s="66" t="s">
        <v>1129</v>
      </c>
      <c r="L26" s="67"/>
      <c r="M26" s="68">
        <v>197</v>
      </c>
      <c r="N26" s="69"/>
      <c r="O26" s="70" t="s">
        <v>466</v>
      </c>
      <c r="P26" s="66" t="s">
        <v>466</v>
      </c>
      <c r="Q26" s="71"/>
      <c r="R26" s="72"/>
      <c r="S26" s="73" t="s">
        <v>1130</v>
      </c>
      <c r="T26" s="74">
        <v>5303</v>
      </c>
      <c r="U26" s="75"/>
      <c r="V26" s="75"/>
      <c r="W26" s="76">
        <v>382</v>
      </c>
      <c r="X26" s="77" t="s">
        <v>1131</v>
      </c>
      <c r="Y26" s="78" t="s">
        <v>1131</v>
      </c>
      <c r="Z26" s="59">
        <f t="shared" si="0"/>
        <v>0</v>
      </c>
      <c r="AA26" s="60">
        <f t="shared" si="1"/>
        <v>1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>
        <v>3700041</v>
      </c>
      <c r="B27" s="58" t="s">
        <v>289</v>
      </c>
      <c r="C27" s="59" t="s">
        <v>290</v>
      </c>
      <c r="D27" s="60" t="s">
        <v>291</v>
      </c>
      <c r="E27" s="60" t="s">
        <v>292</v>
      </c>
      <c r="F27" s="61" t="s">
        <v>1125</v>
      </c>
      <c r="G27" s="62" t="s">
        <v>293</v>
      </c>
      <c r="H27" s="63"/>
      <c r="I27" s="64">
        <v>3368742721</v>
      </c>
      <c r="J27" s="65" t="s">
        <v>1138</v>
      </c>
      <c r="K27" s="66" t="s">
        <v>1130</v>
      </c>
      <c r="L27" s="67"/>
      <c r="M27" s="68">
        <v>146</v>
      </c>
      <c r="N27" s="69"/>
      <c r="O27" s="70" t="s">
        <v>466</v>
      </c>
      <c r="P27" s="66" t="s">
        <v>466</v>
      </c>
      <c r="Q27" s="71"/>
      <c r="R27" s="72"/>
      <c r="S27" s="73" t="s">
        <v>1130</v>
      </c>
      <c r="T27" s="74"/>
      <c r="U27" s="75"/>
      <c r="V27" s="75"/>
      <c r="W27" s="76"/>
      <c r="X27" s="77" t="s">
        <v>1131</v>
      </c>
      <c r="Y27" s="78" t="s">
        <v>1131</v>
      </c>
      <c r="Z27" s="59">
        <f t="shared" si="0"/>
        <v>1</v>
      </c>
      <c r="AA27" s="60">
        <f t="shared" si="1"/>
        <v>1</v>
      </c>
      <c r="AB27" s="60">
        <f t="shared" si="2"/>
        <v>0</v>
      </c>
      <c r="AC27" s="60">
        <f t="shared" si="3"/>
        <v>0</v>
      </c>
      <c r="AD27" s="79" t="str">
        <f t="shared" si="4"/>
        <v>SRSA</v>
      </c>
      <c r="AE27" s="59">
        <f t="shared" si="5"/>
        <v>1</v>
      </c>
      <c r="AF27" s="60">
        <f t="shared" si="6"/>
        <v>0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>
        <v>3700420</v>
      </c>
      <c r="B28" s="58" t="s">
        <v>582</v>
      </c>
      <c r="C28" s="59" t="s">
        <v>583</v>
      </c>
      <c r="D28" s="60" t="s">
        <v>584</v>
      </c>
      <c r="E28" s="60" t="s">
        <v>585</v>
      </c>
      <c r="F28" s="61" t="s">
        <v>1125</v>
      </c>
      <c r="G28" s="62" t="s">
        <v>586</v>
      </c>
      <c r="H28" s="63" t="s">
        <v>587</v>
      </c>
      <c r="I28" s="64">
        <v>9102532900</v>
      </c>
      <c r="J28" s="65" t="s">
        <v>822</v>
      </c>
      <c r="K28" s="66" t="s">
        <v>1129</v>
      </c>
      <c r="L28" s="67"/>
      <c r="M28" s="68">
        <v>10384</v>
      </c>
      <c r="N28" s="69"/>
      <c r="O28" s="70">
        <v>18.872</v>
      </c>
      <c r="P28" s="66" t="s">
        <v>1129</v>
      </c>
      <c r="Q28" s="71"/>
      <c r="R28" s="72"/>
      <c r="S28" s="73" t="s">
        <v>1129</v>
      </c>
      <c r="T28" s="74">
        <v>614526</v>
      </c>
      <c r="U28" s="75">
        <v>54263</v>
      </c>
      <c r="V28" s="75">
        <v>71525</v>
      </c>
      <c r="W28" s="76">
        <v>38505</v>
      </c>
      <c r="X28" s="77" t="s">
        <v>1131</v>
      </c>
      <c r="Y28" s="78" t="s">
        <v>1131</v>
      </c>
      <c r="Z28" s="59">
        <f t="shared" si="0"/>
        <v>0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0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>
        <v>3700450</v>
      </c>
      <c r="B29" s="58" t="s">
        <v>900</v>
      </c>
      <c r="C29" s="59" t="s">
        <v>901</v>
      </c>
      <c r="D29" s="60" t="s">
        <v>902</v>
      </c>
      <c r="E29" s="60" t="s">
        <v>903</v>
      </c>
      <c r="F29" s="61" t="s">
        <v>1125</v>
      </c>
      <c r="G29" s="62" t="s">
        <v>904</v>
      </c>
      <c r="H29" s="63" t="s">
        <v>905</v>
      </c>
      <c r="I29" s="64">
        <v>8282555921</v>
      </c>
      <c r="J29" s="65" t="s">
        <v>906</v>
      </c>
      <c r="K29" s="66" t="s">
        <v>1129</v>
      </c>
      <c r="L29" s="67"/>
      <c r="M29" s="68">
        <v>24031</v>
      </c>
      <c r="N29" s="69"/>
      <c r="O29" s="70">
        <v>14.634</v>
      </c>
      <c r="P29" s="66" t="s">
        <v>1129</v>
      </c>
      <c r="Q29" s="71"/>
      <c r="R29" s="72"/>
      <c r="S29" s="73" t="s">
        <v>1129</v>
      </c>
      <c r="T29" s="74">
        <v>1046965</v>
      </c>
      <c r="U29" s="75">
        <v>80329</v>
      </c>
      <c r="V29" s="75">
        <v>126935</v>
      </c>
      <c r="W29" s="76">
        <v>78821</v>
      </c>
      <c r="X29" s="77" t="s">
        <v>1131</v>
      </c>
      <c r="Y29" s="78" t="s">
        <v>1131</v>
      </c>
      <c r="Z29" s="59">
        <f t="shared" si="0"/>
        <v>0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0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>
        <v>3700480</v>
      </c>
      <c r="B30" s="58" t="s">
        <v>731</v>
      </c>
      <c r="C30" s="59" t="s">
        <v>732</v>
      </c>
      <c r="D30" s="60" t="s">
        <v>733</v>
      </c>
      <c r="E30" s="60" t="s">
        <v>734</v>
      </c>
      <c r="F30" s="61" t="s">
        <v>1125</v>
      </c>
      <c r="G30" s="62" t="s">
        <v>735</v>
      </c>
      <c r="H30" s="63" t="s">
        <v>736</v>
      </c>
      <c r="I30" s="64">
        <v>8284394312</v>
      </c>
      <c r="J30" s="65" t="s">
        <v>895</v>
      </c>
      <c r="K30" s="66" t="s">
        <v>1129</v>
      </c>
      <c r="L30" s="67"/>
      <c r="M30" s="68">
        <v>13579</v>
      </c>
      <c r="N30" s="69"/>
      <c r="O30" s="70">
        <v>16.336</v>
      </c>
      <c r="P30" s="66" t="s">
        <v>1129</v>
      </c>
      <c r="Q30" s="71"/>
      <c r="R30" s="72"/>
      <c r="S30" s="73" t="s">
        <v>1129</v>
      </c>
      <c r="T30" s="74">
        <v>631075</v>
      </c>
      <c r="U30" s="75">
        <v>54858</v>
      </c>
      <c r="V30" s="75">
        <v>76205</v>
      </c>
      <c r="W30" s="76">
        <v>47828</v>
      </c>
      <c r="X30" s="77" t="s">
        <v>1131</v>
      </c>
      <c r="Y30" s="78" t="s">
        <v>1131</v>
      </c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0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>
        <v>3700027</v>
      </c>
      <c r="B31" s="58" t="s">
        <v>513</v>
      </c>
      <c r="C31" s="59" t="s">
        <v>514</v>
      </c>
      <c r="D31" s="60" t="s">
        <v>515</v>
      </c>
      <c r="E31" s="60" t="s">
        <v>505</v>
      </c>
      <c r="F31" s="61" t="s">
        <v>1125</v>
      </c>
      <c r="G31" s="62" t="s">
        <v>516</v>
      </c>
      <c r="H31" s="63" t="s">
        <v>517</v>
      </c>
      <c r="I31" s="64">
        <v>3367236838</v>
      </c>
      <c r="J31" s="65" t="s">
        <v>425</v>
      </c>
      <c r="K31" s="66" t="s">
        <v>1129</v>
      </c>
      <c r="L31" s="67"/>
      <c r="M31" s="68">
        <v>317</v>
      </c>
      <c r="N31" s="69"/>
      <c r="O31" s="70" t="s">
        <v>466</v>
      </c>
      <c r="P31" s="66" t="s">
        <v>466</v>
      </c>
      <c r="Q31" s="71"/>
      <c r="R31" s="72"/>
      <c r="S31" s="73" t="s">
        <v>1129</v>
      </c>
      <c r="T31" s="74">
        <v>21032</v>
      </c>
      <c r="U31" s="75"/>
      <c r="V31" s="75"/>
      <c r="W31" s="76">
        <v>1503</v>
      </c>
      <c r="X31" s="77" t="s">
        <v>1131</v>
      </c>
      <c r="Y31" s="78" t="s">
        <v>1131</v>
      </c>
      <c r="Z31" s="59">
        <f t="shared" si="0"/>
        <v>0</v>
      </c>
      <c r="AA31" s="60">
        <f t="shared" si="1"/>
        <v>1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0</v>
      </c>
      <c r="AF31" s="60">
        <f t="shared" si="6"/>
        <v>0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>
        <v>3700530</v>
      </c>
      <c r="B32" s="58" t="s">
        <v>809</v>
      </c>
      <c r="C32" s="59" t="s">
        <v>810</v>
      </c>
      <c r="D32" s="60" t="s">
        <v>811</v>
      </c>
      <c r="E32" s="60" t="s">
        <v>812</v>
      </c>
      <c r="F32" s="61" t="s">
        <v>1125</v>
      </c>
      <c r="G32" s="62" t="s">
        <v>813</v>
      </c>
      <c r="H32" s="63" t="s">
        <v>814</v>
      </c>
      <c r="I32" s="64">
        <v>7042626191</v>
      </c>
      <c r="J32" s="65" t="s">
        <v>815</v>
      </c>
      <c r="K32" s="66" t="s">
        <v>1129</v>
      </c>
      <c r="L32" s="67"/>
      <c r="M32" s="68">
        <v>22654</v>
      </c>
      <c r="N32" s="69"/>
      <c r="O32" s="70">
        <v>10.668</v>
      </c>
      <c r="P32" s="66" t="s">
        <v>1129</v>
      </c>
      <c r="Q32" s="71"/>
      <c r="R32" s="72"/>
      <c r="S32" s="73" t="s">
        <v>1129</v>
      </c>
      <c r="T32" s="74">
        <v>585502</v>
      </c>
      <c r="U32" s="75">
        <v>39349</v>
      </c>
      <c r="V32" s="75">
        <v>83719</v>
      </c>
      <c r="W32" s="76">
        <v>66004</v>
      </c>
      <c r="X32" s="77" t="s">
        <v>1131</v>
      </c>
      <c r="Y32" s="78" t="s">
        <v>1131</v>
      </c>
      <c r="Z32" s="59">
        <f t="shared" si="0"/>
        <v>0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0</v>
      </c>
      <c r="AF32" s="60">
        <f t="shared" si="6"/>
        <v>0</v>
      </c>
      <c r="AG32" s="60">
        <f t="shared" si="7"/>
        <v>0</v>
      </c>
      <c r="AH32" s="79" t="str">
        <f t="shared" si="8"/>
        <v>-</v>
      </c>
      <c r="AI32" s="59">
        <f t="shared" si="9"/>
        <v>0</v>
      </c>
    </row>
    <row r="33" spans="1:35" ht="12">
      <c r="A33" s="57">
        <v>3700580</v>
      </c>
      <c r="B33" s="58" t="s">
        <v>689</v>
      </c>
      <c r="C33" s="59" t="s">
        <v>690</v>
      </c>
      <c r="D33" s="60" t="s">
        <v>691</v>
      </c>
      <c r="E33" s="60" t="s">
        <v>692</v>
      </c>
      <c r="F33" s="61" t="s">
        <v>1125</v>
      </c>
      <c r="G33" s="62" t="s">
        <v>693</v>
      </c>
      <c r="H33" s="63" t="s">
        <v>694</v>
      </c>
      <c r="I33" s="64">
        <v>8287288407</v>
      </c>
      <c r="J33" s="65" t="s">
        <v>895</v>
      </c>
      <c r="K33" s="66" t="s">
        <v>1129</v>
      </c>
      <c r="L33" s="67"/>
      <c r="M33" s="68">
        <v>12289</v>
      </c>
      <c r="N33" s="69"/>
      <c r="O33" s="70">
        <v>15.855</v>
      </c>
      <c r="P33" s="66" t="s">
        <v>1129</v>
      </c>
      <c r="Q33" s="71"/>
      <c r="R33" s="72"/>
      <c r="S33" s="73" t="s">
        <v>1129</v>
      </c>
      <c r="T33" s="74">
        <v>565524</v>
      </c>
      <c r="U33" s="75">
        <v>45705</v>
      </c>
      <c r="V33" s="75">
        <v>63737</v>
      </c>
      <c r="W33" s="76">
        <v>40984</v>
      </c>
      <c r="X33" s="77" t="s">
        <v>1131</v>
      </c>
      <c r="Y33" s="78" t="s">
        <v>1131</v>
      </c>
      <c r="Z33" s="59">
        <f t="shared" si="0"/>
        <v>0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0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>
        <v>3700600</v>
      </c>
      <c r="B34" s="58" t="s">
        <v>443</v>
      </c>
      <c r="C34" s="59" t="s">
        <v>444</v>
      </c>
      <c r="D34" s="60" t="s">
        <v>445</v>
      </c>
      <c r="E34" s="60" t="s">
        <v>446</v>
      </c>
      <c r="F34" s="61" t="s">
        <v>1125</v>
      </c>
      <c r="G34" s="62" t="s">
        <v>447</v>
      </c>
      <c r="H34" s="63" t="s">
        <v>448</v>
      </c>
      <c r="I34" s="64">
        <v>2523350831</v>
      </c>
      <c r="J34" s="65" t="s">
        <v>1138</v>
      </c>
      <c r="K34" s="66" t="s">
        <v>1130</v>
      </c>
      <c r="L34" s="67"/>
      <c r="M34" s="68">
        <v>1717</v>
      </c>
      <c r="N34" s="69"/>
      <c r="O34" s="70">
        <v>9.639</v>
      </c>
      <c r="P34" s="66" t="s">
        <v>1129</v>
      </c>
      <c r="Q34" s="71"/>
      <c r="R34" s="72"/>
      <c r="S34" s="73" t="s">
        <v>1130</v>
      </c>
      <c r="T34" s="74">
        <v>49728</v>
      </c>
      <c r="U34" s="75">
        <v>2891</v>
      </c>
      <c r="V34" s="75">
        <v>6912</v>
      </c>
      <c r="W34" s="76">
        <v>4599</v>
      </c>
      <c r="X34" s="77" t="s">
        <v>1131</v>
      </c>
      <c r="Y34" s="78" t="s">
        <v>1131</v>
      </c>
      <c r="Z34" s="59">
        <f t="shared" si="0"/>
        <v>1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1</v>
      </c>
      <c r="AF34" s="60">
        <f t="shared" si="6"/>
        <v>0</v>
      </c>
      <c r="AG34" s="60">
        <f t="shared" si="7"/>
        <v>0</v>
      </c>
      <c r="AH34" s="79" t="str">
        <f t="shared" si="8"/>
        <v>-</v>
      </c>
      <c r="AI34" s="59">
        <f t="shared" si="9"/>
        <v>0</v>
      </c>
    </row>
    <row r="35" spans="1:35" ht="12">
      <c r="A35" s="57">
        <v>3700108</v>
      </c>
      <c r="B35" s="58" t="s">
        <v>244</v>
      </c>
      <c r="C35" s="59" t="s">
        <v>245</v>
      </c>
      <c r="D35" s="60" t="s">
        <v>246</v>
      </c>
      <c r="E35" s="60" t="s">
        <v>752</v>
      </c>
      <c r="F35" s="61" t="s">
        <v>1125</v>
      </c>
      <c r="G35" s="62" t="s">
        <v>247</v>
      </c>
      <c r="H35" s="63"/>
      <c r="I35" s="64">
        <v>9103620000</v>
      </c>
      <c r="J35" s="65" t="s">
        <v>425</v>
      </c>
      <c r="K35" s="66" t="s">
        <v>1129</v>
      </c>
      <c r="L35" s="67"/>
      <c r="M35" s="68">
        <v>300</v>
      </c>
      <c r="N35" s="69"/>
      <c r="O35" s="70" t="s">
        <v>466</v>
      </c>
      <c r="P35" s="66" t="s">
        <v>466</v>
      </c>
      <c r="Q35" s="71"/>
      <c r="R35" s="72"/>
      <c r="S35" s="73" t="s">
        <v>1129</v>
      </c>
      <c r="T35" s="74">
        <v>2752</v>
      </c>
      <c r="U35" s="75"/>
      <c r="V35" s="75"/>
      <c r="W35" s="76">
        <v>637</v>
      </c>
      <c r="X35" s="77" t="s">
        <v>1131</v>
      </c>
      <c r="Y35" s="78" t="s">
        <v>1131</v>
      </c>
      <c r="Z35" s="59">
        <f t="shared" si="0"/>
        <v>0</v>
      </c>
      <c r="AA35" s="60">
        <f t="shared" si="1"/>
        <v>1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0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>
        <v>3700051</v>
      </c>
      <c r="B36" s="58" t="s">
        <v>327</v>
      </c>
      <c r="C36" s="59" t="s">
        <v>328</v>
      </c>
      <c r="D36" s="60" t="s">
        <v>329</v>
      </c>
      <c r="E36" s="60" t="s">
        <v>330</v>
      </c>
      <c r="F36" s="61" t="s">
        <v>1125</v>
      </c>
      <c r="G36" s="62" t="s">
        <v>331</v>
      </c>
      <c r="H36" s="63"/>
      <c r="I36" s="64">
        <v>2527261601</v>
      </c>
      <c r="J36" s="65" t="s">
        <v>1145</v>
      </c>
      <c r="K36" s="66" t="s">
        <v>1129</v>
      </c>
      <c r="L36" s="67"/>
      <c r="M36" s="68">
        <v>111</v>
      </c>
      <c r="N36" s="69"/>
      <c r="O36" s="70" t="s">
        <v>466</v>
      </c>
      <c r="P36" s="66" t="s">
        <v>466</v>
      </c>
      <c r="Q36" s="71"/>
      <c r="R36" s="72"/>
      <c r="S36" s="73" t="s">
        <v>1130</v>
      </c>
      <c r="T36" s="74"/>
      <c r="U36" s="75"/>
      <c r="V36" s="75"/>
      <c r="W36" s="76"/>
      <c r="X36" s="77" t="s">
        <v>1044</v>
      </c>
      <c r="Y36" s="78" t="s">
        <v>1131</v>
      </c>
      <c r="Z36" s="59">
        <f t="shared" si="0"/>
        <v>0</v>
      </c>
      <c r="AA36" s="60">
        <f t="shared" si="1"/>
        <v>1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0</v>
      </c>
      <c r="AG36" s="60">
        <f t="shared" si="7"/>
        <v>0</v>
      </c>
      <c r="AH36" s="79" t="str">
        <f t="shared" si="8"/>
        <v>-</v>
      </c>
      <c r="AI36" s="59">
        <f t="shared" si="9"/>
        <v>0</v>
      </c>
    </row>
    <row r="37" spans="1:35" ht="12">
      <c r="A37" s="57">
        <v>3700133</v>
      </c>
      <c r="B37" s="58" t="s">
        <v>1118</v>
      </c>
      <c r="C37" s="59" t="s">
        <v>102</v>
      </c>
      <c r="D37" s="60" t="s">
        <v>103</v>
      </c>
      <c r="E37" s="60" t="s">
        <v>104</v>
      </c>
      <c r="F37" s="61" t="s">
        <v>1125</v>
      </c>
      <c r="G37" s="62" t="s">
        <v>105</v>
      </c>
      <c r="H37" s="63"/>
      <c r="I37" s="64">
        <v>7044553847</v>
      </c>
      <c r="J37" s="65" t="s">
        <v>315</v>
      </c>
      <c r="K37" s="66" t="s">
        <v>1129</v>
      </c>
      <c r="L37" s="67"/>
      <c r="M37" s="68">
        <v>354</v>
      </c>
      <c r="N37" s="69"/>
      <c r="O37" s="70" t="s">
        <v>466</v>
      </c>
      <c r="P37" s="66" t="s">
        <v>466</v>
      </c>
      <c r="Q37" s="71"/>
      <c r="R37" s="72"/>
      <c r="S37" s="73" t="s">
        <v>1129</v>
      </c>
      <c r="T37" s="74">
        <v>4222</v>
      </c>
      <c r="U37" s="75"/>
      <c r="V37" s="75"/>
      <c r="W37" s="76">
        <v>704</v>
      </c>
      <c r="X37" s="77" t="s">
        <v>1044</v>
      </c>
      <c r="Y37" s="78" t="s">
        <v>1131</v>
      </c>
      <c r="Z37" s="59">
        <f t="shared" si="0"/>
        <v>0</v>
      </c>
      <c r="AA37" s="60">
        <f t="shared" si="1"/>
        <v>1</v>
      </c>
      <c r="AB37" s="60">
        <f t="shared" si="2"/>
        <v>0</v>
      </c>
      <c r="AC37" s="60">
        <f t="shared" si="3"/>
        <v>0</v>
      </c>
      <c r="AD37" s="79" t="str">
        <f t="shared" si="4"/>
        <v>-</v>
      </c>
      <c r="AE37" s="59">
        <f t="shared" si="5"/>
        <v>0</v>
      </c>
      <c r="AF37" s="60">
        <f t="shared" si="6"/>
        <v>0</v>
      </c>
      <c r="AG37" s="60">
        <f t="shared" si="7"/>
        <v>0</v>
      </c>
      <c r="AH37" s="79" t="str">
        <f t="shared" si="8"/>
        <v>-</v>
      </c>
      <c r="AI37" s="59">
        <f t="shared" si="9"/>
        <v>0</v>
      </c>
    </row>
    <row r="38" spans="1:35" ht="12">
      <c r="A38" s="57">
        <v>3700054</v>
      </c>
      <c r="B38" s="58" t="s">
        <v>339</v>
      </c>
      <c r="C38" s="59" t="s">
        <v>340</v>
      </c>
      <c r="D38" s="60" t="s">
        <v>341</v>
      </c>
      <c r="E38" s="60" t="s">
        <v>561</v>
      </c>
      <c r="F38" s="61" t="s">
        <v>1125</v>
      </c>
      <c r="G38" s="62" t="s">
        <v>496</v>
      </c>
      <c r="H38" s="63"/>
      <c r="I38" s="64">
        <v>9194169025</v>
      </c>
      <c r="J38" s="65" t="s">
        <v>425</v>
      </c>
      <c r="K38" s="66" t="s">
        <v>1129</v>
      </c>
      <c r="L38" s="67"/>
      <c r="M38" s="68">
        <v>126</v>
      </c>
      <c r="N38" s="69"/>
      <c r="O38" s="70" t="s">
        <v>466</v>
      </c>
      <c r="P38" s="66" t="s">
        <v>466</v>
      </c>
      <c r="Q38" s="71"/>
      <c r="R38" s="72"/>
      <c r="S38" s="73" t="s">
        <v>1129</v>
      </c>
      <c r="T38" s="74">
        <v>14345</v>
      </c>
      <c r="U38" s="75"/>
      <c r="V38" s="75"/>
      <c r="W38" s="76">
        <v>561</v>
      </c>
      <c r="X38" s="77" t="s">
        <v>1131</v>
      </c>
      <c r="Y38" s="78" t="s">
        <v>1131</v>
      </c>
      <c r="Z38" s="59">
        <f t="shared" si="0"/>
        <v>0</v>
      </c>
      <c r="AA38" s="60">
        <f t="shared" si="1"/>
        <v>1</v>
      </c>
      <c r="AB38" s="60">
        <f t="shared" si="2"/>
        <v>0</v>
      </c>
      <c r="AC38" s="60">
        <f t="shared" si="3"/>
        <v>0</v>
      </c>
      <c r="AD38" s="79" t="str">
        <f t="shared" si="4"/>
        <v>-</v>
      </c>
      <c r="AE38" s="59">
        <f t="shared" si="5"/>
        <v>0</v>
      </c>
      <c r="AF38" s="60">
        <f t="shared" si="6"/>
        <v>0</v>
      </c>
      <c r="AG38" s="60">
        <f t="shared" si="7"/>
        <v>0</v>
      </c>
      <c r="AH38" s="79" t="str">
        <f t="shared" si="8"/>
        <v>-</v>
      </c>
      <c r="AI38" s="59">
        <f t="shared" si="9"/>
        <v>0</v>
      </c>
    </row>
    <row r="39" spans="1:35" ht="12">
      <c r="A39" s="57">
        <v>3700630</v>
      </c>
      <c r="B39" s="58" t="s">
        <v>671</v>
      </c>
      <c r="C39" s="59" t="s">
        <v>672</v>
      </c>
      <c r="D39" s="60" t="s">
        <v>673</v>
      </c>
      <c r="E39" s="60" t="s">
        <v>674</v>
      </c>
      <c r="F39" s="61" t="s">
        <v>1125</v>
      </c>
      <c r="G39" s="62" t="s">
        <v>675</v>
      </c>
      <c r="H39" s="63" t="s">
        <v>676</v>
      </c>
      <c r="I39" s="64">
        <v>2527284583</v>
      </c>
      <c r="J39" s="65" t="s">
        <v>1128</v>
      </c>
      <c r="K39" s="66" t="s">
        <v>1129</v>
      </c>
      <c r="L39" s="67"/>
      <c r="M39" s="68">
        <v>7802</v>
      </c>
      <c r="N39" s="69"/>
      <c r="O39" s="70">
        <v>15.58</v>
      </c>
      <c r="P39" s="66" t="s">
        <v>1129</v>
      </c>
      <c r="Q39" s="71"/>
      <c r="R39" s="72"/>
      <c r="S39" s="73" t="s">
        <v>1130</v>
      </c>
      <c r="T39" s="74">
        <v>422344</v>
      </c>
      <c r="U39" s="75">
        <v>34257</v>
      </c>
      <c r="V39" s="75">
        <v>51110</v>
      </c>
      <c r="W39" s="76">
        <v>25313</v>
      </c>
      <c r="X39" s="77" t="s">
        <v>1131</v>
      </c>
      <c r="Y39" s="78" t="s">
        <v>1131</v>
      </c>
      <c r="Z39" s="59">
        <f t="shared" si="0"/>
        <v>0</v>
      </c>
      <c r="AA39" s="60">
        <f t="shared" si="1"/>
        <v>0</v>
      </c>
      <c r="AB39" s="60">
        <f t="shared" si="2"/>
        <v>0</v>
      </c>
      <c r="AC39" s="60">
        <f t="shared" si="3"/>
        <v>0</v>
      </c>
      <c r="AD39" s="79" t="str">
        <f t="shared" si="4"/>
        <v>-</v>
      </c>
      <c r="AE39" s="59">
        <f t="shared" si="5"/>
        <v>1</v>
      </c>
      <c r="AF39" s="60">
        <f t="shared" si="6"/>
        <v>0</v>
      </c>
      <c r="AG39" s="60">
        <f t="shared" si="7"/>
        <v>0</v>
      </c>
      <c r="AH39" s="79" t="str">
        <f t="shared" si="8"/>
        <v>-</v>
      </c>
      <c r="AI39" s="59">
        <f t="shared" si="9"/>
        <v>0</v>
      </c>
    </row>
    <row r="40" spans="1:35" ht="12">
      <c r="A40" s="57">
        <v>3700131</v>
      </c>
      <c r="B40" s="58" t="s">
        <v>93</v>
      </c>
      <c r="C40" s="59" t="s">
        <v>94</v>
      </c>
      <c r="D40" s="60" t="s">
        <v>95</v>
      </c>
      <c r="E40" s="60" t="s">
        <v>455</v>
      </c>
      <c r="F40" s="61" t="s">
        <v>1125</v>
      </c>
      <c r="G40" s="62" t="s">
        <v>96</v>
      </c>
      <c r="H40" s="63"/>
      <c r="I40" s="64">
        <v>9198559811</v>
      </c>
      <c r="J40" s="65" t="s">
        <v>265</v>
      </c>
      <c r="K40" s="66" t="s">
        <v>1129</v>
      </c>
      <c r="L40" s="67"/>
      <c r="M40" s="68">
        <v>222</v>
      </c>
      <c r="N40" s="69"/>
      <c r="O40" s="70" t="s">
        <v>466</v>
      </c>
      <c r="P40" s="66" t="s">
        <v>466</v>
      </c>
      <c r="Q40" s="71"/>
      <c r="R40" s="72"/>
      <c r="S40" s="73" t="s">
        <v>1129</v>
      </c>
      <c r="T40" s="74">
        <v>1706</v>
      </c>
      <c r="U40" s="75"/>
      <c r="V40" s="75"/>
      <c r="W40" s="76">
        <v>419</v>
      </c>
      <c r="X40" s="77" t="s">
        <v>1044</v>
      </c>
      <c r="Y40" s="78" t="s">
        <v>1131</v>
      </c>
      <c r="Z40" s="59">
        <f t="shared" si="0"/>
        <v>0</v>
      </c>
      <c r="AA40" s="60">
        <f t="shared" si="1"/>
        <v>1</v>
      </c>
      <c r="AB40" s="60">
        <f t="shared" si="2"/>
        <v>0</v>
      </c>
      <c r="AC40" s="60">
        <f t="shared" si="3"/>
        <v>0</v>
      </c>
      <c r="AD40" s="79" t="str">
        <f t="shared" si="4"/>
        <v>-</v>
      </c>
      <c r="AE40" s="59">
        <f t="shared" si="5"/>
        <v>0</v>
      </c>
      <c r="AF40" s="60">
        <f t="shared" si="6"/>
        <v>0</v>
      </c>
      <c r="AG40" s="60">
        <f t="shared" si="7"/>
        <v>0</v>
      </c>
      <c r="AH40" s="79" t="str">
        <f t="shared" si="8"/>
        <v>-</v>
      </c>
      <c r="AI40" s="59">
        <f t="shared" si="9"/>
        <v>0</v>
      </c>
    </row>
    <row r="41" spans="1:35" ht="12">
      <c r="A41" s="57">
        <v>3700660</v>
      </c>
      <c r="B41" s="58" t="s">
        <v>570</v>
      </c>
      <c r="C41" s="59" t="s">
        <v>571</v>
      </c>
      <c r="D41" s="60" t="s">
        <v>572</v>
      </c>
      <c r="E41" s="60" t="s">
        <v>573</v>
      </c>
      <c r="F41" s="61" t="s">
        <v>1125</v>
      </c>
      <c r="G41" s="62" t="s">
        <v>574</v>
      </c>
      <c r="H41" s="63" t="s">
        <v>575</v>
      </c>
      <c r="I41" s="64">
        <v>3366944116</v>
      </c>
      <c r="J41" s="65" t="s">
        <v>1138</v>
      </c>
      <c r="K41" s="66" t="s">
        <v>1130</v>
      </c>
      <c r="L41" s="67"/>
      <c r="M41" s="68">
        <v>3064</v>
      </c>
      <c r="N41" s="69"/>
      <c r="O41" s="70">
        <v>18.602</v>
      </c>
      <c r="P41" s="66" t="s">
        <v>1129</v>
      </c>
      <c r="Q41" s="71"/>
      <c r="R41" s="72"/>
      <c r="S41" s="73" t="s">
        <v>1130</v>
      </c>
      <c r="T41" s="74">
        <v>175659</v>
      </c>
      <c r="U41" s="75">
        <v>12997</v>
      </c>
      <c r="V41" s="75">
        <v>19370</v>
      </c>
      <c r="W41" s="76">
        <v>11675</v>
      </c>
      <c r="X41" s="77" t="s">
        <v>1131</v>
      </c>
      <c r="Y41" s="78" t="s">
        <v>1131</v>
      </c>
      <c r="Z41" s="59">
        <f t="shared" si="0"/>
        <v>1</v>
      </c>
      <c r="AA41" s="60">
        <f t="shared" si="1"/>
        <v>0</v>
      </c>
      <c r="AB41" s="60">
        <f t="shared" si="2"/>
        <v>0</v>
      </c>
      <c r="AC41" s="60">
        <f t="shared" si="3"/>
        <v>0</v>
      </c>
      <c r="AD41" s="79" t="str">
        <f t="shared" si="4"/>
        <v>-</v>
      </c>
      <c r="AE41" s="59">
        <f t="shared" si="5"/>
        <v>1</v>
      </c>
      <c r="AF41" s="60">
        <f t="shared" si="6"/>
        <v>0</v>
      </c>
      <c r="AG41" s="60">
        <f t="shared" si="7"/>
        <v>0</v>
      </c>
      <c r="AH41" s="79" t="str">
        <f t="shared" si="8"/>
        <v>-</v>
      </c>
      <c r="AI41" s="59">
        <f t="shared" si="9"/>
        <v>0</v>
      </c>
    </row>
    <row r="42" spans="1:35" ht="12">
      <c r="A42" s="57">
        <v>3700690</v>
      </c>
      <c r="B42" s="58" t="s">
        <v>449</v>
      </c>
      <c r="C42" s="59" t="s">
        <v>450</v>
      </c>
      <c r="D42" s="60" t="s">
        <v>745</v>
      </c>
      <c r="E42" s="60" t="s">
        <v>417</v>
      </c>
      <c r="F42" s="61" t="s">
        <v>1125</v>
      </c>
      <c r="G42" s="62" t="s">
        <v>418</v>
      </c>
      <c r="H42" s="63" t="s">
        <v>451</v>
      </c>
      <c r="I42" s="64">
        <v>8284648333</v>
      </c>
      <c r="J42" s="65" t="s">
        <v>895</v>
      </c>
      <c r="K42" s="66" t="s">
        <v>1129</v>
      </c>
      <c r="L42" s="67"/>
      <c r="M42" s="68">
        <v>16347</v>
      </c>
      <c r="N42" s="69"/>
      <c r="O42" s="70">
        <v>9.664</v>
      </c>
      <c r="P42" s="66" t="s">
        <v>1129</v>
      </c>
      <c r="Q42" s="71"/>
      <c r="R42" s="72"/>
      <c r="S42" s="73" t="s">
        <v>1129</v>
      </c>
      <c r="T42" s="74">
        <v>533086</v>
      </c>
      <c r="U42" s="75">
        <v>33500</v>
      </c>
      <c r="V42" s="75">
        <v>65433</v>
      </c>
      <c r="W42" s="76">
        <v>49843</v>
      </c>
      <c r="X42" s="77" t="s">
        <v>1131</v>
      </c>
      <c r="Y42" s="78" t="s">
        <v>1131</v>
      </c>
      <c r="Z42" s="59">
        <f t="shared" si="0"/>
        <v>0</v>
      </c>
      <c r="AA42" s="60">
        <f t="shared" si="1"/>
        <v>0</v>
      </c>
      <c r="AB42" s="60">
        <f t="shared" si="2"/>
        <v>0</v>
      </c>
      <c r="AC42" s="60">
        <f t="shared" si="3"/>
        <v>0</v>
      </c>
      <c r="AD42" s="79" t="str">
        <f t="shared" si="4"/>
        <v>-</v>
      </c>
      <c r="AE42" s="59">
        <f t="shared" si="5"/>
        <v>0</v>
      </c>
      <c r="AF42" s="60">
        <f t="shared" si="6"/>
        <v>0</v>
      </c>
      <c r="AG42" s="60">
        <f t="shared" si="7"/>
        <v>0</v>
      </c>
      <c r="AH42" s="79" t="str">
        <f t="shared" si="8"/>
        <v>-</v>
      </c>
      <c r="AI42" s="59">
        <f t="shared" si="9"/>
        <v>0</v>
      </c>
    </row>
    <row r="43" spans="1:35" ht="12">
      <c r="A43" s="57">
        <v>3700130</v>
      </c>
      <c r="B43" s="58" t="s">
        <v>90</v>
      </c>
      <c r="C43" s="59" t="s">
        <v>91</v>
      </c>
      <c r="D43" s="60" t="s">
        <v>92</v>
      </c>
      <c r="E43" s="60" t="s">
        <v>561</v>
      </c>
      <c r="F43" s="61" t="s">
        <v>1125</v>
      </c>
      <c r="G43" s="62" t="s">
        <v>500</v>
      </c>
      <c r="H43" s="63"/>
      <c r="I43" s="64">
        <v>9196821200</v>
      </c>
      <c r="J43" s="65" t="s">
        <v>425</v>
      </c>
      <c r="K43" s="66" t="s">
        <v>1129</v>
      </c>
      <c r="L43" s="67"/>
      <c r="M43" s="68">
        <v>212</v>
      </c>
      <c r="N43" s="69"/>
      <c r="O43" s="70" t="s">
        <v>466</v>
      </c>
      <c r="P43" s="66" t="s">
        <v>466</v>
      </c>
      <c r="Q43" s="71"/>
      <c r="R43" s="72"/>
      <c r="S43" s="73" t="s">
        <v>1129</v>
      </c>
      <c r="T43" s="74"/>
      <c r="U43" s="75"/>
      <c r="V43" s="75"/>
      <c r="W43" s="76"/>
      <c r="X43" s="77" t="s">
        <v>1131</v>
      </c>
      <c r="Y43" s="78" t="s">
        <v>1131</v>
      </c>
      <c r="Z43" s="59">
        <f t="shared" si="0"/>
        <v>0</v>
      </c>
      <c r="AA43" s="60">
        <f t="shared" si="1"/>
        <v>1</v>
      </c>
      <c r="AB43" s="60">
        <f t="shared" si="2"/>
        <v>0</v>
      </c>
      <c r="AC43" s="60">
        <f t="shared" si="3"/>
        <v>0</v>
      </c>
      <c r="AD43" s="79" t="str">
        <f t="shared" si="4"/>
        <v>-</v>
      </c>
      <c r="AE43" s="59">
        <f t="shared" si="5"/>
        <v>0</v>
      </c>
      <c r="AF43" s="60">
        <f t="shared" si="6"/>
        <v>0</v>
      </c>
      <c r="AG43" s="60">
        <f t="shared" si="7"/>
        <v>0</v>
      </c>
      <c r="AH43" s="79" t="str">
        <f t="shared" si="8"/>
        <v>-</v>
      </c>
      <c r="AI43" s="59">
        <f t="shared" si="9"/>
        <v>0</v>
      </c>
    </row>
    <row r="44" spans="1:35" ht="12">
      <c r="A44" s="57">
        <v>3700720</v>
      </c>
      <c r="B44" s="58" t="s">
        <v>830</v>
      </c>
      <c r="C44" s="59" t="s">
        <v>831</v>
      </c>
      <c r="D44" s="60" t="s">
        <v>832</v>
      </c>
      <c r="E44" s="60" t="s">
        <v>833</v>
      </c>
      <c r="F44" s="61" t="s">
        <v>1125</v>
      </c>
      <c r="G44" s="62" t="s">
        <v>834</v>
      </c>
      <c r="H44" s="63" t="s">
        <v>835</v>
      </c>
      <c r="I44" s="64">
        <v>9199678211</v>
      </c>
      <c r="J44" s="65" t="s">
        <v>822</v>
      </c>
      <c r="K44" s="66" t="s">
        <v>1129</v>
      </c>
      <c r="L44" s="67"/>
      <c r="M44" s="68">
        <v>10543</v>
      </c>
      <c r="N44" s="69"/>
      <c r="O44" s="70">
        <v>11.309</v>
      </c>
      <c r="P44" s="66" t="s">
        <v>1129</v>
      </c>
      <c r="Q44" s="71"/>
      <c r="R44" s="72"/>
      <c r="S44" s="73" t="s">
        <v>1129</v>
      </c>
      <c r="T44" s="74">
        <v>305685</v>
      </c>
      <c r="U44" s="75">
        <v>14655</v>
      </c>
      <c r="V44" s="75">
        <v>38272</v>
      </c>
      <c r="W44" s="76">
        <v>28894</v>
      </c>
      <c r="X44" s="77" t="s">
        <v>1131</v>
      </c>
      <c r="Y44" s="78" t="s">
        <v>1131</v>
      </c>
      <c r="Z44" s="59">
        <f t="shared" si="0"/>
        <v>0</v>
      </c>
      <c r="AA44" s="60">
        <f t="shared" si="1"/>
        <v>0</v>
      </c>
      <c r="AB44" s="60">
        <f t="shared" si="2"/>
        <v>0</v>
      </c>
      <c r="AC44" s="60">
        <f t="shared" si="3"/>
        <v>0</v>
      </c>
      <c r="AD44" s="79" t="str">
        <f t="shared" si="4"/>
        <v>-</v>
      </c>
      <c r="AE44" s="59">
        <f t="shared" si="5"/>
        <v>0</v>
      </c>
      <c r="AF44" s="60">
        <f t="shared" si="6"/>
        <v>0</v>
      </c>
      <c r="AG44" s="60">
        <f t="shared" si="7"/>
        <v>0</v>
      </c>
      <c r="AH44" s="79" t="str">
        <f t="shared" si="8"/>
        <v>-</v>
      </c>
      <c r="AI44" s="59">
        <f t="shared" si="9"/>
        <v>0</v>
      </c>
    </row>
    <row r="45" spans="1:35" ht="12">
      <c r="A45" s="57">
        <v>3702970</v>
      </c>
      <c r="B45" s="58" t="s">
        <v>926</v>
      </c>
      <c r="C45" s="59" t="s">
        <v>927</v>
      </c>
      <c r="D45" s="60" t="s">
        <v>928</v>
      </c>
      <c r="E45" s="60" t="s">
        <v>929</v>
      </c>
      <c r="F45" s="61" t="s">
        <v>1125</v>
      </c>
      <c r="G45" s="62" t="s">
        <v>930</v>
      </c>
      <c r="H45" s="63" t="s">
        <v>931</v>
      </c>
      <c r="I45" s="64">
        <v>9803433000</v>
      </c>
      <c r="J45" s="65" t="s">
        <v>932</v>
      </c>
      <c r="K45" s="66" t="s">
        <v>1129</v>
      </c>
      <c r="L45" s="67"/>
      <c r="M45" s="68">
        <v>116036</v>
      </c>
      <c r="N45" s="69"/>
      <c r="O45" s="70">
        <v>14.994</v>
      </c>
      <c r="P45" s="66" t="s">
        <v>1129</v>
      </c>
      <c r="Q45" s="71"/>
      <c r="R45" s="72"/>
      <c r="S45" s="73" t="s">
        <v>1129</v>
      </c>
      <c r="T45" s="74">
        <v>4404278</v>
      </c>
      <c r="U45" s="75">
        <v>424893</v>
      </c>
      <c r="V45" s="75">
        <v>633437</v>
      </c>
      <c r="W45" s="76">
        <v>432757</v>
      </c>
      <c r="X45" s="77" t="s">
        <v>1131</v>
      </c>
      <c r="Y45" s="78" t="s">
        <v>1131</v>
      </c>
      <c r="Z45" s="59">
        <f t="shared" si="0"/>
        <v>0</v>
      </c>
      <c r="AA45" s="60">
        <f t="shared" si="1"/>
        <v>0</v>
      </c>
      <c r="AB45" s="60">
        <f t="shared" si="2"/>
        <v>0</v>
      </c>
      <c r="AC45" s="60">
        <f t="shared" si="3"/>
        <v>0</v>
      </c>
      <c r="AD45" s="79" t="str">
        <f t="shared" si="4"/>
        <v>-</v>
      </c>
      <c r="AE45" s="59">
        <f t="shared" si="5"/>
        <v>0</v>
      </c>
      <c r="AF45" s="60">
        <f t="shared" si="6"/>
        <v>0</v>
      </c>
      <c r="AG45" s="60">
        <f t="shared" si="7"/>
        <v>0</v>
      </c>
      <c r="AH45" s="79" t="str">
        <f t="shared" si="8"/>
        <v>-</v>
      </c>
      <c r="AI45" s="59">
        <f t="shared" si="9"/>
        <v>0</v>
      </c>
    </row>
    <row r="46" spans="1:35" ht="12">
      <c r="A46" s="57">
        <v>3700102</v>
      </c>
      <c r="B46" s="58" t="s">
        <v>218</v>
      </c>
      <c r="C46" s="59" t="s">
        <v>219</v>
      </c>
      <c r="D46" s="60" t="s">
        <v>220</v>
      </c>
      <c r="E46" s="60" t="s">
        <v>221</v>
      </c>
      <c r="F46" s="61" t="s">
        <v>1125</v>
      </c>
      <c r="G46" s="62" t="s">
        <v>222</v>
      </c>
      <c r="H46" s="63"/>
      <c r="I46" s="64">
        <v>9106551214</v>
      </c>
      <c r="J46" s="65" t="s">
        <v>963</v>
      </c>
      <c r="K46" s="66" t="s">
        <v>1130</v>
      </c>
      <c r="L46" s="67"/>
      <c r="M46" s="68">
        <v>566</v>
      </c>
      <c r="N46" s="69"/>
      <c r="O46" s="70" t="s">
        <v>466</v>
      </c>
      <c r="P46" s="66" t="s">
        <v>466</v>
      </c>
      <c r="Q46" s="71"/>
      <c r="R46" s="72"/>
      <c r="S46" s="73" t="s">
        <v>1130</v>
      </c>
      <c r="T46" s="74">
        <v>9451</v>
      </c>
      <c r="U46" s="75"/>
      <c r="V46" s="75"/>
      <c r="W46" s="76">
        <v>1553</v>
      </c>
      <c r="X46" s="77" t="s">
        <v>1044</v>
      </c>
      <c r="Y46" s="78" t="s">
        <v>1130</v>
      </c>
      <c r="Z46" s="59">
        <f t="shared" si="0"/>
        <v>1</v>
      </c>
      <c r="AA46" s="60">
        <f t="shared" si="1"/>
        <v>1</v>
      </c>
      <c r="AB46" s="60">
        <f t="shared" si="2"/>
        <v>0</v>
      </c>
      <c r="AC46" s="60">
        <f t="shared" si="3"/>
        <v>0</v>
      </c>
      <c r="AD46" s="79" t="str">
        <f t="shared" si="4"/>
        <v>SRSA</v>
      </c>
      <c r="AE46" s="59">
        <f t="shared" si="5"/>
        <v>1</v>
      </c>
      <c r="AF46" s="60">
        <f t="shared" si="6"/>
        <v>0</v>
      </c>
      <c r="AG46" s="60">
        <f t="shared" si="7"/>
        <v>0</v>
      </c>
      <c r="AH46" s="79" t="str">
        <f t="shared" si="8"/>
        <v>-</v>
      </c>
      <c r="AI46" s="59">
        <f t="shared" si="9"/>
        <v>0</v>
      </c>
    </row>
    <row r="47" spans="1:35" ht="12">
      <c r="A47" s="57">
        <v>3700020</v>
      </c>
      <c r="B47" s="58" t="s">
        <v>484</v>
      </c>
      <c r="C47" s="59" t="s">
        <v>485</v>
      </c>
      <c r="D47" s="60" t="s">
        <v>486</v>
      </c>
      <c r="E47" s="60" t="s">
        <v>487</v>
      </c>
      <c r="F47" s="61" t="s">
        <v>1125</v>
      </c>
      <c r="G47" s="62" t="s">
        <v>488</v>
      </c>
      <c r="H47" s="63" t="s">
        <v>489</v>
      </c>
      <c r="I47" s="64">
        <v>9197424550</v>
      </c>
      <c r="J47" s="65" t="s">
        <v>963</v>
      </c>
      <c r="K47" s="66" t="s">
        <v>1130</v>
      </c>
      <c r="L47" s="67"/>
      <c r="M47" s="68">
        <v>260</v>
      </c>
      <c r="N47" s="69"/>
      <c r="O47" s="70" t="s">
        <v>466</v>
      </c>
      <c r="P47" s="66" t="s">
        <v>466</v>
      </c>
      <c r="Q47" s="71"/>
      <c r="R47" s="72"/>
      <c r="S47" s="73" t="s">
        <v>1130</v>
      </c>
      <c r="T47" s="74"/>
      <c r="U47" s="75"/>
      <c r="V47" s="75"/>
      <c r="W47" s="76"/>
      <c r="X47" s="77" t="s">
        <v>1131</v>
      </c>
      <c r="Y47" s="78" t="s">
        <v>1130</v>
      </c>
      <c r="Z47" s="59">
        <f t="shared" si="0"/>
        <v>1</v>
      </c>
      <c r="AA47" s="60">
        <f t="shared" si="1"/>
        <v>1</v>
      </c>
      <c r="AB47" s="60">
        <f t="shared" si="2"/>
        <v>0</v>
      </c>
      <c r="AC47" s="60">
        <f t="shared" si="3"/>
        <v>0</v>
      </c>
      <c r="AD47" s="79" t="str">
        <f t="shared" si="4"/>
        <v>SRSA</v>
      </c>
      <c r="AE47" s="59">
        <f t="shared" si="5"/>
        <v>1</v>
      </c>
      <c r="AF47" s="60">
        <f t="shared" si="6"/>
        <v>0</v>
      </c>
      <c r="AG47" s="60">
        <f t="shared" si="7"/>
        <v>0</v>
      </c>
      <c r="AH47" s="79" t="str">
        <f t="shared" si="8"/>
        <v>-</v>
      </c>
      <c r="AI47" s="59">
        <f t="shared" si="9"/>
        <v>0</v>
      </c>
    </row>
    <row r="48" spans="1:35" ht="12">
      <c r="A48" s="57">
        <v>3700750</v>
      </c>
      <c r="B48" s="58" t="s">
        <v>866</v>
      </c>
      <c r="C48" s="59" t="s">
        <v>867</v>
      </c>
      <c r="D48" s="60" t="s">
        <v>1166</v>
      </c>
      <c r="E48" s="60" t="s">
        <v>868</v>
      </c>
      <c r="F48" s="61" t="s">
        <v>1125</v>
      </c>
      <c r="G48" s="62" t="s">
        <v>869</v>
      </c>
      <c r="H48" s="63" t="s">
        <v>1169</v>
      </c>
      <c r="I48" s="64">
        <v>9195423626</v>
      </c>
      <c r="J48" s="65" t="s">
        <v>822</v>
      </c>
      <c r="K48" s="66" t="s">
        <v>1129</v>
      </c>
      <c r="L48" s="67"/>
      <c r="M48" s="68">
        <v>7147</v>
      </c>
      <c r="N48" s="69"/>
      <c r="O48" s="70">
        <v>13.391</v>
      </c>
      <c r="P48" s="66" t="s">
        <v>1129</v>
      </c>
      <c r="Q48" s="71"/>
      <c r="R48" s="72"/>
      <c r="S48" s="73" t="s">
        <v>1129</v>
      </c>
      <c r="T48" s="74">
        <v>264630</v>
      </c>
      <c r="U48" s="75">
        <v>21105</v>
      </c>
      <c r="V48" s="75">
        <v>34933</v>
      </c>
      <c r="W48" s="76">
        <v>23874</v>
      </c>
      <c r="X48" s="77" t="s">
        <v>1131</v>
      </c>
      <c r="Y48" s="78" t="s">
        <v>1131</v>
      </c>
      <c r="Z48" s="59">
        <f t="shared" si="0"/>
        <v>0</v>
      </c>
      <c r="AA48" s="60">
        <f t="shared" si="1"/>
        <v>0</v>
      </c>
      <c r="AB48" s="60">
        <f t="shared" si="2"/>
        <v>0</v>
      </c>
      <c r="AC48" s="60">
        <f t="shared" si="3"/>
        <v>0</v>
      </c>
      <c r="AD48" s="79" t="str">
        <f t="shared" si="4"/>
        <v>-</v>
      </c>
      <c r="AE48" s="59">
        <f t="shared" si="5"/>
        <v>0</v>
      </c>
      <c r="AF48" s="60">
        <f t="shared" si="6"/>
        <v>0</v>
      </c>
      <c r="AG48" s="60">
        <f t="shared" si="7"/>
        <v>0</v>
      </c>
      <c r="AH48" s="79" t="str">
        <f t="shared" si="8"/>
        <v>-</v>
      </c>
      <c r="AI48" s="59">
        <f t="shared" si="9"/>
        <v>0</v>
      </c>
    </row>
    <row r="49" spans="1:35" ht="12">
      <c r="A49" s="57">
        <v>3700780</v>
      </c>
      <c r="B49" s="58" t="s">
        <v>1132</v>
      </c>
      <c r="C49" s="59" t="s">
        <v>1133</v>
      </c>
      <c r="D49" s="60" t="s">
        <v>1134</v>
      </c>
      <c r="E49" s="60" t="s">
        <v>1135</v>
      </c>
      <c r="F49" s="61" t="s">
        <v>1125</v>
      </c>
      <c r="G49" s="62" t="s">
        <v>1136</v>
      </c>
      <c r="H49" s="63" t="s">
        <v>1137</v>
      </c>
      <c r="I49" s="64">
        <v>8288372722</v>
      </c>
      <c r="J49" s="65" t="s">
        <v>1138</v>
      </c>
      <c r="K49" s="66" t="s">
        <v>1130</v>
      </c>
      <c r="L49" s="67"/>
      <c r="M49" s="68">
        <v>3405</v>
      </c>
      <c r="N49" s="69"/>
      <c r="O49" s="70">
        <v>20.052</v>
      </c>
      <c r="P49" s="66" t="s">
        <v>1130</v>
      </c>
      <c r="Q49" s="71"/>
      <c r="R49" s="72"/>
      <c r="S49" s="73" t="s">
        <v>1130</v>
      </c>
      <c r="T49" s="74">
        <v>218919</v>
      </c>
      <c r="U49" s="75">
        <v>16308</v>
      </c>
      <c r="V49" s="75">
        <v>22609</v>
      </c>
      <c r="W49" s="76">
        <v>12427</v>
      </c>
      <c r="X49" s="77" t="s">
        <v>1131</v>
      </c>
      <c r="Y49" s="78" t="s">
        <v>1131</v>
      </c>
      <c r="Z49" s="59">
        <f t="shared" si="0"/>
        <v>1</v>
      </c>
      <c r="AA49" s="60">
        <f t="shared" si="1"/>
        <v>0</v>
      </c>
      <c r="AB49" s="60">
        <f t="shared" si="2"/>
        <v>0</v>
      </c>
      <c r="AC49" s="60">
        <f t="shared" si="3"/>
        <v>0</v>
      </c>
      <c r="AD49" s="79" t="str">
        <f t="shared" si="4"/>
        <v>-</v>
      </c>
      <c r="AE49" s="59">
        <f t="shared" si="5"/>
        <v>1</v>
      </c>
      <c r="AF49" s="60">
        <f t="shared" si="6"/>
        <v>1</v>
      </c>
      <c r="AG49" s="60" t="str">
        <f t="shared" si="7"/>
        <v>Initial</v>
      </c>
      <c r="AH49" s="79" t="str">
        <f t="shared" si="8"/>
        <v>RLIS</v>
      </c>
      <c r="AI49" s="59">
        <f t="shared" si="9"/>
        <v>0</v>
      </c>
    </row>
    <row r="50" spans="1:35" ht="12">
      <c r="A50" s="57">
        <v>3700135</v>
      </c>
      <c r="B50" s="58" t="s">
        <v>109</v>
      </c>
      <c r="C50" s="59" t="s">
        <v>110</v>
      </c>
      <c r="D50" s="60" t="s">
        <v>111</v>
      </c>
      <c r="E50" s="60" t="s">
        <v>112</v>
      </c>
      <c r="F50" s="61" t="s">
        <v>1125</v>
      </c>
      <c r="G50" s="62" t="s">
        <v>113</v>
      </c>
      <c r="H50" s="63"/>
      <c r="I50" s="64">
        <v>7048966262</v>
      </c>
      <c r="J50" s="65" t="s">
        <v>315</v>
      </c>
      <c r="K50" s="66" t="s">
        <v>1129</v>
      </c>
      <c r="L50" s="67"/>
      <c r="M50" s="68">
        <v>391</v>
      </c>
      <c r="N50" s="69"/>
      <c r="O50" s="70" t="s">
        <v>466</v>
      </c>
      <c r="P50" s="66" t="s">
        <v>466</v>
      </c>
      <c r="Q50" s="71"/>
      <c r="R50" s="72"/>
      <c r="S50" s="73" t="s">
        <v>1129</v>
      </c>
      <c r="T50" s="74"/>
      <c r="U50" s="75"/>
      <c r="V50" s="75"/>
      <c r="W50" s="76">
        <v>673</v>
      </c>
      <c r="X50" s="77" t="s">
        <v>1044</v>
      </c>
      <c r="Y50" s="78" t="s">
        <v>1131</v>
      </c>
      <c r="Z50" s="59">
        <f t="shared" si="0"/>
        <v>0</v>
      </c>
      <c r="AA50" s="60">
        <f t="shared" si="1"/>
        <v>1</v>
      </c>
      <c r="AB50" s="60">
        <f t="shared" si="2"/>
        <v>0</v>
      </c>
      <c r="AC50" s="60">
        <f t="shared" si="3"/>
        <v>0</v>
      </c>
      <c r="AD50" s="79" t="str">
        <f t="shared" si="4"/>
        <v>-</v>
      </c>
      <c r="AE50" s="59">
        <f t="shared" si="5"/>
        <v>0</v>
      </c>
      <c r="AF50" s="60">
        <f t="shared" si="6"/>
        <v>0</v>
      </c>
      <c r="AG50" s="60">
        <f t="shared" si="7"/>
        <v>0</v>
      </c>
      <c r="AH50" s="79" t="str">
        <f t="shared" si="8"/>
        <v>-</v>
      </c>
      <c r="AI50" s="59">
        <f t="shared" si="9"/>
        <v>0</v>
      </c>
    </row>
    <row r="51" spans="1:35" ht="12">
      <c r="A51" s="57">
        <v>3700031</v>
      </c>
      <c r="B51" s="58" t="s">
        <v>256</v>
      </c>
      <c r="C51" s="59" t="s">
        <v>257</v>
      </c>
      <c r="D51" s="60" t="s">
        <v>258</v>
      </c>
      <c r="E51" s="60" t="s">
        <v>1161</v>
      </c>
      <c r="F51" s="61" t="s">
        <v>1125</v>
      </c>
      <c r="G51" s="62" t="s">
        <v>259</v>
      </c>
      <c r="H51" s="63" t="s">
        <v>821</v>
      </c>
      <c r="I51" s="64">
        <v>2529391958</v>
      </c>
      <c r="J51" s="65" t="s">
        <v>1145</v>
      </c>
      <c r="K51" s="66" t="s">
        <v>1129</v>
      </c>
      <c r="L51" s="67"/>
      <c r="M51" s="68">
        <v>108</v>
      </c>
      <c r="N51" s="69"/>
      <c r="O51" s="70" t="s">
        <v>466</v>
      </c>
      <c r="P51" s="66" t="s">
        <v>466</v>
      </c>
      <c r="Q51" s="71"/>
      <c r="R51" s="72"/>
      <c r="S51" s="73" t="s">
        <v>1130</v>
      </c>
      <c r="T51" s="74">
        <v>13836</v>
      </c>
      <c r="U51" s="75"/>
      <c r="V51" s="75">
        <v>1509</v>
      </c>
      <c r="W51" s="76">
        <v>561</v>
      </c>
      <c r="X51" s="77" t="s">
        <v>1044</v>
      </c>
      <c r="Y51" s="78" t="s">
        <v>1131</v>
      </c>
      <c r="Z51" s="59">
        <f t="shared" si="0"/>
        <v>0</v>
      </c>
      <c r="AA51" s="60">
        <f t="shared" si="1"/>
        <v>1</v>
      </c>
      <c r="AB51" s="60">
        <f t="shared" si="2"/>
        <v>0</v>
      </c>
      <c r="AC51" s="60">
        <f t="shared" si="3"/>
        <v>0</v>
      </c>
      <c r="AD51" s="79" t="str">
        <f t="shared" si="4"/>
        <v>-</v>
      </c>
      <c r="AE51" s="59">
        <f t="shared" si="5"/>
        <v>1</v>
      </c>
      <c r="AF51" s="60">
        <f t="shared" si="6"/>
        <v>0</v>
      </c>
      <c r="AG51" s="60">
        <f t="shared" si="7"/>
        <v>0</v>
      </c>
      <c r="AH51" s="79" t="str">
        <f t="shared" si="8"/>
        <v>-</v>
      </c>
      <c r="AI51" s="59">
        <f t="shared" si="9"/>
        <v>0</v>
      </c>
    </row>
    <row r="52" spans="1:35" ht="12">
      <c r="A52" s="57">
        <v>3700040</v>
      </c>
      <c r="B52" s="58" t="s">
        <v>285</v>
      </c>
      <c r="C52" s="59" t="s">
        <v>286</v>
      </c>
      <c r="D52" s="60" t="s">
        <v>287</v>
      </c>
      <c r="E52" s="60" t="s">
        <v>1054</v>
      </c>
      <c r="F52" s="61" t="s">
        <v>1125</v>
      </c>
      <c r="G52" s="62" t="s">
        <v>1055</v>
      </c>
      <c r="H52" s="63" t="s">
        <v>288</v>
      </c>
      <c r="I52" s="64">
        <v>9105211669</v>
      </c>
      <c r="J52" s="65" t="s">
        <v>1138</v>
      </c>
      <c r="K52" s="66" t="s">
        <v>1130</v>
      </c>
      <c r="L52" s="67"/>
      <c r="M52" s="68">
        <v>86</v>
      </c>
      <c r="N52" s="69"/>
      <c r="O52" s="70" t="s">
        <v>466</v>
      </c>
      <c r="P52" s="66" t="s">
        <v>466</v>
      </c>
      <c r="Q52" s="71"/>
      <c r="R52" s="72"/>
      <c r="S52" s="73" t="s">
        <v>1130</v>
      </c>
      <c r="T52" s="74">
        <v>8970</v>
      </c>
      <c r="U52" s="75"/>
      <c r="V52" s="75"/>
      <c r="W52" s="76">
        <v>539</v>
      </c>
      <c r="X52" s="77" t="s">
        <v>1131</v>
      </c>
      <c r="Y52" s="78" t="s">
        <v>1130</v>
      </c>
      <c r="Z52" s="59">
        <f t="shared" si="0"/>
        <v>1</v>
      </c>
      <c r="AA52" s="60">
        <f t="shared" si="1"/>
        <v>1</v>
      </c>
      <c r="AB52" s="60">
        <f t="shared" si="2"/>
        <v>0</v>
      </c>
      <c r="AC52" s="60">
        <f t="shared" si="3"/>
        <v>0</v>
      </c>
      <c r="AD52" s="79" t="str">
        <f t="shared" si="4"/>
        <v>SRSA</v>
      </c>
      <c r="AE52" s="59">
        <f t="shared" si="5"/>
        <v>1</v>
      </c>
      <c r="AF52" s="60">
        <f t="shared" si="6"/>
        <v>0</v>
      </c>
      <c r="AG52" s="60">
        <f t="shared" si="7"/>
        <v>0</v>
      </c>
      <c r="AH52" s="79" t="str">
        <f t="shared" si="8"/>
        <v>-</v>
      </c>
      <c r="AI52" s="59">
        <f t="shared" si="9"/>
        <v>0</v>
      </c>
    </row>
    <row r="53" spans="1:35" ht="12">
      <c r="A53" s="57">
        <v>3700870</v>
      </c>
      <c r="B53" s="58" t="s">
        <v>767</v>
      </c>
      <c r="C53" s="59" t="s">
        <v>768</v>
      </c>
      <c r="D53" s="60" t="s">
        <v>769</v>
      </c>
      <c r="E53" s="60" t="s">
        <v>770</v>
      </c>
      <c r="F53" s="61" t="s">
        <v>1125</v>
      </c>
      <c r="G53" s="62" t="s">
        <v>771</v>
      </c>
      <c r="H53" s="63" t="s">
        <v>772</v>
      </c>
      <c r="I53" s="64">
        <v>8283898513</v>
      </c>
      <c r="J53" s="65" t="s">
        <v>1138</v>
      </c>
      <c r="K53" s="66" t="s">
        <v>1130</v>
      </c>
      <c r="L53" s="67"/>
      <c r="M53" s="68">
        <v>1243</v>
      </c>
      <c r="N53" s="69"/>
      <c r="O53" s="70">
        <v>17.099</v>
      </c>
      <c r="P53" s="66" t="s">
        <v>1129</v>
      </c>
      <c r="Q53" s="71"/>
      <c r="R53" s="72"/>
      <c r="S53" s="73" t="s">
        <v>1130</v>
      </c>
      <c r="T53" s="74">
        <v>73175</v>
      </c>
      <c r="U53" s="75"/>
      <c r="V53" s="75">
        <v>7381</v>
      </c>
      <c r="W53" s="76">
        <v>4232</v>
      </c>
      <c r="X53" s="77" t="s">
        <v>1131</v>
      </c>
      <c r="Y53" s="78" t="s">
        <v>1131</v>
      </c>
      <c r="Z53" s="59">
        <f t="shared" si="0"/>
        <v>1</v>
      </c>
      <c r="AA53" s="60">
        <f t="shared" si="1"/>
        <v>0</v>
      </c>
      <c r="AB53" s="60">
        <f t="shared" si="2"/>
        <v>0</v>
      </c>
      <c r="AC53" s="60">
        <f t="shared" si="3"/>
        <v>0</v>
      </c>
      <c r="AD53" s="79" t="str">
        <f t="shared" si="4"/>
        <v>-</v>
      </c>
      <c r="AE53" s="59">
        <f t="shared" si="5"/>
        <v>1</v>
      </c>
      <c r="AF53" s="60">
        <f t="shared" si="6"/>
        <v>0</v>
      </c>
      <c r="AG53" s="60">
        <f t="shared" si="7"/>
        <v>0</v>
      </c>
      <c r="AH53" s="79" t="str">
        <f t="shared" si="8"/>
        <v>-</v>
      </c>
      <c r="AI53" s="59">
        <f t="shared" si="9"/>
        <v>0</v>
      </c>
    </row>
    <row r="54" spans="1:35" ht="12">
      <c r="A54" s="57">
        <v>3700900</v>
      </c>
      <c r="B54" s="58" t="s">
        <v>524</v>
      </c>
      <c r="C54" s="59" t="s">
        <v>525</v>
      </c>
      <c r="D54" s="60" t="s">
        <v>526</v>
      </c>
      <c r="E54" s="60" t="s">
        <v>527</v>
      </c>
      <c r="F54" s="61" t="s">
        <v>1125</v>
      </c>
      <c r="G54" s="62" t="s">
        <v>528</v>
      </c>
      <c r="H54" s="63" t="s">
        <v>529</v>
      </c>
      <c r="I54" s="64">
        <v>7044768000</v>
      </c>
      <c r="J54" s="65" t="s">
        <v>1128</v>
      </c>
      <c r="K54" s="66" t="s">
        <v>1129</v>
      </c>
      <c r="L54" s="67"/>
      <c r="M54" s="68">
        <v>16128</v>
      </c>
      <c r="N54" s="69"/>
      <c r="O54" s="70">
        <v>17.586</v>
      </c>
      <c r="P54" s="66" t="s">
        <v>1129</v>
      </c>
      <c r="Q54" s="71"/>
      <c r="R54" s="72"/>
      <c r="S54" s="73" t="s">
        <v>1130</v>
      </c>
      <c r="T54" s="74">
        <v>809470</v>
      </c>
      <c r="U54" s="75">
        <v>76164</v>
      </c>
      <c r="V54" s="75">
        <v>97896</v>
      </c>
      <c r="W54" s="76">
        <v>56566</v>
      </c>
      <c r="X54" s="77" t="s">
        <v>1131</v>
      </c>
      <c r="Y54" s="78" t="s">
        <v>1131</v>
      </c>
      <c r="Z54" s="59">
        <f t="shared" si="0"/>
        <v>0</v>
      </c>
      <c r="AA54" s="60">
        <f t="shared" si="1"/>
        <v>0</v>
      </c>
      <c r="AB54" s="60">
        <f t="shared" si="2"/>
        <v>0</v>
      </c>
      <c r="AC54" s="60">
        <f t="shared" si="3"/>
        <v>0</v>
      </c>
      <c r="AD54" s="79" t="str">
        <f t="shared" si="4"/>
        <v>-</v>
      </c>
      <c r="AE54" s="59">
        <f t="shared" si="5"/>
        <v>1</v>
      </c>
      <c r="AF54" s="60">
        <f t="shared" si="6"/>
        <v>0</v>
      </c>
      <c r="AG54" s="60">
        <f t="shared" si="7"/>
        <v>0</v>
      </c>
      <c r="AH54" s="79" t="str">
        <f t="shared" si="8"/>
        <v>-</v>
      </c>
      <c r="AI54" s="59">
        <f t="shared" si="9"/>
        <v>0</v>
      </c>
    </row>
    <row r="55" spans="1:35" ht="12">
      <c r="A55" s="57">
        <v>3700930</v>
      </c>
      <c r="B55" s="58" t="s">
        <v>1010</v>
      </c>
      <c r="C55" s="59" t="s">
        <v>1011</v>
      </c>
      <c r="D55" s="60" t="s">
        <v>1012</v>
      </c>
      <c r="E55" s="60" t="s">
        <v>1013</v>
      </c>
      <c r="F55" s="61" t="s">
        <v>1125</v>
      </c>
      <c r="G55" s="62" t="s">
        <v>1014</v>
      </c>
      <c r="H55" s="63" t="s">
        <v>1015</v>
      </c>
      <c r="I55" s="64">
        <v>9105923132</v>
      </c>
      <c r="J55" s="65" t="s">
        <v>1128</v>
      </c>
      <c r="K55" s="66" t="s">
        <v>1129</v>
      </c>
      <c r="L55" s="67"/>
      <c r="M55" s="68">
        <v>2839</v>
      </c>
      <c r="N55" s="69"/>
      <c r="O55" s="70">
        <v>24.861</v>
      </c>
      <c r="P55" s="66" t="s">
        <v>1130</v>
      </c>
      <c r="Q55" s="71"/>
      <c r="R55" s="72"/>
      <c r="S55" s="73" t="s">
        <v>1130</v>
      </c>
      <c r="T55" s="74">
        <v>182043</v>
      </c>
      <c r="U55" s="75">
        <v>13567</v>
      </c>
      <c r="V55" s="75">
        <v>18857</v>
      </c>
      <c r="W55" s="76">
        <v>11006</v>
      </c>
      <c r="X55" s="77" t="s">
        <v>1131</v>
      </c>
      <c r="Y55" s="78" t="s">
        <v>1131</v>
      </c>
      <c r="Z55" s="59">
        <f t="shared" si="0"/>
        <v>0</v>
      </c>
      <c r="AA55" s="60">
        <f t="shared" si="1"/>
        <v>0</v>
      </c>
      <c r="AB55" s="60">
        <f t="shared" si="2"/>
        <v>0</v>
      </c>
      <c r="AC55" s="60">
        <f t="shared" si="3"/>
        <v>0</v>
      </c>
      <c r="AD55" s="79" t="str">
        <f t="shared" si="4"/>
        <v>-</v>
      </c>
      <c r="AE55" s="59">
        <f t="shared" si="5"/>
        <v>1</v>
      </c>
      <c r="AF55" s="60">
        <f t="shared" si="6"/>
        <v>1</v>
      </c>
      <c r="AG55" s="60" t="str">
        <f t="shared" si="7"/>
        <v>Initial</v>
      </c>
      <c r="AH55" s="79" t="str">
        <f t="shared" si="8"/>
        <v>RLIS</v>
      </c>
      <c r="AI55" s="59">
        <f t="shared" si="9"/>
        <v>0</v>
      </c>
    </row>
    <row r="56" spans="1:35" ht="12">
      <c r="A56" s="57">
        <v>3700116</v>
      </c>
      <c r="B56" s="58" t="s">
        <v>37</v>
      </c>
      <c r="C56" s="59" t="s">
        <v>38</v>
      </c>
      <c r="D56" s="60" t="s">
        <v>39</v>
      </c>
      <c r="E56" s="60" t="s">
        <v>892</v>
      </c>
      <c r="F56" s="61" t="s">
        <v>1125</v>
      </c>
      <c r="G56" s="62" t="s">
        <v>893</v>
      </c>
      <c r="H56" s="63"/>
      <c r="I56" s="64">
        <v>3365869440</v>
      </c>
      <c r="J56" s="65" t="s">
        <v>963</v>
      </c>
      <c r="K56" s="66" t="s">
        <v>1130</v>
      </c>
      <c r="L56" s="67"/>
      <c r="M56" s="68">
        <v>360</v>
      </c>
      <c r="N56" s="69"/>
      <c r="O56" s="70" t="s">
        <v>466</v>
      </c>
      <c r="P56" s="66" t="s">
        <v>466</v>
      </c>
      <c r="Q56" s="71"/>
      <c r="R56" s="72"/>
      <c r="S56" s="73" t="s">
        <v>1130</v>
      </c>
      <c r="T56" s="74"/>
      <c r="U56" s="75"/>
      <c r="V56" s="75"/>
      <c r="W56" s="76"/>
      <c r="X56" s="77" t="s">
        <v>1044</v>
      </c>
      <c r="Y56" s="78" t="s">
        <v>1130</v>
      </c>
      <c r="Z56" s="59">
        <f t="shared" si="0"/>
        <v>1</v>
      </c>
      <c r="AA56" s="60">
        <f t="shared" si="1"/>
        <v>1</v>
      </c>
      <c r="AB56" s="60">
        <f t="shared" si="2"/>
        <v>0</v>
      </c>
      <c r="AC56" s="60">
        <f t="shared" si="3"/>
        <v>0</v>
      </c>
      <c r="AD56" s="79" t="str">
        <f t="shared" si="4"/>
        <v>SRSA</v>
      </c>
      <c r="AE56" s="59">
        <f t="shared" si="5"/>
        <v>1</v>
      </c>
      <c r="AF56" s="60">
        <f t="shared" si="6"/>
        <v>0</v>
      </c>
      <c r="AG56" s="60">
        <f t="shared" si="7"/>
        <v>0</v>
      </c>
      <c r="AH56" s="79" t="str">
        <f t="shared" si="8"/>
        <v>-</v>
      </c>
      <c r="AI56" s="59">
        <f t="shared" si="9"/>
        <v>0</v>
      </c>
    </row>
    <row r="57" spans="1:35" ht="12">
      <c r="A57" s="57">
        <v>3700960</v>
      </c>
      <c r="B57" s="58" t="s">
        <v>988</v>
      </c>
      <c r="C57" s="59" t="s">
        <v>989</v>
      </c>
      <c r="D57" s="60" t="s">
        <v>1160</v>
      </c>
      <c r="E57" s="60" t="s">
        <v>990</v>
      </c>
      <c r="F57" s="61" t="s">
        <v>1125</v>
      </c>
      <c r="G57" s="62" t="s">
        <v>991</v>
      </c>
      <c r="H57" s="63" t="s">
        <v>1163</v>
      </c>
      <c r="I57" s="64">
        <v>9106425168</v>
      </c>
      <c r="J57" s="65" t="s">
        <v>1128</v>
      </c>
      <c r="K57" s="66" t="s">
        <v>1129</v>
      </c>
      <c r="L57" s="67"/>
      <c r="M57" s="68">
        <v>6534</v>
      </c>
      <c r="N57" s="69"/>
      <c r="O57" s="70">
        <v>24.527</v>
      </c>
      <c r="P57" s="66" t="s">
        <v>1130</v>
      </c>
      <c r="Q57" s="71"/>
      <c r="R57" s="72"/>
      <c r="S57" s="73" t="s">
        <v>1130</v>
      </c>
      <c r="T57" s="74">
        <v>482982</v>
      </c>
      <c r="U57" s="75">
        <v>41260</v>
      </c>
      <c r="V57" s="75">
        <v>53586</v>
      </c>
      <c r="W57" s="76">
        <v>28275</v>
      </c>
      <c r="X57" s="77" t="s">
        <v>1131</v>
      </c>
      <c r="Y57" s="78" t="s">
        <v>1131</v>
      </c>
      <c r="Z57" s="59">
        <f t="shared" si="0"/>
        <v>0</v>
      </c>
      <c r="AA57" s="60">
        <f t="shared" si="1"/>
        <v>0</v>
      </c>
      <c r="AB57" s="60">
        <f t="shared" si="2"/>
        <v>0</v>
      </c>
      <c r="AC57" s="60">
        <f t="shared" si="3"/>
        <v>0</v>
      </c>
      <c r="AD57" s="79" t="str">
        <f t="shared" si="4"/>
        <v>-</v>
      </c>
      <c r="AE57" s="59">
        <f t="shared" si="5"/>
        <v>1</v>
      </c>
      <c r="AF57" s="60">
        <f t="shared" si="6"/>
        <v>1</v>
      </c>
      <c r="AG57" s="60" t="str">
        <f t="shared" si="7"/>
        <v>Initial</v>
      </c>
      <c r="AH57" s="79" t="str">
        <f t="shared" si="8"/>
        <v>RLIS</v>
      </c>
      <c r="AI57" s="59">
        <f t="shared" si="9"/>
        <v>0</v>
      </c>
    </row>
    <row r="58" spans="1:35" ht="12">
      <c r="A58" s="57">
        <v>3700032</v>
      </c>
      <c r="B58" s="58" t="s">
        <v>260</v>
      </c>
      <c r="C58" s="59" t="s">
        <v>261</v>
      </c>
      <c r="D58" s="60" t="s">
        <v>262</v>
      </c>
      <c r="E58" s="60" t="s">
        <v>929</v>
      </c>
      <c r="F58" s="61" t="s">
        <v>1125</v>
      </c>
      <c r="G58" s="62" t="s">
        <v>263</v>
      </c>
      <c r="H58" s="63" t="s">
        <v>264</v>
      </c>
      <c r="I58" s="64">
        <v>7043773180</v>
      </c>
      <c r="J58" s="65" t="s">
        <v>265</v>
      </c>
      <c r="K58" s="66" t="s">
        <v>1129</v>
      </c>
      <c r="L58" s="67"/>
      <c r="M58" s="68">
        <v>95</v>
      </c>
      <c r="N58" s="69"/>
      <c r="O58" s="70" t="s">
        <v>466</v>
      </c>
      <c r="P58" s="66" t="s">
        <v>466</v>
      </c>
      <c r="Q58" s="71"/>
      <c r="R58" s="72"/>
      <c r="S58" s="73" t="s">
        <v>1129</v>
      </c>
      <c r="T58" s="74">
        <v>4215</v>
      </c>
      <c r="U58" s="75"/>
      <c r="V58" s="75"/>
      <c r="W58" s="76">
        <v>305</v>
      </c>
      <c r="X58" s="77" t="s">
        <v>1044</v>
      </c>
      <c r="Y58" s="78" t="s">
        <v>1131</v>
      </c>
      <c r="Z58" s="59">
        <f t="shared" si="0"/>
        <v>0</v>
      </c>
      <c r="AA58" s="60">
        <f t="shared" si="1"/>
        <v>1</v>
      </c>
      <c r="AB58" s="60">
        <f t="shared" si="2"/>
        <v>0</v>
      </c>
      <c r="AC58" s="60">
        <f t="shared" si="3"/>
        <v>0</v>
      </c>
      <c r="AD58" s="79" t="str">
        <f t="shared" si="4"/>
        <v>-</v>
      </c>
      <c r="AE58" s="59">
        <f t="shared" si="5"/>
        <v>0</v>
      </c>
      <c r="AF58" s="60">
        <f t="shared" si="6"/>
        <v>0</v>
      </c>
      <c r="AG58" s="60">
        <f t="shared" si="7"/>
        <v>0</v>
      </c>
      <c r="AH58" s="79" t="str">
        <f t="shared" si="8"/>
        <v>-</v>
      </c>
      <c r="AI58" s="59">
        <f t="shared" si="9"/>
        <v>0</v>
      </c>
    </row>
    <row r="59" spans="1:35" ht="12">
      <c r="A59" s="57">
        <v>3700114</v>
      </c>
      <c r="B59" s="58" t="s">
        <v>26</v>
      </c>
      <c r="C59" s="59" t="s">
        <v>27</v>
      </c>
      <c r="D59" s="60" t="s">
        <v>28</v>
      </c>
      <c r="E59" s="60" t="s">
        <v>29</v>
      </c>
      <c r="F59" s="61" t="s">
        <v>1125</v>
      </c>
      <c r="G59" s="62" t="s">
        <v>30</v>
      </c>
      <c r="H59" s="63" t="s">
        <v>31</v>
      </c>
      <c r="I59" s="64">
        <v>9195679955</v>
      </c>
      <c r="J59" s="65" t="s">
        <v>315</v>
      </c>
      <c r="K59" s="66" t="s">
        <v>1129</v>
      </c>
      <c r="L59" s="67"/>
      <c r="M59" s="68">
        <v>91</v>
      </c>
      <c r="N59" s="69"/>
      <c r="O59" s="70" t="s">
        <v>466</v>
      </c>
      <c r="P59" s="66" t="s">
        <v>466</v>
      </c>
      <c r="Q59" s="71"/>
      <c r="R59" s="72"/>
      <c r="S59" s="73" t="s">
        <v>1129</v>
      </c>
      <c r="T59" s="74">
        <v>1610</v>
      </c>
      <c r="U59" s="75"/>
      <c r="V59" s="75"/>
      <c r="W59" s="76">
        <v>221</v>
      </c>
      <c r="X59" s="77" t="s">
        <v>1044</v>
      </c>
      <c r="Y59" s="78" t="s">
        <v>1131</v>
      </c>
      <c r="Z59" s="59">
        <f t="shared" si="0"/>
        <v>0</v>
      </c>
      <c r="AA59" s="60">
        <f t="shared" si="1"/>
        <v>1</v>
      </c>
      <c r="AB59" s="60">
        <f t="shared" si="2"/>
        <v>0</v>
      </c>
      <c r="AC59" s="60">
        <f t="shared" si="3"/>
        <v>0</v>
      </c>
      <c r="AD59" s="79" t="str">
        <f t="shared" si="4"/>
        <v>-</v>
      </c>
      <c r="AE59" s="59">
        <f t="shared" si="5"/>
        <v>0</v>
      </c>
      <c r="AF59" s="60">
        <f t="shared" si="6"/>
        <v>0</v>
      </c>
      <c r="AG59" s="60">
        <f t="shared" si="7"/>
        <v>0</v>
      </c>
      <c r="AH59" s="79" t="str">
        <f t="shared" si="8"/>
        <v>-</v>
      </c>
      <c r="AI59" s="59">
        <f t="shared" si="9"/>
        <v>0</v>
      </c>
    </row>
    <row r="60" spans="1:35" ht="12">
      <c r="A60" s="57">
        <v>3703310</v>
      </c>
      <c r="B60" s="58" t="s">
        <v>546</v>
      </c>
      <c r="C60" s="59" t="s">
        <v>547</v>
      </c>
      <c r="D60" s="60" t="s">
        <v>548</v>
      </c>
      <c r="E60" s="60" t="s">
        <v>549</v>
      </c>
      <c r="F60" s="61" t="s">
        <v>1125</v>
      </c>
      <c r="G60" s="62" t="s">
        <v>550</v>
      </c>
      <c r="H60" s="63" t="s">
        <v>551</v>
      </c>
      <c r="I60" s="64">
        <v>2525146300</v>
      </c>
      <c r="J60" s="65" t="s">
        <v>1128</v>
      </c>
      <c r="K60" s="66" t="s">
        <v>1129</v>
      </c>
      <c r="L60" s="67"/>
      <c r="M60" s="68">
        <v>13722</v>
      </c>
      <c r="N60" s="69"/>
      <c r="O60" s="70">
        <v>18.147</v>
      </c>
      <c r="P60" s="66" t="s">
        <v>1129</v>
      </c>
      <c r="Q60" s="71"/>
      <c r="R60" s="72"/>
      <c r="S60" s="73" t="s">
        <v>1130</v>
      </c>
      <c r="T60" s="74">
        <v>779982</v>
      </c>
      <c r="U60" s="75">
        <v>60437</v>
      </c>
      <c r="V60" s="75">
        <v>89985</v>
      </c>
      <c r="W60" s="76">
        <v>48214</v>
      </c>
      <c r="X60" s="77" t="s">
        <v>1131</v>
      </c>
      <c r="Y60" s="78" t="s">
        <v>1131</v>
      </c>
      <c r="Z60" s="59">
        <f t="shared" si="0"/>
        <v>0</v>
      </c>
      <c r="AA60" s="60">
        <f t="shared" si="1"/>
        <v>0</v>
      </c>
      <c r="AB60" s="60">
        <f t="shared" si="2"/>
        <v>0</v>
      </c>
      <c r="AC60" s="60">
        <f t="shared" si="3"/>
        <v>0</v>
      </c>
      <c r="AD60" s="79" t="str">
        <f t="shared" si="4"/>
        <v>-</v>
      </c>
      <c r="AE60" s="59">
        <f t="shared" si="5"/>
        <v>1</v>
      </c>
      <c r="AF60" s="60">
        <f t="shared" si="6"/>
        <v>0</v>
      </c>
      <c r="AG60" s="60">
        <f t="shared" si="7"/>
        <v>0</v>
      </c>
      <c r="AH60" s="79" t="str">
        <f t="shared" si="8"/>
        <v>-</v>
      </c>
      <c r="AI60" s="59">
        <f t="shared" si="9"/>
        <v>0</v>
      </c>
    </row>
    <row r="61" spans="1:35" ht="12">
      <c r="A61" s="57">
        <v>3700119</v>
      </c>
      <c r="B61" s="58" t="s">
        <v>49</v>
      </c>
      <c r="C61" s="59" t="s">
        <v>50</v>
      </c>
      <c r="D61" s="60" t="s">
        <v>51</v>
      </c>
      <c r="E61" s="60" t="s">
        <v>716</v>
      </c>
      <c r="F61" s="61" t="s">
        <v>1125</v>
      </c>
      <c r="G61" s="62" t="s">
        <v>717</v>
      </c>
      <c r="H61" s="63"/>
      <c r="I61" s="64">
        <v>9194973198</v>
      </c>
      <c r="J61" s="65" t="s">
        <v>315</v>
      </c>
      <c r="K61" s="66" t="s">
        <v>1129</v>
      </c>
      <c r="L61" s="67"/>
      <c r="M61" s="68">
        <v>231</v>
      </c>
      <c r="N61" s="69"/>
      <c r="O61" s="70" t="s">
        <v>466</v>
      </c>
      <c r="P61" s="66" t="s">
        <v>466</v>
      </c>
      <c r="Q61" s="71"/>
      <c r="R61" s="72"/>
      <c r="S61" s="73" t="s">
        <v>1129</v>
      </c>
      <c r="T61" s="74">
        <v>3412</v>
      </c>
      <c r="U61" s="75"/>
      <c r="V61" s="75"/>
      <c r="W61" s="76">
        <v>797</v>
      </c>
      <c r="X61" s="77" t="s">
        <v>1131</v>
      </c>
      <c r="Y61" s="78" t="s">
        <v>1131</v>
      </c>
      <c r="Z61" s="59">
        <f t="shared" si="0"/>
        <v>0</v>
      </c>
      <c r="AA61" s="60">
        <f t="shared" si="1"/>
        <v>1</v>
      </c>
      <c r="AB61" s="60">
        <f t="shared" si="2"/>
        <v>0</v>
      </c>
      <c r="AC61" s="60">
        <f t="shared" si="3"/>
        <v>0</v>
      </c>
      <c r="AD61" s="79" t="str">
        <f t="shared" si="4"/>
        <v>-</v>
      </c>
      <c r="AE61" s="59">
        <f t="shared" si="5"/>
        <v>0</v>
      </c>
      <c r="AF61" s="60">
        <f t="shared" si="6"/>
        <v>0</v>
      </c>
      <c r="AG61" s="60">
        <f t="shared" si="7"/>
        <v>0</v>
      </c>
      <c r="AH61" s="79" t="str">
        <f t="shared" si="8"/>
        <v>-</v>
      </c>
      <c r="AI61" s="59">
        <f t="shared" si="9"/>
        <v>0</v>
      </c>
    </row>
    <row r="62" spans="1:35" ht="12">
      <c r="A62" s="57">
        <v>3700077</v>
      </c>
      <c r="B62" s="58" t="s">
        <v>137</v>
      </c>
      <c r="C62" s="59" t="s">
        <v>138</v>
      </c>
      <c r="D62" s="60" t="s">
        <v>139</v>
      </c>
      <c r="E62" s="60" t="s">
        <v>140</v>
      </c>
      <c r="F62" s="61" t="s">
        <v>1125</v>
      </c>
      <c r="G62" s="62" t="s">
        <v>141</v>
      </c>
      <c r="H62" s="63" t="s">
        <v>142</v>
      </c>
      <c r="I62" s="64">
        <v>8287335241</v>
      </c>
      <c r="J62" s="65" t="s">
        <v>1138</v>
      </c>
      <c r="K62" s="66" t="s">
        <v>1130</v>
      </c>
      <c r="L62" s="67"/>
      <c r="M62" s="68">
        <v>84</v>
      </c>
      <c r="N62" s="69"/>
      <c r="O62" s="70" t="s">
        <v>466</v>
      </c>
      <c r="P62" s="66" t="s">
        <v>466</v>
      </c>
      <c r="Q62" s="71"/>
      <c r="R62" s="72"/>
      <c r="S62" s="73" t="s">
        <v>1130</v>
      </c>
      <c r="T62" s="74"/>
      <c r="U62" s="75"/>
      <c r="V62" s="75"/>
      <c r="W62" s="76"/>
      <c r="X62" s="77" t="s">
        <v>1131</v>
      </c>
      <c r="Y62" s="78" t="s">
        <v>1130</v>
      </c>
      <c r="Z62" s="59">
        <f t="shared" si="0"/>
        <v>1</v>
      </c>
      <c r="AA62" s="60">
        <f t="shared" si="1"/>
        <v>1</v>
      </c>
      <c r="AB62" s="60">
        <f t="shared" si="2"/>
        <v>0</v>
      </c>
      <c r="AC62" s="60">
        <f t="shared" si="3"/>
        <v>0</v>
      </c>
      <c r="AD62" s="79" t="str">
        <f t="shared" si="4"/>
        <v>SRSA</v>
      </c>
      <c r="AE62" s="59">
        <f t="shared" si="5"/>
        <v>1</v>
      </c>
      <c r="AF62" s="60">
        <f t="shared" si="6"/>
        <v>0</v>
      </c>
      <c r="AG62" s="60">
        <f t="shared" si="7"/>
        <v>0</v>
      </c>
      <c r="AH62" s="79" t="str">
        <f t="shared" si="8"/>
        <v>-</v>
      </c>
      <c r="AI62" s="59">
        <f t="shared" si="9"/>
        <v>0</v>
      </c>
    </row>
    <row r="63" spans="1:35" ht="12">
      <c r="A63" s="57">
        <v>3700122</v>
      </c>
      <c r="B63" s="58" t="s">
        <v>56</v>
      </c>
      <c r="C63" s="59" t="s">
        <v>57</v>
      </c>
      <c r="D63" s="60" t="s">
        <v>58</v>
      </c>
      <c r="E63" s="60" t="s">
        <v>929</v>
      </c>
      <c r="F63" s="61" t="s">
        <v>1125</v>
      </c>
      <c r="G63" s="62" t="s">
        <v>59</v>
      </c>
      <c r="H63" s="63" t="s">
        <v>60</v>
      </c>
      <c r="I63" s="64">
        <v>7045975100</v>
      </c>
      <c r="J63" s="65" t="s">
        <v>265</v>
      </c>
      <c r="K63" s="66" t="s">
        <v>1129</v>
      </c>
      <c r="L63" s="67"/>
      <c r="M63" s="68">
        <v>136</v>
      </c>
      <c r="N63" s="69"/>
      <c r="O63" s="70" t="s">
        <v>466</v>
      </c>
      <c r="P63" s="66" t="s">
        <v>466</v>
      </c>
      <c r="Q63" s="71"/>
      <c r="R63" s="72"/>
      <c r="S63" s="73" t="s">
        <v>1129</v>
      </c>
      <c r="T63" s="74">
        <v>12684</v>
      </c>
      <c r="U63" s="75"/>
      <c r="V63" s="75"/>
      <c r="W63" s="76">
        <v>797</v>
      </c>
      <c r="X63" s="77" t="s">
        <v>1131</v>
      </c>
      <c r="Y63" s="78" t="s">
        <v>1131</v>
      </c>
      <c r="Z63" s="59">
        <f t="shared" si="0"/>
        <v>0</v>
      </c>
      <c r="AA63" s="60">
        <f t="shared" si="1"/>
        <v>1</v>
      </c>
      <c r="AB63" s="60">
        <f t="shared" si="2"/>
        <v>0</v>
      </c>
      <c r="AC63" s="60">
        <f t="shared" si="3"/>
        <v>0</v>
      </c>
      <c r="AD63" s="79" t="str">
        <f t="shared" si="4"/>
        <v>-</v>
      </c>
      <c r="AE63" s="59">
        <f t="shared" si="5"/>
        <v>0</v>
      </c>
      <c r="AF63" s="60">
        <f t="shared" si="6"/>
        <v>0</v>
      </c>
      <c r="AG63" s="60">
        <f t="shared" si="7"/>
        <v>0</v>
      </c>
      <c r="AH63" s="79" t="str">
        <f t="shared" si="8"/>
        <v>-</v>
      </c>
      <c r="AI63" s="59">
        <f t="shared" si="9"/>
        <v>0</v>
      </c>
    </row>
    <row r="64" spans="1:35" ht="12">
      <c r="A64" s="57">
        <v>3700011</v>
      </c>
      <c r="B64" s="58" t="s">
        <v>605</v>
      </c>
      <c r="C64" s="59" t="s">
        <v>606</v>
      </c>
      <c r="D64" s="60" t="s">
        <v>607</v>
      </c>
      <c r="E64" s="60" t="s">
        <v>608</v>
      </c>
      <c r="F64" s="61" t="s">
        <v>1125</v>
      </c>
      <c r="G64" s="62" t="s">
        <v>609</v>
      </c>
      <c r="H64" s="63" t="s">
        <v>610</v>
      </c>
      <c r="I64" s="64">
        <v>9106782300</v>
      </c>
      <c r="J64" s="65" t="s">
        <v>895</v>
      </c>
      <c r="K64" s="66" t="s">
        <v>1129</v>
      </c>
      <c r="L64" s="67"/>
      <c r="M64" s="68">
        <v>48957</v>
      </c>
      <c r="N64" s="69"/>
      <c r="O64" s="70">
        <v>19.641</v>
      </c>
      <c r="P64" s="66" t="s">
        <v>1129</v>
      </c>
      <c r="Q64" s="71"/>
      <c r="R64" s="72"/>
      <c r="S64" s="73" t="s">
        <v>1129</v>
      </c>
      <c r="T64" s="74">
        <v>2706088</v>
      </c>
      <c r="U64" s="75">
        <v>252239</v>
      </c>
      <c r="V64" s="75">
        <v>323354</v>
      </c>
      <c r="W64" s="76">
        <v>181756</v>
      </c>
      <c r="X64" s="77" t="s">
        <v>1131</v>
      </c>
      <c r="Y64" s="78" t="s">
        <v>1131</v>
      </c>
      <c r="Z64" s="59">
        <f t="shared" si="0"/>
        <v>0</v>
      </c>
      <c r="AA64" s="60">
        <f t="shared" si="1"/>
        <v>0</v>
      </c>
      <c r="AB64" s="60">
        <f t="shared" si="2"/>
        <v>0</v>
      </c>
      <c r="AC64" s="60">
        <f t="shared" si="3"/>
        <v>0</v>
      </c>
      <c r="AD64" s="79" t="str">
        <f t="shared" si="4"/>
        <v>-</v>
      </c>
      <c r="AE64" s="59">
        <f t="shared" si="5"/>
        <v>0</v>
      </c>
      <c r="AF64" s="60">
        <f t="shared" si="6"/>
        <v>0</v>
      </c>
      <c r="AG64" s="60">
        <f t="shared" si="7"/>
        <v>0</v>
      </c>
      <c r="AH64" s="79" t="str">
        <f t="shared" si="8"/>
        <v>-</v>
      </c>
      <c r="AI64" s="59">
        <f t="shared" si="9"/>
        <v>0</v>
      </c>
    </row>
    <row r="65" spans="1:35" ht="12">
      <c r="A65" s="57">
        <v>3701080</v>
      </c>
      <c r="B65" s="58" t="s">
        <v>836</v>
      </c>
      <c r="C65" s="59" t="s">
        <v>837</v>
      </c>
      <c r="D65" s="60" t="s">
        <v>838</v>
      </c>
      <c r="E65" s="60" t="s">
        <v>839</v>
      </c>
      <c r="F65" s="61" t="s">
        <v>1125</v>
      </c>
      <c r="G65" s="62" t="s">
        <v>840</v>
      </c>
      <c r="H65" s="63" t="s">
        <v>841</v>
      </c>
      <c r="I65" s="64">
        <v>2522322223</v>
      </c>
      <c r="J65" s="65" t="s">
        <v>963</v>
      </c>
      <c r="K65" s="66" t="s">
        <v>1130</v>
      </c>
      <c r="L65" s="67"/>
      <c r="M65" s="68">
        <v>3800</v>
      </c>
      <c r="N65" s="69"/>
      <c r="O65" s="70">
        <v>11.959</v>
      </c>
      <c r="P65" s="66" t="s">
        <v>1129</v>
      </c>
      <c r="Q65" s="71"/>
      <c r="R65" s="72"/>
      <c r="S65" s="73" t="s">
        <v>1130</v>
      </c>
      <c r="T65" s="74">
        <v>139989</v>
      </c>
      <c r="U65" s="75">
        <v>9863</v>
      </c>
      <c r="V65" s="75">
        <v>18909</v>
      </c>
      <c r="W65" s="76">
        <v>10553</v>
      </c>
      <c r="X65" s="77" t="s">
        <v>1131</v>
      </c>
      <c r="Y65" s="78" t="s">
        <v>1131</v>
      </c>
      <c r="Z65" s="59">
        <f t="shared" si="0"/>
        <v>1</v>
      </c>
      <c r="AA65" s="60">
        <f t="shared" si="1"/>
        <v>0</v>
      </c>
      <c r="AB65" s="60">
        <f t="shared" si="2"/>
        <v>0</v>
      </c>
      <c r="AC65" s="60">
        <f t="shared" si="3"/>
        <v>0</v>
      </c>
      <c r="AD65" s="79" t="str">
        <f t="shared" si="4"/>
        <v>-</v>
      </c>
      <c r="AE65" s="59">
        <f t="shared" si="5"/>
        <v>1</v>
      </c>
      <c r="AF65" s="60">
        <f t="shared" si="6"/>
        <v>0</v>
      </c>
      <c r="AG65" s="60">
        <f t="shared" si="7"/>
        <v>0</v>
      </c>
      <c r="AH65" s="79" t="str">
        <f t="shared" si="8"/>
        <v>-</v>
      </c>
      <c r="AI65" s="59">
        <f t="shared" si="9"/>
        <v>0</v>
      </c>
    </row>
    <row r="66" spans="1:35" ht="12">
      <c r="A66" s="57">
        <v>3701110</v>
      </c>
      <c r="B66" s="58" t="s">
        <v>803</v>
      </c>
      <c r="C66" s="59" t="s">
        <v>804</v>
      </c>
      <c r="D66" s="60" t="s">
        <v>805</v>
      </c>
      <c r="E66" s="60" t="s">
        <v>806</v>
      </c>
      <c r="F66" s="61" t="s">
        <v>1125</v>
      </c>
      <c r="G66" s="62" t="s">
        <v>807</v>
      </c>
      <c r="H66" s="63" t="s">
        <v>808</v>
      </c>
      <c r="I66" s="64">
        <v>2524808888</v>
      </c>
      <c r="J66" s="65" t="s">
        <v>1128</v>
      </c>
      <c r="K66" s="66" t="s">
        <v>1129</v>
      </c>
      <c r="L66" s="67"/>
      <c r="M66" s="68">
        <v>4608</v>
      </c>
      <c r="N66" s="69"/>
      <c r="O66" s="70">
        <v>10.442</v>
      </c>
      <c r="P66" s="66" t="s">
        <v>1129</v>
      </c>
      <c r="Q66" s="71"/>
      <c r="R66" s="72"/>
      <c r="S66" s="73" t="s">
        <v>1130</v>
      </c>
      <c r="T66" s="74">
        <v>162975</v>
      </c>
      <c r="U66" s="75">
        <v>8306.46</v>
      </c>
      <c r="V66" s="75">
        <v>20373</v>
      </c>
      <c r="W66" s="76">
        <v>9734</v>
      </c>
      <c r="X66" s="77" t="s">
        <v>1131</v>
      </c>
      <c r="Y66" s="78" t="s">
        <v>1131</v>
      </c>
      <c r="Z66" s="59">
        <f t="shared" si="0"/>
        <v>0</v>
      </c>
      <c r="AA66" s="60">
        <f t="shared" si="1"/>
        <v>0</v>
      </c>
      <c r="AB66" s="60">
        <f t="shared" si="2"/>
        <v>0</v>
      </c>
      <c r="AC66" s="60">
        <f t="shared" si="3"/>
        <v>0</v>
      </c>
      <c r="AD66" s="79" t="str">
        <f t="shared" si="4"/>
        <v>-</v>
      </c>
      <c r="AE66" s="59">
        <f t="shared" si="5"/>
        <v>1</v>
      </c>
      <c r="AF66" s="60">
        <f t="shared" si="6"/>
        <v>0</v>
      </c>
      <c r="AG66" s="60">
        <f t="shared" si="7"/>
        <v>0</v>
      </c>
      <c r="AH66" s="79" t="str">
        <f t="shared" si="8"/>
        <v>-</v>
      </c>
      <c r="AI66" s="59">
        <f t="shared" si="9"/>
        <v>0</v>
      </c>
    </row>
    <row r="67" spans="1:35" ht="12">
      <c r="A67" s="57">
        <v>3701140</v>
      </c>
      <c r="B67" s="58" t="s">
        <v>432</v>
      </c>
      <c r="C67" s="59" t="s">
        <v>433</v>
      </c>
      <c r="D67" s="60" t="s">
        <v>434</v>
      </c>
      <c r="E67" s="60" t="s">
        <v>1076</v>
      </c>
      <c r="F67" s="61" t="s">
        <v>1125</v>
      </c>
      <c r="G67" s="62" t="s">
        <v>435</v>
      </c>
      <c r="H67" s="63" t="s">
        <v>436</v>
      </c>
      <c r="I67" s="64">
        <v>3362498181</v>
      </c>
      <c r="J67" s="65" t="s">
        <v>1128</v>
      </c>
      <c r="K67" s="66" t="s">
        <v>1129</v>
      </c>
      <c r="L67" s="67"/>
      <c r="M67" s="68">
        <v>18710</v>
      </c>
      <c r="N67" s="69"/>
      <c r="O67" s="70">
        <v>9.153</v>
      </c>
      <c r="P67" s="66" t="s">
        <v>1129</v>
      </c>
      <c r="Q67" s="71"/>
      <c r="R67" s="72"/>
      <c r="S67" s="73" t="s">
        <v>1130</v>
      </c>
      <c r="T67" s="74">
        <v>550775</v>
      </c>
      <c r="U67" s="75">
        <v>28786</v>
      </c>
      <c r="V67" s="75">
        <v>67763</v>
      </c>
      <c r="W67" s="76">
        <v>54210</v>
      </c>
      <c r="X67" s="77" t="s">
        <v>1131</v>
      </c>
      <c r="Y67" s="78" t="s">
        <v>1131</v>
      </c>
      <c r="Z67" s="59">
        <f t="shared" si="0"/>
        <v>0</v>
      </c>
      <c r="AA67" s="60">
        <f t="shared" si="1"/>
        <v>0</v>
      </c>
      <c r="AB67" s="60">
        <f t="shared" si="2"/>
        <v>0</v>
      </c>
      <c r="AC67" s="60">
        <f t="shared" si="3"/>
        <v>0</v>
      </c>
      <c r="AD67" s="79" t="str">
        <f t="shared" si="4"/>
        <v>-</v>
      </c>
      <c r="AE67" s="59">
        <f t="shared" si="5"/>
        <v>1</v>
      </c>
      <c r="AF67" s="60">
        <f t="shared" si="6"/>
        <v>0</v>
      </c>
      <c r="AG67" s="60">
        <f t="shared" si="7"/>
        <v>0</v>
      </c>
      <c r="AH67" s="79" t="str">
        <f t="shared" si="8"/>
        <v>-</v>
      </c>
      <c r="AI67" s="59">
        <f t="shared" si="9"/>
        <v>0</v>
      </c>
    </row>
    <row r="68" spans="1:35" ht="12">
      <c r="A68" s="57">
        <v>3701170</v>
      </c>
      <c r="B68" s="58" t="s">
        <v>816</v>
      </c>
      <c r="C68" s="59" t="s">
        <v>817</v>
      </c>
      <c r="D68" s="60" t="s">
        <v>818</v>
      </c>
      <c r="E68" s="60" t="s">
        <v>819</v>
      </c>
      <c r="F68" s="61" t="s">
        <v>1125</v>
      </c>
      <c r="G68" s="62" t="s">
        <v>820</v>
      </c>
      <c r="H68" s="63" t="s">
        <v>821</v>
      </c>
      <c r="I68" s="64">
        <v>3367515921</v>
      </c>
      <c r="J68" s="65" t="s">
        <v>822</v>
      </c>
      <c r="K68" s="66" t="s">
        <v>1129</v>
      </c>
      <c r="L68" s="67"/>
      <c r="M68" s="68">
        <v>6022</v>
      </c>
      <c r="N68" s="69"/>
      <c r="O68" s="70">
        <v>10.924</v>
      </c>
      <c r="P68" s="66" t="s">
        <v>1129</v>
      </c>
      <c r="Q68" s="71"/>
      <c r="R68" s="72"/>
      <c r="S68" s="73" t="s">
        <v>1129</v>
      </c>
      <c r="T68" s="74">
        <v>185045</v>
      </c>
      <c r="U68" s="75">
        <v>11702</v>
      </c>
      <c r="V68" s="75">
        <v>24701</v>
      </c>
      <c r="W68" s="76">
        <v>17849</v>
      </c>
      <c r="X68" s="77" t="s">
        <v>1131</v>
      </c>
      <c r="Y68" s="78" t="s">
        <v>1131</v>
      </c>
      <c r="Z68" s="59">
        <f t="shared" si="0"/>
        <v>0</v>
      </c>
      <c r="AA68" s="60">
        <f t="shared" si="1"/>
        <v>0</v>
      </c>
      <c r="AB68" s="60">
        <f t="shared" si="2"/>
        <v>0</v>
      </c>
      <c r="AC68" s="60">
        <f t="shared" si="3"/>
        <v>0</v>
      </c>
      <c r="AD68" s="79" t="str">
        <f t="shared" si="4"/>
        <v>-</v>
      </c>
      <c r="AE68" s="59">
        <f t="shared" si="5"/>
        <v>0</v>
      </c>
      <c r="AF68" s="60">
        <f t="shared" si="6"/>
        <v>0</v>
      </c>
      <c r="AG68" s="60">
        <f t="shared" si="7"/>
        <v>0</v>
      </c>
      <c r="AH68" s="79" t="str">
        <f t="shared" si="8"/>
        <v>-</v>
      </c>
      <c r="AI68" s="59">
        <f t="shared" si="9"/>
        <v>0</v>
      </c>
    </row>
    <row r="69" spans="1:35" ht="12">
      <c r="A69" s="57">
        <v>3700074</v>
      </c>
      <c r="B69" s="58" t="s">
        <v>133</v>
      </c>
      <c r="C69" s="59" t="s">
        <v>134</v>
      </c>
      <c r="D69" s="60" t="s">
        <v>135</v>
      </c>
      <c r="E69" s="60" t="s">
        <v>591</v>
      </c>
      <c r="F69" s="61" t="s">
        <v>1125</v>
      </c>
      <c r="G69" s="62" t="s">
        <v>592</v>
      </c>
      <c r="H69" s="63" t="s">
        <v>136</v>
      </c>
      <c r="I69" s="64">
        <v>9195810128</v>
      </c>
      <c r="J69" s="65" t="s">
        <v>425</v>
      </c>
      <c r="K69" s="66" t="s">
        <v>1129</v>
      </c>
      <c r="L69" s="67"/>
      <c r="M69" s="68">
        <v>98</v>
      </c>
      <c r="N69" s="69"/>
      <c r="O69" s="70" t="s">
        <v>466</v>
      </c>
      <c r="P69" s="66" t="s">
        <v>466</v>
      </c>
      <c r="Q69" s="71"/>
      <c r="R69" s="72"/>
      <c r="S69" s="73" t="s">
        <v>1129</v>
      </c>
      <c r="T69" s="74">
        <v>9889</v>
      </c>
      <c r="U69" s="75"/>
      <c r="V69" s="75"/>
      <c r="W69" s="76">
        <v>488</v>
      </c>
      <c r="X69" s="77" t="s">
        <v>1131</v>
      </c>
      <c r="Y69" s="78" t="s">
        <v>1131</v>
      </c>
      <c r="Z69" s="59">
        <f aca="true" t="shared" si="10" ref="Z69:Z132">IF(OR(K69="YES",L69="YES"),1,0)</f>
        <v>0</v>
      </c>
      <c r="AA69" s="60">
        <f aca="true" t="shared" si="11" ref="AA69:AA132">IF(OR(AND(ISNUMBER(M69),AND(M69&gt;0,M69&lt;600)),AND(ISNUMBER(M69),AND(M69&gt;0,N69="YES"))),1,0)</f>
        <v>1</v>
      </c>
      <c r="AB69" s="60">
        <f aca="true" t="shared" si="12" ref="AB69:AB132">IF(AND(OR(K69="YES",L69="YES"),(Z69=0)),"Trouble",0)</f>
        <v>0</v>
      </c>
      <c r="AC69" s="60">
        <f aca="true" t="shared" si="13" ref="AC69:AC132">IF(AND(OR(AND(ISNUMBER(M69),AND(M69&gt;0,M69&lt;600)),AND(ISNUMBER(M69),AND(M69&gt;0,N69="YES"))),(AA69=0)),"Trouble",0)</f>
        <v>0</v>
      </c>
      <c r="AD69" s="79" t="str">
        <f aca="true" t="shared" si="14" ref="AD69:AD132">IF(AND(Z69=1,AA69=1),"SRSA","-")</f>
        <v>-</v>
      </c>
      <c r="AE69" s="59">
        <f aca="true" t="shared" si="15" ref="AE69:AE132">IF(S69="YES",1,0)</f>
        <v>0</v>
      </c>
      <c r="AF69" s="60">
        <f aca="true" t="shared" si="16" ref="AF69:AF132">IF(OR(AND(ISNUMBER(Q69),Q69&gt;=20),(AND(ISNUMBER(Q69)=FALSE,AND(ISNUMBER(O69),O69&gt;=20)))),1,0)</f>
        <v>0</v>
      </c>
      <c r="AG69" s="60">
        <f aca="true" t="shared" si="17" ref="AG69:AG132">IF(AND(AE69=1,AF69=1),"Initial",0)</f>
        <v>0</v>
      </c>
      <c r="AH69" s="79" t="str">
        <f aca="true" t="shared" si="18" ref="AH69:AH132">IF(AND(AND(AG69="Initial",AI69=0),AND(ISNUMBER(M69),M69&gt;0)),"RLIS","-")</f>
        <v>-</v>
      </c>
      <c r="AI69" s="59">
        <f aca="true" t="shared" si="19" ref="AI69:AI132">IF(AND(AD69="SRSA",AG69="Initial"),"SRSA",0)</f>
        <v>0</v>
      </c>
    </row>
    <row r="70" spans="1:35" ht="12">
      <c r="A70" s="57">
        <v>3700026</v>
      </c>
      <c r="B70" s="58" t="s">
        <v>508</v>
      </c>
      <c r="C70" s="59" t="s">
        <v>509</v>
      </c>
      <c r="D70" s="60" t="s">
        <v>510</v>
      </c>
      <c r="E70" s="60" t="s">
        <v>505</v>
      </c>
      <c r="F70" s="61" t="s">
        <v>1125</v>
      </c>
      <c r="G70" s="62" t="s">
        <v>511</v>
      </c>
      <c r="H70" s="63" t="s">
        <v>512</v>
      </c>
      <c r="I70" s="64">
        <v>3367483838</v>
      </c>
      <c r="J70" s="65" t="s">
        <v>425</v>
      </c>
      <c r="K70" s="66" t="s">
        <v>1129</v>
      </c>
      <c r="L70" s="67"/>
      <c r="M70" s="68">
        <v>336</v>
      </c>
      <c r="N70" s="69"/>
      <c r="O70" s="70" t="s">
        <v>466</v>
      </c>
      <c r="P70" s="66" t="s">
        <v>466</v>
      </c>
      <c r="Q70" s="71"/>
      <c r="R70" s="72"/>
      <c r="S70" s="73" t="s">
        <v>1129</v>
      </c>
      <c r="T70" s="74">
        <v>13666</v>
      </c>
      <c r="U70" s="75">
        <v>1099</v>
      </c>
      <c r="V70" s="75">
        <v>1715</v>
      </c>
      <c r="W70" s="76">
        <v>1180</v>
      </c>
      <c r="X70" s="77" t="s">
        <v>1131</v>
      </c>
      <c r="Y70" s="78" t="s">
        <v>1131</v>
      </c>
      <c r="Z70" s="59">
        <f t="shared" si="10"/>
        <v>0</v>
      </c>
      <c r="AA70" s="60">
        <f t="shared" si="11"/>
        <v>1</v>
      </c>
      <c r="AB70" s="60">
        <f t="shared" si="12"/>
        <v>0</v>
      </c>
      <c r="AC70" s="60">
        <f t="shared" si="13"/>
        <v>0</v>
      </c>
      <c r="AD70" s="79" t="str">
        <f t="shared" si="14"/>
        <v>-</v>
      </c>
      <c r="AE70" s="59">
        <f t="shared" si="15"/>
        <v>0</v>
      </c>
      <c r="AF70" s="60">
        <f t="shared" si="16"/>
        <v>0</v>
      </c>
      <c r="AG70" s="60">
        <f t="shared" si="17"/>
        <v>0</v>
      </c>
      <c r="AH70" s="79" t="str">
        <f t="shared" si="18"/>
        <v>-</v>
      </c>
      <c r="AI70" s="59">
        <f t="shared" si="19"/>
        <v>0</v>
      </c>
    </row>
    <row r="71" spans="1:35" ht="12">
      <c r="A71" s="57">
        <v>3701200</v>
      </c>
      <c r="B71" s="58" t="s">
        <v>1164</v>
      </c>
      <c r="C71" s="59" t="s">
        <v>1165</v>
      </c>
      <c r="D71" s="60" t="s">
        <v>1166</v>
      </c>
      <c r="E71" s="60" t="s">
        <v>1167</v>
      </c>
      <c r="F71" s="61" t="s">
        <v>1125</v>
      </c>
      <c r="G71" s="62" t="s">
        <v>1168</v>
      </c>
      <c r="H71" s="63" t="s">
        <v>1169</v>
      </c>
      <c r="I71" s="64">
        <v>9102961521</v>
      </c>
      <c r="J71" s="65" t="s">
        <v>1128</v>
      </c>
      <c r="K71" s="66" t="s">
        <v>1129</v>
      </c>
      <c r="L71" s="67"/>
      <c r="M71" s="68">
        <v>8474</v>
      </c>
      <c r="N71" s="69"/>
      <c r="O71" s="70">
        <v>21.369</v>
      </c>
      <c r="P71" s="66" t="s">
        <v>1130</v>
      </c>
      <c r="Q71" s="71"/>
      <c r="R71" s="72"/>
      <c r="S71" s="73" t="s">
        <v>1130</v>
      </c>
      <c r="T71" s="74">
        <v>503313</v>
      </c>
      <c r="U71" s="75">
        <v>47679</v>
      </c>
      <c r="V71" s="75">
        <v>64262</v>
      </c>
      <c r="W71" s="76">
        <v>35388</v>
      </c>
      <c r="X71" s="77" t="s">
        <v>1131</v>
      </c>
      <c r="Y71" s="78" t="s">
        <v>1131</v>
      </c>
      <c r="Z71" s="59">
        <f t="shared" si="10"/>
        <v>0</v>
      </c>
      <c r="AA71" s="60">
        <f t="shared" si="11"/>
        <v>0</v>
      </c>
      <c r="AB71" s="60">
        <f t="shared" si="12"/>
        <v>0</v>
      </c>
      <c r="AC71" s="60">
        <f t="shared" si="13"/>
        <v>0</v>
      </c>
      <c r="AD71" s="79" t="str">
        <f t="shared" si="14"/>
        <v>-</v>
      </c>
      <c r="AE71" s="59">
        <f t="shared" si="15"/>
        <v>1</v>
      </c>
      <c r="AF71" s="60">
        <f t="shared" si="16"/>
        <v>1</v>
      </c>
      <c r="AG71" s="60" t="str">
        <f t="shared" si="17"/>
        <v>Initial</v>
      </c>
      <c r="AH71" s="79" t="str">
        <f t="shared" si="18"/>
        <v>RLIS</v>
      </c>
      <c r="AI71" s="59">
        <f t="shared" si="19"/>
        <v>0</v>
      </c>
    </row>
    <row r="72" spans="1:35" ht="12">
      <c r="A72" s="57">
        <v>3701260</v>
      </c>
      <c r="B72" s="58" t="s">
        <v>558</v>
      </c>
      <c r="C72" s="59" t="s">
        <v>559</v>
      </c>
      <c r="D72" s="60" t="s">
        <v>560</v>
      </c>
      <c r="E72" s="60" t="s">
        <v>561</v>
      </c>
      <c r="F72" s="61" t="s">
        <v>1125</v>
      </c>
      <c r="G72" s="62" t="s">
        <v>562</v>
      </c>
      <c r="H72" s="63" t="s">
        <v>563</v>
      </c>
      <c r="I72" s="64">
        <v>9195602000</v>
      </c>
      <c r="J72" s="65" t="s">
        <v>895</v>
      </c>
      <c r="K72" s="66" t="s">
        <v>1129</v>
      </c>
      <c r="L72" s="67"/>
      <c r="M72" s="68">
        <v>29167</v>
      </c>
      <c r="N72" s="69"/>
      <c r="O72" s="70">
        <v>18.392</v>
      </c>
      <c r="P72" s="66" t="s">
        <v>1129</v>
      </c>
      <c r="Q72" s="71"/>
      <c r="R72" s="72"/>
      <c r="S72" s="73" t="s">
        <v>1129</v>
      </c>
      <c r="T72" s="74">
        <v>1527205</v>
      </c>
      <c r="U72" s="75">
        <v>137658</v>
      </c>
      <c r="V72" s="75">
        <v>193377</v>
      </c>
      <c r="W72" s="76">
        <v>101861</v>
      </c>
      <c r="X72" s="77" t="s">
        <v>1131</v>
      </c>
      <c r="Y72" s="78" t="s">
        <v>1131</v>
      </c>
      <c r="Z72" s="59">
        <f t="shared" si="10"/>
        <v>0</v>
      </c>
      <c r="AA72" s="60">
        <f t="shared" si="11"/>
        <v>0</v>
      </c>
      <c r="AB72" s="60">
        <f t="shared" si="12"/>
        <v>0</v>
      </c>
      <c r="AC72" s="60">
        <f t="shared" si="13"/>
        <v>0</v>
      </c>
      <c r="AD72" s="79" t="str">
        <f t="shared" si="14"/>
        <v>-</v>
      </c>
      <c r="AE72" s="59">
        <f t="shared" si="15"/>
        <v>0</v>
      </c>
      <c r="AF72" s="60">
        <f t="shared" si="16"/>
        <v>0</v>
      </c>
      <c r="AG72" s="60">
        <f t="shared" si="17"/>
        <v>0</v>
      </c>
      <c r="AH72" s="79" t="str">
        <f t="shared" si="18"/>
        <v>-</v>
      </c>
      <c r="AI72" s="59">
        <f t="shared" si="19"/>
        <v>0</v>
      </c>
    </row>
    <row r="73" spans="1:35" ht="12">
      <c r="A73" s="57">
        <v>3700070</v>
      </c>
      <c r="B73" s="58" t="s">
        <v>124</v>
      </c>
      <c r="C73" s="59" t="s">
        <v>125</v>
      </c>
      <c r="D73" s="60" t="s">
        <v>126</v>
      </c>
      <c r="E73" s="60" t="s">
        <v>127</v>
      </c>
      <c r="F73" s="61" t="s">
        <v>1125</v>
      </c>
      <c r="G73" s="62" t="s">
        <v>128</v>
      </c>
      <c r="H73" s="63"/>
      <c r="I73" s="64">
        <v>9194040444</v>
      </c>
      <c r="J73" s="65" t="s">
        <v>315</v>
      </c>
      <c r="K73" s="66" t="s">
        <v>1129</v>
      </c>
      <c r="L73" s="67"/>
      <c r="M73" s="68">
        <v>687</v>
      </c>
      <c r="N73" s="69"/>
      <c r="O73" s="70" t="s">
        <v>466</v>
      </c>
      <c r="P73" s="66" t="s">
        <v>466</v>
      </c>
      <c r="Q73" s="71"/>
      <c r="R73" s="72"/>
      <c r="S73" s="73" t="s">
        <v>1129</v>
      </c>
      <c r="T73" s="74">
        <v>5989</v>
      </c>
      <c r="U73" s="75"/>
      <c r="V73" s="75"/>
      <c r="W73" s="76">
        <v>1358</v>
      </c>
      <c r="X73" s="77" t="s">
        <v>1131</v>
      </c>
      <c r="Y73" s="78" t="s">
        <v>1131</v>
      </c>
      <c r="Z73" s="59">
        <f t="shared" si="10"/>
        <v>0</v>
      </c>
      <c r="AA73" s="60">
        <f t="shared" si="11"/>
        <v>0</v>
      </c>
      <c r="AB73" s="60">
        <f t="shared" si="12"/>
        <v>0</v>
      </c>
      <c r="AC73" s="60">
        <f t="shared" si="13"/>
        <v>0</v>
      </c>
      <c r="AD73" s="79" t="str">
        <f t="shared" si="14"/>
        <v>-</v>
      </c>
      <c r="AE73" s="59">
        <f t="shared" si="15"/>
        <v>0</v>
      </c>
      <c r="AF73" s="60">
        <f t="shared" si="16"/>
        <v>0</v>
      </c>
      <c r="AG73" s="60">
        <f t="shared" si="17"/>
        <v>0</v>
      </c>
      <c r="AH73" s="79" t="str">
        <f t="shared" si="18"/>
        <v>-</v>
      </c>
      <c r="AI73" s="59">
        <f t="shared" si="19"/>
        <v>0</v>
      </c>
    </row>
    <row r="74" spans="1:35" ht="12">
      <c r="A74" s="57">
        <v>3700840</v>
      </c>
      <c r="B74" s="58" t="s">
        <v>945</v>
      </c>
      <c r="C74" s="59" t="s">
        <v>946</v>
      </c>
      <c r="D74" s="60" t="s">
        <v>947</v>
      </c>
      <c r="E74" s="60" t="s">
        <v>948</v>
      </c>
      <c r="F74" s="61" t="s">
        <v>1125</v>
      </c>
      <c r="G74" s="62" t="s">
        <v>949</v>
      </c>
      <c r="H74" s="63" t="s">
        <v>950</v>
      </c>
      <c r="I74" s="64">
        <v>2524824436</v>
      </c>
      <c r="J74" s="65" t="s">
        <v>1128</v>
      </c>
      <c r="K74" s="66" t="s">
        <v>1129</v>
      </c>
      <c r="L74" s="67"/>
      <c r="M74" s="68">
        <v>2334</v>
      </c>
      <c r="N74" s="69"/>
      <c r="O74" s="70">
        <v>22.235</v>
      </c>
      <c r="P74" s="66" t="s">
        <v>1130</v>
      </c>
      <c r="Q74" s="71"/>
      <c r="R74" s="72"/>
      <c r="S74" s="73" t="s">
        <v>1130</v>
      </c>
      <c r="T74" s="74">
        <v>159993</v>
      </c>
      <c r="U74" s="75">
        <v>11676</v>
      </c>
      <c r="V74" s="75">
        <v>16914</v>
      </c>
      <c r="W74" s="76">
        <v>8718</v>
      </c>
      <c r="X74" s="77" t="s">
        <v>1131</v>
      </c>
      <c r="Y74" s="78" t="s">
        <v>1131</v>
      </c>
      <c r="Z74" s="59">
        <f t="shared" si="10"/>
        <v>0</v>
      </c>
      <c r="AA74" s="60">
        <f t="shared" si="11"/>
        <v>0</v>
      </c>
      <c r="AB74" s="60">
        <f t="shared" si="12"/>
        <v>0</v>
      </c>
      <c r="AC74" s="60">
        <f t="shared" si="13"/>
        <v>0</v>
      </c>
      <c r="AD74" s="79" t="str">
        <f t="shared" si="14"/>
        <v>-</v>
      </c>
      <c r="AE74" s="59">
        <f t="shared" si="15"/>
        <v>1</v>
      </c>
      <c r="AF74" s="60">
        <f t="shared" si="16"/>
        <v>1</v>
      </c>
      <c r="AG74" s="60" t="str">
        <f t="shared" si="17"/>
        <v>Initial</v>
      </c>
      <c r="AH74" s="79" t="str">
        <f t="shared" si="18"/>
        <v>RLIS</v>
      </c>
      <c r="AI74" s="59">
        <f t="shared" si="19"/>
        <v>0</v>
      </c>
    </row>
    <row r="75" spans="1:35" ht="12">
      <c r="A75" s="57">
        <v>3701320</v>
      </c>
      <c r="B75" s="58" t="s">
        <v>384</v>
      </c>
      <c r="C75" s="59" t="s">
        <v>385</v>
      </c>
      <c r="D75" s="60" t="s">
        <v>386</v>
      </c>
      <c r="E75" s="60" t="s">
        <v>387</v>
      </c>
      <c r="F75" s="61" t="s">
        <v>1125</v>
      </c>
      <c r="G75" s="62" t="s">
        <v>388</v>
      </c>
      <c r="H75" s="63" t="s">
        <v>389</v>
      </c>
      <c r="I75" s="64">
        <v>2526412600</v>
      </c>
      <c r="J75" s="65" t="s">
        <v>822</v>
      </c>
      <c r="K75" s="66" t="s">
        <v>1129</v>
      </c>
      <c r="L75" s="67"/>
      <c r="M75" s="68">
        <v>6988</v>
      </c>
      <c r="N75" s="69"/>
      <c r="O75" s="70">
        <v>21.49</v>
      </c>
      <c r="P75" s="66" t="s">
        <v>1130</v>
      </c>
      <c r="Q75" s="71"/>
      <c r="R75" s="72"/>
      <c r="S75" s="73" t="s">
        <v>1129</v>
      </c>
      <c r="T75" s="74">
        <v>472973</v>
      </c>
      <c r="U75" s="75">
        <v>37800</v>
      </c>
      <c r="V75" s="75">
        <v>53612</v>
      </c>
      <c r="W75" s="76">
        <v>29842</v>
      </c>
      <c r="X75" s="77" t="s">
        <v>1131</v>
      </c>
      <c r="Y75" s="78" t="s">
        <v>1131</v>
      </c>
      <c r="Z75" s="59">
        <f t="shared" si="10"/>
        <v>0</v>
      </c>
      <c r="AA75" s="60">
        <f t="shared" si="11"/>
        <v>0</v>
      </c>
      <c r="AB75" s="60">
        <f t="shared" si="12"/>
        <v>0</v>
      </c>
      <c r="AC75" s="60">
        <f t="shared" si="13"/>
        <v>0</v>
      </c>
      <c r="AD75" s="79" t="str">
        <f t="shared" si="14"/>
        <v>-</v>
      </c>
      <c r="AE75" s="59">
        <f t="shared" si="15"/>
        <v>0</v>
      </c>
      <c r="AF75" s="60">
        <f t="shared" si="16"/>
        <v>1</v>
      </c>
      <c r="AG75" s="60">
        <f t="shared" si="17"/>
        <v>0</v>
      </c>
      <c r="AH75" s="79" t="str">
        <f t="shared" si="18"/>
        <v>-</v>
      </c>
      <c r="AI75" s="59">
        <f t="shared" si="19"/>
        <v>0</v>
      </c>
    </row>
    <row r="76" spans="1:35" ht="12">
      <c r="A76" s="57">
        <v>3701380</v>
      </c>
      <c r="B76" s="58" t="s">
        <v>683</v>
      </c>
      <c r="C76" s="59" t="s">
        <v>684</v>
      </c>
      <c r="D76" s="60" t="s">
        <v>685</v>
      </c>
      <c r="E76" s="60" t="s">
        <v>686</v>
      </c>
      <c r="F76" s="61" t="s">
        <v>1125</v>
      </c>
      <c r="G76" s="62" t="s">
        <v>687</v>
      </c>
      <c r="H76" s="63" t="s">
        <v>688</v>
      </c>
      <c r="I76" s="64">
        <v>3368353135</v>
      </c>
      <c r="J76" s="65" t="s">
        <v>1145</v>
      </c>
      <c r="K76" s="66" t="s">
        <v>1129</v>
      </c>
      <c r="L76" s="67"/>
      <c r="M76" s="68">
        <v>1177</v>
      </c>
      <c r="N76" s="69"/>
      <c r="O76" s="70">
        <v>15.823</v>
      </c>
      <c r="P76" s="66" t="s">
        <v>1129</v>
      </c>
      <c r="Q76" s="71"/>
      <c r="R76" s="72"/>
      <c r="S76" s="73" t="s">
        <v>1130</v>
      </c>
      <c r="T76" s="74">
        <v>46104</v>
      </c>
      <c r="U76" s="75">
        <v>3305</v>
      </c>
      <c r="V76" s="75">
        <v>5586</v>
      </c>
      <c r="W76" s="76">
        <v>3436</v>
      </c>
      <c r="X76" s="77" t="s">
        <v>1131</v>
      </c>
      <c r="Y76" s="78" t="s">
        <v>1131</v>
      </c>
      <c r="Z76" s="59">
        <f t="shared" si="10"/>
        <v>0</v>
      </c>
      <c r="AA76" s="60">
        <f t="shared" si="11"/>
        <v>0</v>
      </c>
      <c r="AB76" s="60">
        <f t="shared" si="12"/>
        <v>0</v>
      </c>
      <c r="AC76" s="60">
        <f t="shared" si="13"/>
        <v>0</v>
      </c>
      <c r="AD76" s="79" t="str">
        <f t="shared" si="14"/>
        <v>-</v>
      </c>
      <c r="AE76" s="59">
        <f t="shared" si="15"/>
        <v>1</v>
      </c>
      <c r="AF76" s="60">
        <f t="shared" si="16"/>
        <v>0</v>
      </c>
      <c r="AG76" s="60">
        <f t="shared" si="17"/>
        <v>0</v>
      </c>
      <c r="AH76" s="79" t="str">
        <f t="shared" si="18"/>
        <v>-</v>
      </c>
      <c r="AI76" s="59">
        <f t="shared" si="19"/>
        <v>0</v>
      </c>
    </row>
    <row r="77" spans="1:35" ht="12">
      <c r="A77" s="57">
        <v>3700078</v>
      </c>
      <c r="B77" s="58" t="s">
        <v>143</v>
      </c>
      <c r="C77" s="59" t="s">
        <v>144</v>
      </c>
      <c r="D77" s="60" t="s">
        <v>145</v>
      </c>
      <c r="E77" s="60" t="s">
        <v>903</v>
      </c>
      <c r="F77" s="61" t="s">
        <v>1125</v>
      </c>
      <c r="G77" s="62" t="s">
        <v>146</v>
      </c>
      <c r="H77" s="63"/>
      <c r="I77" s="64">
        <v>8282982173</v>
      </c>
      <c r="J77" s="65" t="s">
        <v>425</v>
      </c>
      <c r="K77" s="66" t="s">
        <v>1129</v>
      </c>
      <c r="L77" s="67"/>
      <c r="M77" s="68">
        <v>342</v>
      </c>
      <c r="N77" s="69"/>
      <c r="O77" s="70" t="s">
        <v>466</v>
      </c>
      <c r="P77" s="66" t="s">
        <v>466</v>
      </c>
      <c r="Q77" s="71"/>
      <c r="R77" s="72"/>
      <c r="S77" s="73" t="s">
        <v>1129</v>
      </c>
      <c r="T77" s="74">
        <v>9414</v>
      </c>
      <c r="U77" s="75"/>
      <c r="V77" s="75">
        <v>1414</v>
      </c>
      <c r="W77" s="76">
        <v>1019</v>
      </c>
      <c r="X77" s="77" t="s">
        <v>1044</v>
      </c>
      <c r="Y77" s="78" t="s">
        <v>1131</v>
      </c>
      <c r="Z77" s="59">
        <f t="shared" si="10"/>
        <v>0</v>
      </c>
      <c r="AA77" s="60">
        <f t="shared" si="11"/>
        <v>1</v>
      </c>
      <c r="AB77" s="60">
        <f t="shared" si="12"/>
        <v>0</v>
      </c>
      <c r="AC77" s="60">
        <f t="shared" si="13"/>
        <v>0</v>
      </c>
      <c r="AD77" s="79" t="str">
        <f t="shared" si="14"/>
        <v>-</v>
      </c>
      <c r="AE77" s="59">
        <f t="shared" si="15"/>
        <v>0</v>
      </c>
      <c r="AF77" s="60">
        <f t="shared" si="16"/>
        <v>0</v>
      </c>
      <c r="AG77" s="60">
        <f t="shared" si="17"/>
        <v>0</v>
      </c>
      <c r="AH77" s="79" t="str">
        <f t="shared" si="18"/>
        <v>-</v>
      </c>
      <c r="AI77" s="59">
        <f t="shared" si="19"/>
        <v>0</v>
      </c>
    </row>
    <row r="78" spans="1:35" ht="12">
      <c r="A78" s="57">
        <v>3700043</v>
      </c>
      <c r="B78" s="58" t="s">
        <v>294</v>
      </c>
      <c r="C78" s="59" t="s">
        <v>295</v>
      </c>
      <c r="D78" s="60" t="s">
        <v>296</v>
      </c>
      <c r="E78" s="60" t="s">
        <v>455</v>
      </c>
      <c r="F78" s="61" t="s">
        <v>1125</v>
      </c>
      <c r="G78" s="62" t="s">
        <v>297</v>
      </c>
      <c r="H78" s="63" t="s">
        <v>298</v>
      </c>
      <c r="I78" s="64">
        <v>9198213168</v>
      </c>
      <c r="J78" s="65" t="s">
        <v>265</v>
      </c>
      <c r="K78" s="66" t="s">
        <v>1129</v>
      </c>
      <c r="L78" s="67"/>
      <c r="M78" s="68">
        <v>175</v>
      </c>
      <c r="N78" s="69"/>
      <c r="O78" s="70" t="s">
        <v>466</v>
      </c>
      <c r="P78" s="66" t="s">
        <v>466</v>
      </c>
      <c r="Q78" s="71"/>
      <c r="R78" s="72"/>
      <c r="S78" s="73" t="s">
        <v>1129</v>
      </c>
      <c r="T78" s="74"/>
      <c r="U78" s="75"/>
      <c r="V78" s="75"/>
      <c r="W78" s="76"/>
      <c r="X78" s="77" t="s">
        <v>1044</v>
      </c>
      <c r="Y78" s="78" t="s">
        <v>1131</v>
      </c>
      <c r="Z78" s="59">
        <f t="shared" si="10"/>
        <v>0</v>
      </c>
      <c r="AA78" s="60">
        <f t="shared" si="11"/>
        <v>1</v>
      </c>
      <c r="AB78" s="60">
        <f t="shared" si="12"/>
        <v>0</v>
      </c>
      <c r="AC78" s="60">
        <f t="shared" si="13"/>
        <v>0</v>
      </c>
      <c r="AD78" s="79" t="str">
        <f t="shared" si="14"/>
        <v>-</v>
      </c>
      <c r="AE78" s="59">
        <f t="shared" si="15"/>
        <v>0</v>
      </c>
      <c r="AF78" s="60">
        <f t="shared" si="16"/>
        <v>0</v>
      </c>
      <c r="AG78" s="60">
        <f t="shared" si="17"/>
        <v>0</v>
      </c>
      <c r="AH78" s="79" t="str">
        <f t="shared" si="18"/>
        <v>-</v>
      </c>
      <c r="AI78" s="59">
        <f t="shared" si="19"/>
        <v>0</v>
      </c>
    </row>
    <row r="79" spans="1:35" ht="12">
      <c r="A79" s="57">
        <v>3700083</v>
      </c>
      <c r="B79" s="58" t="s">
        <v>157</v>
      </c>
      <c r="C79" s="59" t="s">
        <v>158</v>
      </c>
      <c r="D79" s="60" t="s">
        <v>159</v>
      </c>
      <c r="E79" s="60" t="s">
        <v>505</v>
      </c>
      <c r="F79" s="61" t="s">
        <v>1125</v>
      </c>
      <c r="G79" s="62" t="s">
        <v>160</v>
      </c>
      <c r="H79" s="63"/>
      <c r="I79" s="64">
        <v>3369221121</v>
      </c>
      <c r="J79" s="65" t="s">
        <v>425</v>
      </c>
      <c r="K79" s="66" t="s">
        <v>1129</v>
      </c>
      <c r="L79" s="67"/>
      <c r="M79" s="68">
        <v>636</v>
      </c>
      <c r="N79" s="69"/>
      <c r="O79" s="70" t="s">
        <v>466</v>
      </c>
      <c r="P79" s="66" t="s">
        <v>466</v>
      </c>
      <c r="Q79" s="71"/>
      <c r="R79" s="72"/>
      <c r="S79" s="73" t="s">
        <v>1129</v>
      </c>
      <c r="T79" s="74">
        <v>17647</v>
      </c>
      <c r="U79" s="75"/>
      <c r="V79" s="75"/>
      <c r="W79" s="76">
        <v>1722</v>
      </c>
      <c r="X79" s="77" t="s">
        <v>1131</v>
      </c>
      <c r="Y79" s="78" t="s">
        <v>1131</v>
      </c>
      <c r="Z79" s="59">
        <f t="shared" si="10"/>
        <v>0</v>
      </c>
      <c r="AA79" s="60">
        <f t="shared" si="11"/>
        <v>0</v>
      </c>
      <c r="AB79" s="60">
        <f t="shared" si="12"/>
        <v>0</v>
      </c>
      <c r="AC79" s="60">
        <f t="shared" si="13"/>
        <v>0</v>
      </c>
      <c r="AD79" s="79" t="str">
        <f t="shared" si="14"/>
        <v>-</v>
      </c>
      <c r="AE79" s="59">
        <f t="shared" si="15"/>
        <v>0</v>
      </c>
      <c r="AF79" s="60">
        <f t="shared" si="16"/>
        <v>0</v>
      </c>
      <c r="AG79" s="60">
        <f t="shared" si="17"/>
        <v>0</v>
      </c>
      <c r="AH79" s="79" t="str">
        <f t="shared" si="18"/>
        <v>-</v>
      </c>
      <c r="AI79" s="59">
        <f t="shared" si="19"/>
        <v>0</v>
      </c>
    </row>
    <row r="80" spans="1:35" ht="12">
      <c r="A80" s="57">
        <v>3701500</v>
      </c>
      <c r="B80" s="58" t="s">
        <v>707</v>
      </c>
      <c r="C80" s="59" t="s">
        <v>708</v>
      </c>
      <c r="D80" s="60" t="s">
        <v>709</v>
      </c>
      <c r="E80" s="60" t="s">
        <v>710</v>
      </c>
      <c r="F80" s="61" t="s">
        <v>1125</v>
      </c>
      <c r="G80" s="62" t="s">
        <v>711</v>
      </c>
      <c r="H80" s="63" t="s">
        <v>712</v>
      </c>
      <c r="I80" s="64">
        <v>3367272816</v>
      </c>
      <c r="J80" s="65" t="s">
        <v>906</v>
      </c>
      <c r="K80" s="66" t="s">
        <v>1129</v>
      </c>
      <c r="L80" s="67"/>
      <c r="M80" s="68">
        <v>46477</v>
      </c>
      <c r="N80" s="69"/>
      <c r="O80" s="70">
        <v>15.963</v>
      </c>
      <c r="P80" s="66" t="s">
        <v>1129</v>
      </c>
      <c r="Q80" s="71"/>
      <c r="R80" s="72"/>
      <c r="S80" s="73" t="s">
        <v>1129</v>
      </c>
      <c r="T80" s="74">
        <v>1992640</v>
      </c>
      <c r="U80" s="75">
        <v>186413</v>
      </c>
      <c r="V80" s="75">
        <v>277438</v>
      </c>
      <c r="W80" s="76">
        <v>166420</v>
      </c>
      <c r="X80" s="77" t="s">
        <v>1131</v>
      </c>
      <c r="Y80" s="78" t="s">
        <v>1131</v>
      </c>
      <c r="Z80" s="59">
        <f t="shared" si="10"/>
        <v>0</v>
      </c>
      <c r="AA80" s="60">
        <f t="shared" si="11"/>
        <v>0</v>
      </c>
      <c r="AB80" s="60">
        <f t="shared" si="12"/>
        <v>0</v>
      </c>
      <c r="AC80" s="60">
        <f t="shared" si="13"/>
        <v>0</v>
      </c>
      <c r="AD80" s="79" t="str">
        <f t="shared" si="14"/>
        <v>-</v>
      </c>
      <c r="AE80" s="59">
        <f t="shared" si="15"/>
        <v>0</v>
      </c>
      <c r="AF80" s="60">
        <f t="shared" si="16"/>
        <v>0</v>
      </c>
      <c r="AG80" s="60">
        <f t="shared" si="17"/>
        <v>0</v>
      </c>
      <c r="AH80" s="79" t="str">
        <f t="shared" si="18"/>
        <v>-</v>
      </c>
      <c r="AI80" s="59">
        <f t="shared" si="19"/>
        <v>0</v>
      </c>
    </row>
    <row r="81" spans="1:35" ht="12">
      <c r="A81" s="57">
        <v>3700017</v>
      </c>
      <c r="B81" s="58" t="s">
        <v>473</v>
      </c>
      <c r="C81" s="59" t="s">
        <v>474</v>
      </c>
      <c r="D81" s="60" t="s">
        <v>475</v>
      </c>
      <c r="E81" s="60" t="s">
        <v>903</v>
      </c>
      <c r="F81" s="61" t="s">
        <v>1125</v>
      </c>
      <c r="G81" s="62" t="s">
        <v>476</v>
      </c>
      <c r="H81" s="63" t="s">
        <v>477</v>
      </c>
      <c r="I81" s="64">
        <v>8282369441</v>
      </c>
      <c r="J81" s="65" t="s">
        <v>425</v>
      </c>
      <c r="K81" s="66" t="s">
        <v>1129</v>
      </c>
      <c r="L81" s="67"/>
      <c r="M81" s="68">
        <v>136</v>
      </c>
      <c r="N81" s="69"/>
      <c r="O81" s="70" t="s">
        <v>466</v>
      </c>
      <c r="P81" s="66" t="s">
        <v>466</v>
      </c>
      <c r="Q81" s="71"/>
      <c r="R81" s="72"/>
      <c r="S81" s="73" t="s">
        <v>1129</v>
      </c>
      <c r="T81" s="74">
        <v>5825</v>
      </c>
      <c r="U81" s="75"/>
      <c r="V81" s="75"/>
      <c r="W81" s="76"/>
      <c r="X81" s="77" t="s">
        <v>1044</v>
      </c>
      <c r="Y81" s="78" t="s">
        <v>1131</v>
      </c>
      <c r="Z81" s="59">
        <f t="shared" si="10"/>
        <v>0</v>
      </c>
      <c r="AA81" s="60">
        <f t="shared" si="11"/>
        <v>1</v>
      </c>
      <c r="AB81" s="60">
        <f t="shared" si="12"/>
        <v>0</v>
      </c>
      <c r="AC81" s="60">
        <f t="shared" si="13"/>
        <v>0</v>
      </c>
      <c r="AD81" s="79" t="str">
        <f t="shared" si="14"/>
        <v>-</v>
      </c>
      <c r="AE81" s="59">
        <f t="shared" si="15"/>
        <v>0</v>
      </c>
      <c r="AF81" s="60">
        <f t="shared" si="16"/>
        <v>0</v>
      </c>
      <c r="AG81" s="60">
        <f t="shared" si="17"/>
        <v>0</v>
      </c>
      <c r="AH81" s="79" t="str">
        <f t="shared" si="18"/>
        <v>-</v>
      </c>
      <c r="AI81" s="59">
        <f t="shared" si="19"/>
        <v>0</v>
      </c>
    </row>
    <row r="82" spans="1:35" ht="12">
      <c r="A82" s="57">
        <v>3700069</v>
      </c>
      <c r="B82" s="58" t="s">
        <v>377</v>
      </c>
      <c r="C82" s="59" t="s">
        <v>378</v>
      </c>
      <c r="D82" s="60" t="s">
        <v>379</v>
      </c>
      <c r="E82" s="60" t="s">
        <v>122</v>
      </c>
      <c r="F82" s="61" t="s">
        <v>1125</v>
      </c>
      <c r="G82" s="62" t="s">
        <v>123</v>
      </c>
      <c r="H82" s="63"/>
      <c r="I82" s="64">
        <v>9195544911</v>
      </c>
      <c r="J82" s="65" t="s">
        <v>315</v>
      </c>
      <c r="K82" s="66" t="s">
        <v>1129</v>
      </c>
      <c r="L82" s="67"/>
      <c r="M82" s="68">
        <v>941</v>
      </c>
      <c r="N82" s="69"/>
      <c r="O82" s="70" t="s">
        <v>466</v>
      </c>
      <c r="P82" s="66" t="s">
        <v>466</v>
      </c>
      <c r="Q82" s="71"/>
      <c r="R82" s="72"/>
      <c r="S82" s="73" t="s">
        <v>1129</v>
      </c>
      <c r="T82" s="74">
        <v>5636</v>
      </c>
      <c r="U82" s="75"/>
      <c r="V82" s="75"/>
      <c r="W82" s="76">
        <v>1908</v>
      </c>
      <c r="X82" s="77" t="s">
        <v>1044</v>
      </c>
      <c r="Y82" s="78" t="s">
        <v>1131</v>
      </c>
      <c r="Z82" s="59">
        <f t="shared" si="10"/>
        <v>0</v>
      </c>
      <c r="AA82" s="60">
        <f t="shared" si="11"/>
        <v>0</v>
      </c>
      <c r="AB82" s="60">
        <f t="shared" si="12"/>
        <v>0</v>
      </c>
      <c r="AC82" s="60">
        <f t="shared" si="13"/>
        <v>0</v>
      </c>
      <c r="AD82" s="79" t="str">
        <f t="shared" si="14"/>
        <v>-</v>
      </c>
      <c r="AE82" s="59">
        <f t="shared" si="15"/>
        <v>0</v>
      </c>
      <c r="AF82" s="60">
        <f t="shared" si="16"/>
        <v>0</v>
      </c>
      <c r="AG82" s="60">
        <f t="shared" si="17"/>
        <v>0</v>
      </c>
      <c r="AH82" s="79" t="str">
        <f t="shared" si="18"/>
        <v>-</v>
      </c>
      <c r="AI82" s="59">
        <f t="shared" si="19"/>
        <v>0</v>
      </c>
    </row>
    <row r="83" spans="1:35" ht="12">
      <c r="A83" s="57">
        <v>3701530</v>
      </c>
      <c r="B83" s="58" t="s">
        <v>713</v>
      </c>
      <c r="C83" s="59" t="s">
        <v>714</v>
      </c>
      <c r="D83" s="60" t="s">
        <v>715</v>
      </c>
      <c r="E83" s="60" t="s">
        <v>716</v>
      </c>
      <c r="F83" s="61" t="s">
        <v>1125</v>
      </c>
      <c r="G83" s="62" t="s">
        <v>717</v>
      </c>
      <c r="H83" s="63" t="s">
        <v>718</v>
      </c>
      <c r="I83" s="64">
        <v>9194964159</v>
      </c>
      <c r="J83" s="65" t="s">
        <v>829</v>
      </c>
      <c r="K83" s="66" t="s">
        <v>1129</v>
      </c>
      <c r="L83" s="67"/>
      <c r="M83" s="68">
        <v>7525</v>
      </c>
      <c r="N83" s="69"/>
      <c r="O83" s="70">
        <v>15.983</v>
      </c>
      <c r="P83" s="66" t="s">
        <v>1129</v>
      </c>
      <c r="Q83" s="71"/>
      <c r="R83" s="72"/>
      <c r="S83" s="73" t="s">
        <v>1129</v>
      </c>
      <c r="T83" s="74">
        <v>389439</v>
      </c>
      <c r="U83" s="75">
        <v>31247</v>
      </c>
      <c r="V83" s="75">
        <v>44188</v>
      </c>
      <c r="W83" s="76">
        <v>28240</v>
      </c>
      <c r="X83" s="77" t="s">
        <v>1131</v>
      </c>
      <c r="Y83" s="78" t="s">
        <v>1131</v>
      </c>
      <c r="Z83" s="59">
        <f t="shared" si="10"/>
        <v>0</v>
      </c>
      <c r="AA83" s="60">
        <f t="shared" si="11"/>
        <v>0</v>
      </c>
      <c r="AB83" s="60">
        <f t="shared" si="12"/>
        <v>0</v>
      </c>
      <c r="AC83" s="60">
        <f t="shared" si="13"/>
        <v>0</v>
      </c>
      <c r="AD83" s="79" t="str">
        <f t="shared" si="14"/>
        <v>-</v>
      </c>
      <c r="AE83" s="59">
        <f t="shared" si="15"/>
        <v>0</v>
      </c>
      <c r="AF83" s="60">
        <f t="shared" si="16"/>
        <v>0</v>
      </c>
      <c r="AG83" s="60">
        <f t="shared" si="17"/>
        <v>0</v>
      </c>
      <c r="AH83" s="79" t="str">
        <f t="shared" si="18"/>
        <v>-</v>
      </c>
      <c r="AI83" s="59">
        <f t="shared" si="19"/>
        <v>0</v>
      </c>
    </row>
    <row r="84" spans="1:35" ht="12">
      <c r="A84" s="57">
        <v>3700123</v>
      </c>
      <c r="B84" s="58" t="s">
        <v>61</v>
      </c>
      <c r="C84" s="59" t="s">
        <v>62</v>
      </c>
      <c r="D84" s="60" t="s">
        <v>63</v>
      </c>
      <c r="E84" s="60" t="s">
        <v>64</v>
      </c>
      <c r="F84" s="61" t="s">
        <v>1125</v>
      </c>
      <c r="G84" s="62" t="s">
        <v>65</v>
      </c>
      <c r="H84" s="63"/>
      <c r="I84" s="64">
        <v>2523086932</v>
      </c>
      <c r="J84" s="65" t="s">
        <v>1138</v>
      </c>
      <c r="K84" s="66" t="s">
        <v>1130</v>
      </c>
      <c r="L84" s="67"/>
      <c r="M84" s="68">
        <v>349</v>
      </c>
      <c r="N84" s="69"/>
      <c r="O84" s="70" t="s">
        <v>466</v>
      </c>
      <c r="P84" s="66" t="s">
        <v>466</v>
      </c>
      <c r="Q84" s="71"/>
      <c r="R84" s="72"/>
      <c r="S84" s="73" t="s">
        <v>1130</v>
      </c>
      <c r="T84" s="74"/>
      <c r="U84" s="75"/>
      <c r="V84" s="75"/>
      <c r="W84" s="76"/>
      <c r="X84" s="77" t="s">
        <v>1131</v>
      </c>
      <c r="Y84" s="78" t="s">
        <v>1130</v>
      </c>
      <c r="Z84" s="59">
        <f t="shared" si="10"/>
        <v>1</v>
      </c>
      <c r="AA84" s="60">
        <f t="shared" si="11"/>
        <v>1</v>
      </c>
      <c r="AB84" s="60">
        <f t="shared" si="12"/>
        <v>0</v>
      </c>
      <c r="AC84" s="60">
        <f t="shared" si="13"/>
        <v>0</v>
      </c>
      <c r="AD84" s="79" t="str">
        <f t="shared" si="14"/>
        <v>SRSA</v>
      </c>
      <c r="AE84" s="59">
        <f t="shared" si="15"/>
        <v>1</v>
      </c>
      <c r="AF84" s="60">
        <f t="shared" si="16"/>
        <v>0</v>
      </c>
      <c r="AG84" s="60">
        <f t="shared" si="17"/>
        <v>0</v>
      </c>
      <c r="AH84" s="79" t="str">
        <f t="shared" si="18"/>
        <v>-</v>
      </c>
      <c r="AI84" s="59">
        <f t="shared" si="19"/>
        <v>0</v>
      </c>
    </row>
    <row r="85" spans="1:35" ht="12">
      <c r="A85" s="57">
        <v>3701620</v>
      </c>
      <c r="B85" s="58" t="s">
        <v>755</v>
      </c>
      <c r="C85" s="59" t="s">
        <v>756</v>
      </c>
      <c r="D85" s="60" t="s">
        <v>757</v>
      </c>
      <c r="E85" s="60" t="s">
        <v>758</v>
      </c>
      <c r="F85" s="61" t="s">
        <v>1125</v>
      </c>
      <c r="G85" s="62" t="s">
        <v>759</v>
      </c>
      <c r="H85" s="63" t="s">
        <v>760</v>
      </c>
      <c r="I85" s="64">
        <v>7048666100</v>
      </c>
      <c r="J85" s="65" t="s">
        <v>815</v>
      </c>
      <c r="K85" s="66" t="s">
        <v>1129</v>
      </c>
      <c r="L85" s="67"/>
      <c r="M85" s="68">
        <v>29783</v>
      </c>
      <c r="N85" s="69"/>
      <c r="O85" s="70">
        <v>16.631</v>
      </c>
      <c r="P85" s="66" t="s">
        <v>1129</v>
      </c>
      <c r="Q85" s="71"/>
      <c r="R85" s="72"/>
      <c r="S85" s="73" t="s">
        <v>1129</v>
      </c>
      <c r="T85" s="74">
        <v>1458688</v>
      </c>
      <c r="U85" s="75">
        <v>125371</v>
      </c>
      <c r="V85" s="75">
        <v>178880</v>
      </c>
      <c r="W85" s="76">
        <v>104440</v>
      </c>
      <c r="X85" s="77" t="s">
        <v>1131</v>
      </c>
      <c r="Y85" s="78" t="s">
        <v>1131</v>
      </c>
      <c r="Z85" s="59">
        <f t="shared" si="10"/>
        <v>0</v>
      </c>
      <c r="AA85" s="60">
        <f t="shared" si="11"/>
        <v>0</v>
      </c>
      <c r="AB85" s="60">
        <f t="shared" si="12"/>
        <v>0</v>
      </c>
      <c r="AC85" s="60">
        <f t="shared" si="13"/>
        <v>0</v>
      </c>
      <c r="AD85" s="79" t="str">
        <f t="shared" si="14"/>
        <v>-</v>
      </c>
      <c r="AE85" s="59">
        <f t="shared" si="15"/>
        <v>0</v>
      </c>
      <c r="AF85" s="60">
        <f t="shared" si="16"/>
        <v>0</v>
      </c>
      <c r="AG85" s="60">
        <f t="shared" si="17"/>
        <v>0</v>
      </c>
      <c r="AH85" s="79" t="str">
        <f t="shared" si="18"/>
        <v>-</v>
      </c>
      <c r="AI85" s="59">
        <f t="shared" si="19"/>
        <v>0</v>
      </c>
    </row>
    <row r="86" spans="1:35" ht="12">
      <c r="A86" s="57">
        <v>3701680</v>
      </c>
      <c r="B86" s="58" t="s">
        <v>665</v>
      </c>
      <c r="C86" s="59" t="s">
        <v>666</v>
      </c>
      <c r="D86" s="60" t="s">
        <v>667</v>
      </c>
      <c r="E86" s="60" t="s">
        <v>668</v>
      </c>
      <c r="F86" s="61" t="s">
        <v>1125</v>
      </c>
      <c r="G86" s="62" t="s">
        <v>669</v>
      </c>
      <c r="H86" s="63" t="s">
        <v>670</v>
      </c>
      <c r="I86" s="64">
        <v>2523571113</v>
      </c>
      <c r="J86" s="65" t="s">
        <v>1138</v>
      </c>
      <c r="K86" s="66" t="s">
        <v>1130</v>
      </c>
      <c r="L86" s="67"/>
      <c r="M86" s="68">
        <v>1892</v>
      </c>
      <c r="N86" s="69"/>
      <c r="O86" s="70">
        <v>15.403</v>
      </c>
      <c r="P86" s="66" t="s">
        <v>1129</v>
      </c>
      <c r="Q86" s="71"/>
      <c r="R86" s="72"/>
      <c r="S86" s="73" t="s">
        <v>1130</v>
      </c>
      <c r="T86" s="74">
        <v>97423</v>
      </c>
      <c r="U86" s="75">
        <v>8397</v>
      </c>
      <c r="V86" s="75">
        <v>11240</v>
      </c>
      <c r="W86" s="76">
        <v>6372</v>
      </c>
      <c r="X86" s="77" t="s">
        <v>1131</v>
      </c>
      <c r="Y86" s="78" t="s">
        <v>1131</v>
      </c>
      <c r="Z86" s="59">
        <f t="shared" si="10"/>
        <v>1</v>
      </c>
      <c r="AA86" s="60">
        <f t="shared" si="11"/>
        <v>0</v>
      </c>
      <c r="AB86" s="60">
        <f t="shared" si="12"/>
        <v>0</v>
      </c>
      <c r="AC86" s="60">
        <f t="shared" si="13"/>
        <v>0</v>
      </c>
      <c r="AD86" s="79" t="str">
        <f t="shared" si="14"/>
        <v>-</v>
      </c>
      <c r="AE86" s="59">
        <f t="shared" si="15"/>
        <v>1</v>
      </c>
      <c r="AF86" s="60">
        <f t="shared" si="16"/>
        <v>0</v>
      </c>
      <c r="AG86" s="60">
        <f t="shared" si="17"/>
        <v>0</v>
      </c>
      <c r="AH86" s="79" t="str">
        <f t="shared" si="18"/>
        <v>-</v>
      </c>
      <c r="AI86" s="59">
        <f t="shared" si="19"/>
        <v>0</v>
      </c>
    </row>
    <row r="87" spans="1:35" ht="12">
      <c r="A87" s="57">
        <v>3701770</v>
      </c>
      <c r="B87" s="58" t="s">
        <v>951</v>
      </c>
      <c r="C87" s="59" t="s">
        <v>952</v>
      </c>
      <c r="D87" s="60" t="s">
        <v>953</v>
      </c>
      <c r="E87" s="60" t="s">
        <v>954</v>
      </c>
      <c r="F87" s="61" t="s">
        <v>1125</v>
      </c>
      <c r="G87" s="62" t="s">
        <v>955</v>
      </c>
      <c r="H87" s="63" t="s">
        <v>956</v>
      </c>
      <c r="I87" s="64">
        <v>8284793413</v>
      </c>
      <c r="J87" s="65" t="s">
        <v>1138</v>
      </c>
      <c r="K87" s="66" t="s">
        <v>1130</v>
      </c>
      <c r="L87" s="67"/>
      <c r="M87" s="68">
        <v>1158</v>
      </c>
      <c r="N87" s="69"/>
      <c r="O87" s="70">
        <v>22.37</v>
      </c>
      <c r="P87" s="66" t="s">
        <v>1130</v>
      </c>
      <c r="Q87" s="71"/>
      <c r="R87" s="72"/>
      <c r="S87" s="73" t="s">
        <v>1130</v>
      </c>
      <c r="T87" s="74">
        <v>81333</v>
      </c>
      <c r="U87" s="75">
        <v>6553</v>
      </c>
      <c r="V87" s="75">
        <v>8927</v>
      </c>
      <c r="W87" s="76">
        <v>3962</v>
      </c>
      <c r="X87" s="77" t="s">
        <v>1131</v>
      </c>
      <c r="Y87" s="78" t="s">
        <v>1131</v>
      </c>
      <c r="Z87" s="59">
        <f t="shared" si="10"/>
        <v>1</v>
      </c>
      <c r="AA87" s="60">
        <f t="shared" si="11"/>
        <v>0</v>
      </c>
      <c r="AB87" s="60">
        <f t="shared" si="12"/>
        <v>0</v>
      </c>
      <c r="AC87" s="60">
        <f t="shared" si="13"/>
        <v>0</v>
      </c>
      <c r="AD87" s="79" t="str">
        <f t="shared" si="14"/>
        <v>-</v>
      </c>
      <c r="AE87" s="59">
        <f t="shared" si="15"/>
        <v>1</v>
      </c>
      <c r="AF87" s="60">
        <f t="shared" si="16"/>
        <v>1</v>
      </c>
      <c r="AG87" s="60" t="str">
        <f t="shared" si="17"/>
        <v>Initial</v>
      </c>
      <c r="AH87" s="79" t="str">
        <f t="shared" si="18"/>
        <v>RLIS</v>
      </c>
      <c r="AI87" s="59">
        <f t="shared" si="19"/>
        <v>0</v>
      </c>
    </row>
    <row r="88" spans="1:35" ht="12">
      <c r="A88" s="57">
        <v>3700016</v>
      </c>
      <c r="B88" s="58" t="s">
        <v>467</v>
      </c>
      <c r="C88" s="59" t="s">
        <v>468</v>
      </c>
      <c r="D88" s="60" t="s">
        <v>469</v>
      </c>
      <c r="E88" s="60" t="s">
        <v>470</v>
      </c>
      <c r="F88" s="61" t="s">
        <v>1125</v>
      </c>
      <c r="G88" s="62" t="s">
        <v>471</v>
      </c>
      <c r="H88" s="63" t="s">
        <v>472</v>
      </c>
      <c r="I88" s="64">
        <v>8288983868</v>
      </c>
      <c r="J88" s="65" t="s">
        <v>1138</v>
      </c>
      <c r="K88" s="66" t="s">
        <v>1130</v>
      </c>
      <c r="L88" s="67"/>
      <c r="M88" s="68">
        <v>37</v>
      </c>
      <c r="N88" s="69"/>
      <c r="O88" s="70" t="s">
        <v>466</v>
      </c>
      <c r="P88" s="66" t="s">
        <v>466</v>
      </c>
      <c r="Q88" s="71"/>
      <c r="R88" s="72"/>
      <c r="S88" s="73" t="s">
        <v>1130</v>
      </c>
      <c r="T88" s="74"/>
      <c r="U88" s="75"/>
      <c r="V88" s="75"/>
      <c r="W88" s="76"/>
      <c r="X88" s="77" t="s">
        <v>1131</v>
      </c>
      <c r="Y88" s="78" t="s">
        <v>1130</v>
      </c>
      <c r="Z88" s="59">
        <f t="shared" si="10"/>
        <v>1</v>
      </c>
      <c r="AA88" s="60">
        <f t="shared" si="11"/>
        <v>1</v>
      </c>
      <c r="AB88" s="60">
        <f t="shared" si="12"/>
        <v>0</v>
      </c>
      <c r="AC88" s="60">
        <f t="shared" si="13"/>
        <v>0</v>
      </c>
      <c r="AD88" s="79" t="str">
        <f t="shared" si="14"/>
        <v>SRSA</v>
      </c>
      <c r="AE88" s="59">
        <f t="shared" si="15"/>
        <v>1</v>
      </c>
      <c r="AF88" s="60">
        <f t="shared" si="16"/>
        <v>0</v>
      </c>
      <c r="AG88" s="60">
        <f t="shared" si="17"/>
        <v>0</v>
      </c>
      <c r="AH88" s="79" t="str">
        <f t="shared" si="18"/>
        <v>-</v>
      </c>
      <c r="AI88" s="59">
        <f t="shared" si="19"/>
        <v>0</v>
      </c>
    </row>
    <row r="89" spans="1:35" ht="12">
      <c r="A89" s="57">
        <v>3701800</v>
      </c>
      <c r="B89" s="58" t="s">
        <v>677</v>
      </c>
      <c r="C89" s="59" t="s">
        <v>678</v>
      </c>
      <c r="D89" s="60" t="s">
        <v>679</v>
      </c>
      <c r="E89" s="60" t="s">
        <v>680</v>
      </c>
      <c r="F89" s="61" t="s">
        <v>1125</v>
      </c>
      <c r="G89" s="62" t="s">
        <v>681</v>
      </c>
      <c r="H89" s="63" t="s">
        <v>682</v>
      </c>
      <c r="I89" s="64">
        <v>9196934613</v>
      </c>
      <c r="J89" s="65" t="s">
        <v>1128</v>
      </c>
      <c r="K89" s="66" t="s">
        <v>1129</v>
      </c>
      <c r="L89" s="67"/>
      <c r="M89" s="68">
        <v>8266</v>
      </c>
      <c r="N89" s="69"/>
      <c r="O89" s="70">
        <v>15.631</v>
      </c>
      <c r="P89" s="66" t="s">
        <v>1129</v>
      </c>
      <c r="Q89" s="71"/>
      <c r="R89" s="72"/>
      <c r="S89" s="73" t="s">
        <v>1130</v>
      </c>
      <c r="T89" s="74">
        <v>336494</v>
      </c>
      <c r="U89" s="75">
        <v>26652</v>
      </c>
      <c r="V89" s="75">
        <v>43969</v>
      </c>
      <c r="W89" s="76">
        <v>28740</v>
      </c>
      <c r="X89" s="77" t="s">
        <v>1131</v>
      </c>
      <c r="Y89" s="78" t="s">
        <v>1131</v>
      </c>
      <c r="Z89" s="59">
        <f t="shared" si="10"/>
        <v>0</v>
      </c>
      <c r="AA89" s="60">
        <f t="shared" si="11"/>
        <v>0</v>
      </c>
      <c r="AB89" s="60">
        <f t="shared" si="12"/>
        <v>0</v>
      </c>
      <c r="AC89" s="60">
        <f t="shared" si="13"/>
        <v>0</v>
      </c>
      <c r="AD89" s="79" t="str">
        <f t="shared" si="14"/>
        <v>-</v>
      </c>
      <c r="AE89" s="59">
        <f t="shared" si="15"/>
        <v>1</v>
      </c>
      <c r="AF89" s="60">
        <f t="shared" si="16"/>
        <v>0</v>
      </c>
      <c r="AG89" s="60">
        <f t="shared" si="17"/>
        <v>0</v>
      </c>
      <c r="AH89" s="79" t="str">
        <f t="shared" si="18"/>
        <v>-</v>
      </c>
      <c r="AI89" s="59">
        <f t="shared" si="19"/>
        <v>0</v>
      </c>
    </row>
    <row r="90" spans="1:35" ht="12">
      <c r="A90" s="57">
        <v>3700128</v>
      </c>
      <c r="B90" s="58" t="s">
        <v>82</v>
      </c>
      <c r="C90" s="59" t="s">
        <v>83</v>
      </c>
      <c r="D90" s="60" t="s">
        <v>84</v>
      </c>
      <c r="E90" s="60" t="s">
        <v>85</v>
      </c>
      <c r="F90" s="61" t="s">
        <v>1125</v>
      </c>
      <c r="G90" s="62" t="s">
        <v>86</v>
      </c>
      <c r="H90" s="63"/>
      <c r="I90" s="64">
        <v>7044630567</v>
      </c>
      <c r="J90" s="65" t="s">
        <v>1138</v>
      </c>
      <c r="K90" s="66" t="s">
        <v>1130</v>
      </c>
      <c r="L90" s="67"/>
      <c r="M90" s="68">
        <v>206</v>
      </c>
      <c r="N90" s="69"/>
      <c r="O90" s="70" t="s">
        <v>466</v>
      </c>
      <c r="P90" s="66" t="s">
        <v>466</v>
      </c>
      <c r="Q90" s="71"/>
      <c r="R90" s="72"/>
      <c r="S90" s="73" t="s">
        <v>1130</v>
      </c>
      <c r="T90" s="74"/>
      <c r="U90" s="75"/>
      <c r="V90" s="75"/>
      <c r="W90" s="76"/>
      <c r="X90" s="77" t="s">
        <v>1044</v>
      </c>
      <c r="Y90" s="78" t="s">
        <v>1131</v>
      </c>
      <c r="Z90" s="59">
        <f t="shared" si="10"/>
        <v>1</v>
      </c>
      <c r="AA90" s="60">
        <f t="shared" si="11"/>
        <v>1</v>
      </c>
      <c r="AB90" s="60">
        <f t="shared" si="12"/>
        <v>0</v>
      </c>
      <c r="AC90" s="60">
        <f t="shared" si="13"/>
        <v>0</v>
      </c>
      <c r="AD90" s="79" t="str">
        <f t="shared" si="14"/>
        <v>SRSA</v>
      </c>
      <c r="AE90" s="59">
        <f t="shared" si="15"/>
        <v>1</v>
      </c>
      <c r="AF90" s="60">
        <f t="shared" si="16"/>
        <v>0</v>
      </c>
      <c r="AG90" s="60">
        <f t="shared" si="17"/>
        <v>0</v>
      </c>
      <c r="AH90" s="79" t="str">
        <f t="shared" si="18"/>
        <v>-</v>
      </c>
      <c r="AI90" s="59">
        <f t="shared" si="19"/>
        <v>0</v>
      </c>
    </row>
    <row r="91" spans="1:35" ht="12">
      <c r="A91" s="57">
        <v>3701830</v>
      </c>
      <c r="B91" s="58" t="s">
        <v>957</v>
      </c>
      <c r="C91" s="59" t="s">
        <v>958</v>
      </c>
      <c r="D91" s="60" t="s">
        <v>959</v>
      </c>
      <c r="E91" s="60" t="s">
        <v>960</v>
      </c>
      <c r="F91" s="61" t="s">
        <v>1125</v>
      </c>
      <c r="G91" s="62" t="s">
        <v>961</v>
      </c>
      <c r="H91" s="63" t="s">
        <v>962</v>
      </c>
      <c r="I91" s="64">
        <v>2527473425</v>
      </c>
      <c r="J91" s="65" t="s">
        <v>963</v>
      </c>
      <c r="K91" s="66" t="s">
        <v>1130</v>
      </c>
      <c r="L91" s="67"/>
      <c r="M91" s="68">
        <v>3033</v>
      </c>
      <c r="N91" s="69"/>
      <c r="O91" s="70">
        <v>22.544</v>
      </c>
      <c r="P91" s="66" t="s">
        <v>1130</v>
      </c>
      <c r="Q91" s="71"/>
      <c r="R91" s="72"/>
      <c r="S91" s="73" t="s">
        <v>1130</v>
      </c>
      <c r="T91" s="74">
        <v>186079</v>
      </c>
      <c r="U91" s="75">
        <v>16147</v>
      </c>
      <c r="V91" s="75">
        <v>23845</v>
      </c>
      <c r="W91" s="76">
        <v>12976</v>
      </c>
      <c r="X91" s="77" t="s">
        <v>1131</v>
      </c>
      <c r="Y91" s="78" t="s">
        <v>1131</v>
      </c>
      <c r="Z91" s="59">
        <f t="shared" si="10"/>
        <v>1</v>
      </c>
      <c r="AA91" s="60">
        <f t="shared" si="11"/>
        <v>0</v>
      </c>
      <c r="AB91" s="60">
        <f t="shared" si="12"/>
        <v>0</v>
      </c>
      <c r="AC91" s="60">
        <f t="shared" si="13"/>
        <v>0</v>
      </c>
      <c r="AD91" s="79" t="str">
        <f t="shared" si="14"/>
        <v>-</v>
      </c>
      <c r="AE91" s="59">
        <f t="shared" si="15"/>
        <v>1</v>
      </c>
      <c r="AF91" s="60">
        <f t="shared" si="16"/>
        <v>1</v>
      </c>
      <c r="AG91" s="60" t="str">
        <f t="shared" si="17"/>
        <v>Initial</v>
      </c>
      <c r="AH91" s="79" t="str">
        <f t="shared" si="18"/>
        <v>RLIS</v>
      </c>
      <c r="AI91" s="59">
        <f t="shared" si="19"/>
        <v>0</v>
      </c>
    </row>
    <row r="92" spans="1:35" ht="12">
      <c r="A92" s="57">
        <v>3700084</v>
      </c>
      <c r="B92" s="58" t="s">
        <v>161</v>
      </c>
      <c r="C92" s="59" t="s">
        <v>162</v>
      </c>
      <c r="D92" s="60" t="s">
        <v>163</v>
      </c>
      <c r="E92" s="60" t="s">
        <v>794</v>
      </c>
      <c r="F92" s="61" t="s">
        <v>1125</v>
      </c>
      <c r="G92" s="62" t="s">
        <v>164</v>
      </c>
      <c r="H92" s="63"/>
      <c r="I92" s="64">
        <v>3362868404</v>
      </c>
      <c r="J92" s="65" t="s">
        <v>465</v>
      </c>
      <c r="K92" s="66" t="s">
        <v>1129</v>
      </c>
      <c r="L92" s="67"/>
      <c r="M92" s="68">
        <v>691</v>
      </c>
      <c r="N92" s="69"/>
      <c r="O92" s="70" t="s">
        <v>466</v>
      </c>
      <c r="P92" s="66" t="s">
        <v>466</v>
      </c>
      <c r="Q92" s="71"/>
      <c r="R92" s="72"/>
      <c r="S92" s="73" t="s">
        <v>1129</v>
      </c>
      <c r="T92" s="74">
        <v>7084</v>
      </c>
      <c r="U92" s="75"/>
      <c r="V92" s="75"/>
      <c r="W92" s="76">
        <v>1428</v>
      </c>
      <c r="X92" s="77" t="s">
        <v>1044</v>
      </c>
      <c r="Y92" s="78" t="s">
        <v>1131</v>
      </c>
      <c r="Z92" s="59">
        <f t="shared" si="10"/>
        <v>0</v>
      </c>
      <c r="AA92" s="60">
        <f t="shared" si="11"/>
        <v>0</v>
      </c>
      <c r="AB92" s="60">
        <f t="shared" si="12"/>
        <v>0</v>
      </c>
      <c r="AC92" s="60">
        <f t="shared" si="13"/>
        <v>0</v>
      </c>
      <c r="AD92" s="79" t="str">
        <f t="shared" si="14"/>
        <v>-</v>
      </c>
      <c r="AE92" s="59">
        <f t="shared" si="15"/>
        <v>0</v>
      </c>
      <c r="AF92" s="60">
        <f t="shared" si="16"/>
        <v>0</v>
      </c>
      <c r="AG92" s="60">
        <f t="shared" si="17"/>
        <v>0</v>
      </c>
      <c r="AH92" s="79" t="str">
        <f t="shared" si="18"/>
        <v>-</v>
      </c>
      <c r="AI92" s="59">
        <f t="shared" si="19"/>
        <v>0</v>
      </c>
    </row>
    <row r="93" spans="1:35" ht="12">
      <c r="A93" s="57">
        <v>3701920</v>
      </c>
      <c r="B93" s="58" t="s">
        <v>791</v>
      </c>
      <c r="C93" s="59" t="s">
        <v>792</v>
      </c>
      <c r="D93" s="60" t="s">
        <v>793</v>
      </c>
      <c r="E93" s="60" t="s">
        <v>794</v>
      </c>
      <c r="F93" s="61" t="s">
        <v>1125</v>
      </c>
      <c r="G93" s="62" t="s">
        <v>795</v>
      </c>
      <c r="H93" s="63" t="s">
        <v>796</v>
      </c>
      <c r="I93" s="64">
        <v>3363708100</v>
      </c>
      <c r="J93" s="65" t="s">
        <v>895</v>
      </c>
      <c r="K93" s="66" t="s">
        <v>1129</v>
      </c>
      <c r="L93" s="67"/>
      <c r="M93" s="68">
        <v>64603</v>
      </c>
      <c r="N93" s="69"/>
      <c r="O93" s="70">
        <v>17.426</v>
      </c>
      <c r="P93" s="66" t="s">
        <v>1129</v>
      </c>
      <c r="Q93" s="71"/>
      <c r="R93" s="72"/>
      <c r="S93" s="73" t="s">
        <v>1129</v>
      </c>
      <c r="T93" s="74">
        <v>2771378</v>
      </c>
      <c r="U93" s="75">
        <v>278481</v>
      </c>
      <c r="V93" s="75">
        <v>374327</v>
      </c>
      <c r="W93" s="76">
        <v>232385</v>
      </c>
      <c r="X93" s="77" t="s">
        <v>1131</v>
      </c>
      <c r="Y93" s="78" t="s">
        <v>1131</v>
      </c>
      <c r="Z93" s="59">
        <f t="shared" si="10"/>
        <v>0</v>
      </c>
      <c r="AA93" s="60">
        <f t="shared" si="11"/>
        <v>0</v>
      </c>
      <c r="AB93" s="60">
        <f t="shared" si="12"/>
        <v>0</v>
      </c>
      <c r="AC93" s="60">
        <f t="shared" si="13"/>
        <v>0</v>
      </c>
      <c r="AD93" s="79" t="str">
        <f t="shared" si="14"/>
        <v>-</v>
      </c>
      <c r="AE93" s="59">
        <f t="shared" si="15"/>
        <v>0</v>
      </c>
      <c r="AF93" s="60">
        <f t="shared" si="16"/>
        <v>0</v>
      </c>
      <c r="AG93" s="60">
        <f t="shared" si="17"/>
        <v>0</v>
      </c>
      <c r="AH93" s="79" t="str">
        <f t="shared" si="18"/>
        <v>-</v>
      </c>
      <c r="AI93" s="59">
        <f t="shared" si="19"/>
        <v>0</v>
      </c>
    </row>
    <row r="94" spans="1:35" ht="12">
      <c r="A94" s="57">
        <v>3700121</v>
      </c>
      <c r="B94" s="58" t="s">
        <v>52</v>
      </c>
      <c r="C94" s="59" t="s">
        <v>53</v>
      </c>
      <c r="D94" s="60" t="s">
        <v>54</v>
      </c>
      <c r="E94" s="60" t="s">
        <v>794</v>
      </c>
      <c r="F94" s="61" t="s">
        <v>1125</v>
      </c>
      <c r="G94" s="62" t="s">
        <v>55</v>
      </c>
      <c r="H94" s="63"/>
      <c r="I94" s="64">
        <v>3369541344</v>
      </c>
      <c r="J94" s="65" t="s">
        <v>425</v>
      </c>
      <c r="K94" s="66" t="s">
        <v>1129</v>
      </c>
      <c r="L94" s="67"/>
      <c r="M94" s="68">
        <v>200</v>
      </c>
      <c r="N94" s="69"/>
      <c r="O94" s="70" t="s">
        <v>466</v>
      </c>
      <c r="P94" s="66" t="s">
        <v>466</v>
      </c>
      <c r="Q94" s="71"/>
      <c r="R94" s="72"/>
      <c r="S94" s="73" t="s">
        <v>1129</v>
      </c>
      <c r="T94" s="74">
        <v>13114</v>
      </c>
      <c r="U94" s="75">
        <v>0</v>
      </c>
      <c r="V94" s="75">
        <v>0</v>
      </c>
      <c r="W94" s="76">
        <v>913</v>
      </c>
      <c r="X94" s="77" t="s">
        <v>1044</v>
      </c>
      <c r="Y94" s="78" t="s">
        <v>1131</v>
      </c>
      <c r="Z94" s="59">
        <f t="shared" si="10"/>
        <v>0</v>
      </c>
      <c r="AA94" s="60">
        <f t="shared" si="11"/>
        <v>1</v>
      </c>
      <c r="AB94" s="60">
        <f t="shared" si="12"/>
        <v>0</v>
      </c>
      <c r="AC94" s="60">
        <f t="shared" si="13"/>
        <v>0</v>
      </c>
      <c r="AD94" s="79" t="str">
        <f t="shared" si="14"/>
        <v>-</v>
      </c>
      <c r="AE94" s="59">
        <f t="shared" si="15"/>
        <v>0</v>
      </c>
      <c r="AF94" s="60">
        <f t="shared" si="16"/>
        <v>0</v>
      </c>
      <c r="AG94" s="60">
        <f t="shared" si="17"/>
        <v>0</v>
      </c>
      <c r="AH94" s="79" t="str">
        <f t="shared" si="18"/>
        <v>-</v>
      </c>
      <c r="AI94" s="59">
        <f t="shared" si="19"/>
        <v>0</v>
      </c>
    </row>
    <row r="95" spans="1:35" ht="12">
      <c r="A95" s="57">
        <v>3701950</v>
      </c>
      <c r="B95" s="58" t="s">
        <v>1057</v>
      </c>
      <c r="C95" s="59" t="s">
        <v>1058</v>
      </c>
      <c r="D95" s="60" t="s">
        <v>1059</v>
      </c>
      <c r="E95" s="60" t="s">
        <v>1060</v>
      </c>
      <c r="F95" s="61" t="s">
        <v>1125</v>
      </c>
      <c r="G95" s="62" t="s">
        <v>1061</v>
      </c>
      <c r="H95" s="63" t="s">
        <v>1062</v>
      </c>
      <c r="I95" s="64">
        <v>2525835111</v>
      </c>
      <c r="J95" s="65" t="s">
        <v>1138</v>
      </c>
      <c r="K95" s="66" t="s">
        <v>1130</v>
      </c>
      <c r="L95" s="67"/>
      <c r="M95" s="68">
        <v>4680</v>
      </c>
      <c r="N95" s="69"/>
      <c r="O95" s="70">
        <v>29.837</v>
      </c>
      <c r="P95" s="66" t="s">
        <v>1130</v>
      </c>
      <c r="Q95" s="71"/>
      <c r="R95" s="72"/>
      <c r="S95" s="73" t="s">
        <v>1130</v>
      </c>
      <c r="T95" s="74">
        <v>529817</v>
      </c>
      <c r="U95" s="75">
        <v>42348</v>
      </c>
      <c r="V95" s="75">
        <v>52354</v>
      </c>
      <c r="W95" s="76">
        <v>25463</v>
      </c>
      <c r="X95" s="77" t="s">
        <v>1131</v>
      </c>
      <c r="Y95" s="78" t="s">
        <v>1131</v>
      </c>
      <c r="Z95" s="59">
        <f t="shared" si="10"/>
        <v>1</v>
      </c>
      <c r="AA95" s="60">
        <f t="shared" si="11"/>
        <v>0</v>
      </c>
      <c r="AB95" s="60">
        <f t="shared" si="12"/>
        <v>0</v>
      </c>
      <c r="AC95" s="60">
        <f t="shared" si="13"/>
        <v>0</v>
      </c>
      <c r="AD95" s="79" t="str">
        <f t="shared" si="14"/>
        <v>-</v>
      </c>
      <c r="AE95" s="59">
        <f t="shared" si="15"/>
        <v>1</v>
      </c>
      <c r="AF95" s="60">
        <f t="shared" si="16"/>
        <v>1</v>
      </c>
      <c r="AG95" s="60" t="str">
        <f t="shared" si="17"/>
        <v>Initial</v>
      </c>
      <c r="AH95" s="79" t="str">
        <f t="shared" si="18"/>
        <v>RLIS</v>
      </c>
      <c r="AI95" s="59">
        <f t="shared" si="19"/>
        <v>0</v>
      </c>
    </row>
    <row r="96" spans="1:35" ht="12">
      <c r="A96" s="57">
        <v>3700115</v>
      </c>
      <c r="B96" s="58" t="s">
        <v>32</v>
      </c>
      <c r="C96" s="59" t="s">
        <v>33</v>
      </c>
      <c r="D96" s="60" t="s">
        <v>34</v>
      </c>
      <c r="E96" s="60" t="s">
        <v>35</v>
      </c>
      <c r="F96" s="61" t="s">
        <v>1125</v>
      </c>
      <c r="G96" s="62" t="s">
        <v>36</v>
      </c>
      <c r="H96" s="63"/>
      <c r="I96" s="64">
        <v>2522575853</v>
      </c>
      <c r="J96" s="65" t="s">
        <v>1138</v>
      </c>
      <c r="K96" s="66" t="s">
        <v>1130</v>
      </c>
      <c r="L96" s="67"/>
      <c r="M96" s="68">
        <v>144</v>
      </c>
      <c r="N96" s="69"/>
      <c r="O96" s="70" t="s">
        <v>466</v>
      </c>
      <c r="P96" s="66" t="s">
        <v>466</v>
      </c>
      <c r="Q96" s="71"/>
      <c r="R96" s="72"/>
      <c r="S96" s="73" t="s">
        <v>1130</v>
      </c>
      <c r="T96" s="74"/>
      <c r="U96" s="75"/>
      <c r="V96" s="75"/>
      <c r="W96" s="76"/>
      <c r="X96" s="77" t="s">
        <v>1131</v>
      </c>
      <c r="Y96" s="78" t="s">
        <v>1130</v>
      </c>
      <c r="Z96" s="59">
        <f t="shared" si="10"/>
        <v>1</v>
      </c>
      <c r="AA96" s="60">
        <f t="shared" si="11"/>
        <v>1</v>
      </c>
      <c r="AB96" s="60">
        <f t="shared" si="12"/>
        <v>0</v>
      </c>
      <c r="AC96" s="60">
        <f t="shared" si="13"/>
        <v>0</v>
      </c>
      <c r="AD96" s="79" t="str">
        <f t="shared" si="14"/>
        <v>SRSA</v>
      </c>
      <c r="AE96" s="59">
        <f t="shared" si="15"/>
        <v>1</v>
      </c>
      <c r="AF96" s="60">
        <f t="shared" si="16"/>
        <v>0</v>
      </c>
      <c r="AG96" s="60">
        <f t="shared" si="17"/>
        <v>0</v>
      </c>
      <c r="AH96" s="79" t="str">
        <f t="shared" si="18"/>
        <v>-</v>
      </c>
      <c r="AI96" s="59">
        <f t="shared" si="19"/>
        <v>0</v>
      </c>
    </row>
    <row r="97" spans="1:35" ht="12">
      <c r="A97" s="57">
        <v>3702010</v>
      </c>
      <c r="B97" s="58" t="s">
        <v>542</v>
      </c>
      <c r="C97" s="59" t="s">
        <v>543</v>
      </c>
      <c r="D97" s="60" t="s">
        <v>532</v>
      </c>
      <c r="E97" s="60" t="s">
        <v>544</v>
      </c>
      <c r="F97" s="61" t="s">
        <v>1125</v>
      </c>
      <c r="G97" s="62" t="s">
        <v>545</v>
      </c>
      <c r="H97" s="63" t="s">
        <v>535</v>
      </c>
      <c r="I97" s="64">
        <v>9108938151</v>
      </c>
      <c r="J97" s="65" t="s">
        <v>1128</v>
      </c>
      <c r="K97" s="66" t="s">
        <v>1129</v>
      </c>
      <c r="L97" s="67"/>
      <c r="M97" s="68">
        <v>16417</v>
      </c>
      <c r="N97" s="69"/>
      <c r="O97" s="70">
        <v>17.927</v>
      </c>
      <c r="P97" s="66" t="s">
        <v>1129</v>
      </c>
      <c r="Q97" s="71"/>
      <c r="R97" s="72"/>
      <c r="S97" s="73" t="s">
        <v>1130</v>
      </c>
      <c r="T97" s="74">
        <v>820226</v>
      </c>
      <c r="U97" s="75">
        <v>80008</v>
      </c>
      <c r="V97" s="75">
        <v>103581</v>
      </c>
      <c r="W97" s="76">
        <v>57102</v>
      </c>
      <c r="X97" s="77" t="s">
        <v>1131</v>
      </c>
      <c r="Y97" s="78" t="s">
        <v>1131</v>
      </c>
      <c r="Z97" s="59">
        <f t="shared" si="10"/>
        <v>0</v>
      </c>
      <c r="AA97" s="60">
        <f t="shared" si="11"/>
        <v>0</v>
      </c>
      <c r="AB97" s="60">
        <f t="shared" si="12"/>
        <v>0</v>
      </c>
      <c r="AC97" s="60">
        <f t="shared" si="13"/>
        <v>0</v>
      </c>
      <c r="AD97" s="79" t="str">
        <f t="shared" si="14"/>
        <v>-</v>
      </c>
      <c r="AE97" s="59">
        <f t="shared" si="15"/>
        <v>1</v>
      </c>
      <c r="AF97" s="60">
        <f t="shared" si="16"/>
        <v>0</v>
      </c>
      <c r="AG97" s="60">
        <f t="shared" si="17"/>
        <v>0</v>
      </c>
      <c r="AH97" s="79" t="str">
        <f t="shared" si="18"/>
        <v>-</v>
      </c>
      <c r="AI97" s="59">
        <f t="shared" si="19"/>
        <v>0</v>
      </c>
    </row>
    <row r="98" spans="1:35" ht="12">
      <c r="A98" s="57">
        <v>3702040</v>
      </c>
      <c r="B98" s="58" t="s">
        <v>797</v>
      </c>
      <c r="C98" s="59" t="s">
        <v>798</v>
      </c>
      <c r="D98" s="60" t="s">
        <v>799</v>
      </c>
      <c r="E98" s="60" t="s">
        <v>521</v>
      </c>
      <c r="F98" s="61" t="s">
        <v>1125</v>
      </c>
      <c r="G98" s="62" t="s">
        <v>522</v>
      </c>
      <c r="H98" s="63" t="s">
        <v>523</v>
      </c>
      <c r="I98" s="64">
        <v>8284562400</v>
      </c>
      <c r="J98" s="65" t="s">
        <v>822</v>
      </c>
      <c r="K98" s="66" t="s">
        <v>1129</v>
      </c>
      <c r="L98" s="67"/>
      <c r="M98" s="68">
        <v>7284</v>
      </c>
      <c r="N98" s="69"/>
      <c r="O98" s="70">
        <v>17.541</v>
      </c>
      <c r="P98" s="66" t="s">
        <v>1129</v>
      </c>
      <c r="Q98" s="71"/>
      <c r="R98" s="72"/>
      <c r="S98" s="73" t="s">
        <v>1129</v>
      </c>
      <c r="T98" s="74">
        <v>391791</v>
      </c>
      <c r="U98" s="75">
        <v>33023</v>
      </c>
      <c r="V98" s="75">
        <v>45655</v>
      </c>
      <c r="W98" s="76">
        <v>24172</v>
      </c>
      <c r="X98" s="77" t="s">
        <v>1131</v>
      </c>
      <c r="Y98" s="78" t="s">
        <v>1131</v>
      </c>
      <c r="Z98" s="59">
        <f t="shared" si="10"/>
        <v>0</v>
      </c>
      <c r="AA98" s="60">
        <f t="shared" si="11"/>
        <v>0</v>
      </c>
      <c r="AB98" s="60">
        <f t="shared" si="12"/>
        <v>0</v>
      </c>
      <c r="AC98" s="60">
        <f t="shared" si="13"/>
        <v>0</v>
      </c>
      <c r="AD98" s="79" t="str">
        <f t="shared" si="14"/>
        <v>-</v>
      </c>
      <c r="AE98" s="59">
        <f t="shared" si="15"/>
        <v>0</v>
      </c>
      <c r="AF98" s="60">
        <f t="shared" si="16"/>
        <v>0</v>
      </c>
      <c r="AG98" s="60">
        <f t="shared" si="17"/>
        <v>0</v>
      </c>
      <c r="AH98" s="79" t="str">
        <f t="shared" si="18"/>
        <v>-</v>
      </c>
      <c r="AI98" s="59">
        <f t="shared" si="19"/>
        <v>0</v>
      </c>
    </row>
    <row r="99" spans="1:35" ht="12">
      <c r="A99" s="57">
        <v>3700023</v>
      </c>
      <c r="B99" s="58" t="s">
        <v>497</v>
      </c>
      <c r="C99" s="59" t="s">
        <v>498</v>
      </c>
      <c r="D99" s="60" t="s">
        <v>499</v>
      </c>
      <c r="E99" s="60" t="s">
        <v>561</v>
      </c>
      <c r="F99" s="61" t="s">
        <v>1125</v>
      </c>
      <c r="G99" s="62" t="s">
        <v>500</v>
      </c>
      <c r="H99" s="63" t="s">
        <v>501</v>
      </c>
      <c r="I99" s="64">
        <v>9199565599</v>
      </c>
      <c r="J99" s="65" t="s">
        <v>425</v>
      </c>
      <c r="K99" s="66" t="s">
        <v>1129</v>
      </c>
      <c r="L99" s="67"/>
      <c r="M99" s="68">
        <v>306</v>
      </c>
      <c r="N99" s="69"/>
      <c r="O99" s="70" t="s">
        <v>466</v>
      </c>
      <c r="P99" s="66" t="s">
        <v>466</v>
      </c>
      <c r="Q99" s="71"/>
      <c r="R99" s="72"/>
      <c r="S99" s="73" t="s">
        <v>1129</v>
      </c>
      <c r="T99" s="74">
        <v>29496</v>
      </c>
      <c r="U99" s="75"/>
      <c r="V99" s="75">
        <v>2618</v>
      </c>
      <c r="W99" s="76">
        <v>1511</v>
      </c>
      <c r="X99" s="77" t="s">
        <v>1131</v>
      </c>
      <c r="Y99" s="78" t="s">
        <v>1131</v>
      </c>
      <c r="Z99" s="59">
        <f t="shared" si="10"/>
        <v>0</v>
      </c>
      <c r="AA99" s="60">
        <f t="shared" si="11"/>
        <v>1</v>
      </c>
      <c r="AB99" s="60">
        <f t="shared" si="12"/>
        <v>0</v>
      </c>
      <c r="AC99" s="60">
        <f t="shared" si="13"/>
        <v>0</v>
      </c>
      <c r="AD99" s="79" t="str">
        <f t="shared" si="14"/>
        <v>-</v>
      </c>
      <c r="AE99" s="59">
        <f t="shared" si="15"/>
        <v>0</v>
      </c>
      <c r="AF99" s="60">
        <f t="shared" si="16"/>
        <v>0</v>
      </c>
      <c r="AG99" s="60">
        <f t="shared" si="17"/>
        <v>0</v>
      </c>
      <c r="AH99" s="79" t="str">
        <f t="shared" si="18"/>
        <v>-</v>
      </c>
      <c r="AI99" s="59">
        <f t="shared" si="19"/>
        <v>0</v>
      </c>
    </row>
    <row r="100" spans="1:35" ht="12">
      <c r="A100" s="57">
        <v>3702100</v>
      </c>
      <c r="B100" s="58" t="s">
        <v>907</v>
      </c>
      <c r="C100" s="59" t="s">
        <v>908</v>
      </c>
      <c r="D100" s="60" t="s">
        <v>909</v>
      </c>
      <c r="E100" s="60" t="s">
        <v>910</v>
      </c>
      <c r="F100" s="61" t="s">
        <v>1125</v>
      </c>
      <c r="G100" s="62" t="s">
        <v>911</v>
      </c>
      <c r="H100" s="63" t="s">
        <v>912</v>
      </c>
      <c r="I100" s="64">
        <v>8286974733</v>
      </c>
      <c r="J100" s="65" t="s">
        <v>822</v>
      </c>
      <c r="K100" s="66" t="s">
        <v>1129</v>
      </c>
      <c r="L100" s="67"/>
      <c r="M100" s="68">
        <v>12022</v>
      </c>
      <c r="N100" s="69"/>
      <c r="O100" s="70">
        <v>14.697</v>
      </c>
      <c r="P100" s="66" t="s">
        <v>1129</v>
      </c>
      <c r="Q100" s="71"/>
      <c r="R100" s="72"/>
      <c r="S100" s="73" t="s">
        <v>1129</v>
      </c>
      <c r="T100" s="74">
        <v>582066</v>
      </c>
      <c r="U100" s="75">
        <v>49097</v>
      </c>
      <c r="V100" s="75">
        <v>70341</v>
      </c>
      <c r="W100" s="76">
        <v>38477</v>
      </c>
      <c r="X100" s="77" t="s">
        <v>1131</v>
      </c>
      <c r="Y100" s="78" t="s">
        <v>1131</v>
      </c>
      <c r="Z100" s="59">
        <f t="shared" si="10"/>
        <v>0</v>
      </c>
      <c r="AA100" s="60">
        <f t="shared" si="11"/>
        <v>0</v>
      </c>
      <c r="AB100" s="60">
        <f t="shared" si="12"/>
        <v>0</v>
      </c>
      <c r="AC100" s="60">
        <f t="shared" si="13"/>
        <v>0</v>
      </c>
      <c r="AD100" s="79" t="str">
        <f t="shared" si="14"/>
        <v>-</v>
      </c>
      <c r="AE100" s="59">
        <f t="shared" si="15"/>
        <v>0</v>
      </c>
      <c r="AF100" s="60">
        <f t="shared" si="16"/>
        <v>0</v>
      </c>
      <c r="AG100" s="60">
        <f t="shared" si="17"/>
        <v>0</v>
      </c>
      <c r="AH100" s="79" t="str">
        <f t="shared" si="18"/>
        <v>-</v>
      </c>
      <c r="AI100" s="59">
        <f t="shared" si="19"/>
        <v>0</v>
      </c>
    </row>
    <row r="101" spans="1:35" ht="12">
      <c r="A101" s="57">
        <v>3702160</v>
      </c>
      <c r="B101" s="58" t="s">
        <v>998</v>
      </c>
      <c r="C101" s="59" t="s">
        <v>999</v>
      </c>
      <c r="D101" s="60" t="s">
        <v>1000</v>
      </c>
      <c r="E101" s="60" t="s">
        <v>1001</v>
      </c>
      <c r="F101" s="61" t="s">
        <v>1125</v>
      </c>
      <c r="G101" s="62" t="s">
        <v>1002</v>
      </c>
      <c r="H101" s="63" t="s">
        <v>1003</v>
      </c>
      <c r="I101" s="64">
        <v>2523581761</v>
      </c>
      <c r="J101" s="65" t="s">
        <v>1128</v>
      </c>
      <c r="K101" s="66" t="s">
        <v>1129</v>
      </c>
      <c r="L101" s="67"/>
      <c r="M101" s="68">
        <v>3295</v>
      </c>
      <c r="N101" s="69"/>
      <c r="O101" s="70">
        <v>24.705</v>
      </c>
      <c r="P101" s="66" t="s">
        <v>1130</v>
      </c>
      <c r="Q101" s="71"/>
      <c r="R101" s="72"/>
      <c r="S101" s="73" t="s">
        <v>1130</v>
      </c>
      <c r="T101" s="74">
        <v>296500</v>
      </c>
      <c r="U101" s="75">
        <v>21347</v>
      </c>
      <c r="V101" s="75">
        <v>28632</v>
      </c>
      <c r="W101" s="76">
        <v>15775</v>
      </c>
      <c r="X101" s="77" t="s">
        <v>1131</v>
      </c>
      <c r="Y101" s="78" t="s">
        <v>1131</v>
      </c>
      <c r="Z101" s="59">
        <f t="shared" si="10"/>
        <v>0</v>
      </c>
      <c r="AA101" s="60">
        <f t="shared" si="11"/>
        <v>0</v>
      </c>
      <c r="AB101" s="60">
        <f t="shared" si="12"/>
        <v>0</v>
      </c>
      <c r="AC101" s="60">
        <f t="shared" si="13"/>
        <v>0</v>
      </c>
      <c r="AD101" s="79" t="str">
        <f t="shared" si="14"/>
        <v>-</v>
      </c>
      <c r="AE101" s="59">
        <f t="shared" si="15"/>
        <v>1</v>
      </c>
      <c r="AF101" s="60">
        <f t="shared" si="16"/>
        <v>1</v>
      </c>
      <c r="AG101" s="60" t="str">
        <f t="shared" si="17"/>
        <v>Initial</v>
      </c>
      <c r="AH101" s="79" t="str">
        <f t="shared" si="18"/>
        <v>RLIS</v>
      </c>
      <c r="AI101" s="59">
        <f t="shared" si="19"/>
        <v>0</v>
      </c>
    </row>
    <row r="102" spans="1:35" ht="12">
      <c r="A102" s="57">
        <v>3702190</v>
      </c>
      <c r="B102" s="58" t="s">
        <v>611</v>
      </c>
      <c r="C102" s="59" t="s">
        <v>612</v>
      </c>
      <c r="D102" s="60" t="s">
        <v>613</v>
      </c>
      <c r="E102" s="60" t="s">
        <v>614</v>
      </c>
      <c r="F102" s="61" t="s">
        <v>1125</v>
      </c>
      <c r="G102" s="62" t="s">
        <v>615</v>
      </c>
      <c r="H102" s="63" t="s">
        <v>616</v>
      </c>
      <c r="I102" s="64">
        <v>8283222855</v>
      </c>
      <c r="J102" s="65" t="s">
        <v>895</v>
      </c>
      <c r="K102" s="66" t="s">
        <v>1129</v>
      </c>
      <c r="L102" s="67"/>
      <c r="M102" s="68">
        <v>4260</v>
      </c>
      <c r="N102" s="69"/>
      <c r="O102" s="70">
        <v>19.671</v>
      </c>
      <c r="P102" s="66" t="s">
        <v>1129</v>
      </c>
      <c r="Q102" s="71"/>
      <c r="R102" s="72"/>
      <c r="S102" s="73" t="s">
        <v>1129</v>
      </c>
      <c r="T102" s="74">
        <v>245344</v>
      </c>
      <c r="U102" s="75">
        <v>22358</v>
      </c>
      <c r="V102" s="75">
        <v>28697</v>
      </c>
      <c r="W102" s="76">
        <v>15577</v>
      </c>
      <c r="X102" s="77" t="s">
        <v>1131</v>
      </c>
      <c r="Y102" s="78" t="s">
        <v>1131</v>
      </c>
      <c r="Z102" s="59">
        <f t="shared" si="10"/>
        <v>0</v>
      </c>
      <c r="AA102" s="60">
        <f t="shared" si="11"/>
        <v>0</v>
      </c>
      <c r="AB102" s="60">
        <f t="shared" si="12"/>
        <v>0</v>
      </c>
      <c r="AC102" s="60">
        <f t="shared" si="13"/>
        <v>0</v>
      </c>
      <c r="AD102" s="79" t="str">
        <f t="shared" si="14"/>
        <v>-</v>
      </c>
      <c r="AE102" s="59">
        <f t="shared" si="15"/>
        <v>0</v>
      </c>
      <c r="AF102" s="60">
        <f t="shared" si="16"/>
        <v>0</v>
      </c>
      <c r="AG102" s="60">
        <f t="shared" si="17"/>
        <v>0</v>
      </c>
      <c r="AH102" s="79" t="str">
        <f t="shared" si="18"/>
        <v>-</v>
      </c>
      <c r="AI102" s="59">
        <f t="shared" si="19"/>
        <v>0</v>
      </c>
    </row>
    <row r="103" spans="1:35" ht="12">
      <c r="A103" s="57">
        <v>3700028</v>
      </c>
      <c r="B103" s="58" t="s">
        <v>518</v>
      </c>
      <c r="C103" s="59" t="s">
        <v>519</v>
      </c>
      <c r="D103" s="60" t="s">
        <v>520</v>
      </c>
      <c r="E103" s="60" t="s">
        <v>758</v>
      </c>
      <c r="F103" s="61" t="s">
        <v>1125</v>
      </c>
      <c r="G103" s="62" t="s">
        <v>759</v>
      </c>
      <c r="H103" s="63" t="s">
        <v>249</v>
      </c>
      <c r="I103" s="64">
        <v>7048612283</v>
      </c>
      <c r="J103" s="65" t="s">
        <v>425</v>
      </c>
      <c r="K103" s="66" t="s">
        <v>1129</v>
      </c>
      <c r="L103" s="67"/>
      <c r="M103" s="68">
        <v>89</v>
      </c>
      <c r="N103" s="69"/>
      <c r="O103" s="70" t="s">
        <v>466</v>
      </c>
      <c r="P103" s="66" t="s">
        <v>466</v>
      </c>
      <c r="Q103" s="71"/>
      <c r="R103" s="72"/>
      <c r="S103" s="73" t="s">
        <v>1129</v>
      </c>
      <c r="T103" s="74">
        <v>8783</v>
      </c>
      <c r="U103" s="75"/>
      <c r="V103" s="75"/>
      <c r="W103" s="76">
        <v>605</v>
      </c>
      <c r="X103" s="77" t="s">
        <v>1131</v>
      </c>
      <c r="Y103" s="78" t="s">
        <v>1131</v>
      </c>
      <c r="Z103" s="59">
        <f t="shared" si="10"/>
        <v>0</v>
      </c>
      <c r="AA103" s="60">
        <f t="shared" si="11"/>
        <v>1</v>
      </c>
      <c r="AB103" s="60">
        <f t="shared" si="12"/>
        <v>0</v>
      </c>
      <c r="AC103" s="60">
        <f t="shared" si="13"/>
        <v>0</v>
      </c>
      <c r="AD103" s="79" t="str">
        <f t="shared" si="14"/>
        <v>-</v>
      </c>
      <c r="AE103" s="59">
        <f t="shared" si="15"/>
        <v>0</v>
      </c>
      <c r="AF103" s="60">
        <f t="shared" si="16"/>
        <v>0</v>
      </c>
      <c r="AG103" s="60">
        <f t="shared" si="17"/>
        <v>0</v>
      </c>
      <c r="AH103" s="79" t="str">
        <f t="shared" si="18"/>
        <v>-</v>
      </c>
      <c r="AI103" s="59">
        <f t="shared" si="19"/>
        <v>0</v>
      </c>
    </row>
    <row r="104" spans="1:35" ht="12">
      <c r="A104" s="57">
        <v>3702250</v>
      </c>
      <c r="B104" s="58" t="s">
        <v>646</v>
      </c>
      <c r="C104" s="59" t="s">
        <v>647</v>
      </c>
      <c r="D104" s="60" t="s">
        <v>648</v>
      </c>
      <c r="E104" s="60" t="s">
        <v>649</v>
      </c>
      <c r="F104" s="61" t="s">
        <v>1125</v>
      </c>
      <c r="G104" s="62" t="s">
        <v>650</v>
      </c>
      <c r="H104" s="63" t="s">
        <v>651</v>
      </c>
      <c r="I104" s="64">
        <v>9108754106</v>
      </c>
      <c r="J104" s="65" t="s">
        <v>822</v>
      </c>
      <c r="K104" s="66" t="s">
        <v>1129</v>
      </c>
      <c r="L104" s="67"/>
      <c r="M104" s="68">
        <v>6537</v>
      </c>
      <c r="N104" s="69"/>
      <c r="O104" s="70">
        <v>20.26</v>
      </c>
      <c r="P104" s="66" t="s">
        <v>1130</v>
      </c>
      <c r="Q104" s="71"/>
      <c r="R104" s="72"/>
      <c r="S104" s="73" t="s">
        <v>1129</v>
      </c>
      <c r="T104" s="74">
        <v>398454</v>
      </c>
      <c r="U104" s="75">
        <v>35019</v>
      </c>
      <c r="V104" s="75">
        <v>47863</v>
      </c>
      <c r="W104" s="76">
        <v>25826</v>
      </c>
      <c r="X104" s="77" t="s">
        <v>1131</v>
      </c>
      <c r="Y104" s="78" t="s">
        <v>1131</v>
      </c>
      <c r="Z104" s="59">
        <f t="shared" si="10"/>
        <v>0</v>
      </c>
      <c r="AA104" s="60">
        <f t="shared" si="11"/>
        <v>0</v>
      </c>
      <c r="AB104" s="60">
        <f t="shared" si="12"/>
        <v>0</v>
      </c>
      <c r="AC104" s="60">
        <f t="shared" si="13"/>
        <v>0</v>
      </c>
      <c r="AD104" s="79" t="str">
        <f t="shared" si="14"/>
        <v>-</v>
      </c>
      <c r="AE104" s="59">
        <f t="shared" si="15"/>
        <v>0</v>
      </c>
      <c r="AF104" s="60">
        <f t="shared" si="16"/>
        <v>1</v>
      </c>
      <c r="AG104" s="60">
        <f t="shared" si="17"/>
        <v>0</v>
      </c>
      <c r="AH104" s="79" t="str">
        <f t="shared" si="18"/>
        <v>-</v>
      </c>
      <c r="AI104" s="59">
        <f t="shared" si="19"/>
        <v>0</v>
      </c>
    </row>
    <row r="105" spans="1:35" ht="12">
      <c r="A105" s="57">
        <v>3700124</v>
      </c>
      <c r="B105" s="58" t="s">
        <v>66</v>
      </c>
      <c r="C105" s="59" t="s">
        <v>67</v>
      </c>
      <c r="D105" s="60" t="s">
        <v>68</v>
      </c>
      <c r="E105" s="60" t="s">
        <v>455</v>
      </c>
      <c r="F105" s="61" t="s">
        <v>1125</v>
      </c>
      <c r="G105" s="62" t="s">
        <v>205</v>
      </c>
      <c r="H105" s="63"/>
      <c r="I105" s="64">
        <v>9198340941</v>
      </c>
      <c r="J105" s="65" t="s">
        <v>265</v>
      </c>
      <c r="K105" s="66" t="s">
        <v>1129</v>
      </c>
      <c r="L105" s="67"/>
      <c r="M105" s="68">
        <v>86</v>
      </c>
      <c r="N105" s="69"/>
      <c r="O105" s="70" t="s">
        <v>466</v>
      </c>
      <c r="P105" s="66" t="s">
        <v>466</v>
      </c>
      <c r="Q105" s="71"/>
      <c r="R105" s="72"/>
      <c r="S105" s="73" t="s">
        <v>1129</v>
      </c>
      <c r="T105" s="74">
        <v>7205</v>
      </c>
      <c r="U105" s="75"/>
      <c r="V105" s="75"/>
      <c r="W105" s="76">
        <v>520</v>
      </c>
      <c r="X105" s="77" t="s">
        <v>1131</v>
      </c>
      <c r="Y105" s="78" t="s">
        <v>1131</v>
      </c>
      <c r="Z105" s="59">
        <f t="shared" si="10"/>
        <v>0</v>
      </c>
      <c r="AA105" s="60">
        <f t="shared" si="11"/>
        <v>1</v>
      </c>
      <c r="AB105" s="60">
        <f t="shared" si="12"/>
        <v>0</v>
      </c>
      <c r="AC105" s="60">
        <f t="shared" si="13"/>
        <v>0</v>
      </c>
      <c r="AD105" s="79" t="str">
        <f t="shared" si="14"/>
        <v>-</v>
      </c>
      <c r="AE105" s="59">
        <f t="shared" si="15"/>
        <v>0</v>
      </c>
      <c r="AF105" s="60">
        <f t="shared" si="16"/>
        <v>0</v>
      </c>
      <c r="AG105" s="60">
        <f t="shared" si="17"/>
        <v>0</v>
      </c>
      <c r="AH105" s="79" t="str">
        <f t="shared" si="18"/>
        <v>-</v>
      </c>
      <c r="AI105" s="59">
        <f t="shared" si="19"/>
        <v>0</v>
      </c>
    </row>
    <row r="106" spans="1:35" ht="12">
      <c r="A106" s="57">
        <v>3702280</v>
      </c>
      <c r="B106" s="58" t="s">
        <v>403</v>
      </c>
      <c r="C106" s="59" t="s">
        <v>404</v>
      </c>
      <c r="D106" s="60" t="s">
        <v>405</v>
      </c>
      <c r="E106" s="60" t="s">
        <v>406</v>
      </c>
      <c r="F106" s="61" t="s">
        <v>1125</v>
      </c>
      <c r="G106" s="62" t="s">
        <v>407</v>
      </c>
      <c r="H106" s="63" t="s">
        <v>408</v>
      </c>
      <c r="I106" s="64">
        <v>2529263281</v>
      </c>
      <c r="J106" s="65" t="s">
        <v>1138</v>
      </c>
      <c r="K106" s="66" t="s">
        <v>1130</v>
      </c>
      <c r="L106" s="67"/>
      <c r="M106" s="68">
        <v>596</v>
      </c>
      <c r="N106" s="69"/>
      <c r="O106" s="70">
        <v>23.077</v>
      </c>
      <c r="P106" s="66" t="s">
        <v>1130</v>
      </c>
      <c r="Q106" s="71"/>
      <c r="R106" s="72"/>
      <c r="S106" s="73" t="s">
        <v>1130</v>
      </c>
      <c r="T106" s="74"/>
      <c r="U106" s="75"/>
      <c r="V106" s="75"/>
      <c r="W106" s="76"/>
      <c r="X106" s="77" t="s">
        <v>1131</v>
      </c>
      <c r="Y106" s="78" t="s">
        <v>1131</v>
      </c>
      <c r="Z106" s="59">
        <f t="shared" si="10"/>
        <v>1</v>
      </c>
      <c r="AA106" s="60">
        <f t="shared" si="11"/>
        <v>1</v>
      </c>
      <c r="AB106" s="60">
        <f t="shared" si="12"/>
        <v>0</v>
      </c>
      <c r="AC106" s="60">
        <f t="shared" si="13"/>
        <v>0</v>
      </c>
      <c r="AD106" s="79" t="str">
        <f t="shared" si="14"/>
        <v>SRSA</v>
      </c>
      <c r="AE106" s="59">
        <f t="shared" si="15"/>
        <v>1</v>
      </c>
      <c r="AF106" s="60">
        <f t="shared" si="16"/>
        <v>1</v>
      </c>
      <c r="AG106" s="60" t="str">
        <f t="shared" si="17"/>
        <v>Initial</v>
      </c>
      <c r="AH106" s="79" t="str">
        <f t="shared" si="18"/>
        <v>-</v>
      </c>
      <c r="AI106" s="59" t="str">
        <f t="shared" si="19"/>
        <v>SRSA</v>
      </c>
    </row>
    <row r="107" spans="1:35" ht="12">
      <c r="A107" s="57">
        <v>3700058</v>
      </c>
      <c r="B107" s="58" t="s">
        <v>349</v>
      </c>
      <c r="C107" s="59" t="s">
        <v>350</v>
      </c>
      <c r="D107" s="60" t="s">
        <v>351</v>
      </c>
      <c r="E107" s="60" t="s">
        <v>794</v>
      </c>
      <c r="F107" s="61" t="s">
        <v>1125</v>
      </c>
      <c r="G107" s="62" t="s">
        <v>352</v>
      </c>
      <c r="H107" s="63"/>
      <c r="I107" s="64">
        <v>3363339484</v>
      </c>
      <c r="J107" s="65" t="s">
        <v>425</v>
      </c>
      <c r="K107" s="66" t="s">
        <v>1129</v>
      </c>
      <c r="L107" s="67"/>
      <c r="M107" s="68">
        <v>127</v>
      </c>
      <c r="N107" s="69"/>
      <c r="O107" s="70" t="s">
        <v>466</v>
      </c>
      <c r="P107" s="66" t="s">
        <v>466</v>
      </c>
      <c r="Q107" s="71"/>
      <c r="R107" s="72"/>
      <c r="S107" s="73" t="s">
        <v>1129</v>
      </c>
      <c r="T107" s="74">
        <v>3839</v>
      </c>
      <c r="U107" s="75"/>
      <c r="V107" s="75">
        <v>490</v>
      </c>
      <c r="W107" s="76">
        <v>305</v>
      </c>
      <c r="X107" s="77" t="s">
        <v>1131</v>
      </c>
      <c r="Y107" s="78" t="s">
        <v>1131</v>
      </c>
      <c r="Z107" s="59">
        <f t="shared" si="10"/>
        <v>0</v>
      </c>
      <c r="AA107" s="60">
        <f t="shared" si="11"/>
        <v>1</v>
      </c>
      <c r="AB107" s="60">
        <f t="shared" si="12"/>
        <v>0</v>
      </c>
      <c r="AC107" s="60">
        <f t="shared" si="13"/>
        <v>0</v>
      </c>
      <c r="AD107" s="79" t="str">
        <f t="shared" si="14"/>
        <v>-</v>
      </c>
      <c r="AE107" s="59">
        <f t="shared" si="15"/>
        <v>0</v>
      </c>
      <c r="AF107" s="60">
        <f t="shared" si="16"/>
        <v>0</v>
      </c>
      <c r="AG107" s="60">
        <f t="shared" si="17"/>
        <v>0</v>
      </c>
      <c r="AH107" s="79" t="str">
        <f t="shared" si="18"/>
        <v>-</v>
      </c>
      <c r="AI107" s="59">
        <f t="shared" si="19"/>
        <v>0</v>
      </c>
    </row>
    <row r="108" spans="1:35" ht="12">
      <c r="A108" s="57">
        <v>3702310</v>
      </c>
      <c r="B108" s="58" t="s">
        <v>842</v>
      </c>
      <c r="C108" s="59" t="s">
        <v>843</v>
      </c>
      <c r="D108" s="60" t="s">
        <v>844</v>
      </c>
      <c r="E108" s="60" t="s">
        <v>845</v>
      </c>
      <c r="F108" s="61" t="s">
        <v>1125</v>
      </c>
      <c r="G108" s="62" t="s">
        <v>846</v>
      </c>
      <c r="H108" s="63" t="s">
        <v>847</v>
      </c>
      <c r="I108" s="64">
        <v>7048728931</v>
      </c>
      <c r="J108" s="65" t="s">
        <v>1128</v>
      </c>
      <c r="K108" s="66" t="s">
        <v>1129</v>
      </c>
      <c r="L108" s="67"/>
      <c r="M108" s="68">
        <v>19412</v>
      </c>
      <c r="N108" s="69"/>
      <c r="O108" s="70">
        <v>12.085</v>
      </c>
      <c r="P108" s="66" t="s">
        <v>1129</v>
      </c>
      <c r="Q108" s="71"/>
      <c r="R108" s="72"/>
      <c r="S108" s="73" t="s">
        <v>1130</v>
      </c>
      <c r="T108" s="74">
        <v>651349</v>
      </c>
      <c r="U108" s="75">
        <v>45984</v>
      </c>
      <c r="V108" s="75">
        <v>81086</v>
      </c>
      <c r="W108" s="76">
        <v>58028</v>
      </c>
      <c r="X108" s="77" t="s">
        <v>1131</v>
      </c>
      <c r="Y108" s="78" t="s">
        <v>1131</v>
      </c>
      <c r="Z108" s="59">
        <f t="shared" si="10"/>
        <v>0</v>
      </c>
      <c r="AA108" s="60">
        <f t="shared" si="11"/>
        <v>0</v>
      </c>
      <c r="AB108" s="60">
        <f t="shared" si="12"/>
        <v>0</v>
      </c>
      <c r="AC108" s="60">
        <f t="shared" si="13"/>
        <v>0</v>
      </c>
      <c r="AD108" s="79" t="str">
        <f t="shared" si="14"/>
        <v>-</v>
      </c>
      <c r="AE108" s="59">
        <f t="shared" si="15"/>
        <v>1</v>
      </c>
      <c r="AF108" s="60">
        <f t="shared" si="16"/>
        <v>0</v>
      </c>
      <c r="AG108" s="60">
        <f t="shared" si="17"/>
        <v>0</v>
      </c>
      <c r="AH108" s="79" t="str">
        <f t="shared" si="18"/>
        <v>-</v>
      </c>
      <c r="AI108" s="59">
        <f t="shared" si="19"/>
        <v>0</v>
      </c>
    </row>
    <row r="109" spans="1:35" ht="12">
      <c r="A109" s="57">
        <v>3702340</v>
      </c>
      <c r="B109" s="58" t="s">
        <v>773</v>
      </c>
      <c r="C109" s="59" t="s">
        <v>774</v>
      </c>
      <c r="D109" s="60" t="s">
        <v>775</v>
      </c>
      <c r="E109" s="60" t="s">
        <v>776</v>
      </c>
      <c r="F109" s="61" t="s">
        <v>1125</v>
      </c>
      <c r="G109" s="62" t="s">
        <v>777</v>
      </c>
      <c r="H109" s="63" t="s">
        <v>778</v>
      </c>
      <c r="I109" s="64">
        <v>8285862311</v>
      </c>
      <c r="J109" s="65" t="s">
        <v>1128</v>
      </c>
      <c r="K109" s="66" t="s">
        <v>1129</v>
      </c>
      <c r="L109" s="67"/>
      <c r="M109" s="68">
        <v>3445</v>
      </c>
      <c r="N109" s="69"/>
      <c r="O109" s="70">
        <v>17.16</v>
      </c>
      <c r="P109" s="66" t="s">
        <v>1129</v>
      </c>
      <c r="Q109" s="71"/>
      <c r="R109" s="72"/>
      <c r="S109" s="73" t="s">
        <v>1130</v>
      </c>
      <c r="T109" s="74">
        <v>196066</v>
      </c>
      <c r="U109" s="75">
        <v>15660</v>
      </c>
      <c r="V109" s="75">
        <v>21634</v>
      </c>
      <c r="W109" s="76">
        <v>11300</v>
      </c>
      <c r="X109" s="77" t="s">
        <v>1131</v>
      </c>
      <c r="Y109" s="78" t="s">
        <v>1131</v>
      </c>
      <c r="Z109" s="59">
        <f t="shared" si="10"/>
        <v>0</v>
      </c>
      <c r="AA109" s="60">
        <f t="shared" si="11"/>
        <v>0</v>
      </c>
      <c r="AB109" s="60">
        <f t="shared" si="12"/>
        <v>0</v>
      </c>
      <c r="AC109" s="60">
        <f t="shared" si="13"/>
        <v>0</v>
      </c>
      <c r="AD109" s="79" t="str">
        <f t="shared" si="14"/>
        <v>-</v>
      </c>
      <c r="AE109" s="59">
        <f t="shared" si="15"/>
        <v>1</v>
      </c>
      <c r="AF109" s="60">
        <f t="shared" si="16"/>
        <v>0</v>
      </c>
      <c r="AG109" s="60">
        <f t="shared" si="17"/>
        <v>0</v>
      </c>
      <c r="AH109" s="79" t="str">
        <f t="shared" si="18"/>
        <v>-</v>
      </c>
      <c r="AI109" s="59">
        <f t="shared" si="19"/>
        <v>0</v>
      </c>
    </row>
    <row r="110" spans="1:35" ht="12">
      <c r="A110" s="57">
        <v>3702370</v>
      </c>
      <c r="B110" s="58" t="s">
        <v>920</v>
      </c>
      <c r="C110" s="59" t="s">
        <v>921</v>
      </c>
      <c r="D110" s="60" t="s">
        <v>922</v>
      </c>
      <c r="E110" s="60" t="s">
        <v>923</v>
      </c>
      <c r="F110" s="61" t="s">
        <v>1125</v>
      </c>
      <c r="G110" s="62" t="s">
        <v>924</v>
      </c>
      <c r="H110" s="63" t="s">
        <v>925</v>
      </c>
      <c r="I110" s="64">
        <v>9199346031</v>
      </c>
      <c r="J110" s="65" t="s">
        <v>829</v>
      </c>
      <c r="K110" s="66" t="s">
        <v>1129</v>
      </c>
      <c r="L110" s="67"/>
      <c r="M110" s="68">
        <v>26026</v>
      </c>
      <c r="N110" s="69"/>
      <c r="O110" s="70">
        <v>14.826</v>
      </c>
      <c r="P110" s="66" t="s">
        <v>1129</v>
      </c>
      <c r="Q110" s="71"/>
      <c r="R110" s="72"/>
      <c r="S110" s="73" t="s">
        <v>1129</v>
      </c>
      <c r="T110" s="74">
        <v>921964</v>
      </c>
      <c r="U110" s="75">
        <v>79050</v>
      </c>
      <c r="V110" s="75">
        <v>124773</v>
      </c>
      <c r="W110" s="76">
        <v>84065</v>
      </c>
      <c r="X110" s="77" t="s">
        <v>1131</v>
      </c>
      <c r="Y110" s="78" t="s">
        <v>1131</v>
      </c>
      <c r="Z110" s="59">
        <f t="shared" si="10"/>
        <v>0</v>
      </c>
      <c r="AA110" s="60">
        <f t="shared" si="11"/>
        <v>0</v>
      </c>
      <c r="AB110" s="60">
        <f t="shared" si="12"/>
        <v>0</v>
      </c>
      <c r="AC110" s="60">
        <f t="shared" si="13"/>
        <v>0</v>
      </c>
      <c r="AD110" s="79" t="str">
        <f t="shared" si="14"/>
        <v>-</v>
      </c>
      <c r="AE110" s="59">
        <f t="shared" si="15"/>
        <v>0</v>
      </c>
      <c r="AF110" s="60">
        <f t="shared" si="16"/>
        <v>0</v>
      </c>
      <c r="AG110" s="60">
        <f t="shared" si="17"/>
        <v>0</v>
      </c>
      <c r="AH110" s="79" t="str">
        <f t="shared" si="18"/>
        <v>-</v>
      </c>
      <c r="AI110" s="59">
        <f t="shared" si="19"/>
        <v>0</v>
      </c>
    </row>
    <row r="111" spans="1:35" ht="12">
      <c r="A111" s="57">
        <v>3702400</v>
      </c>
      <c r="B111" s="58" t="s">
        <v>628</v>
      </c>
      <c r="C111" s="59" t="s">
        <v>629</v>
      </c>
      <c r="D111" s="60" t="s">
        <v>630</v>
      </c>
      <c r="E111" s="60" t="s">
        <v>631</v>
      </c>
      <c r="F111" s="61" t="s">
        <v>1125</v>
      </c>
      <c r="G111" s="62" t="s">
        <v>632</v>
      </c>
      <c r="H111" s="63" t="s">
        <v>633</v>
      </c>
      <c r="I111" s="64">
        <v>2524482531</v>
      </c>
      <c r="J111" s="65" t="s">
        <v>1138</v>
      </c>
      <c r="K111" s="66" t="s">
        <v>1130</v>
      </c>
      <c r="L111" s="67"/>
      <c r="M111" s="68">
        <v>1264</v>
      </c>
      <c r="N111" s="69"/>
      <c r="O111" s="70">
        <v>19.896</v>
      </c>
      <c r="P111" s="66" t="s">
        <v>1129</v>
      </c>
      <c r="Q111" s="71"/>
      <c r="R111" s="72"/>
      <c r="S111" s="73" t="s">
        <v>1130</v>
      </c>
      <c r="T111" s="74">
        <v>100692</v>
      </c>
      <c r="U111" s="75">
        <v>8687</v>
      </c>
      <c r="V111" s="75">
        <v>11493</v>
      </c>
      <c r="W111" s="76">
        <v>5963</v>
      </c>
      <c r="X111" s="77" t="s">
        <v>1131</v>
      </c>
      <c r="Y111" s="78" t="s">
        <v>1131</v>
      </c>
      <c r="Z111" s="59">
        <f t="shared" si="10"/>
        <v>1</v>
      </c>
      <c r="AA111" s="60">
        <f t="shared" si="11"/>
        <v>0</v>
      </c>
      <c r="AB111" s="60">
        <f t="shared" si="12"/>
        <v>0</v>
      </c>
      <c r="AC111" s="60">
        <f t="shared" si="13"/>
        <v>0</v>
      </c>
      <c r="AD111" s="79" t="str">
        <f t="shared" si="14"/>
        <v>-</v>
      </c>
      <c r="AE111" s="59">
        <f t="shared" si="15"/>
        <v>1</v>
      </c>
      <c r="AF111" s="60">
        <f t="shared" si="16"/>
        <v>0</v>
      </c>
      <c r="AG111" s="60">
        <f t="shared" si="17"/>
        <v>0</v>
      </c>
      <c r="AH111" s="79" t="str">
        <f t="shared" si="18"/>
        <v>-</v>
      </c>
      <c r="AI111" s="59">
        <f t="shared" si="19"/>
        <v>0</v>
      </c>
    </row>
    <row r="112" spans="1:35" ht="12">
      <c r="A112" s="57">
        <v>3702430</v>
      </c>
      <c r="B112" s="58" t="s">
        <v>396</v>
      </c>
      <c r="C112" s="59" t="s">
        <v>397</v>
      </c>
      <c r="D112" s="60" t="s">
        <v>398</v>
      </c>
      <c r="E112" s="60" t="s">
        <v>399</v>
      </c>
      <c r="F112" s="61" t="s">
        <v>1125</v>
      </c>
      <c r="G112" s="62" t="s">
        <v>400</v>
      </c>
      <c r="H112" s="63" t="s">
        <v>401</v>
      </c>
      <c r="I112" s="64">
        <v>7049381131</v>
      </c>
      <c r="J112" s="65" t="s">
        <v>402</v>
      </c>
      <c r="K112" s="66" t="s">
        <v>1129</v>
      </c>
      <c r="L112" s="67"/>
      <c r="M112" s="68">
        <v>4467</v>
      </c>
      <c r="N112" s="69"/>
      <c r="O112" s="70">
        <v>22.966</v>
      </c>
      <c r="P112" s="66" t="s">
        <v>1130</v>
      </c>
      <c r="Q112" s="71"/>
      <c r="R112" s="72"/>
      <c r="S112" s="73" t="s">
        <v>1129</v>
      </c>
      <c r="T112" s="74">
        <v>223111</v>
      </c>
      <c r="U112" s="75">
        <v>18540</v>
      </c>
      <c r="V112" s="75">
        <v>24900</v>
      </c>
      <c r="W112" s="76">
        <v>18046</v>
      </c>
      <c r="X112" s="77" t="s">
        <v>1131</v>
      </c>
      <c r="Y112" s="78" t="s">
        <v>1131</v>
      </c>
      <c r="Z112" s="59">
        <f t="shared" si="10"/>
        <v>0</v>
      </c>
      <c r="AA112" s="60">
        <f t="shared" si="11"/>
        <v>0</v>
      </c>
      <c r="AB112" s="60">
        <f t="shared" si="12"/>
        <v>0</v>
      </c>
      <c r="AC112" s="60">
        <f t="shared" si="13"/>
        <v>0</v>
      </c>
      <c r="AD112" s="79" t="str">
        <f t="shared" si="14"/>
        <v>-</v>
      </c>
      <c r="AE112" s="59">
        <f t="shared" si="15"/>
        <v>0</v>
      </c>
      <c r="AF112" s="60">
        <f t="shared" si="16"/>
        <v>1</v>
      </c>
      <c r="AG112" s="60">
        <f t="shared" si="17"/>
        <v>0</v>
      </c>
      <c r="AH112" s="79" t="str">
        <f t="shared" si="18"/>
        <v>-</v>
      </c>
      <c r="AI112" s="59">
        <f t="shared" si="19"/>
        <v>0</v>
      </c>
    </row>
    <row r="113" spans="1:35" ht="12">
      <c r="A113" s="57">
        <v>3700063</v>
      </c>
      <c r="B113" s="58" t="s">
        <v>361</v>
      </c>
      <c r="C113" s="59" t="s">
        <v>362</v>
      </c>
      <c r="D113" s="60" t="s">
        <v>363</v>
      </c>
      <c r="E113" s="60" t="s">
        <v>929</v>
      </c>
      <c r="F113" s="61" t="s">
        <v>1125</v>
      </c>
      <c r="G113" s="62" t="s">
        <v>364</v>
      </c>
      <c r="H113" s="63"/>
      <c r="I113" s="64">
        <v>7046882939</v>
      </c>
      <c r="J113" s="65" t="s">
        <v>265</v>
      </c>
      <c r="K113" s="66" t="s">
        <v>1129</v>
      </c>
      <c r="L113" s="67"/>
      <c r="M113" s="68">
        <v>90</v>
      </c>
      <c r="N113" s="69"/>
      <c r="O113" s="70" t="s">
        <v>466</v>
      </c>
      <c r="P113" s="66" t="s">
        <v>466</v>
      </c>
      <c r="Q113" s="71"/>
      <c r="R113" s="72"/>
      <c r="S113" s="73" t="s">
        <v>1129</v>
      </c>
      <c r="T113" s="74">
        <v>4519</v>
      </c>
      <c r="U113" s="75"/>
      <c r="V113" s="75"/>
      <c r="W113" s="76">
        <v>386.71</v>
      </c>
      <c r="X113" s="77" t="s">
        <v>1044</v>
      </c>
      <c r="Y113" s="78" t="s">
        <v>1131</v>
      </c>
      <c r="Z113" s="59">
        <f t="shared" si="10"/>
        <v>0</v>
      </c>
      <c r="AA113" s="60">
        <f t="shared" si="11"/>
        <v>1</v>
      </c>
      <c r="AB113" s="60">
        <f t="shared" si="12"/>
        <v>0</v>
      </c>
      <c r="AC113" s="60">
        <f t="shared" si="13"/>
        <v>0</v>
      </c>
      <c r="AD113" s="79" t="str">
        <f t="shared" si="14"/>
        <v>-</v>
      </c>
      <c r="AE113" s="59">
        <f t="shared" si="15"/>
        <v>0</v>
      </c>
      <c r="AF113" s="60">
        <f t="shared" si="16"/>
        <v>0</v>
      </c>
      <c r="AG113" s="60">
        <f t="shared" si="17"/>
        <v>0</v>
      </c>
      <c r="AH113" s="79" t="str">
        <f t="shared" si="18"/>
        <v>-</v>
      </c>
      <c r="AI113" s="59">
        <f t="shared" si="19"/>
        <v>0</v>
      </c>
    </row>
    <row r="114" spans="1:35" ht="12">
      <c r="A114" s="57">
        <v>3700055</v>
      </c>
      <c r="B114" s="58" t="s">
        <v>342</v>
      </c>
      <c r="C114" s="59" t="s">
        <v>343</v>
      </c>
      <c r="D114" s="60" t="s">
        <v>344</v>
      </c>
      <c r="E114" s="60" t="s">
        <v>561</v>
      </c>
      <c r="F114" s="61" t="s">
        <v>1125</v>
      </c>
      <c r="G114" s="62" t="s">
        <v>345</v>
      </c>
      <c r="H114" s="63"/>
      <c r="I114" s="64">
        <v>9194039194</v>
      </c>
      <c r="J114" s="65" t="s">
        <v>425</v>
      </c>
      <c r="K114" s="66" t="s">
        <v>1129</v>
      </c>
      <c r="L114" s="67"/>
      <c r="M114" s="68">
        <v>169</v>
      </c>
      <c r="N114" s="69"/>
      <c r="O114" s="70" t="s">
        <v>466</v>
      </c>
      <c r="P114" s="66" t="s">
        <v>466</v>
      </c>
      <c r="Q114" s="71"/>
      <c r="R114" s="72"/>
      <c r="S114" s="73" t="s">
        <v>1129</v>
      </c>
      <c r="T114" s="74"/>
      <c r="U114" s="75"/>
      <c r="V114" s="75"/>
      <c r="W114" s="76"/>
      <c r="X114" s="77" t="s">
        <v>1131</v>
      </c>
      <c r="Y114" s="78" t="s">
        <v>1131</v>
      </c>
      <c r="Z114" s="59">
        <f t="shared" si="10"/>
        <v>0</v>
      </c>
      <c r="AA114" s="60">
        <f t="shared" si="11"/>
        <v>1</v>
      </c>
      <c r="AB114" s="60">
        <f t="shared" si="12"/>
        <v>0</v>
      </c>
      <c r="AC114" s="60">
        <f t="shared" si="13"/>
        <v>0</v>
      </c>
      <c r="AD114" s="79" t="str">
        <f t="shared" si="14"/>
        <v>-</v>
      </c>
      <c r="AE114" s="59">
        <f t="shared" si="15"/>
        <v>0</v>
      </c>
      <c r="AF114" s="60">
        <f t="shared" si="16"/>
        <v>0</v>
      </c>
      <c r="AG114" s="60">
        <f t="shared" si="17"/>
        <v>0</v>
      </c>
      <c r="AH114" s="79" t="str">
        <f t="shared" si="18"/>
        <v>-</v>
      </c>
      <c r="AI114" s="59">
        <f t="shared" si="19"/>
        <v>0</v>
      </c>
    </row>
    <row r="115" spans="1:35" ht="12">
      <c r="A115" s="57">
        <v>3700134</v>
      </c>
      <c r="B115" s="58" t="s">
        <v>106</v>
      </c>
      <c r="C115" s="59" t="s">
        <v>107</v>
      </c>
      <c r="D115" s="60" t="s">
        <v>108</v>
      </c>
      <c r="E115" s="60" t="s">
        <v>1161</v>
      </c>
      <c r="F115" s="61" t="s">
        <v>1125</v>
      </c>
      <c r="G115" s="62" t="s">
        <v>259</v>
      </c>
      <c r="H115" s="63"/>
      <c r="I115" s="64">
        <v>2525220210</v>
      </c>
      <c r="J115" s="65" t="s">
        <v>1145</v>
      </c>
      <c r="K115" s="66" t="s">
        <v>1129</v>
      </c>
      <c r="L115" s="67"/>
      <c r="M115" s="68">
        <v>266</v>
      </c>
      <c r="N115" s="69"/>
      <c r="O115" s="70" t="s">
        <v>466</v>
      </c>
      <c r="P115" s="66" t="s">
        <v>466</v>
      </c>
      <c r="Q115" s="71"/>
      <c r="R115" s="72"/>
      <c r="S115" s="73" t="s">
        <v>1130</v>
      </c>
      <c r="T115" s="74">
        <v>15998</v>
      </c>
      <c r="U115" s="75">
        <v>2098</v>
      </c>
      <c r="V115" s="75"/>
      <c r="W115" s="76">
        <v>1398</v>
      </c>
      <c r="X115" s="77" t="s">
        <v>1044</v>
      </c>
      <c r="Y115" s="78" t="s">
        <v>1131</v>
      </c>
      <c r="Z115" s="59">
        <f t="shared" si="10"/>
        <v>0</v>
      </c>
      <c r="AA115" s="60">
        <f t="shared" si="11"/>
        <v>1</v>
      </c>
      <c r="AB115" s="60">
        <f t="shared" si="12"/>
        <v>0</v>
      </c>
      <c r="AC115" s="60">
        <f t="shared" si="13"/>
        <v>0</v>
      </c>
      <c r="AD115" s="79" t="str">
        <f t="shared" si="14"/>
        <v>-</v>
      </c>
      <c r="AE115" s="59">
        <f t="shared" si="15"/>
        <v>1</v>
      </c>
      <c r="AF115" s="60">
        <f t="shared" si="16"/>
        <v>0</v>
      </c>
      <c r="AG115" s="60">
        <f t="shared" si="17"/>
        <v>0</v>
      </c>
      <c r="AH115" s="79" t="str">
        <f t="shared" si="18"/>
        <v>-</v>
      </c>
      <c r="AI115" s="59">
        <f t="shared" si="19"/>
        <v>0</v>
      </c>
    </row>
    <row r="116" spans="1:35" ht="12">
      <c r="A116" s="57">
        <v>3700064</v>
      </c>
      <c r="B116" s="58" t="s">
        <v>365</v>
      </c>
      <c r="C116" s="59" t="s">
        <v>366</v>
      </c>
      <c r="D116" s="60" t="s">
        <v>367</v>
      </c>
      <c r="E116" s="60" t="s">
        <v>368</v>
      </c>
      <c r="F116" s="61" t="s">
        <v>1125</v>
      </c>
      <c r="G116" s="62" t="s">
        <v>369</v>
      </c>
      <c r="H116" s="63"/>
      <c r="I116" s="64">
        <v>7049488600</v>
      </c>
      <c r="J116" s="65" t="s">
        <v>963</v>
      </c>
      <c r="K116" s="66" t="s">
        <v>1130</v>
      </c>
      <c r="L116" s="67"/>
      <c r="M116" s="68">
        <v>611</v>
      </c>
      <c r="N116" s="69"/>
      <c r="O116" s="70" t="s">
        <v>466</v>
      </c>
      <c r="P116" s="66" t="s">
        <v>466</v>
      </c>
      <c r="Q116" s="71"/>
      <c r="R116" s="72"/>
      <c r="S116" s="73" t="s">
        <v>1130</v>
      </c>
      <c r="T116" s="74">
        <v>5948</v>
      </c>
      <c r="U116" s="75"/>
      <c r="V116" s="75">
        <v>1304</v>
      </c>
      <c r="W116" s="76">
        <v>1235</v>
      </c>
      <c r="X116" s="77" t="s">
        <v>1044</v>
      </c>
      <c r="Y116" s="78" t="s">
        <v>1131</v>
      </c>
      <c r="Z116" s="59">
        <f t="shared" si="10"/>
        <v>1</v>
      </c>
      <c r="AA116" s="60">
        <f t="shared" si="11"/>
        <v>0</v>
      </c>
      <c r="AB116" s="60">
        <f t="shared" si="12"/>
        <v>0</v>
      </c>
      <c r="AC116" s="60">
        <f t="shared" si="13"/>
        <v>0</v>
      </c>
      <c r="AD116" s="79" t="str">
        <f t="shared" si="14"/>
        <v>-</v>
      </c>
      <c r="AE116" s="59">
        <f t="shared" si="15"/>
        <v>1</v>
      </c>
      <c r="AF116" s="60">
        <f t="shared" si="16"/>
        <v>0</v>
      </c>
      <c r="AG116" s="60">
        <f t="shared" si="17"/>
        <v>0</v>
      </c>
      <c r="AH116" s="79" t="str">
        <f t="shared" si="18"/>
        <v>-</v>
      </c>
      <c r="AI116" s="59">
        <f t="shared" si="19"/>
        <v>0</v>
      </c>
    </row>
    <row r="117" spans="1:35" ht="12">
      <c r="A117" s="57">
        <v>3700015</v>
      </c>
      <c r="B117" s="58" t="s">
        <v>459</v>
      </c>
      <c r="C117" s="59" t="s">
        <v>460</v>
      </c>
      <c r="D117" s="60" t="s">
        <v>461</v>
      </c>
      <c r="E117" s="60" t="s">
        <v>462</v>
      </c>
      <c r="F117" s="61" t="s">
        <v>1125</v>
      </c>
      <c r="G117" s="62" t="s">
        <v>463</v>
      </c>
      <c r="H117" s="63" t="s">
        <v>464</v>
      </c>
      <c r="I117" s="64">
        <v>3365840091</v>
      </c>
      <c r="J117" s="65" t="s">
        <v>465</v>
      </c>
      <c r="K117" s="66" t="s">
        <v>1129</v>
      </c>
      <c r="L117" s="67"/>
      <c r="M117" s="68">
        <v>20</v>
      </c>
      <c r="N117" s="69"/>
      <c r="O117" s="70" t="s">
        <v>466</v>
      </c>
      <c r="P117" s="66" t="s">
        <v>466</v>
      </c>
      <c r="Q117" s="71"/>
      <c r="R117" s="72"/>
      <c r="S117" s="73" t="s">
        <v>1129</v>
      </c>
      <c r="T117" s="74">
        <v>5192</v>
      </c>
      <c r="U117" s="75"/>
      <c r="V117" s="75"/>
      <c r="W117" s="76">
        <v>247</v>
      </c>
      <c r="X117" s="77" t="s">
        <v>1131</v>
      </c>
      <c r="Y117" s="78" t="s">
        <v>1131</v>
      </c>
      <c r="Z117" s="59">
        <f t="shared" si="10"/>
        <v>0</v>
      </c>
      <c r="AA117" s="60">
        <f t="shared" si="11"/>
        <v>1</v>
      </c>
      <c r="AB117" s="60">
        <f t="shared" si="12"/>
        <v>0</v>
      </c>
      <c r="AC117" s="60">
        <f t="shared" si="13"/>
        <v>0</v>
      </c>
      <c r="AD117" s="79" t="str">
        <f t="shared" si="14"/>
        <v>-</v>
      </c>
      <c r="AE117" s="59">
        <f t="shared" si="15"/>
        <v>0</v>
      </c>
      <c r="AF117" s="60">
        <f t="shared" si="16"/>
        <v>0</v>
      </c>
      <c r="AG117" s="60">
        <f t="shared" si="17"/>
        <v>0</v>
      </c>
      <c r="AH117" s="79" t="str">
        <f t="shared" si="18"/>
        <v>-</v>
      </c>
      <c r="AI117" s="59">
        <f t="shared" si="19"/>
        <v>0</v>
      </c>
    </row>
    <row r="118" spans="1:35" ht="12">
      <c r="A118" s="57">
        <v>3700067</v>
      </c>
      <c r="B118" s="58" t="s">
        <v>370</v>
      </c>
      <c r="C118" s="59" t="s">
        <v>371</v>
      </c>
      <c r="D118" s="60" t="s">
        <v>372</v>
      </c>
      <c r="E118" s="60" t="s">
        <v>1007</v>
      </c>
      <c r="F118" s="61" t="s">
        <v>1125</v>
      </c>
      <c r="G118" s="62" t="s">
        <v>373</v>
      </c>
      <c r="H118" s="63"/>
      <c r="I118" s="64">
        <v>9102766635</v>
      </c>
      <c r="J118" s="65" t="s">
        <v>1145</v>
      </c>
      <c r="K118" s="66" t="s">
        <v>1129</v>
      </c>
      <c r="L118" s="67"/>
      <c r="M118" s="68">
        <v>70</v>
      </c>
      <c r="N118" s="69"/>
      <c r="O118" s="70" t="s">
        <v>466</v>
      </c>
      <c r="P118" s="66" t="s">
        <v>466</v>
      </c>
      <c r="Q118" s="71"/>
      <c r="R118" s="72"/>
      <c r="S118" s="73" t="s">
        <v>1130</v>
      </c>
      <c r="T118" s="74">
        <v>0</v>
      </c>
      <c r="U118" s="75"/>
      <c r="V118" s="75"/>
      <c r="W118" s="76">
        <v>361</v>
      </c>
      <c r="X118" s="77" t="s">
        <v>1131</v>
      </c>
      <c r="Y118" s="78" t="s">
        <v>1131</v>
      </c>
      <c r="Z118" s="59">
        <f t="shared" si="10"/>
        <v>0</v>
      </c>
      <c r="AA118" s="60">
        <f t="shared" si="11"/>
        <v>1</v>
      </c>
      <c r="AB118" s="60">
        <f t="shared" si="12"/>
        <v>0</v>
      </c>
      <c r="AC118" s="60">
        <f t="shared" si="13"/>
        <v>0</v>
      </c>
      <c r="AD118" s="79" t="str">
        <f t="shared" si="14"/>
        <v>-</v>
      </c>
      <c r="AE118" s="59">
        <f t="shared" si="15"/>
        <v>1</v>
      </c>
      <c r="AF118" s="60">
        <f t="shared" si="16"/>
        <v>0</v>
      </c>
      <c r="AG118" s="60">
        <f t="shared" si="17"/>
        <v>0</v>
      </c>
      <c r="AH118" s="79" t="str">
        <f t="shared" si="18"/>
        <v>-</v>
      </c>
      <c r="AI118" s="59">
        <f t="shared" si="19"/>
        <v>0</v>
      </c>
    </row>
    <row r="119" spans="1:35" ht="12">
      <c r="A119" s="57">
        <v>3702560</v>
      </c>
      <c r="B119" s="58" t="s">
        <v>743</v>
      </c>
      <c r="C119" s="59" t="s">
        <v>744</v>
      </c>
      <c r="D119" s="60" t="s">
        <v>745</v>
      </c>
      <c r="E119" s="60" t="s">
        <v>746</v>
      </c>
      <c r="F119" s="61" t="s">
        <v>1125</v>
      </c>
      <c r="G119" s="62" t="s">
        <v>747</v>
      </c>
      <c r="H119" s="63" t="s">
        <v>748</v>
      </c>
      <c r="I119" s="64">
        <v>9197746226</v>
      </c>
      <c r="J119" s="65" t="s">
        <v>1128</v>
      </c>
      <c r="K119" s="66" t="s">
        <v>1129</v>
      </c>
      <c r="L119" s="67"/>
      <c r="M119" s="68">
        <v>8710</v>
      </c>
      <c r="N119" s="69"/>
      <c r="O119" s="70">
        <v>16.57</v>
      </c>
      <c r="P119" s="66" t="s">
        <v>1129</v>
      </c>
      <c r="Q119" s="71"/>
      <c r="R119" s="72"/>
      <c r="S119" s="73" t="s">
        <v>1130</v>
      </c>
      <c r="T119" s="74">
        <v>422784</v>
      </c>
      <c r="U119" s="75">
        <v>30853</v>
      </c>
      <c r="V119" s="75">
        <v>49833</v>
      </c>
      <c r="W119" s="76">
        <v>31598</v>
      </c>
      <c r="X119" s="77" t="s">
        <v>1131</v>
      </c>
      <c r="Y119" s="78" t="s">
        <v>1131</v>
      </c>
      <c r="Z119" s="59">
        <f t="shared" si="10"/>
        <v>0</v>
      </c>
      <c r="AA119" s="60">
        <f t="shared" si="11"/>
        <v>0</v>
      </c>
      <c r="AB119" s="60">
        <f t="shared" si="12"/>
        <v>0</v>
      </c>
      <c r="AC119" s="60">
        <f t="shared" si="13"/>
        <v>0</v>
      </c>
      <c r="AD119" s="79" t="str">
        <f t="shared" si="14"/>
        <v>-</v>
      </c>
      <c r="AE119" s="59">
        <f t="shared" si="15"/>
        <v>1</v>
      </c>
      <c r="AF119" s="60">
        <f t="shared" si="16"/>
        <v>0</v>
      </c>
      <c r="AG119" s="60">
        <f t="shared" si="17"/>
        <v>0</v>
      </c>
      <c r="AH119" s="79" t="str">
        <f t="shared" si="18"/>
        <v>-</v>
      </c>
      <c r="AI119" s="59">
        <f t="shared" si="19"/>
        <v>0</v>
      </c>
    </row>
    <row r="120" spans="1:35" ht="12">
      <c r="A120" s="57">
        <v>3702610</v>
      </c>
      <c r="B120" s="58" t="s">
        <v>1158</v>
      </c>
      <c r="C120" s="59" t="s">
        <v>1159</v>
      </c>
      <c r="D120" s="60" t="s">
        <v>1160</v>
      </c>
      <c r="E120" s="60" t="s">
        <v>1161</v>
      </c>
      <c r="F120" s="61" t="s">
        <v>1125</v>
      </c>
      <c r="G120" s="62" t="s">
        <v>1162</v>
      </c>
      <c r="H120" s="63" t="s">
        <v>1163</v>
      </c>
      <c r="I120" s="64">
        <v>2525271109</v>
      </c>
      <c r="J120" s="65" t="s">
        <v>1128</v>
      </c>
      <c r="K120" s="66" t="s">
        <v>1129</v>
      </c>
      <c r="L120" s="67"/>
      <c r="M120" s="68">
        <v>9357</v>
      </c>
      <c r="N120" s="69"/>
      <c r="O120" s="70">
        <v>21.219</v>
      </c>
      <c r="P120" s="66" t="s">
        <v>1130</v>
      </c>
      <c r="Q120" s="71"/>
      <c r="R120" s="72"/>
      <c r="S120" s="73" t="s">
        <v>1130</v>
      </c>
      <c r="T120" s="74">
        <v>643995</v>
      </c>
      <c r="U120" s="75">
        <v>49683</v>
      </c>
      <c r="V120" s="75">
        <v>69926</v>
      </c>
      <c r="W120" s="76">
        <v>35766</v>
      </c>
      <c r="X120" s="77" t="s">
        <v>1131</v>
      </c>
      <c r="Y120" s="78" t="s">
        <v>1131</v>
      </c>
      <c r="Z120" s="59">
        <f t="shared" si="10"/>
        <v>0</v>
      </c>
      <c r="AA120" s="60">
        <f t="shared" si="11"/>
        <v>0</v>
      </c>
      <c r="AB120" s="60">
        <f t="shared" si="12"/>
        <v>0</v>
      </c>
      <c r="AC120" s="60">
        <f t="shared" si="13"/>
        <v>0</v>
      </c>
      <c r="AD120" s="79" t="str">
        <f t="shared" si="14"/>
        <v>-</v>
      </c>
      <c r="AE120" s="59">
        <f t="shared" si="15"/>
        <v>1</v>
      </c>
      <c r="AF120" s="60">
        <f t="shared" si="16"/>
        <v>1</v>
      </c>
      <c r="AG120" s="60" t="str">
        <f t="shared" si="17"/>
        <v>Initial</v>
      </c>
      <c r="AH120" s="79" t="str">
        <f t="shared" si="18"/>
        <v>RLIS</v>
      </c>
      <c r="AI120" s="59">
        <f t="shared" si="19"/>
        <v>0</v>
      </c>
    </row>
    <row r="121" spans="1:35" ht="12">
      <c r="A121" s="57">
        <v>3702640</v>
      </c>
      <c r="B121" s="58" t="s">
        <v>1073</v>
      </c>
      <c r="C121" s="59" t="s">
        <v>1074</v>
      </c>
      <c r="D121" s="60" t="s">
        <v>1075</v>
      </c>
      <c r="E121" s="60" t="s">
        <v>1076</v>
      </c>
      <c r="F121" s="61" t="s">
        <v>1125</v>
      </c>
      <c r="G121" s="62" t="s">
        <v>1077</v>
      </c>
      <c r="H121" s="63" t="s">
        <v>1078</v>
      </c>
      <c r="I121" s="64">
        <v>3362421527</v>
      </c>
      <c r="J121" s="65" t="s">
        <v>1128</v>
      </c>
      <c r="K121" s="66" t="s">
        <v>1129</v>
      </c>
      <c r="L121" s="67"/>
      <c r="M121" s="68">
        <v>2867</v>
      </c>
      <c r="N121" s="69"/>
      <c r="O121" s="70">
        <v>34.812</v>
      </c>
      <c r="P121" s="66" t="s">
        <v>1130</v>
      </c>
      <c r="Q121" s="71"/>
      <c r="R121" s="72"/>
      <c r="S121" s="73" t="s">
        <v>1130</v>
      </c>
      <c r="T121" s="74">
        <v>235436</v>
      </c>
      <c r="U121" s="75">
        <v>27393</v>
      </c>
      <c r="V121" s="75">
        <v>31080</v>
      </c>
      <c r="W121" s="76">
        <v>13607</v>
      </c>
      <c r="X121" s="77" t="s">
        <v>1131</v>
      </c>
      <c r="Y121" s="78" t="s">
        <v>1131</v>
      </c>
      <c r="Z121" s="59">
        <f t="shared" si="10"/>
        <v>0</v>
      </c>
      <c r="AA121" s="60">
        <f t="shared" si="11"/>
        <v>0</v>
      </c>
      <c r="AB121" s="60">
        <f t="shared" si="12"/>
        <v>0</v>
      </c>
      <c r="AC121" s="60">
        <f t="shared" si="13"/>
        <v>0</v>
      </c>
      <c r="AD121" s="79" t="str">
        <f t="shared" si="14"/>
        <v>-</v>
      </c>
      <c r="AE121" s="59">
        <f t="shared" si="15"/>
        <v>1</v>
      </c>
      <c r="AF121" s="60">
        <f t="shared" si="16"/>
        <v>1</v>
      </c>
      <c r="AG121" s="60" t="str">
        <f t="shared" si="17"/>
        <v>Initial</v>
      </c>
      <c r="AH121" s="79" t="str">
        <f t="shared" si="18"/>
        <v>RLIS</v>
      </c>
      <c r="AI121" s="59">
        <f t="shared" si="19"/>
        <v>0</v>
      </c>
    </row>
    <row r="122" spans="1:35" ht="12">
      <c r="A122" s="57">
        <v>3700062</v>
      </c>
      <c r="B122" s="58" t="s">
        <v>357</v>
      </c>
      <c r="C122" s="59" t="s">
        <v>358</v>
      </c>
      <c r="D122" s="60" t="s">
        <v>359</v>
      </c>
      <c r="E122" s="60" t="s">
        <v>879</v>
      </c>
      <c r="F122" s="61" t="s">
        <v>1125</v>
      </c>
      <c r="G122" s="62" t="s">
        <v>360</v>
      </c>
      <c r="H122" s="63"/>
      <c r="I122" s="64">
        <v>7047369888</v>
      </c>
      <c r="J122" s="65" t="s">
        <v>1138</v>
      </c>
      <c r="K122" s="66" t="s">
        <v>1130</v>
      </c>
      <c r="L122" s="67"/>
      <c r="M122" s="68">
        <v>626</v>
      </c>
      <c r="N122" s="69"/>
      <c r="O122" s="70" t="s">
        <v>466</v>
      </c>
      <c r="P122" s="66" t="s">
        <v>466</v>
      </c>
      <c r="Q122" s="71"/>
      <c r="R122" s="72"/>
      <c r="S122" s="73" t="s">
        <v>1130</v>
      </c>
      <c r="T122" s="74"/>
      <c r="U122" s="75"/>
      <c r="V122" s="75"/>
      <c r="W122" s="76"/>
      <c r="X122" s="77" t="s">
        <v>1044</v>
      </c>
      <c r="Y122" s="78" t="s">
        <v>1130</v>
      </c>
      <c r="Z122" s="59">
        <f t="shared" si="10"/>
        <v>1</v>
      </c>
      <c r="AA122" s="60">
        <f t="shared" si="11"/>
        <v>0</v>
      </c>
      <c r="AB122" s="60">
        <f t="shared" si="12"/>
        <v>0</v>
      </c>
      <c r="AC122" s="60">
        <f t="shared" si="13"/>
        <v>0</v>
      </c>
      <c r="AD122" s="79" t="str">
        <f t="shared" si="14"/>
        <v>-</v>
      </c>
      <c r="AE122" s="59">
        <f t="shared" si="15"/>
        <v>1</v>
      </c>
      <c r="AF122" s="60">
        <f t="shared" si="16"/>
        <v>0</v>
      </c>
      <c r="AG122" s="60">
        <f t="shared" si="17"/>
        <v>0</v>
      </c>
      <c r="AH122" s="79" t="str">
        <f t="shared" si="18"/>
        <v>-</v>
      </c>
      <c r="AI122" s="59">
        <f t="shared" si="19"/>
        <v>0</v>
      </c>
    </row>
    <row r="123" spans="1:35" ht="12">
      <c r="A123" s="57">
        <v>3702680</v>
      </c>
      <c r="B123" s="58" t="s">
        <v>876</v>
      </c>
      <c r="C123" s="59" t="s">
        <v>877</v>
      </c>
      <c r="D123" s="60" t="s">
        <v>878</v>
      </c>
      <c r="E123" s="60" t="s">
        <v>879</v>
      </c>
      <c r="F123" s="61" t="s">
        <v>1125</v>
      </c>
      <c r="G123" s="62" t="s">
        <v>880</v>
      </c>
      <c r="H123" s="63" t="s">
        <v>881</v>
      </c>
      <c r="I123" s="64">
        <v>7047322261</v>
      </c>
      <c r="J123" s="65" t="s">
        <v>1128</v>
      </c>
      <c r="K123" s="66" t="s">
        <v>1129</v>
      </c>
      <c r="L123" s="67"/>
      <c r="M123" s="68">
        <v>11238</v>
      </c>
      <c r="N123" s="69"/>
      <c r="O123" s="70">
        <v>13.562</v>
      </c>
      <c r="P123" s="66" t="s">
        <v>1129</v>
      </c>
      <c r="Q123" s="71"/>
      <c r="R123" s="72"/>
      <c r="S123" s="73" t="s">
        <v>1130</v>
      </c>
      <c r="T123" s="74">
        <v>443903</v>
      </c>
      <c r="U123" s="75">
        <v>29636</v>
      </c>
      <c r="V123" s="75">
        <v>52516</v>
      </c>
      <c r="W123" s="76">
        <v>34662</v>
      </c>
      <c r="X123" s="77" t="s">
        <v>1131</v>
      </c>
      <c r="Y123" s="78" t="s">
        <v>1131</v>
      </c>
      <c r="Z123" s="59">
        <f t="shared" si="10"/>
        <v>0</v>
      </c>
      <c r="AA123" s="60">
        <f t="shared" si="11"/>
        <v>0</v>
      </c>
      <c r="AB123" s="60">
        <f t="shared" si="12"/>
        <v>0</v>
      </c>
      <c r="AC123" s="60">
        <f t="shared" si="13"/>
        <v>0</v>
      </c>
      <c r="AD123" s="79" t="str">
        <f t="shared" si="14"/>
        <v>-</v>
      </c>
      <c r="AE123" s="59">
        <f t="shared" si="15"/>
        <v>1</v>
      </c>
      <c r="AF123" s="60">
        <f t="shared" si="16"/>
        <v>0</v>
      </c>
      <c r="AG123" s="60">
        <f t="shared" si="17"/>
        <v>0</v>
      </c>
      <c r="AH123" s="79" t="str">
        <f t="shared" si="18"/>
        <v>-</v>
      </c>
      <c r="AI123" s="59">
        <f t="shared" si="19"/>
        <v>0</v>
      </c>
    </row>
    <row r="124" spans="1:35" ht="12">
      <c r="A124" s="57">
        <v>3702760</v>
      </c>
      <c r="B124" s="58" t="s">
        <v>530</v>
      </c>
      <c r="C124" s="59" t="s">
        <v>531</v>
      </c>
      <c r="D124" s="60" t="s">
        <v>532</v>
      </c>
      <c r="E124" s="60" t="s">
        <v>533</v>
      </c>
      <c r="F124" s="61" t="s">
        <v>1125</v>
      </c>
      <c r="G124" s="62" t="s">
        <v>534</v>
      </c>
      <c r="H124" s="63" t="s">
        <v>535</v>
      </c>
      <c r="I124" s="64">
        <v>8285243314</v>
      </c>
      <c r="J124" s="65" t="s">
        <v>1128</v>
      </c>
      <c r="K124" s="66" t="s">
        <v>1129</v>
      </c>
      <c r="L124" s="67"/>
      <c r="M124" s="68">
        <v>3944</v>
      </c>
      <c r="N124" s="69"/>
      <c r="O124" s="70">
        <v>17.715</v>
      </c>
      <c r="P124" s="66" t="s">
        <v>1129</v>
      </c>
      <c r="Q124" s="71"/>
      <c r="R124" s="72"/>
      <c r="S124" s="73" t="s">
        <v>1130</v>
      </c>
      <c r="T124" s="74">
        <v>209836</v>
      </c>
      <c r="U124" s="75">
        <v>16778</v>
      </c>
      <c r="V124" s="75">
        <v>23940</v>
      </c>
      <c r="W124" s="76">
        <v>13532</v>
      </c>
      <c r="X124" s="77" t="s">
        <v>1131</v>
      </c>
      <c r="Y124" s="78" t="s">
        <v>1131</v>
      </c>
      <c r="Z124" s="59">
        <f t="shared" si="10"/>
        <v>0</v>
      </c>
      <c r="AA124" s="60">
        <f t="shared" si="11"/>
        <v>0</v>
      </c>
      <c r="AB124" s="60">
        <f t="shared" si="12"/>
        <v>0</v>
      </c>
      <c r="AC124" s="60">
        <f t="shared" si="13"/>
        <v>0</v>
      </c>
      <c r="AD124" s="79" t="str">
        <f t="shared" si="14"/>
        <v>-</v>
      </c>
      <c r="AE124" s="59">
        <f t="shared" si="15"/>
        <v>1</v>
      </c>
      <c r="AF124" s="60">
        <f t="shared" si="16"/>
        <v>0</v>
      </c>
      <c r="AG124" s="60">
        <f t="shared" si="17"/>
        <v>0</v>
      </c>
      <c r="AH124" s="79" t="str">
        <f t="shared" si="18"/>
        <v>-</v>
      </c>
      <c r="AI124" s="59">
        <f t="shared" si="19"/>
        <v>0</v>
      </c>
    </row>
    <row r="125" spans="1:35" ht="12">
      <c r="A125" s="57">
        <v>3702820</v>
      </c>
      <c r="B125" s="58" t="s">
        <v>564</v>
      </c>
      <c r="C125" s="59" t="s">
        <v>565</v>
      </c>
      <c r="D125" s="60" t="s">
        <v>566</v>
      </c>
      <c r="E125" s="60" t="s">
        <v>567</v>
      </c>
      <c r="F125" s="61" t="s">
        <v>1125</v>
      </c>
      <c r="G125" s="62" t="s">
        <v>568</v>
      </c>
      <c r="H125" s="63" t="s">
        <v>569</v>
      </c>
      <c r="I125" s="64">
        <v>8286499276</v>
      </c>
      <c r="J125" s="65" t="s">
        <v>963</v>
      </c>
      <c r="K125" s="66" t="s">
        <v>1130</v>
      </c>
      <c r="L125" s="67"/>
      <c r="M125" s="68">
        <v>2458</v>
      </c>
      <c r="N125" s="69"/>
      <c r="O125" s="70">
        <v>18.506</v>
      </c>
      <c r="P125" s="66" t="s">
        <v>1129</v>
      </c>
      <c r="Q125" s="71"/>
      <c r="R125" s="72"/>
      <c r="S125" s="73" t="s">
        <v>1130</v>
      </c>
      <c r="T125" s="74">
        <v>162693</v>
      </c>
      <c r="U125" s="75">
        <v>12039</v>
      </c>
      <c r="V125" s="75">
        <v>16415</v>
      </c>
      <c r="W125" s="76">
        <v>8820</v>
      </c>
      <c r="X125" s="77" t="s">
        <v>1131</v>
      </c>
      <c r="Y125" s="78" t="s">
        <v>1131</v>
      </c>
      <c r="Z125" s="59">
        <f t="shared" si="10"/>
        <v>1</v>
      </c>
      <c r="AA125" s="60">
        <f t="shared" si="11"/>
        <v>0</v>
      </c>
      <c r="AB125" s="60">
        <f t="shared" si="12"/>
        <v>0</v>
      </c>
      <c r="AC125" s="60">
        <f t="shared" si="13"/>
        <v>0</v>
      </c>
      <c r="AD125" s="79" t="str">
        <f t="shared" si="14"/>
        <v>-</v>
      </c>
      <c r="AE125" s="59">
        <f t="shared" si="15"/>
        <v>1</v>
      </c>
      <c r="AF125" s="60">
        <f t="shared" si="16"/>
        <v>0</v>
      </c>
      <c r="AG125" s="60">
        <f t="shared" si="17"/>
        <v>0</v>
      </c>
      <c r="AH125" s="79" t="str">
        <f t="shared" si="18"/>
        <v>-</v>
      </c>
      <c r="AI125" s="59">
        <f t="shared" si="19"/>
        <v>0</v>
      </c>
    </row>
    <row r="126" spans="1:35" ht="12">
      <c r="A126" s="57">
        <v>3700045</v>
      </c>
      <c r="B126" s="58" t="s">
        <v>304</v>
      </c>
      <c r="C126" s="59" t="s">
        <v>305</v>
      </c>
      <c r="D126" s="60" t="s">
        <v>306</v>
      </c>
      <c r="E126" s="60" t="s">
        <v>455</v>
      </c>
      <c r="F126" s="61" t="s">
        <v>1125</v>
      </c>
      <c r="G126" s="62" t="s">
        <v>307</v>
      </c>
      <c r="H126" s="63" t="s">
        <v>308</v>
      </c>
      <c r="I126" s="64">
        <v>9198440277</v>
      </c>
      <c r="J126" s="65" t="s">
        <v>265</v>
      </c>
      <c r="K126" s="66" t="s">
        <v>1129</v>
      </c>
      <c r="L126" s="67"/>
      <c r="M126" s="68">
        <v>328</v>
      </c>
      <c r="N126" s="69"/>
      <c r="O126" s="70" t="s">
        <v>466</v>
      </c>
      <c r="P126" s="66" t="s">
        <v>466</v>
      </c>
      <c r="Q126" s="71"/>
      <c r="R126" s="72"/>
      <c r="S126" s="73" t="s">
        <v>1129</v>
      </c>
      <c r="T126" s="74">
        <v>3643</v>
      </c>
      <c r="U126" s="75"/>
      <c r="V126" s="75"/>
      <c r="W126" s="76">
        <v>637</v>
      </c>
      <c r="X126" s="77" t="s">
        <v>1044</v>
      </c>
      <c r="Y126" s="78" t="s">
        <v>1131</v>
      </c>
      <c r="Z126" s="59">
        <f t="shared" si="10"/>
        <v>0</v>
      </c>
      <c r="AA126" s="60">
        <f t="shared" si="11"/>
        <v>1</v>
      </c>
      <c r="AB126" s="60">
        <f t="shared" si="12"/>
        <v>0</v>
      </c>
      <c r="AC126" s="60">
        <f t="shared" si="13"/>
        <v>0</v>
      </c>
      <c r="AD126" s="79" t="str">
        <f t="shared" si="14"/>
        <v>-</v>
      </c>
      <c r="AE126" s="59">
        <f t="shared" si="15"/>
        <v>0</v>
      </c>
      <c r="AF126" s="60">
        <f t="shared" si="16"/>
        <v>0</v>
      </c>
      <c r="AG126" s="60">
        <f t="shared" si="17"/>
        <v>0</v>
      </c>
      <c r="AH126" s="79" t="str">
        <f t="shared" si="18"/>
        <v>-</v>
      </c>
      <c r="AI126" s="59">
        <f t="shared" si="19"/>
        <v>0</v>
      </c>
    </row>
    <row r="127" spans="1:35" ht="12">
      <c r="A127" s="57">
        <v>3702880</v>
      </c>
      <c r="B127" s="58" t="s">
        <v>982</v>
      </c>
      <c r="C127" s="59" t="s">
        <v>983</v>
      </c>
      <c r="D127" s="60" t="s">
        <v>984</v>
      </c>
      <c r="E127" s="60" t="s">
        <v>985</v>
      </c>
      <c r="F127" s="61" t="s">
        <v>1125</v>
      </c>
      <c r="G127" s="62" t="s">
        <v>986</v>
      </c>
      <c r="H127" s="63" t="s">
        <v>987</v>
      </c>
      <c r="I127" s="64">
        <v>2527921575</v>
      </c>
      <c r="J127" s="65" t="s">
        <v>1128</v>
      </c>
      <c r="K127" s="66" t="s">
        <v>1129</v>
      </c>
      <c r="L127" s="67"/>
      <c r="M127" s="68">
        <v>4042</v>
      </c>
      <c r="N127" s="69"/>
      <c r="O127" s="70">
        <v>23.444</v>
      </c>
      <c r="P127" s="66" t="s">
        <v>1130</v>
      </c>
      <c r="Q127" s="71"/>
      <c r="R127" s="72"/>
      <c r="S127" s="73" t="s">
        <v>1130</v>
      </c>
      <c r="T127" s="74">
        <v>306940</v>
      </c>
      <c r="U127" s="75">
        <v>23461</v>
      </c>
      <c r="V127" s="75">
        <v>33373</v>
      </c>
      <c r="W127" s="76">
        <v>17048</v>
      </c>
      <c r="X127" s="77" t="s">
        <v>1131</v>
      </c>
      <c r="Y127" s="78" t="s">
        <v>1131</v>
      </c>
      <c r="Z127" s="59">
        <f t="shared" si="10"/>
        <v>0</v>
      </c>
      <c r="AA127" s="60">
        <f t="shared" si="11"/>
        <v>0</v>
      </c>
      <c r="AB127" s="60">
        <f t="shared" si="12"/>
        <v>0</v>
      </c>
      <c r="AC127" s="60">
        <f t="shared" si="13"/>
        <v>0</v>
      </c>
      <c r="AD127" s="79" t="str">
        <f t="shared" si="14"/>
        <v>-</v>
      </c>
      <c r="AE127" s="59">
        <f t="shared" si="15"/>
        <v>1</v>
      </c>
      <c r="AF127" s="60">
        <f t="shared" si="16"/>
        <v>1</v>
      </c>
      <c r="AG127" s="60" t="str">
        <f t="shared" si="17"/>
        <v>Initial</v>
      </c>
      <c r="AH127" s="79" t="str">
        <f t="shared" si="18"/>
        <v>RLIS</v>
      </c>
      <c r="AI127" s="59">
        <f t="shared" si="19"/>
        <v>0</v>
      </c>
    </row>
    <row r="128" spans="1:35" ht="12">
      <c r="A128" s="57">
        <v>3700022</v>
      </c>
      <c r="B128" s="58" t="s">
        <v>493</v>
      </c>
      <c r="C128" s="59" t="s">
        <v>494</v>
      </c>
      <c r="D128" s="60" t="s">
        <v>495</v>
      </c>
      <c r="E128" s="60" t="s">
        <v>561</v>
      </c>
      <c r="F128" s="61" t="s">
        <v>1125</v>
      </c>
      <c r="G128" s="62" t="s">
        <v>496</v>
      </c>
      <c r="H128" s="63"/>
      <c r="I128" s="64">
        <v>9194936056</v>
      </c>
      <c r="J128" s="65" t="s">
        <v>425</v>
      </c>
      <c r="K128" s="66" t="s">
        <v>1129</v>
      </c>
      <c r="L128" s="67"/>
      <c r="M128" s="68">
        <v>190</v>
      </c>
      <c r="N128" s="69"/>
      <c r="O128" s="70" t="s">
        <v>466</v>
      </c>
      <c r="P128" s="66" t="s">
        <v>466</v>
      </c>
      <c r="Q128" s="71"/>
      <c r="R128" s="72"/>
      <c r="S128" s="73" t="s">
        <v>1129</v>
      </c>
      <c r="T128" s="74">
        <v>16702</v>
      </c>
      <c r="U128" s="75">
        <v>1264</v>
      </c>
      <c r="V128" s="75"/>
      <c r="W128" s="76"/>
      <c r="X128" s="77" t="s">
        <v>1044</v>
      </c>
      <c r="Y128" s="78" t="s">
        <v>1131</v>
      </c>
      <c r="Z128" s="59">
        <f t="shared" si="10"/>
        <v>0</v>
      </c>
      <c r="AA128" s="60">
        <f t="shared" si="11"/>
        <v>1</v>
      </c>
      <c r="AB128" s="60">
        <f t="shared" si="12"/>
        <v>0</v>
      </c>
      <c r="AC128" s="60">
        <f t="shared" si="13"/>
        <v>0</v>
      </c>
      <c r="AD128" s="79" t="str">
        <f t="shared" si="14"/>
        <v>-</v>
      </c>
      <c r="AE128" s="59">
        <f t="shared" si="15"/>
        <v>0</v>
      </c>
      <c r="AF128" s="60">
        <f t="shared" si="16"/>
        <v>0</v>
      </c>
      <c r="AG128" s="60">
        <f t="shared" si="17"/>
        <v>0</v>
      </c>
      <c r="AH128" s="79" t="str">
        <f t="shared" si="18"/>
        <v>-</v>
      </c>
      <c r="AI128" s="59">
        <f t="shared" si="19"/>
        <v>0</v>
      </c>
    </row>
    <row r="129" spans="1:35" ht="12">
      <c r="A129" s="57">
        <v>3702940</v>
      </c>
      <c r="B129" s="58" t="s">
        <v>737</v>
      </c>
      <c r="C129" s="59" t="s">
        <v>738</v>
      </c>
      <c r="D129" s="60" t="s">
        <v>739</v>
      </c>
      <c r="E129" s="60" t="s">
        <v>740</v>
      </c>
      <c r="F129" s="61" t="s">
        <v>1125</v>
      </c>
      <c r="G129" s="62" t="s">
        <v>741</v>
      </c>
      <c r="H129" s="63" t="s">
        <v>742</v>
      </c>
      <c r="I129" s="64">
        <v>8286524535</v>
      </c>
      <c r="J129" s="65" t="s">
        <v>1128</v>
      </c>
      <c r="K129" s="66" t="s">
        <v>1129</v>
      </c>
      <c r="L129" s="67"/>
      <c r="M129" s="68">
        <v>6027</v>
      </c>
      <c r="N129" s="69"/>
      <c r="O129" s="70">
        <v>16.375</v>
      </c>
      <c r="P129" s="66" t="s">
        <v>1129</v>
      </c>
      <c r="Q129" s="71"/>
      <c r="R129" s="72"/>
      <c r="S129" s="73" t="s">
        <v>1130</v>
      </c>
      <c r="T129" s="74">
        <v>284142</v>
      </c>
      <c r="U129" s="75">
        <v>23456</v>
      </c>
      <c r="V129" s="75">
        <v>36462</v>
      </c>
      <c r="W129" s="76">
        <v>22262</v>
      </c>
      <c r="X129" s="77" t="s">
        <v>1131</v>
      </c>
      <c r="Y129" s="78" t="s">
        <v>1131</v>
      </c>
      <c r="Z129" s="59">
        <f t="shared" si="10"/>
        <v>0</v>
      </c>
      <c r="AA129" s="60">
        <f t="shared" si="11"/>
        <v>0</v>
      </c>
      <c r="AB129" s="60">
        <f t="shared" si="12"/>
        <v>0</v>
      </c>
      <c r="AC129" s="60">
        <f t="shared" si="13"/>
        <v>0</v>
      </c>
      <c r="AD129" s="79" t="str">
        <f t="shared" si="14"/>
        <v>-</v>
      </c>
      <c r="AE129" s="59">
        <f t="shared" si="15"/>
        <v>1</v>
      </c>
      <c r="AF129" s="60">
        <f t="shared" si="16"/>
        <v>0</v>
      </c>
      <c r="AG129" s="60">
        <f t="shared" si="17"/>
        <v>0</v>
      </c>
      <c r="AH129" s="79" t="str">
        <f t="shared" si="18"/>
        <v>-</v>
      </c>
      <c r="AI129" s="59">
        <f t="shared" si="19"/>
        <v>0</v>
      </c>
    </row>
    <row r="130" spans="1:35" ht="12">
      <c r="A130" s="57">
        <v>3700107</v>
      </c>
      <c r="B130" s="58" t="s">
        <v>240</v>
      </c>
      <c r="C130" s="59" t="s">
        <v>241</v>
      </c>
      <c r="D130" s="60" t="s">
        <v>242</v>
      </c>
      <c r="E130" s="60" t="s">
        <v>929</v>
      </c>
      <c r="F130" s="61" t="s">
        <v>1125</v>
      </c>
      <c r="G130" s="62" t="s">
        <v>243</v>
      </c>
      <c r="H130" s="63"/>
      <c r="I130" s="64">
        <v>7045031112</v>
      </c>
      <c r="J130" s="65" t="s">
        <v>265</v>
      </c>
      <c r="K130" s="66" t="s">
        <v>1129</v>
      </c>
      <c r="L130" s="67"/>
      <c r="M130" s="68">
        <v>151</v>
      </c>
      <c r="N130" s="69"/>
      <c r="O130" s="70" t="s">
        <v>466</v>
      </c>
      <c r="P130" s="66" t="s">
        <v>466</v>
      </c>
      <c r="Q130" s="71"/>
      <c r="R130" s="72"/>
      <c r="S130" s="73" t="s">
        <v>1129</v>
      </c>
      <c r="T130" s="74">
        <v>537.9</v>
      </c>
      <c r="U130" s="75"/>
      <c r="V130" s="75"/>
      <c r="W130" s="76">
        <v>289</v>
      </c>
      <c r="X130" s="77" t="s">
        <v>1044</v>
      </c>
      <c r="Y130" s="78" t="s">
        <v>1131</v>
      </c>
      <c r="Z130" s="59">
        <f t="shared" si="10"/>
        <v>0</v>
      </c>
      <c r="AA130" s="60">
        <f t="shared" si="11"/>
        <v>1</v>
      </c>
      <c r="AB130" s="60">
        <f t="shared" si="12"/>
        <v>0</v>
      </c>
      <c r="AC130" s="60">
        <f t="shared" si="13"/>
        <v>0</v>
      </c>
      <c r="AD130" s="79" t="str">
        <f t="shared" si="14"/>
        <v>-</v>
      </c>
      <c r="AE130" s="59">
        <f t="shared" si="15"/>
        <v>0</v>
      </c>
      <c r="AF130" s="60">
        <f t="shared" si="16"/>
        <v>0</v>
      </c>
      <c r="AG130" s="60">
        <f t="shared" si="17"/>
        <v>0</v>
      </c>
      <c r="AH130" s="79" t="str">
        <f t="shared" si="18"/>
        <v>-</v>
      </c>
      <c r="AI130" s="59">
        <f t="shared" si="19"/>
        <v>0</v>
      </c>
    </row>
    <row r="131" spans="1:35" ht="12">
      <c r="A131" s="57">
        <v>3700111</v>
      </c>
      <c r="B131" s="58" t="s">
        <v>15</v>
      </c>
      <c r="C131" s="59" t="s">
        <v>16</v>
      </c>
      <c r="D131" s="60" t="s">
        <v>17</v>
      </c>
      <c r="E131" s="60" t="s">
        <v>942</v>
      </c>
      <c r="F131" s="61" t="s">
        <v>1125</v>
      </c>
      <c r="G131" s="62" t="s">
        <v>943</v>
      </c>
      <c r="H131" s="63"/>
      <c r="I131" s="64">
        <v>3367897570</v>
      </c>
      <c r="J131" s="65" t="s">
        <v>1145</v>
      </c>
      <c r="K131" s="66" t="s">
        <v>1129</v>
      </c>
      <c r="L131" s="67"/>
      <c r="M131" s="68">
        <v>260</v>
      </c>
      <c r="N131" s="69"/>
      <c r="O131" s="70" t="s">
        <v>466</v>
      </c>
      <c r="P131" s="66" t="s">
        <v>466</v>
      </c>
      <c r="Q131" s="71"/>
      <c r="R131" s="72"/>
      <c r="S131" s="73" t="s">
        <v>1130</v>
      </c>
      <c r="T131" s="74">
        <v>2935</v>
      </c>
      <c r="U131" s="75"/>
      <c r="V131" s="75">
        <v>527</v>
      </c>
      <c r="W131" s="76">
        <v>495</v>
      </c>
      <c r="X131" s="77" t="s">
        <v>1044</v>
      </c>
      <c r="Y131" s="78" t="s">
        <v>1131</v>
      </c>
      <c r="Z131" s="59">
        <f t="shared" si="10"/>
        <v>0</v>
      </c>
      <c r="AA131" s="60">
        <f t="shared" si="11"/>
        <v>1</v>
      </c>
      <c r="AB131" s="60">
        <f t="shared" si="12"/>
        <v>0</v>
      </c>
      <c r="AC131" s="60">
        <f t="shared" si="13"/>
        <v>0</v>
      </c>
      <c r="AD131" s="79" t="str">
        <f t="shared" si="14"/>
        <v>-</v>
      </c>
      <c r="AE131" s="59">
        <f t="shared" si="15"/>
        <v>1</v>
      </c>
      <c r="AF131" s="60">
        <f t="shared" si="16"/>
        <v>0</v>
      </c>
      <c r="AG131" s="60">
        <f t="shared" si="17"/>
        <v>0</v>
      </c>
      <c r="AH131" s="79" t="str">
        <f t="shared" si="18"/>
        <v>-</v>
      </c>
      <c r="AI131" s="59">
        <f t="shared" si="19"/>
        <v>0</v>
      </c>
    </row>
    <row r="132" spans="1:35" ht="12">
      <c r="A132" s="57">
        <v>3703000</v>
      </c>
      <c r="B132" s="58" t="s">
        <v>576</v>
      </c>
      <c r="C132" s="59" t="s">
        <v>577</v>
      </c>
      <c r="D132" s="60" t="s">
        <v>578</v>
      </c>
      <c r="E132" s="60" t="s">
        <v>579</v>
      </c>
      <c r="F132" s="61" t="s">
        <v>1125</v>
      </c>
      <c r="G132" s="62" t="s">
        <v>580</v>
      </c>
      <c r="H132" s="63" t="s">
        <v>581</v>
      </c>
      <c r="I132" s="64">
        <v>8286884432</v>
      </c>
      <c r="J132" s="65" t="s">
        <v>1138</v>
      </c>
      <c r="K132" s="66" t="s">
        <v>1130</v>
      </c>
      <c r="L132" s="67"/>
      <c r="M132" s="68">
        <v>2139</v>
      </c>
      <c r="N132" s="69"/>
      <c r="O132" s="70">
        <v>18.711</v>
      </c>
      <c r="P132" s="66" t="s">
        <v>1129</v>
      </c>
      <c r="Q132" s="71"/>
      <c r="R132" s="72"/>
      <c r="S132" s="73" t="s">
        <v>1130</v>
      </c>
      <c r="T132" s="74">
        <v>114789</v>
      </c>
      <c r="U132" s="75">
        <v>8993</v>
      </c>
      <c r="V132" s="75">
        <v>13460</v>
      </c>
      <c r="W132" s="76">
        <v>7453</v>
      </c>
      <c r="X132" s="77" t="s">
        <v>1131</v>
      </c>
      <c r="Y132" s="78" t="s">
        <v>1131</v>
      </c>
      <c r="Z132" s="59">
        <f t="shared" si="10"/>
        <v>1</v>
      </c>
      <c r="AA132" s="60">
        <f t="shared" si="11"/>
        <v>0</v>
      </c>
      <c r="AB132" s="60">
        <f t="shared" si="12"/>
        <v>0</v>
      </c>
      <c r="AC132" s="60">
        <f t="shared" si="13"/>
        <v>0</v>
      </c>
      <c r="AD132" s="79" t="str">
        <f t="shared" si="14"/>
        <v>-</v>
      </c>
      <c r="AE132" s="59">
        <f t="shared" si="15"/>
        <v>1</v>
      </c>
      <c r="AF132" s="60">
        <f t="shared" si="16"/>
        <v>0</v>
      </c>
      <c r="AG132" s="60">
        <f t="shared" si="17"/>
        <v>0</v>
      </c>
      <c r="AH132" s="79" t="str">
        <f t="shared" si="18"/>
        <v>-</v>
      </c>
      <c r="AI132" s="59">
        <f t="shared" si="19"/>
        <v>0</v>
      </c>
    </row>
    <row r="133" spans="1:35" ht="12">
      <c r="A133" s="57">
        <v>3703060</v>
      </c>
      <c r="B133" s="58" t="s">
        <v>617</v>
      </c>
      <c r="C133" s="59" t="s">
        <v>618</v>
      </c>
      <c r="D133" s="60" t="s">
        <v>619</v>
      </c>
      <c r="E133" s="60" t="s">
        <v>620</v>
      </c>
      <c r="F133" s="61" t="s">
        <v>1125</v>
      </c>
      <c r="G133" s="62" t="s">
        <v>621</v>
      </c>
      <c r="H133" s="63" t="s">
        <v>622</v>
      </c>
      <c r="I133" s="64">
        <v>9105766511</v>
      </c>
      <c r="J133" s="65" t="s">
        <v>1128</v>
      </c>
      <c r="K133" s="66" t="s">
        <v>1129</v>
      </c>
      <c r="L133" s="67"/>
      <c r="M133" s="68">
        <v>4271</v>
      </c>
      <c r="N133" s="69"/>
      <c r="O133" s="70">
        <v>19.708</v>
      </c>
      <c r="P133" s="66" t="s">
        <v>1129</v>
      </c>
      <c r="Q133" s="71"/>
      <c r="R133" s="72"/>
      <c r="S133" s="73" t="s">
        <v>1130</v>
      </c>
      <c r="T133" s="74">
        <v>250634</v>
      </c>
      <c r="U133" s="75">
        <v>22021</v>
      </c>
      <c r="V133" s="75">
        <v>29949</v>
      </c>
      <c r="W133" s="76">
        <v>16988</v>
      </c>
      <c r="X133" s="77" t="s">
        <v>1131</v>
      </c>
      <c r="Y133" s="78" t="s">
        <v>1131</v>
      </c>
      <c r="Z133" s="59">
        <f aca="true" t="shared" si="20" ref="Z133:Z196">IF(OR(K133="YES",L133="YES"),1,0)</f>
        <v>0</v>
      </c>
      <c r="AA133" s="60">
        <f aca="true" t="shared" si="21" ref="AA133:AA196">IF(OR(AND(ISNUMBER(M133),AND(M133&gt;0,M133&lt;600)),AND(ISNUMBER(M133),AND(M133&gt;0,N133="YES"))),1,0)</f>
        <v>0</v>
      </c>
      <c r="AB133" s="60">
        <f aca="true" t="shared" si="22" ref="AB133:AB196">IF(AND(OR(K133="YES",L133="YES"),(Z133=0)),"Trouble",0)</f>
        <v>0</v>
      </c>
      <c r="AC133" s="60">
        <f aca="true" t="shared" si="23" ref="AC133:AC196">IF(AND(OR(AND(ISNUMBER(M133),AND(M133&gt;0,M133&lt;600)),AND(ISNUMBER(M133),AND(M133&gt;0,N133="YES"))),(AA133=0)),"Trouble",0)</f>
        <v>0</v>
      </c>
      <c r="AD133" s="79" t="str">
        <f aca="true" t="shared" si="24" ref="AD133:AD196">IF(AND(Z133=1,AA133=1),"SRSA","-")</f>
        <v>-</v>
      </c>
      <c r="AE133" s="59">
        <f aca="true" t="shared" si="25" ref="AE133:AE196">IF(S133="YES",1,0)</f>
        <v>1</v>
      </c>
      <c r="AF133" s="60">
        <f aca="true" t="shared" si="26" ref="AF133:AF196">IF(OR(AND(ISNUMBER(Q133),Q133&gt;=20),(AND(ISNUMBER(Q133)=FALSE,AND(ISNUMBER(O133),O133&gt;=20)))),1,0)</f>
        <v>0</v>
      </c>
      <c r="AG133" s="60">
        <f aca="true" t="shared" si="27" ref="AG133:AG196">IF(AND(AE133=1,AF133=1),"Initial",0)</f>
        <v>0</v>
      </c>
      <c r="AH133" s="79" t="str">
        <f aca="true" t="shared" si="28" ref="AH133:AH196">IF(AND(AND(AG133="Initial",AI133=0),AND(ISNUMBER(M133),M133&gt;0)),"RLIS","-")</f>
        <v>-</v>
      </c>
      <c r="AI133" s="59">
        <f aca="true" t="shared" si="29" ref="AI133:AI196">IF(AND(AD133="SRSA",AG133="Initial"),"SRSA",0)</f>
        <v>0</v>
      </c>
    </row>
    <row r="134" spans="1:35" ht="12">
      <c r="A134" s="57">
        <v>3703090</v>
      </c>
      <c r="B134" s="58" t="s">
        <v>933</v>
      </c>
      <c r="C134" s="59" t="s">
        <v>934</v>
      </c>
      <c r="D134" s="60" t="s">
        <v>935</v>
      </c>
      <c r="E134" s="60" t="s">
        <v>936</v>
      </c>
      <c r="F134" s="61" t="s">
        <v>1125</v>
      </c>
      <c r="G134" s="62" t="s">
        <v>937</v>
      </c>
      <c r="H134" s="63" t="s">
        <v>938</v>
      </c>
      <c r="I134" s="64">
        <v>9109472976</v>
      </c>
      <c r="J134" s="65" t="s">
        <v>939</v>
      </c>
      <c r="K134" s="66" t="s">
        <v>1129</v>
      </c>
      <c r="L134" s="67"/>
      <c r="M134" s="68">
        <v>11409</v>
      </c>
      <c r="N134" s="69"/>
      <c r="O134" s="70">
        <v>15.038</v>
      </c>
      <c r="P134" s="66" t="s">
        <v>1129</v>
      </c>
      <c r="Q134" s="71"/>
      <c r="R134" s="72"/>
      <c r="S134" s="73" t="s">
        <v>1130</v>
      </c>
      <c r="T134" s="74">
        <v>527386</v>
      </c>
      <c r="U134" s="75">
        <v>41192</v>
      </c>
      <c r="V134" s="75">
        <v>65898</v>
      </c>
      <c r="W134" s="76">
        <v>39589</v>
      </c>
      <c r="X134" s="77" t="s">
        <v>1131</v>
      </c>
      <c r="Y134" s="78" t="s">
        <v>1131</v>
      </c>
      <c r="Z134" s="59">
        <f t="shared" si="20"/>
        <v>0</v>
      </c>
      <c r="AA134" s="60">
        <f t="shared" si="21"/>
        <v>0</v>
      </c>
      <c r="AB134" s="60">
        <f t="shared" si="22"/>
        <v>0</v>
      </c>
      <c r="AC134" s="60">
        <f t="shared" si="23"/>
        <v>0</v>
      </c>
      <c r="AD134" s="79" t="str">
        <f t="shared" si="24"/>
        <v>-</v>
      </c>
      <c r="AE134" s="59">
        <f t="shared" si="25"/>
        <v>1</v>
      </c>
      <c r="AF134" s="60">
        <f t="shared" si="26"/>
        <v>0</v>
      </c>
      <c r="AG134" s="60">
        <f t="shared" si="27"/>
        <v>0</v>
      </c>
      <c r="AH134" s="79" t="str">
        <f t="shared" si="28"/>
        <v>-</v>
      </c>
      <c r="AI134" s="59">
        <f t="shared" si="29"/>
        <v>0</v>
      </c>
    </row>
    <row r="135" spans="1:35" ht="12">
      <c r="A135" s="57">
        <v>3703120</v>
      </c>
      <c r="B135" s="58" t="s">
        <v>1079</v>
      </c>
      <c r="C135" s="59" t="s">
        <v>1080</v>
      </c>
      <c r="D135" s="60" t="s">
        <v>1081</v>
      </c>
      <c r="E135" s="60" t="s">
        <v>800</v>
      </c>
      <c r="F135" s="61" t="s">
        <v>1125</v>
      </c>
      <c r="G135" s="62" t="s">
        <v>801</v>
      </c>
      <c r="H135" s="63" t="s">
        <v>802</v>
      </c>
      <c r="I135" s="64">
        <v>7046645553</v>
      </c>
      <c r="J135" s="65" t="s">
        <v>1128</v>
      </c>
      <c r="K135" s="66" t="s">
        <v>1129</v>
      </c>
      <c r="L135" s="67"/>
      <c r="M135" s="68">
        <v>4540</v>
      </c>
      <c r="N135" s="69"/>
      <c r="O135" s="70">
        <v>10.244</v>
      </c>
      <c r="P135" s="66" t="s">
        <v>1129</v>
      </c>
      <c r="Q135" s="71"/>
      <c r="R135" s="72"/>
      <c r="S135" s="73" t="s">
        <v>1130</v>
      </c>
      <c r="T135" s="74">
        <v>118453</v>
      </c>
      <c r="U135" s="75">
        <v>7589</v>
      </c>
      <c r="V135" s="75">
        <v>16258</v>
      </c>
      <c r="W135" s="76">
        <v>12526</v>
      </c>
      <c r="X135" s="77" t="s">
        <v>1131</v>
      </c>
      <c r="Y135" s="78" t="s">
        <v>1131</v>
      </c>
      <c r="Z135" s="59">
        <f t="shared" si="20"/>
        <v>0</v>
      </c>
      <c r="AA135" s="60">
        <f t="shared" si="21"/>
        <v>0</v>
      </c>
      <c r="AB135" s="60">
        <f t="shared" si="22"/>
        <v>0</v>
      </c>
      <c r="AC135" s="60">
        <f t="shared" si="23"/>
        <v>0</v>
      </c>
      <c r="AD135" s="79" t="str">
        <f t="shared" si="24"/>
        <v>-</v>
      </c>
      <c r="AE135" s="59">
        <f t="shared" si="25"/>
        <v>1</v>
      </c>
      <c r="AF135" s="60">
        <f t="shared" si="26"/>
        <v>0</v>
      </c>
      <c r="AG135" s="60">
        <f t="shared" si="27"/>
        <v>0</v>
      </c>
      <c r="AH135" s="79" t="str">
        <f t="shared" si="28"/>
        <v>-</v>
      </c>
      <c r="AI135" s="59">
        <f t="shared" si="29"/>
        <v>0</v>
      </c>
    </row>
    <row r="136" spans="1:35" ht="12">
      <c r="A136" s="57">
        <v>3703210</v>
      </c>
      <c r="B136" s="58" t="s">
        <v>1170</v>
      </c>
      <c r="C136" s="59" t="s">
        <v>1171</v>
      </c>
      <c r="D136" s="60" t="s">
        <v>941</v>
      </c>
      <c r="E136" s="60" t="s">
        <v>942</v>
      </c>
      <c r="F136" s="61" t="s">
        <v>1125</v>
      </c>
      <c r="G136" s="62" t="s">
        <v>943</v>
      </c>
      <c r="H136" s="63" t="s">
        <v>944</v>
      </c>
      <c r="I136" s="64">
        <v>3367868355</v>
      </c>
      <c r="J136" s="65" t="s">
        <v>1128</v>
      </c>
      <c r="K136" s="66" t="s">
        <v>1129</v>
      </c>
      <c r="L136" s="67"/>
      <c r="M136" s="68">
        <v>1668</v>
      </c>
      <c r="N136" s="69"/>
      <c r="O136" s="70">
        <v>22.228</v>
      </c>
      <c r="P136" s="66" t="s">
        <v>1130</v>
      </c>
      <c r="Q136" s="71"/>
      <c r="R136" s="72"/>
      <c r="S136" s="73" t="s">
        <v>1130</v>
      </c>
      <c r="T136" s="74">
        <v>84404</v>
      </c>
      <c r="U136" s="75">
        <v>7372</v>
      </c>
      <c r="V136" s="75">
        <v>10467</v>
      </c>
      <c r="W136" s="76">
        <v>6034</v>
      </c>
      <c r="X136" s="77" t="s">
        <v>1131</v>
      </c>
      <c r="Y136" s="78" t="s">
        <v>1131</v>
      </c>
      <c r="Z136" s="59">
        <f t="shared" si="20"/>
        <v>0</v>
      </c>
      <c r="AA136" s="60">
        <f t="shared" si="21"/>
        <v>0</v>
      </c>
      <c r="AB136" s="60">
        <f t="shared" si="22"/>
        <v>0</v>
      </c>
      <c r="AC136" s="60">
        <f t="shared" si="23"/>
        <v>0</v>
      </c>
      <c r="AD136" s="79" t="str">
        <f t="shared" si="24"/>
        <v>-</v>
      </c>
      <c r="AE136" s="59">
        <f t="shared" si="25"/>
        <v>1</v>
      </c>
      <c r="AF136" s="60">
        <f t="shared" si="26"/>
        <v>1</v>
      </c>
      <c r="AG136" s="60" t="str">
        <f t="shared" si="27"/>
        <v>Initial</v>
      </c>
      <c r="AH136" s="79" t="str">
        <f t="shared" si="28"/>
        <v>RLIS</v>
      </c>
      <c r="AI136" s="59">
        <f t="shared" si="29"/>
        <v>0</v>
      </c>
    </row>
    <row r="137" spans="1:35" ht="12">
      <c r="A137" s="57">
        <v>3700129</v>
      </c>
      <c r="B137" s="58" t="s">
        <v>87</v>
      </c>
      <c r="C137" s="59" t="s">
        <v>88</v>
      </c>
      <c r="D137" s="60" t="s">
        <v>89</v>
      </c>
      <c r="E137" s="60" t="s">
        <v>704</v>
      </c>
      <c r="F137" s="61" t="s">
        <v>1125</v>
      </c>
      <c r="G137" s="62" t="s">
        <v>705</v>
      </c>
      <c r="H137" s="63"/>
      <c r="I137" s="64">
        <v>8284881222</v>
      </c>
      <c r="J137" s="65" t="s">
        <v>1138</v>
      </c>
      <c r="K137" s="66" t="s">
        <v>1130</v>
      </c>
      <c r="L137" s="67"/>
      <c r="M137" s="68">
        <v>108</v>
      </c>
      <c r="N137" s="69"/>
      <c r="O137" s="70" t="s">
        <v>466</v>
      </c>
      <c r="P137" s="66" t="s">
        <v>466</v>
      </c>
      <c r="Q137" s="71"/>
      <c r="R137" s="72"/>
      <c r="S137" s="73" t="s">
        <v>1130</v>
      </c>
      <c r="T137" s="74"/>
      <c r="U137" s="75"/>
      <c r="V137" s="75"/>
      <c r="W137" s="76"/>
      <c r="X137" s="77" t="s">
        <v>1131</v>
      </c>
      <c r="Y137" s="78" t="s">
        <v>1130</v>
      </c>
      <c r="Z137" s="59">
        <f t="shared" si="20"/>
        <v>1</v>
      </c>
      <c r="AA137" s="60">
        <f t="shared" si="21"/>
        <v>1</v>
      </c>
      <c r="AB137" s="60">
        <f t="shared" si="22"/>
        <v>0</v>
      </c>
      <c r="AC137" s="60">
        <f t="shared" si="23"/>
        <v>0</v>
      </c>
      <c r="AD137" s="79" t="str">
        <f t="shared" si="24"/>
        <v>SRSA</v>
      </c>
      <c r="AE137" s="59">
        <f t="shared" si="25"/>
        <v>1</v>
      </c>
      <c r="AF137" s="60">
        <f t="shared" si="26"/>
        <v>0</v>
      </c>
      <c r="AG137" s="60">
        <f t="shared" si="27"/>
        <v>0</v>
      </c>
      <c r="AH137" s="79" t="str">
        <f t="shared" si="28"/>
        <v>-</v>
      </c>
      <c r="AI137" s="59">
        <f t="shared" si="29"/>
        <v>0</v>
      </c>
    </row>
    <row r="138" spans="1:35" ht="12">
      <c r="A138" s="57">
        <v>3703270</v>
      </c>
      <c r="B138" s="58" t="s">
        <v>659</v>
      </c>
      <c r="C138" s="59" t="s">
        <v>660</v>
      </c>
      <c r="D138" s="60" t="s">
        <v>380</v>
      </c>
      <c r="E138" s="60" t="s">
        <v>381</v>
      </c>
      <c r="F138" s="61" t="s">
        <v>1125</v>
      </c>
      <c r="G138" s="62" t="s">
        <v>382</v>
      </c>
      <c r="H138" s="63" t="s">
        <v>383</v>
      </c>
      <c r="I138" s="64">
        <v>2524595220</v>
      </c>
      <c r="J138" s="65" t="s">
        <v>895</v>
      </c>
      <c r="K138" s="66" t="s">
        <v>1129</v>
      </c>
      <c r="L138" s="67"/>
      <c r="M138" s="68">
        <v>16930</v>
      </c>
      <c r="N138" s="69"/>
      <c r="O138" s="70">
        <v>20.534</v>
      </c>
      <c r="P138" s="66" t="s">
        <v>1130</v>
      </c>
      <c r="Q138" s="71"/>
      <c r="R138" s="72"/>
      <c r="S138" s="73" t="s">
        <v>1129</v>
      </c>
      <c r="T138" s="74">
        <v>1029437</v>
      </c>
      <c r="U138" s="75">
        <v>89845</v>
      </c>
      <c r="V138" s="75">
        <v>125651</v>
      </c>
      <c r="W138" s="76">
        <v>65412</v>
      </c>
      <c r="X138" s="77" t="s">
        <v>1131</v>
      </c>
      <c r="Y138" s="78" t="s">
        <v>1131</v>
      </c>
      <c r="Z138" s="59">
        <f t="shared" si="20"/>
        <v>0</v>
      </c>
      <c r="AA138" s="60">
        <f t="shared" si="21"/>
        <v>0</v>
      </c>
      <c r="AB138" s="60">
        <f t="shared" si="22"/>
        <v>0</v>
      </c>
      <c r="AC138" s="60">
        <f t="shared" si="23"/>
        <v>0</v>
      </c>
      <c r="AD138" s="79" t="str">
        <f t="shared" si="24"/>
        <v>-</v>
      </c>
      <c r="AE138" s="59">
        <f t="shared" si="25"/>
        <v>0</v>
      </c>
      <c r="AF138" s="60">
        <f t="shared" si="26"/>
        <v>1</v>
      </c>
      <c r="AG138" s="60">
        <f t="shared" si="27"/>
        <v>0</v>
      </c>
      <c r="AH138" s="79" t="str">
        <f t="shared" si="28"/>
        <v>-</v>
      </c>
      <c r="AI138" s="59">
        <f t="shared" si="29"/>
        <v>0</v>
      </c>
    </row>
    <row r="139" spans="1:35" ht="12">
      <c r="A139" s="57">
        <v>3700132</v>
      </c>
      <c r="B139" s="58" t="s">
        <v>97</v>
      </c>
      <c r="C139" s="59" t="s">
        <v>98</v>
      </c>
      <c r="D139" s="60" t="s">
        <v>99</v>
      </c>
      <c r="E139" s="60" t="s">
        <v>100</v>
      </c>
      <c r="F139" s="61" t="s">
        <v>1125</v>
      </c>
      <c r="G139" s="62" t="s">
        <v>101</v>
      </c>
      <c r="H139" s="63"/>
      <c r="I139" s="64">
        <v>3363761122</v>
      </c>
      <c r="J139" s="65" t="s">
        <v>963</v>
      </c>
      <c r="K139" s="66" t="s">
        <v>1130</v>
      </c>
      <c r="L139" s="67"/>
      <c r="M139" s="68">
        <v>66</v>
      </c>
      <c r="N139" s="69"/>
      <c r="O139" s="70" t="s">
        <v>466</v>
      </c>
      <c r="P139" s="66" t="s">
        <v>466</v>
      </c>
      <c r="Q139" s="71"/>
      <c r="R139" s="72"/>
      <c r="S139" s="73" t="s">
        <v>1130</v>
      </c>
      <c r="T139" s="74"/>
      <c r="U139" s="75"/>
      <c r="V139" s="75"/>
      <c r="W139" s="76">
        <v>247</v>
      </c>
      <c r="X139" s="77" t="s">
        <v>1131</v>
      </c>
      <c r="Y139" s="78" t="s">
        <v>1131</v>
      </c>
      <c r="Z139" s="59">
        <f t="shared" si="20"/>
        <v>1</v>
      </c>
      <c r="AA139" s="60">
        <f t="shared" si="21"/>
        <v>1</v>
      </c>
      <c r="AB139" s="60">
        <f t="shared" si="22"/>
        <v>0</v>
      </c>
      <c r="AC139" s="60">
        <f t="shared" si="23"/>
        <v>0</v>
      </c>
      <c r="AD139" s="79" t="str">
        <f t="shared" si="24"/>
        <v>SRSA</v>
      </c>
      <c r="AE139" s="59">
        <f t="shared" si="25"/>
        <v>1</v>
      </c>
      <c r="AF139" s="60">
        <f t="shared" si="26"/>
        <v>0</v>
      </c>
      <c r="AG139" s="60">
        <f t="shared" si="27"/>
        <v>0</v>
      </c>
      <c r="AH139" s="79" t="str">
        <f t="shared" si="28"/>
        <v>-</v>
      </c>
      <c r="AI139" s="59">
        <f t="shared" si="29"/>
        <v>0</v>
      </c>
    </row>
    <row r="140" spans="1:35" ht="12">
      <c r="A140" s="57">
        <v>3703330</v>
      </c>
      <c r="B140" s="58" t="s">
        <v>749</v>
      </c>
      <c r="C140" s="59" t="s">
        <v>750</v>
      </c>
      <c r="D140" s="60" t="s">
        <v>751</v>
      </c>
      <c r="E140" s="60" t="s">
        <v>752</v>
      </c>
      <c r="F140" s="61" t="s">
        <v>1125</v>
      </c>
      <c r="G140" s="62" t="s">
        <v>753</v>
      </c>
      <c r="H140" s="63" t="s">
        <v>754</v>
      </c>
      <c r="I140" s="64">
        <v>9107635431</v>
      </c>
      <c r="J140" s="65" t="s">
        <v>895</v>
      </c>
      <c r="K140" s="66" t="s">
        <v>1129</v>
      </c>
      <c r="L140" s="67"/>
      <c r="M140" s="68">
        <v>22460</v>
      </c>
      <c r="N140" s="69"/>
      <c r="O140" s="70">
        <v>16.609</v>
      </c>
      <c r="P140" s="66" t="s">
        <v>1129</v>
      </c>
      <c r="Q140" s="71"/>
      <c r="R140" s="72"/>
      <c r="S140" s="73" t="s">
        <v>1129</v>
      </c>
      <c r="T140" s="74">
        <v>1118295</v>
      </c>
      <c r="U140" s="75">
        <v>88001</v>
      </c>
      <c r="V140" s="75">
        <v>137423</v>
      </c>
      <c r="W140" s="76">
        <v>76677</v>
      </c>
      <c r="X140" s="77" t="s">
        <v>1131</v>
      </c>
      <c r="Y140" s="78" t="s">
        <v>1131</v>
      </c>
      <c r="Z140" s="59">
        <f t="shared" si="20"/>
        <v>0</v>
      </c>
      <c r="AA140" s="60">
        <f t="shared" si="21"/>
        <v>0</v>
      </c>
      <c r="AB140" s="60">
        <f t="shared" si="22"/>
        <v>0</v>
      </c>
      <c r="AC140" s="60">
        <f t="shared" si="23"/>
        <v>0</v>
      </c>
      <c r="AD140" s="79" t="str">
        <f t="shared" si="24"/>
        <v>-</v>
      </c>
      <c r="AE140" s="59">
        <f t="shared" si="25"/>
        <v>0</v>
      </c>
      <c r="AF140" s="60">
        <f t="shared" si="26"/>
        <v>0</v>
      </c>
      <c r="AG140" s="60">
        <f t="shared" si="27"/>
        <v>0</v>
      </c>
      <c r="AH140" s="79" t="str">
        <f t="shared" si="28"/>
        <v>-</v>
      </c>
      <c r="AI140" s="59">
        <f t="shared" si="29"/>
        <v>0</v>
      </c>
    </row>
    <row r="141" spans="1:35" ht="12">
      <c r="A141" s="57">
        <v>3703360</v>
      </c>
      <c r="B141" s="58" t="s">
        <v>414</v>
      </c>
      <c r="C141" s="59" t="s">
        <v>415</v>
      </c>
      <c r="D141" s="60" t="s">
        <v>416</v>
      </c>
      <c r="E141" s="60" t="s">
        <v>417</v>
      </c>
      <c r="F141" s="61" t="s">
        <v>1125</v>
      </c>
      <c r="G141" s="62" t="s">
        <v>418</v>
      </c>
      <c r="H141" s="63" t="s">
        <v>419</v>
      </c>
      <c r="I141" s="64">
        <v>8284643191</v>
      </c>
      <c r="J141" s="65" t="s">
        <v>895</v>
      </c>
      <c r="K141" s="66" t="s">
        <v>1129</v>
      </c>
      <c r="L141" s="67"/>
      <c r="M141" s="68">
        <v>2776</v>
      </c>
      <c r="N141" s="69"/>
      <c r="O141" s="70">
        <v>24.875</v>
      </c>
      <c r="P141" s="66" t="s">
        <v>1130</v>
      </c>
      <c r="Q141" s="71"/>
      <c r="R141" s="72"/>
      <c r="S141" s="73" t="s">
        <v>1129</v>
      </c>
      <c r="T141" s="74">
        <v>130106</v>
      </c>
      <c r="U141" s="75">
        <v>15525</v>
      </c>
      <c r="V141" s="75">
        <v>19046</v>
      </c>
      <c r="W141" s="76">
        <v>9638</v>
      </c>
      <c r="X141" s="77" t="s">
        <v>1131</v>
      </c>
      <c r="Y141" s="78" t="s">
        <v>1131</v>
      </c>
      <c r="Z141" s="59">
        <f t="shared" si="20"/>
        <v>0</v>
      </c>
      <c r="AA141" s="60">
        <f t="shared" si="21"/>
        <v>0</v>
      </c>
      <c r="AB141" s="60">
        <f t="shared" si="22"/>
        <v>0</v>
      </c>
      <c r="AC141" s="60">
        <f t="shared" si="23"/>
        <v>0</v>
      </c>
      <c r="AD141" s="79" t="str">
        <f t="shared" si="24"/>
        <v>-</v>
      </c>
      <c r="AE141" s="59">
        <f t="shared" si="25"/>
        <v>0</v>
      </c>
      <c r="AF141" s="60">
        <f t="shared" si="26"/>
        <v>1</v>
      </c>
      <c r="AG141" s="60">
        <f t="shared" si="27"/>
        <v>0</v>
      </c>
      <c r="AH141" s="79" t="str">
        <f t="shared" si="28"/>
        <v>-</v>
      </c>
      <c r="AI141" s="59">
        <f t="shared" si="29"/>
        <v>0</v>
      </c>
    </row>
    <row r="142" spans="1:35" ht="12">
      <c r="A142" s="57">
        <v>3703420</v>
      </c>
      <c r="B142" s="58" t="s">
        <v>1028</v>
      </c>
      <c r="C142" s="59" t="s">
        <v>1029</v>
      </c>
      <c r="D142" s="60" t="s">
        <v>1000</v>
      </c>
      <c r="E142" s="60" t="s">
        <v>1030</v>
      </c>
      <c r="F142" s="61" t="s">
        <v>1125</v>
      </c>
      <c r="G142" s="62" t="s">
        <v>1031</v>
      </c>
      <c r="H142" s="63" t="s">
        <v>1003</v>
      </c>
      <c r="I142" s="64">
        <v>2525341371</v>
      </c>
      <c r="J142" s="65" t="s">
        <v>1138</v>
      </c>
      <c r="K142" s="66" t="s">
        <v>1130</v>
      </c>
      <c r="L142" s="67"/>
      <c r="M142" s="68">
        <v>2848</v>
      </c>
      <c r="N142" s="69"/>
      <c r="O142" s="70">
        <v>26.147</v>
      </c>
      <c r="P142" s="66" t="s">
        <v>1130</v>
      </c>
      <c r="Q142" s="71"/>
      <c r="R142" s="72"/>
      <c r="S142" s="73" t="s">
        <v>1130</v>
      </c>
      <c r="T142" s="74">
        <v>268527</v>
      </c>
      <c r="U142" s="75">
        <v>21954</v>
      </c>
      <c r="V142" s="75">
        <v>29326</v>
      </c>
      <c r="W142" s="76"/>
      <c r="X142" s="77" t="s">
        <v>1131</v>
      </c>
      <c r="Y142" s="78" t="s">
        <v>1131</v>
      </c>
      <c r="Z142" s="59">
        <f t="shared" si="20"/>
        <v>1</v>
      </c>
      <c r="AA142" s="60">
        <f t="shared" si="21"/>
        <v>0</v>
      </c>
      <c r="AB142" s="60">
        <f t="shared" si="22"/>
        <v>0</v>
      </c>
      <c r="AC142" s="60">
        <f t="shared" si="23"/>
        <v>0</v>
      </c>
      <c r="AD142" s="79" t="str">
        <f t="shared" si="24"/>
        <v>-</v>
      </c>
      <c r="AE142" s="59">
        <f t="shared" si="25"/>
        <v>1</v>
      </c>
      <c r="AF142" s="60">
        <f t="shared" si="26"/>
        <v>1</v>
      </c>
      <c r="AG142" s="60" t="str">
        <f t="shared" si="27"/>
        <v>Initial</v>
      </c>
      <c r="AH142" s="79" t="str">
        <f t="shared" si="28"/>
        <v>RLIS</v>
      </c>
      <c r="AI142" s="59">
        <f t="shared" si="29"/>
        <v>0</v>
      </c>
    </row>
    <row r="143" spans="1:35" ht="12">
      <c r="A143" s="57">
        <v>3700080</v>
      </c>
      <c r="B143" s="58" t="s">
        <v>147</v>
      </c>
      <c r="C143" s="59" t="s">
        <v>148</v>
      </c>
      <c r="D143" s="60" t="s">
        <v>149</v>
      </c>
      <c r="E143" s="60" t="s">
        <v>561</v>
      </c>
      <c r="F143" s="61" t="s">
        <v>1125</v>
      </c>
      <c r="G143" s="62" t="s">
        <v>150</v>
      </c>
      <c r="H143" s="63" t="s">
        <v>151</v>
      </c>
      <c r="I143" s="64">
        <v>9196870870</v>
      </c>
      <c r="J143" s="65" t="s">
        <v>425</v>
      </c>
      <c r="K143" s="66" t="s">
        <v>1129</v>
      </c>
      <c r="L143" s="67"/>
      <c r="M143" s="68">
        <v>59</v>
      </c>
      <c r="N143" s="69"/>
      <c r="O143" s="70" t="s">
        <v>466</v>
      </c>
      <c r="P143" s="66" t="s">
        <v>466</v>
      </c>
      <c r="Q143" s="71"/>
      <c r="R143" s="72"/>
      <c r="S143" s="73" t="s">
        <v>1129</v>
      </c>
      <c r="T143" s="74">
        <v>5859</v>
      </c>
      <c r="U143" s="75"/>
      <c r="V143" s="75"/>
      <c r="W143" s="76">
        <v>406</v>
      </c>
      <c r="X143" s="77" t="s">
        <v>1131</v>
      </c>
      <c r="Y143" s="78" t="s">
        <v>1131</v>
      </c>
      <c r="Z143" s="59">
        <f t="shared" si="20"/>
        <v>0</v>
      </c>
      <c r="AA143" s="60">
        <f t="shared" si="21"/>
        <v>1</v>
      </c>
      <c r="AB143" s="60">
        <f t="shared" si="22"/>
        <v>0</v>
      </c>
      <c r="AC143" s="60">
        <f t="shared" si="23"/>
        <v>0</v>
      </c>
      <c r="AD143" s="79" t="str">
        <f t="shared" si="24"/>
        <v>-</v>
      </c>
      <c r="AE143" s="59">
        <f t="shared" si="25"/>
        <v>0</v>
      </c>
      <c r="AF143" s="60">
        <f t="shared" si="26"/>
        <v>0</v>
      </c>
      <c r="AG143" s="60">
        <f t="shared" si="27"/>
        <v>0</v>
      </c>
      <c r="AH143" s="79" t="str">
        <f t="shared" si="28"/>
        <v>-</v>
      </c>
      <c r="AI143" s="59">
        <f t="shared" si="29"/>
        <v>0</v>
      </c>
    </row>
    <row r="144" spans="1:35" ht="12">
      <c r="A144" s="57">
        <v>3703450</v>
      </c>
      <c r="B144" s="58" t="s">
        <v>634</v>
      </c>
      <c r="C144" s="59" t="s">
        <v>635</v>
      </c>
      <c r="D144" s="60" t="s">
        <v>636</v>
      </c>
      <c r="E144" s="60" t="s">
        <v>637</v>
      </c>
      <c r="F144" s="61" t="s">
        <v>1125</v>
      </c>
      <c r="G144" s="62" t="s">
        <v>638</v>
      </c>
      <c r="H144" s="63" t="s">
        <v>639</v>
      </c>
      <c r="I144" s="64">
        <v>9104552211</v>
      </c>
      <c r="J144" s="65" t="s">
        <v>895</v>
      </c>
      <c r="K144" s="66" t="s">
        <v>1129</v>
      </c>
      <c r="L144" s="67"/>
      <c r="M144" s="68">
        <v>21565</v>
      </c>
      <c r="N144" s="69"/>
      <c r="O144" s="70">
        <v>19.946</v>
      </c>
      <c r="P144" s="66" t="s">
        <v>1129</v>
      </c>
      <c r="Q144" s="71"/>
      <c r="R144" s="72"/>
      <c r="S144" s="73" t="s">
        <v>1129</v>
      </c>
      <c r="T144" s="74">
        <v>1054590</v>
      </c>
      <c r="U144" s="75">
        <v>99687</v>
      </c>
      <c r="V144" s="75">
        <v>143540</v>
      </c>
      <c r="W144" s="76">
        <v>67197</v>
      </c>
      <c r="X144" s="77" t="s">
        <v>1131</v>
      </c>
      <c r="Y144" s="78" t="s">
        <v>1131</v>
      </c>
      <c r="Z144" s="59">
        <f t="shared" si="20"/>
        <v>0</v>
      </c>
      <c r="AA144" s="60">
        <f t="shared" si="21"/>
        <v>0</v>
      </c>
      <c r="AB144" s="60">
        <f t="shared" si="22"/>
        <v>0</v>
      </c>
      <c r="AC144" s="60">
        <f t="shared" si="23"/>
        <v>0</v>
      </c>
      <c r="AD144" s="79" t="str">
        <f t="shared" si="24"/>
        <v>-</v>
      </c>
      <c r="AE144" s="59">
        <f t="shared" si="25"/>
        <v>0</v>
      </c>
      <c r="AF144" s="60">
        <f t="shared" si="26"/>
        <v>0</v>
      </c>
      <c r="AG144" s="60">
        <f t="shared" si="27"/>
        <v>0</v>
      </c>
      <c r="AH144" s="79" t="str">
        <f t="shared" si="28"/>
        <v>-</v>
      </c>
      <c r="AI144" s="59">
        <f t="shared" si="29"/>
        <v>0</v>
      </c>
    </row>
    <row r="145" spans="1:35" ht="12">
      <c r="A145" s="57">
        <v>3700035</v>
      </c>
      <c r="B145" s="58" t="s">
        <v>277</v>
      </c>
      <c r="C145" s="59" t="s">
        <v>278</v>
      </c>
      <c r="D145" s="60" t="s">
        <v>279</v>
      </c>
      <c r="E145" s="60" t="s">
        <v>440</v>
      </c>
      <c r="F145" s="61" t="s">
        <v>1125</v>
      </c>
      <c r="G145" s="62" t="s">
        <v>441</v>
      </c>
      <c r="H145" s="63"/>
      <c r="I145" s="64">
        <v>9196446272</v>
      </c>
      <c r="J145" s="65" t="s">
        <v>465</v>
      </c>
      <c r="K145" s="66" t="s">
        <v>1129</v>
      </c>
      <c r="L145" s="67"/>
      <c r="M145" s="68">
        <v>169</v>
      </c>
      <c r="N145" s="69"/>
      <c r="O145" s="70" t="s">
        <v>466</v>
      </c>
      <c r="P145" s="66" t="s">
        <v>466</v>
      </c>
      <c r="Q145" s="71"/>
      <c r="R145" s="72"/>
      <c r="S145" s="73" t="s">
        <v>1129</v>
      </c>
      <c r="T145" s="74">
        <v>3865</v>
      </c>
      <c r="U145" s="75"/>
      <c r="V145" s="75"/>
      <c r="W145" s="76">
        <v>359</v>
      </c>
      <c r="X145" s="77" t="s">
        <v>1044</v>
      </c>
      <c r="Y145" s="78" t="s">
        <v>1131</v>
      </c>
      <c r="Z145" s="59">
        <f t="shared" si="20"/>
        <v>0</v>
      </c>
      <c r="AA145" s="60">
        <f t="shared" si="21"/>
        <v>1</v>
      </c>
      <c r="AB145" s="60">
        <f t="shared" si="22"/>
        <v>0</v>
      </c>
      <c r="AC145" s="60">
        <f t="shared" si="23"/>
        <v>0</v>
      </c>
      <c r="AD145" s="79" t="str">
        <f t="shared" si="24"/>
        <v>-</v>
      </c>
      <c r="AE145" s="59">
        <f t="shared" si="25"/>
        <v>0</v>
      </c>
      <c r="AF145" s="60">
        <f t="shared" si="26"/>
        <v>0</v>
      </c>
      <c r="AG145" s="60">
        <f t="shared" si="27"/>
        <v>0</v>
      </c>
      <c r="AH145" s="79" t="str">
        <f t="shared" si="28"/>
        <v>-</v>
      </c>
      <c r="AI145" s="59">
        <f t="shared" si="29"/>
        <v>0</v>
      </c>
    </row>
    <row r="146" spans="1:35" ht="12">
      <c r="A146" s="57">
        <v>3703480</v>
      </c>
      <c r="B146" s="58" t="s">
        <v>437</v>
      </c>
      <c r="C146" s="59" t="s">
        <v>438</v>
      </c>
      <c r="D146" s="60" t="s">
        <v>439</v>
      </c>
      <c r="E146" s="60" t="s">
        <v>440</v>
      </c>
      <c r="F146" s="61" t="s">
        <v>1125</v>
      </c>
      <c r="G146" s="62" t="s">
        <v>441</v>
      </c>
      <c r="H146" s="63" t="s">
        <v>442</v>
      </c>
      <c r="I146" s="64">
        <v>9197328126</v>
      </c>
      <c r="J146" s="65" t="s">
        <v>822</v>
      </c>
      <c r="K146" s="66" t="s">
        <v>1129</v>
      </c>
      <c r="L146" s="67"/>
      <c r="M146" s="68">
        <v>6352</v>
      </c>
      <c r="N146" s="69"/>
      <c r="O146" s="70">
        <v>9.274</v>
      </c>
      <c r="P146" s="66" t="s">
        <v>1129</v>
      </c>
      <c r="Q146" s="71"/>
      <c r="R146" s="72"/>
      <c r="S146" s="73" t="s">
        <v>1129</v>
      </c>
      <c r="T146" s="74">
        <v>237036</v>
      </c>
      <c r="U146" s="75">
        <v>11050</v>
      </c>
      <c r="V146" s="75">
        <v>28102</v>
      </c>
      <c r="W146" s="76">
        <v>19299</v>
      </c>
      <c r="X146" s="77" t="s">
        <v>1131</v>
      </c>
      <c r="Y146" s="78" t="s">
        <v>1131</v>
      </c>
      <c r="Z146" s="59">
        <f t="shared" si="20"/>
        <v>0</v>
      </c>
      <c r="AA146" s="60">
        <f t="shared" si="21"/>
        <v>0</v>
      </c>
      <c r="AB146" s="60">
        <f t="shared" si="22"/>
        <v>0</v>
      </c>
      <c r="AC146" s="60">
        <f t="shared" si="23"/>
        <v>0</v>
      </c>
      <c r="AD146" s="79" t="str">
        <f t="shared" si="24"/>
        <v>-</v>
      </c>
      <c r="AE146" s="59">
        <f t="shared" si="25"/>
        <v>0</v>
      </c>
      <c r="AF146" s="60">
        <f t="shared" si="26"/>
        <v>0</v>
      </c>
      <c r="AG146" s="60">
        <f t="shared" si="27"/>
        <v>0</v>
      </c>
      <c r="AH146" s="79" t="str">
        <f t="shared" si="28"/>
        <v>-</v>
      </c>
      <c r="AI146" s="59">
        <f t="shared" si="29"/>
        <v>0</v>
      </c>
    </row>
    <row r="147" spans="1:35" ht="12">
      <c r="A147" s="57">
        <v>3700136</v>
      </c>
      <c r="B147" s="58" t="s">
        <v>114</v>
      </c>
      <c r="C147" s="59" t="s">
        <v>115</v>
      </c>
      <c r="D147" s="60" t="s">
        <v>116</v>
      </c>
      <c r="E147" s="60" t="s">
        <v>833</v>
      </c>
      <c r="F147" s="61" t="s">
        <v>1125</v>
      </c>
      <c r="G147" s="62" t="s">
        <v>338</v>
      </c>
      <c r="H147" s="63"/>
      <c r="I147" s="64">
        <v>9199337699</v>
      </c>
      <c r="J147" s="65" t="s">
        <v>465</v>
      </c>
      <c r="K147" s="66" t="s">
        <v>1129</v>
      </c>
      <c r="L147" s="67"/>
      <c r="M147" s="68">
        <v>97</v>
      </c>
      <c r="N147" s="69"/>
      <c r="O147" s="70" t="s">
        <v>466</v>
      </c>
      <c r="P147" s="66" t="s">
        <v>466</v>
      </c>
      <c r="Q147" s="71"/>
      <c r="R147" s="72"/>
      <c r="S147" s="73" t="s">
        <v>1129</v>
      </c>
      <c r="T147" s="74"/>
      <c r="U147" s="75"/>
      <c r="V147" s="75"/>
      <c r="W147" s="76"/>
      <c r="X147" s="77" t="s">
        <v>1131</v>
      </c>
      <c r="Y147" s="78" t="s">
        <v>1131</v>
      </c>
      <c r="Z147" s="59">
        <f t="shared" si="20"/>
        <v>0</v>
      </c>
      <c r="AA147" s="60">
        <f t="shared" si="21"/>
        <v>1</v>
      </c>
      <c r="AB147" s="60">
        <f t="shared" si="22"/>
        <v>0</v>
      </c>
      <c r="AC147" s="60">
        <f t="shared" si="23"/>
        <v>0</v>
      </c>
      <c r="AD147" s="79" t="str">
        <f t="shared" si="24"/>
        <v>-</v>
      </c>
      <c r="AE147" s="59">
        <f t="shared" si="25"/>
        <v>0</v>
      </c>
      <c r="AF147" s="60">
        <f t="shared" si="26"/>
        <v>0</v>
      </c>
      <c r="AG147" s="60">
        <f t="shared" si="27"/>
        <v>0</v>
      </c>
      <c r="AH147" s="79" t="str">
        <f t="shared" si="28"/>
        <v>-</v>
      </c>
      <c r="AI147" s="59">
        <f t="shared" si="29"/>
        <v>0</v>
      </c>
    </row>
    <row r="148" spans="1:35" ht="12">
      <c r="A148" s="57">
        <v>3703510</v>
      </c>
      <c r="B148" s="58" t="s">
        <v>599</v>
      </c>
      <c r="C148" s="59" t="s">
        <v>600</v>
      </c>
      <c r="D148" s="60" t="s">
        <v>601</v>
      </c>
      <c r="E148" s="60" t="s">
        <v>602</v>
      </c>
      <c r="F148" s="61" t="s">
        <v>1125</v>
      </c>
      <c r="G148" s="62" t="s">
        <v>603</v>
      </c>
      <c r="H148" s="63" t="s">
        <v>604</v>
      </c>
      <c r="I148" s="64">
        <v>2527454171</v>
      </c>
      <c r="J148" s="65" t="s">
        <v>1138</v>
      </c>
      <c r="K148" s="66" t="s">
        <v>1130</v>
      </c>
      <c r="L148" s="67"/>
      <c r="M148" s="68">
        <v>1486</v>
      </c>
      <c r="N148" s="69"/>
      <c r="O148" s="70">
        <v>19.512</v>
      </c>
      <c r="P148" s="66" t="s">
        <v>1129</v>
      </c>
      <c r="Q148" s="71"/>
      <c r="R148" s="72"/>
      <c r="S148" s="73" t="s">
        <v>1130</v>
      </c>
      <c r="T148" s="74">
        <v>116464</v>
      </c>
      <c r="U148" s="75">
        <v>8926</v>
      </c>
      <c r="V148" s="75">
        <v>12706</v>
      </c>
      <c r="W148" s="76">
        <v>6031</v>
      </c>
      <c r="X148" s="77" t="s">
        <v>1131</v>
      </c>
      <c r="Y148" s="78" t="s">
        <v>1131</v>
      </c>
      <c r="Z148" s="59">
        <f t="shared" si="20"/>
        <v>1</v>
      </c>
      <c r="AA148" s="60">
        <f t="shared" si="21"/>
        <v>0</v>
      </c>
      <c r="AB148" s="60">
        <f t="shared" si="22"/>
        <v>0</v>
      </c>
      <c r="AC148" s="60">
        <f t="shared" si="23"/>
        <v>0</v>
      </c>
      <c r="AD148" s="79" t="str">
        <f t="shared" si="24"/>
        <v>-</v>
      </c>
      <c r="AE148" s="59">
        <f t="shared" si="25"/>
        <v>1</v>
      </c>
      <c r="AF148" s="60">
        <f t="shared" si="26"/>
        <v>0</v>
      </c>
      <c r="AG148" s="60">
        <f t="shared" si="27"/>
        <v>0</v>
      </c>
      <c r="AH148" s="79" t="str">
        <f t="shared" si="28"/>
        <v>-</v>
      </c>
      <c r="AI148" s="59">
        <f t="shared" si="29"/>
        <v>0</v>
      </c>
    </row>
    <row r="149" spans="1:35" ht="12">
      <c r="A149" s="57">
        <v>3703540</v>
      </c>
      <c r="B149" s="58" t="s">
        <v>1121</v>
      </c>
      <c r="C149" s="59" t="s">
        <v>1122</v>
      </c>
      <c r="D149" s="60" t="s">
        <v>1123</v>
      </c>
      <c r="E149" s="60" t="s">
        <v>1124</v>
      </c>
      <c r="F149" s="61" t="s">
        <v>1125</v>
      </c>
      <c r="G149" s="62" t="s">
        <v>1126</v>
      </c>
      <c r="H149" s="63" t="s">
        <v>1127</v>
      </c>
      <c r="I149" s="64">
        <v>2523352981</v>
      </c>
      <c r="J149" s="65" t="s">
        <v>1128</v>
      </c>
      <c r="K149" s="66" t="s">
        <v>1129</v>
      </c>
      <c r="L149" s="67"/>
      <c r="M149" s="68">
        <v>5668</v>
      </c>
      <c r="N149" s="69"/>
      <c r="O149" s="70">
        <v>20.038</v>
      </c>
      <c r="P149" s="66" t="s">
        <v>1130</v>
      </c>
      <c r="Q149" s="71"/>
      <c r="R149" s="72"/>
      <c r="S149" s="73" t="s">
        <v>1130</v>
      </c>
      <c r="T149" s="74">
        <v>383314</v>
      </c>
      <c r="U149" s="75">
        <v>28248</v>
      </c>
      <c r="V149" s="75">
        <v>40102</v>
      </c>
      <c r="W149" s="76">
        <v>21134</v>
      </c>
      <c r="X149" s="77" t="s">
        <v>1131</v>
      </c>
      <c r="Y149" s="78" t="s">
        <v>1131</v>
      </c>
      <c r="Z149" s="59">
        <f t="shared" si="20"/>
        <v>0</v>
      </c>
      <c r="AA149" s="60">
        <f t="shared" si="21"/>
        <v>0</v>
      </c>
      <c r="AB149" s="60">
        <f t="shared" si="22"/>
        <v>0</v>
      </c>
      <c r="AC149" s="60">
        <f t="shared" si="23"/>
        <v>0</v>
      </c>
      <c r="AD149" s="79" t="str">
        <f t="shared" si="24"/>
        <v>-</v>
      </c>
      <c r="AE149" s="59">
        <f t="shared" si="25"/>
        <v>1</v>
      </c>
      <c r="AF149" s="60">
        <f t="shared" si="26"/>
        <v>1</v>
      </c>
      <c r="AG149" s="60" t="str">
        <f t="shared" si="27"/>
        <v>Initial</v>
      </c>
      <c r="AH149" s="79" t="str">
        <f t="shared" si="28"/>
        <v>RLIS</v>
      </c>
      <c r="AI149" s="59">
        <f t="shared" si="29"/>
        <v>0</v>
      </c>
    </row>
    <row r="150" spans="1:35" ht="12">
      <c r="A150" s="57">
        <v>3703570</v>
      </c>
      <c r="B150" s="58" t="s">
        <v>779</v>
      </c>
      <c r="C150" s="59" t="s">
        <v>780</v>
      </c>
      <c r="D150" s="60" t="s">
        <v>781</v>
      </c>
      <c r="E150" s="60" t="s">
        <v>782</v>
      </c>
      <c r="F150" s="61" t="s">
        <v>1125</v>
      </c>
      <c r="G150" s="62" t="s">
        <v>783</v>
      </c>
      <c r="H150" s="63" t="s">
        <v>784</v>
      </c>
      <c r="I150" s="64">
        <v>9102592187</v>
      </c>
      <c r="J150" s="65" t="s">
        <v>822</v>
      </c>
      <c r="K150" s="66" t="s">
        <v>1129</v>
      </c>
      <c r="L150" s="67"/>
      <c r="M150" s="68">
        <v>6944</v>
      </c>
      <c r="N150" s="69"/>
      <c r="O150" s="70">
        <v>17.284</v>
      </c>
      <c r="P150" s="66" t="s">
        <v>1129</v>
      </c>
      <c r="Q150" s="71"/>
      <c r="R150" s="72"/>
      <c r="S150" s="73" t="s">
        <v>1129</v>
      </c>
      <c r="T150" s="74">
        <v>366580</v>
      </c>
      <c r="U150" s="75">
        <v>28118</v>
      </c>
      <c r="V150" s="75">
        <v>41139</v>
      </c>
      <c r="W150" s="76">
        <v>24885</v>
      </c>
      <c r="X150" s="77" t="s">
        <v>1131</v>
      </c>
      <c r="Y150" s="78" t="s">
        <v>1131</v>
      </c>
      <c r="Z150" s="59">
        <f t="shared" si="20"/>
        <v>0</v>
      </c>
      <c r="AA150" s="60">
        <f t="shared" si="21"/>
        <v>0</v>
      </c>
      <c r="AB150" s="60">
        <f t="shared" si="22"/>
        <v>0</v>
      </c>
      <c r="AC150" s="60">
        <f t="shared" si="23"/>
        <v>0</v>
      </c>
      <c r="AD150" s="79" t="str">
        <f t="shared" si="24"/>
        <v>-</v>
      </c>
      <c r="AE150" s="59">
        <f t="shared" si="25"/>
        <v>0</v>
      </c>
      <c r="AF150" s="60">
        <f t="shared" si="26"/>
        <v>0</v>
      </c>
      <c r="AG150" s="60">
        <f t="shared" si="27"/>
        <v>0</v>
      </c>
      <c r="AH150" s="79" t="str">
        <f t="shared" si="28"/>
        <v>-</v>
      </c>
      <c r="AI150" s="59">
        <f t="shared" si="29"/>
        <v>0</v>
      </c>
    </row>
    <row r="151" spans="1:35" ht="12">
      <c r="A151" s="57">
        <v>3703600</v>
      </c>
      <c r="B151" s="58" t="s">
        <v>964</v>
      </c>
      <c r="C151" s="59" t="s">
        <v>965</v>
      </c>
      <c r="D151" s="60" t="s">
        <v>966</v>
      </c>
      <c r="E151" s="60" t="s">
        <v>967</v>
      </c>
      <c r="F151" s="61" t="s">
        <v>1125</v>
      </c>
      <c r="G151" s="62" t="s">
        <v>968</v>
      </c>
      <c r="H151" s="63" t="s">
        <v>969</v>
      </c>
      <c r="I151" s="64">
        <v>2524265741</v>
      </c>
      <c r="J151" s="65" t="s">
        <v>1138</v>
      </c>
      <c r="K151" s="66" t="s">
        <v>1130</v>
      </c>
      <c r="L151" s="67"/>
      <c r="M151" s="68">
        <v>1680</v>
      </c>
      <c r="N151" s="69"/>
      <c r="O151" s="70">
        <v>22.551</v>
      </c>
      <c r="P151" s="66" t="s">
        <v>1130</v>
      </c>
      <c r="Q151" s="71"/>
      <c r="R151" s="72"/>
      <c r="S151" s="73" t="s">
        <v>1130</v>
      </c>
      <c r="T151" s="74">
        <v>126583</v>
      </c>
      <c r="U151" s="75">
        <v>9086</v>
      </c>
      <c r="V151" s="75">
        <v>12936</v>
      </c>
      <c r="W151" s="76">
        <v>6074</v>
      </c>
      <c r="X151" s="77" t="s">
        <v>1131</v>
      </c>
      <c r="Y151" s="78" t="s">
        <v>1131</v>
      </c>
      <c r="Z151" s="59">
        <f t="shared" si="20"/>
        <v>1</v>
      </c>
      <c r="AA151" s="60">
        <f t="shared" si="21"/>
        <v>0</v>
      </c>
      <c r="AB151" s="60">
        <f t="shared" si="22"/>
        <v>0</v>
      </c>
      <c r="AC151" s="60">
        <f t="shared" si="23"/>
        <v>0</v>
      </c>
      <c r="AD151" s="79" t="str">
        <f t="shared" si="24"/>
        <v>-</v>
      </c>
      <c r="AE151" s="59">
        <f t="shared" si="25"/>
        <v>1</v>
      </c>
      <c r="AF151" s="60">
        <f t="shared" si="26"/>
        <v>1</v>
      </c>
      <c r="AG151" s="60" t="str">
        <f t="shared" si="27"/>
        <v>Initial</v>
      </c>
      <c r="AH151" s="79" t="str">
        <f t="shared" si="28"/>
        <v>RLIS</v>
      </c>
      <c r="AI151" s="59">
        <f t="shared" si="29"/>
        <v>0</v>
      </c>
    </row>
    <row r="152" spans="1:35" ht="12">
      <c r="A152" s="57">
        <v>3703630</v>
      </c>
      <c r="B152" s="58" t="s">
        <v>725</v>
      </c>
      <c r="C152" s="59" t="s">
        <v>726</v>
      </c>
      <c r="D152" s="60" t="s">
        <v>727</v>
      </c>
      <c r="E152" s="60" t="s">
        <v>728</v>
      </c>
      <c r="F152" s="61" t="s">
        <v>1125</v>
      </c>
      <c r="G152" s="62" t="s">
        <v>729</v>
      </c>
      <c r="H152" s="63" t="s">
        <v>730</v>
      </c>
      <c r="I152" s="64">
        <v>3365992191</v>
      </c>
      <c r="J152" s="65" t="s">
        <v>822</v>
      </c>
      <c r="K152" s="66" t="s">
        <v>1129</v>
      </c>
      <c r="L152" s="67"/>
      <c r="M152" s="68">
        <v>5509</v>
      </c>
      <c r="N152" s="69"/>
      <c r="O152" s="70">
        <v>16.045</v>
      </c>
      <c r="P152" s="66" t="s">
        <v>1129</v>
      </c>
      <c r="Q152" s="71"/>
      <c r="R152" s="72"/>
      <c r="S152" s="73" t="s">
        <v>1129</v>
      </c>
      <c r="T152" s="74">
        <v>259679</v>
      </c>
      <c r="U152" s="75">
        <v>17716</v>
      </c>
      <c r="V152" s="75">
        <v>29638</v>
      </c>
      <c r="W152" s="76">
        <v>19393</v>
      </c>
      <c r="X152" s="77" t="s">
        <v>1131</v>
      </c>
      <c r="Y152" s="78" t="s">
        <v>1131</v>
      </c>
      <c r="Z152" s="59">
        <f t="shared" si="20"/>
        <v>0</v>
      </c>
      <c r="AA152" s="60">
        <f t="shared" si="21"/>
        <v>0</v>
      </c>
      <c r="AB152" s="60">
        <f t="shared" si="22"/>
        <v>0</v>
      </c>
      <c r="AC152" s="60">
        <f t="shared" si="23"/>
        <v>0</v>
      </c>
      <c r="AD152" s="79" t="str">
        <f t="shared" si="24"/>
        <v>-</v>
      </c>
      <c r="AE152" s="59">
        <f t="shared" si="25"/>
        <v>0</v>
      </c>
      <c r="AF152" s="60">
        <f t="shared" si="26"/>
        <v>0</v>
      </c>
      <c r="AG152" s="60">
        <f t="shared" si="27"/>
        <v>0</v>
      </c>
      <c r="AH152" s="79" t="str">
        <f t="shared" si="28"/>
        <v>-</v>
      </c>
      <c r="AI152" s="59">
        <f t="shared" si="29"/>
        <v>0</v>
      </c>
    </row>
    <row r="153" spans="1:35" ht="12">
      <c r="A153" s="57">
        <v>3700105</v>
      </c>
      <c r="B153" s="58" t="s">
        <v>232</v>
      </c>
      <c r="C153" s="59" t="s">
        <v>233</v>
      </c>
      <c r="D153" s="60" t="s">
        <v>234</v>
      </c>
      <c r="E153" s="60" t="s">
        <v>235</v>
      </c>
      <c r="F153" s="61" t="s">
        <v>1125</v>
      </c>
      <c r="G153" s="62" t="s">
        <v>236</v>
      </c>
      <c r="H153" s="63"/>
      <c r="I153" s="64">
        <v>3368690079</v>
      </c>
      <c r="J153" s="65" t="s">
        <v>963</v>
      </c>
      <c r="K153" s="66" t="s">
        <v>1130</v>
      </c>
      <c r="L153" s="67"/>
      <c r="M153" s="68">
        <v>336</v>
      </c>
      <c r="N153" s="69"/>
      <c r="O153" s="70" t="s">
        <v>466</v>
      </c>
      <c r="P153" s="66" t="s">
        <v>466</v>
      </c>
      <c r="Q153" s="71"/>
      <c r="R153" s="72"/>
      <c r="S153" s="73" t="s">
        <v>1130</v>
      </c>
      <c r="T153" s="74">
        <v>0</v>
      </c>
      <c r="U153" s="75"/>
      <c r="V153" s="75"/>
      <c r="W153" s="76"/>
      <c r="X153" s="77" t="s">
        <v>1044</v>
      </c>
      <c r="Y153" s="78" t="s">
        <v>1130</v>
      </c>
      <c r="Z153" s="59">
        <f t="shared" si="20"/>
        <v>1</v>
      </c>
      <c r="AA153" s="60">
        <f t="shared" si="21"/>
        <v>1</v>
      </c>
      <c r="AB153" s="60">
        <f t="shared" si="22"/>
        <v>0</v>
      </c>
      <c r="AC153" s="60">
        <f t="shared" si="23"/>
        <v>0</v>
      </c>
      <c r="AD153" s="79" t="str">
        <f t="shared" si="24"/>
        <v>SRSA</v>
      </c>
      <c r="AE153" s="59">
        <f t="shared" si="25"/>
        <v>1</v>
      </c>
      <c r="AF153" s="60">
        <f t="shared" si="26"/>
        <v>0</v>
      </c>
      <c r="AG153" s="60">
        <f t="shared" si="27"/>
        <v>0</v>
      </c>
      <c r="AH153" s="79" t="str">
        <f t="shared" si="28"/>
        <v>-</v>
      </c>
      <c r="AI153" s="59">
        <f t="shared" si="29"/>
        <v>0</v>
      </c>
    </row>
    <row r="154" spans="1:35" ht="12">
      <c r="A154" s="57">
        <v>3700104</v>
      </c>
      <c r="B154" s="58" t="s">
        <v>228</v>
      </c>
      <c r="C154" s="59" t="s">
        <v>229</v>
      </c>
      <c r="D154" s="60" t="s">
        <v>230</v>
      </c>
      <c r="E154" s="60" t="s">
        <v>758</v>
      </c>
      <c r="F154" s="61" t="s">
        <v>1125</v>
      </c>
      <c r="G154" s="62" t="s">
        <v>231</v>
      </c>
      <c r="H154" s="63"/>
      <c r="I154" s="64">
        <v>7048532428</v>
      </c>
      <c r="J154" s="65" t="s">
        <v>425</v>
      </c>
      <c r="K154" s="66" t="s">
        <v>1129</v>
      </c>
      <c r="L154" s="67"/>
      <c r="M154" s="68">
        <v>600</v>
      </c>
      <c r="N154" s="69"/>
      <c r="O154" s="70" t="s">
        <v>466</v>
      </c>
      <c r="P154" s="66" t="s">
        <v>466</v>
      </c>
      <c r="Q154" s="71"/>
      <c r="R154" s="72"/>
      <c r="S154" s="73" t="s">
        <v>1129</v>
      </c>
      <c r="T154" s="74">
        <v>8554</v>
      </c>
      <c r="U154" s="75">
        <v>650</v>
      </c>
      <c r="V154" s="75">
        <v>1847</v>
      </c>
      <c r="W154" s="76">
        <v>1497</v>
      </c>
      <c r="X154" s="77" t="s">
        <v>1131</v>
      </c>
      <c r="Y154" s="78" t="s">
        <v>1131</v>
      </c>
      <c r="Z154" s="59">
        <f t="shared" si="20"/>
        <v>0</v>
      </c>
      <c r="AA154" s="60">
        <f t="shared" si="21"/>
        <v>0</v>
      </c>
      <c r="AB154" s="60">
        <f t="shared" si="22"/>
        <v>0</v>
      </c>
      <c r="AC154" s="60">
        <f t="shared" si="23"/>
        <v>0</v>
      </c>
      <c r="AD154" s="79" t="str">
        <f t="shared" si="24"/>
        <v>-</v>
      </c>
      <c r="AE154" s="59">
        <f t="shared" si="25"/>
        <v>0</v>
      </c>
      <c r="AF154" s="60">
        <f t="shared" si="26"/>
        <v>0</v>
      </c>
      <c r="AG154" s="60">
        <f t="shared" si="27"/>
        <v>0</v>
      </c>
      <c r="AH154" s="79" t="str">
        <f t="shared" si="28"/>
        <v>-</v>
      </c>
      <c r="AI154" s="59">
        <f t="shared" si="29"/>
        <v>0</v>
      </c>
    </row>
    <row r="155" spans="1:35" ht="12">
      <c r="A155" s="57">
        <v>3700012</v>
      </c>
      <c r="B155" s="58" t="s">
        <v>640</v>
      </c>
      <c r="C155" s="59" t="s">
        <v>641</v>
      </c>
      <c r="D155" s="60" t="s">
        <v>642</v>
      </c>
      <c r="E155" s="60" t="s">
        <v>643</v>
      </c>
      <c r="F155" s="61" t="s">
        <v>1125</v>
      </c>
      <c r="G155" s="62" t="s">
        <v>644</v>
      </c>
      <c r="H155" s="63" t="s">
        <v>645</v>
      </c>
      <c r="I155" s="64">
        <v>2528304200</v>
      </c>
      <c r="J155" s="65" t="s">
        <v>895</v>
      </c>
      <c r="K155" s="66" t="s">
        <v>1129</v>
      </c>
      <c r="L155" s="67"/>
      <c r="M155" s="68">
        <v>20960</v>
      </c>
      <c r="N155" s="69"/>
      <c r="O155" s="70">
        <v>20.209</v>
      </c>
      <c r="P155" s="66" t="s">
        <v>1130</v>
      </c>
      <c r="Q155" s="71"/>
      <c r="R155" s="72"/>
      <c r="S155" s="73" t="s">
        <v>1129</v>
      </c>
      <c r="T155" s="74">
        <v>1240917</v>
      </c>
      <c r="U155" s="75">
        <v>109141</v>
      </c>
      <c r="V155" s="75">
        <v>145535</v>
      </c>
      <c r="W155" s="76">
        <v>80798</v>
      </c>
      <c r="X155" s="77" t="s">
        <v>1131</v>
      </c>
      <c r="Y155" s="78" t="s">
        <v>1131</v>
      </c>
      <c r="Z155" s="59">
        <f t="shared" si="20"/>
        <v>0</v>
      </c>
      <c r="AA155" s="60">
        <f t="shared" si="21"/>
        <v>0</v>
      </c>
      <c r="AB155" s="60">
        <f t="shared" si="22"/>
        <v>0</v>
      </c>
      <c r="AC155" s="60">
        <f t="shared" si="23"/>
        <v>0</v>
      </c>
      <c r="AD155" s="79" t="str">
        <f t="shared" si="24"/>
        <v>-</v>
      </c>
      <c r="AE155" s="59">
        <f t="shared" si="25"/>
        <v>0</v>
      </c>
      <c r="AF155" s="60">
        <f t="shared" si="26"/>
        <v>1</v>
      </c>
      <c r="AG155" s="60">
        <f t="shared" si="27"/>
        <v>0</v>
      </c>
      <c r="AH155" s="79" t="str">
        <f t="shared" si="28"/>
        <v>-</v>
      </c>
      <c r="AI155" s="59">
        <f t="shared" si="29"/>
        <v>0</v>
      </c>
    </row>
    <row r="156" spans="1:35" ht="12">
      <c r="A156" s="57">
        <v>3703720</v>
      </c>
      <c r="B156" s="58" t="s">
        <v>882</v>
      </c>
      <c r="C156" s="59" t="s">
        <v>883</v>
      </c>
      <c r="D156" s="60" t="s">
        <v>884</v>
      </c>
      <c r="E156" s="60" t="s">
        <v>885</v>
      </c>
      <c r="F156" s="61" t="s">
        <v>1125</v>
      </c>
      <c r="G156" s="62" t="s">
        <v>886</v>
      </c>
      <c r="H156" s="63" t="s">
        <v>887</v>
      </c>
      <c r="I156" s="64">
        <v>8288943051</v>
      </c>
      <c r="J156" s="65" t="s">
        <v>888</v>
      </c>
      <c r="K156" s="66" t="s">
        <v>1130</v>
      </c>
      <c r="L156" s="67"/>
      <c r="M156" s="68">
        <v>2339</v>
      </c>
      <c r="N156" s="69"/>
      <c r="O156" s="70">
        <v>13.63</v>
      </c>
      <c r="P156" s="66" t="s">
        <v>1129</v>
      </c>
      <c r="Q156" s="71"/>
      <c r="R156" s="72"/>
      <c r="S156" s="73" t="s">
        <v>1130</v>
      </c>
      <c r="T156" s="74">
        <v>94774</v>
      </c>
      <c r="U156" s="75">
        <v>7677</v>
      </c>
      <c r="V156" s="75">
        <v>12845</v>
      </c>
      <c r="W156" s="76">
        <v>7488</v>
      </c>
      <c r="X156" s="77" t="s">
        <v>1131</v>
      </c>
      <c r="Y156" s="78" t="s">
        <v>1131</v>
      </c>
      <c r="Z156" s="59">
        <f t="shared" si="20"/>
        <v>1</v>
      </c>
      <c r="AA156" s="60">
        <f t="shared" si="21"/>
        <v>0</v>
      </c>
      <c r="AB156" s="60">
        <f t="shared" si="22"/>
        <v>0</v>
      </c>
      <c r="AC156" s="60">
        <f t="shared" si="23"/>
        <v>0</v>
      </c>
      <c r="AD156" s="79" t="str">
        <f t="shared" si="24"/>
        <v>-</v>
      </c>
      <c r="AE156" s="59">
        <f t="shared" si="25"/>
        <v>1</v>
      </c>
      <c r="AF156" s="60">
        <f t="shared" si="26"/>
        <v>0</v>
      </c>
      <c r="AG156" s="60">
        <f t="shared" si="27"/>
        <v>0</v>
      </c>
      <c r="AH156" s="79" t="str">
        <f t="shared" si="28"/>
        <v>-</v>
      </c>
      <c r="AI156" s="59">
        <f t="shared" si="29"/>
        <v>0</v>
      </c>
    </row>
    <row r="157" spans="1:35" ht="12">
      <c r="A157" s="57">
        <v>3700113</v>
      </c>
      <c r="B157" s="58" t="s">
        <v>22</v>
      </c>
      <c r="C157" s="59" t="s">
        <v>23</v>
      </c>
      <c r="D157" s="60" t="s">
        <v>24</v>
      </c>
      <c r="E157" s="60" t="s">
        <v>455</v>
      </c>
      <c r="F157" s="61" t="s">
        <v>1125</v>
      </c>
      <c r="G157" s="62" t="s">
        <v>25</v>
      </c>
      <c r="H157" s="63"/>
      <c r="I157" s="64">
        <v>9192350511</v>
      </c>
      <c r="J157" s="65" t="s">
        <v>315</v>
      </c>
      <c r="K157" s="66" t="s">
        <v>1129</v>
      </c>
      <c r="L157" s="67"/>
      <c r="M157" s="68">
        <v>569</v>
      </c>
      <c r="N157" s="69"/>
      <c r="O157" s="70" t="s">
        <v>466</v>
      </c>
      <c r="P157" s="66" t="s">
        <v>466</v>
      </c>
      <c r="Q157" s="71"/>
      <c r="R157" s="72"/>
      <c r="S157" s="73" t="s">
        <v>1129</v>
      </c>
      <c r="T157" s="74">
        <v>8299</v>
      </c>
      <c r="U157" s="75">
        <v>1016</v>
      </c>
      <c r="V157" s="75"/>
      <c r="W157" s="76">
        <v>1720</v>
      </c>
      <c r="X157" s="77" t="s">
        <v>1131</v>
      </c>
      <c r="Y157" s="78" t="s">
        <v>1131</v>
      </c>
      <c r="Z157" s="59">
        <f t="shared" si="20"/>
        <v>0</v>
      </c>
      <c r="AA157" s="60">
        <f t="shared" si="21"/>
        <v>1</v>
      </c>
      <c r="AB157" s="60">
        <f t="shared" si="22"/>
        <v>0</v>
      </c>
      <c r="AC157" s="60">
        <f t="shared" si="23"/>
        <v>0</v>
      </c>
      <c r="AD157" s="79" t="str">
        <f t="shared" si="24"/>
        <v>-</v>
      </c>
      <c r="AE157" s="59">
        <f t="shared" si="25"/>
        <v>0</v>
      </c>
      <c r="AF157" s="60">
        <f t="shared" si="26"/>
        <v>0</v>
      </c>
      <c r="AG157" s="60">
        <f t="shared" si="27"/>
        <v>0</v>
      </c>
      <c r="AH157" s="79" t="str">
        <f t="shared" si="28"/>
        <v>-</v>
      </c>
      <c r="AI157" s="59">
        <f t="shared" si="29"/>
        <v>0</v>
      </c>
    </row>
    <row r="158" spans="1:35" ht="12">
      <c r="A158" s="57">
        <v>3700088</v>
      </c>
      <c r="B158" s="58" t="s">
        <v>172</v>
      </c>
      <c r="C158" s="59" t="s">
        <v>173</v>
      </c>
      <c r="D158" s="60" t="s">
        <v>174</v>
      </c>
      <c r="E158" s="60" t="s">
        <v>746</v>
      </c>
      <c r="F158" s="61" t="s">
        <v>1125</v>
      </c>
      <c r="G158" s="62" t="s">
        <v>175</v>
      </c>
      <c r="H158" s="63"/>
      <c r="I158" s="64">
        <v>9197757800</v>
      </c>
      <c r="J158" s="65" t="s">
        <v>1145</v>
      </c>
      <c r="K158" s="66" t="s">
        <v>1129</v>
      </c>
      <c r="L158" s="67"/>
      <c r="M158" s="68">
        <v>72</v>
      </c>
      <c r="N158" s="69"/>
      <c r="O158" s="70" t="s">
        <v>466</v>
      </c>
      <c r="P158" s="66" t="s">
        <v>466</v>
      </c>
      <c r="Q158" s="71"/>
      <c r="R158" s="72"/>
      <c r="S158" s="73" t="s">
        <v>1130</v>
      </c>
      <c r="T158" s="74">
        <v>4721</v>
      </c>
      <c r="U158" s="75"/>
      <c r="V158" s="75"/>
      <c r="W158" s="76">
        <v>366</v>
      </c>
      <c r="X158" s="77" t="s">
        <v>1131</v>
      </c>
      <c r="Y158" s="78" t="s">
        <v>1131</v>
      </c>
      <c r="Z158" s="59">
        <f t="shared" si="20"/>
        <v>0</v>
      </c>
      <c r="AA158" s="60">
        <f t="shared" si="21"/>
        <v>1</v>
      </c>
      <c r="AB158" s="60">
        <f t="shared" si="22"/>
        <v>0</v>
      </c>
      <c r="AC158" s="60">
        <f t="shared" si="23"/>
        <v>0</v>
      </c>
      <c r="AD158" s="79" t="str">
        <f t="shared" si="24"/>
        <v>-</v>
      </c>
      <c r="AE158" s="59">
        <f t="shared" si="25"/>
        <v>1</v>
      </c>
      <c r="AF158" s="60">
        <f t="shared" si="26"/>
        <v>0</v>
      </c>
      <c r="AG158" s="60">
        <f t="shared" si="27"/>
        <v>0</v>
      </c>
      <c r="AH158" s="79" t="str">
        <f t="shared" si="28"/>
        <v>-</v>
      </c>
      <c r="AI158" s="59">
        <f t="shared" si="29"/>
        <v>0</v>
      </c>
    </row>
    <row r="159" spans="1:35" ht="12">
      <c r="A159" s="57">
        <v>3700025</v>
      </c>
      <c r="B159" s="58" t="s">
        <v>502</v>
      </c>
      <c r="C159" s="59" t="s">
        <v>503</v>
      </c>
      <c r="D159" s="60" t="s">
        <v>504</v>
      </c>
      <c r="E159" s="60" t="s">
        <v>505</v>
      </c>
      <c r="F159" s="61" t="s">
        <v>1125</v>
      </c>
      <c r="G159" s="62" t="s">
        <v>506</v>
      </c>
      <c r="H159" s="63" t="s">
        <v>507</v>
      </c>
      <c r="I159" s="64">
        <v>3367440804</v>
      </c>
      <c r="J159" s="65" t="s">
        <v>425</v>
      </c>
      <c r="K159" s="66" t="s">
        <v>1129</v>
      </c>
      <c r="L159" s="67"/>
      <c r="M159" s="68">
        <v>153</v>
      </c>
      <c r="N159" s="69"/>
      <c r="O159" s="70" t="s">
        <v>466</v>
      </c>
      <c r="P159" s="66" t="s">
        <v>466</v>
      </c>
      <c r="Q159" s="71"/>
      <c r="R159" s="72"/>
      <c r="S159" s="73" t="s">
        <v>1129</v>
      </c>
      <c r="T159" s="74">
        <v>5378</v>
      </c>
      <c r="U159" s="75"/>
      <c r="V159" s="75"/>
      <c r="W159" s="76">
        <v>627</v>
      </c>
      <c r="X159" s="77" t="s">
        <v>1044</v>
      </c>
      <c r="Y159" s="78" t="s">
        <v>1131</v>
      </c>
      <c r="Z159" s="59">
        <f t="shared" si="20"/>
        <v>0</v>
      </c>
      <c r="AA159" s="60">
        <f t="shared" si="21"/>
        <v>1</v>
      </c>
      <c r="AB159" s="60">
        <f t="shared" si="22"/>
        <v>0</v>
      </c>
      <c r="AC159" s="60">
        <f t="shared" si="23"/>
        <v>0</v>
      </c>
      <c r="AD159" s="79" t="str">
        <f t="shared" si="24"/>
        <v>-</v>
      </c>
      <c r="AE159" s="59">
        <f t="shared" si="25"/>
        <v>0</v>
      </c>
      <c r="AF159" s="60">
        <f t="shared" si="26"/>
        <v>0</v>
      </c>
      <c r="AG159" s="60">
        <f t="shared" si="27"/>
        <v>0</v>
      </c>
      <c r="AH159" s="79" t="str">
        <f t="shared" si="28"/>
        <v>-</v>
      </c>
      <c r="AI159" s="59">
        <f t="shared" si="29"/>
        <v>0</v>
      </c>
    </row>
    <row r="160" spans="1:35" ht="12">
      <c r="A160" s="57">
        <v>3700127</v>
      </c>
      <c r="B160" s="58" t="s">
        <v>77</v>
      </c>
      <c r="C160" s="59" t="s">
        <v>78</v>
      </c>
      <c r="D160" s="60" t="s">
        <v>79</v>
      </c>
      <c r="E160" s="60" t="s">
        <v>80</v>
      </c>
      <c r="F160" s="61" t="s">
        <v>1125</v>
      </c>
      <c r="G160" s="62" t="s">
        <v>81</v>
      </c>
      <c r="H160" s="63"/>
      <c r="I160" s="64">
        <v>7045736611</v>
      </c>
      <c r="J160" s="65" t="s">
        <v>963</v>
      </c>
      <c r="K160" s="66" t="s">
        <v>1130</v>
      </c>
      <c r="L160" s="67"/>
      <c r="M160" s="68">
        <v>700</v>
      </c>
      <c r="N160" s="69"/>
      <c r="O160" s="70" t="s">
        <v>466</v>
      </c>
      <c r="P160" s="66" t="s">
        <v>466</v>
      </c>
      <c r="Q160" s="71"/>
      <c r="R160" s="72"/>
      <c r="S160" s="73" t="s">
        <v>1130</v>
      </c>
      <c r="T160" s="74">
        <v>9233.32</v>
      </c>
      <c r="U160" s="75">
        <v>266</v>
      </c>
      <c r="V160" s="75">
        <v>395.22</v>
      </c>
      <c r="W160" s="76">
        <v>1857.26</v>
      </c>
      <c r="X160" s="77" t="s">
        <v>1131</v>
      </c>
      <c r="Y160" s="78" t="s">
        <v>1131</v>
      </c>
      <c r="Z160" s="59">
        <f t="shared" si="20"/>
        <v>1</v>
      </c>
      <c r="AA160" s="60">
        <f t="shared" si="21"/>
        <v>0</v>
      </c>
      <c r="AB160" s="60">
        <f t="shared" si="22"/>
        <v>0</v>
      </c>
      <c r="AC160" s="60">
        <f t="shared" si="23"/>
        <v>0</v>
      </c>
      <c r="AD160" s="79" t="str">
        <f t="shared" si="24"/>
        <v>-</v>
      </c>
      <c r="AE160" s="59">
        <f t="shared" si="25"/>
        <v>1</v>
      </c>
      <c r="AF160" s="60">
        <f t="shared" si="26"/>
        <v>0</v>
      </c>
      <c r="AG160" s="60">
        <f t="shared" si="27"/>
        <v>0</v>
      </c>
      <c r="AH160" s="79" t="str">
        <f t="shared" si="28"/>
        <v>-</v>
      </c>
      <c r="AI160" s="59">
        <f t="shared" si="29"/>
        <v>0</v>
      </c>
    </row>
    <row r="161" spans="1:35" ht="12">
      <c r="A161" s="57">
        <v>3700099</v>
      </c>
      <c r="B161" s="58" t="s">
        <v>211</v>
      </c>
      <c r="C161" s="59" t="s">
        <v>212</v>
      </c>
      <c r="D161" s="60" t="s">
        <v>213</v>
      </c>
      <c r="E161" s="60" t="s">
        <v>455</v>
      </c>
      <c r="F161" s="61" t="s">
        <v>1125</v>
      </c>
      <c r="G161" s="62" t="s">
        <v>307</v>
      </c>
      <c r="H161" s="63"/>
      <c r="I161" s="64">
        <v>9198410441</v>
      </c>
      <c r="J161" s="65" t="s">
        <v>265</v>
      </c>
      <c r="K161" s="66" t="s">
        <v>1129</v>
      </c>
      <c r="L161" s="67"/>
      <c r="M161" s="68">
        <v>130</v>
      </c>
      <c r="N161" s="69"/>
      <c r="O161" s="70" t="s">
        <v>466</v>
      </c>
      <c r="P161" s="66" t="s">
        <v>466</v>
      </c>
      <c r="Q161" s="71"/>
      <c r="R161" s="72"/>
      <c r="S161" s="73" t="s">
        <v>1129</v>
      </c>
      <c r="T161" s="74"/>
      <c r="U161" s="75"/>
      <c r="V161" s="75"/>
      <c r="W161" s="76"/>
      <c r="X161" s="77" t="s">
        <v>1044</v>
      </c>
      <c r="Y161" s="78" t="s">
        <v>1131</v>
      </c>
      <c r="Z161" s="59">
        <f t="shared" si="20"/>
        <v>0</v>
      </c>
      <c r="AA161" s="60">
        <f t="shared" si="21"/>
        <v>1</v>
      </c>
      <c r="AB161" s="60">
        <f t="shared" si="22"/>
        <v>0</v>
      </c>
      <c r="AC161" s="60">
        <f t="shared" si="23"/>
        <v>0</v>
      </c>
      <c r="AD161" s="79" t="str">
        <f t="shared" si="24"/>
        <v>-</v>
      </c>
      <c r="AE161" s="59">
        <f t="shared" si="25"/>
        <v>0</v>
      </c>
      <c r="AF161" s="60">
        <f t="shared" si="26"/>
        <v>0</v>
      </c>
      <c r="AG161" s="60">
        <f t="shared" si="27"/>
        <v>0</v>
      </c>
      <c r="AH161" s="79" t="str">
        <f t="shared" si="28"/>
        <v>-</v>
      </c>
      <c r="AI161" s="59">
        <f t="shared" si="29"/>
        <v>0</v>
      </c>
    </row>
    <row r="162" spans="1:35" ht="12">
      <c r="A162" s="57">
        <v>3700097</v>
      </c>
      <c r="B162" s="58" t="s">
        <v>202</v>
      </c>
      <c r="C162" s="59" t="s">
        <v>203</v>
      </c>
      <c r="D162" s="60" t="s">
        <v>204</v>
      </c>
      <c r="E162" s="60" t="s">
        <v>455</v>
      </c>
      <c r="F162" s="61" t="s">
        <v>1125</v>
      </c>
      <c r="G162" s="62" t="s">
        <v>205</v>
      </c>
      <c r="H162" s="63" t="s">
        <v>206</v>
      </c>
      <c r="I162" s="64">
        <v>9197151155</v>
      </c>
      <c r="J162" s="65" t="s">
        <v>265</v>
      </c>
      <c r="K162" s="66" t="s">
        <v>1129</v>
      </c>
      <c r="L162" s="67"/>
      <c r="M162" s="68">
        <v>480</v>
      </c>
      <c r="N162" s="69"/>
      <c r="O162" s="70" t="s">
        <v>466</v>
      </c>
      <c r="P162" s="66" t="s">
        <v>466</v>
      </c>
      <c r="Q162" s="71"/>
      <c r="R162" s="72"/>
      <c r="S162" s="73" t="s">
        <v>1129</v>
      </c>
      <c r="T162" s="74">
        <v>4579</v>
      </c>
      <c r="U162" s="75"/>
      <c r="V162" s="75"/>
      <c r="W162" s="76">
        <v>1009</v>
      </c>
      <c r="X162" s="77" t="s">
        <v>1044</v>
      </c>
      <c r="Y162" s="78" t="s">
        <v>1131</v>
      </c>
      <c r="Z162" s="59">
        <f t="shared" si="20"/>
        <v>0</v>
      </c>
      <c r="AA162" s="60">
        <f t="shared" si="21"/>
        <v>1</v>
      </c>
      <c r="AB162" s="60">
        <f t="shared" si="22"/>
        <v>0</v>
      </c>
      <c r="AC162" s="60">
        <f t="shared" si="23"/>
        <v>0</v>
      </c>
      <c r="AD162" s="79" t="str">
        <f t="shared" si="24"/>
        <v>-</v>
      </c>
      <c r="AE162" s="59">
        <f t="shared" si="25"/>
        <v>0</v>
      </c>
      <c r="AF162" s="60">
        <f t="shared" si="26"/>
        <v>0</v>
      </c>
      <c r="AG162" s="60">
        <f t="shared" si="27"/>
        <v>0</v>
      </c>
      <c r="AH162" s="79" t="str">
        <f t="shared" si="28"/>
        <v>-</v>
      </c>
      <c r="AI162" s="59">
        <f t="shared" si="29"/>
        <v>0</v>
      </c>
    </row>
    <row r="163" spans="1:35" ht="12">
      <c r="A163" s="57">
        <v>3703780</v>
      </c>
      <c r="B163" s="58" t="s">
        <v>848</v>
      </c>
      <c r="C163" s="59" t="s">
        <v>849</v>
      </c>
      <c r="D163" s="60" t="s">
        <v>850</v>
      </c>
      <c r="E163" s="60" t="s">
        <v>851</v>
      </c>
      <c r="F163" s="61" t="s">
        <v>1125</v>
      </c>
      <c r="G163" s="62" t="s">
        <v>852</v>
      </c>
      <c r="H163" s="63" t="s">
        <v>853</v>
      </c>
      <c r="I163" s="64">
        <v>3363186100</v>
      </c>
      <c r="J163" s="65" t="s">
        <v>822</v>
      </c>
      <c r="K163" s="66" t="s">
        <v>1129</v>
      </c>
      <c r="L163" s="67"/>
      <c r="M163" s="68">
        <v>17504</v>
      </c>
      <c r="N163" s="69"/>
      <c r="O163" s="70">
        <v>12.334</v>
      </c>
      <c r="P163" s="66" t="s">
        <v>1129</v>
      </c>
      <c r="Q163" s="71"/>
      <c r="R163" s="72"/>
      <c r="S163" s="73" t="s">
        <v>1129</v>
      </c>
      <c r="T163" s="74">
        <v>619140</v>
      </c>
      <c r="U163" s="75">
        <v>44290</v>
      </c>
      <c r="V163" s="75">
        <v>78183</v>
      </c>
      <c r="W163" s="76">
        <v>55941</v>
      </c>
      <c r="X163" s="77" t="s">
        <v>1131</v>
      </c>
      <c r="Y163" s="78" t="s">
        <v>1131</v>
      </c>
      <c r="Z163" s="59">
        <f t="shared" si="20"/>
        <v>0</v>
      </c>
      <c r="AA163" s="60">
        <f t="shared" si="21"/>
        <v>0</v>
      </c>
      <c r="AB163" s="60">
        <f t="shared" si="22"/>
        <v>0</v>
      </c>
      <c r="AC163" s="60">
        <f t="shared" si="23"/>
        <v>0</v>
      </c>
      <c r="AD163" s="79" t="str">
        <f t="shared" si="24"/>
        <v>-</v>
      </c>
      <c r="AE163" s="59">
        <f t="shared" si="25"/>
        <v>0</v>
      </c>
      <c r="AF163" s="60">
        <f t="shared" si="26"/>
        <v>0</v>
      </c>
      <c r="AG163" s="60">
        <f t="shared" si="27"/>
        <v>0</v>
      </c>
      <c r="AH163" s="79" t="str">
        <f t="shared" si="28"/>
        <v>-</v>
      </c>
      <c r="AI163" s="59">
        <f t="shared" si="29"/>
        <v>0</v>
      </c>
    </row>
    <row r="164" spans="1:35" ht="12">
      <c r="A164" s="57">
        <v>3700081</v>
      </c>
      <c r="B164" s="58" t="s">
        <v>152</v>
      </c>
      <c r="C164" s="59" t="s">
        <v>153</v>
      </c>
      <c r="D164" s="60" t="s">
        <v>154</v>
      </c>
      <c r="E164" s="60" t="s">
        <v>561</v>
      </c>
      <c r="F164" s="61" t="s">
        <v>1125</v>
      </c>
      <c r="G164" s="62" t="s">
        <v>155</v>
      </c>
      <c r="H164" s="63" t="s">
        <v>156</v>
      </c>
      <c r="I164" s="64">
        <v>9199577108</v>
      </c>
      <c r="J164" s="65" t="s">
        <v>963</v>
      </c>
      <c r="K164" s="66" t="s">
        <v>1130</v>
      </c>
      <c r="L164" s="67"/>
      <c r="M164" s="68">
        <v>696</v>
      </c>
      <c r="N164" s="69"/>
      <c r="O164" s="70" t="s">
        <v>466</v>
      </c>
      <c r="P164" s="66" t="s">
        <v>466</v>
      </c>
      <c r="Q164" s="71"/>
      <c r="R164" s="72"/>
      <c r="S164" s="73" t="s">
        <v>1130</v>
      </c>
      <c r="T164" s="74">
        <v>6972</v>
      </c>
      <c r="U164" s="75">
        <v>850</v>
      </c>
      <c r="V164" s="75">
        <v>0</v>
      </c>
      <c r="W164" s="76">
        <v>1789</v>
      </c>
      <c r="X164" s="77" t="s">
        <v>1044</v>
      </c>
      <c r="Y164" s="78" t="s">
        <v>1131</v>
      </c>
      <c r="Z164" s="59">
        <f t="shared" si="20"/>
        <v>1</v>
      </c>
      <c r="AA164" s="60">
        <f t="shared" si="21"/>
        <v>0</v>
      </c>
      <c r="AB164" s="60">
        <f t="shared" si="22"/>
        <v>0</v>
      </c>
      <c r="AC164" s="60">
        <f t="shared" si="23"/>
        <v>0</v>
      </c>
      <c r="AD164" s="79" t="str">
        <f t="shared" si="24"/>
        <v>-</v>
      </c>
      <c r="AE164" s="59">
        <f t="shared" si="25"/>
        <v>1</v>
      </c>
      <c r="AF164" s="60">
        <f t="shared" si="26"/>
        <v>0</v>
      </c>
      <c r="AG164" s="60">
        <f t="shared" si="27"/>
        <v>0</v>
      </c>
      <c r="AH164" s="79" t="str">
        <f t="shared" si="28"/>
        <v>-</v>
      </c>
      <c r="AI164" s="59">
        <f t="shared" si="29"/>
        <v>0</v>
      </c>
    </row>
    <row r="165" spans="1:35" ht="12">
      <c r="A165" s="57">
        <v>3703870</v>
      </c>
      <c r="B165" s="58" t="s">
        <v>976</v>
      </c>
      <c r="C165" s="59" t="s">
        <v>977</v>
      </c>
      <c r="D165" s="60" t="s">
        <v>978</v>
      </c>
      <c r="E165" s="60" t="s">
        <v>979</v>
      </c>
      <c r="F165" s="61" t="s">
        <v>1125</v>
      </c>
      <c r="G165" s="62" t="s">
        <v>980</v>
      </c>
      <c r="H165" s="63" t="s">
        <v>981</v>
      </c>
      <c r="I165" s="64">
        <v>9105825860</v>
      </c>
      <c r="J165" s="65" t="s">
        <v>1128</v>
      </c>
      <c r="K165" s="66" t="s">
        <v>1129</v>
      </c>
      <c r="L165" s="67"/>
      <c r="M165" s="68">
        <v>7700</v>
      </c>
      <c r="N165" s="69"/>
      <c r="O165" s="70">
        <v>23.173</v>
      </c>
      <c r="P165" s="66" t="s">
        <v>1130</v>
      </c>
      <c r="Q165" s="71"/>
      <c r="R165" s="72"/>
      <c r="S165" s="73" t="s">
        <v>1130</v>
      </c>
      <c r="T165" s="74">
        <v>521114</v>
      </c>
      <c r="U165" s="75">
        <v>41871</v>
      </c>
      <c r="V165" s="75">
        <v>56358</v>
      </c>
      <c r="W165" s="76">
        <v>32463</v>
      </c>
      <c r="X165" s="77" t="s">
        <v>1131</v>
      </c>
      <c r="Y165" s="78" t="s">
        <v>1131</v>
      </c>
      <c r="Z165" s="59">
        <f t="shared" si="20"/>
        <v>0</v>
      </c>
      <c r="AA165" s="60">
        <f t="shared" si="21"/>
        <v>0</v>
      </c>
      <c r="AB165" s="60">
        <f t="shared" si="22"/>
        <v>0</v>
      </c>
      <c r="AC165" s="60">
        <f t="shared" si="23"/>
        <v>0</v>
      </c>
      <c r="AD165" s="79" t="str">
        <f t="shared" si="24"/>
        <v>-</v>
      </c>
      <c r="AE165" s="59">
        <f t="shared" si="25"/>
        <v>1</v>
      </c>
      <c r="AF165" s="60">
        <f t="shared" si="26"/>
        <v>1</v>
      </c>
      <c r="AG165" s="60" t="str">
        <f t="shared" si="27"/>
        <v>Initial</v>
      </c>
      <c r="AH165" s="79" t="str">
        <f t="shared" si="28"/>
        <v>RLIS</v>
      </c>
      <c r="AI165" s="59">
        <f t="shared" si="29"/>
        <v>0</v>
      </c>
    </row>
    <row r="166" spans="1:35" ht="12">
      <c r="A166" s="57">
        <v>3700050</v>
      </c>
      <c r="B166" s="58" t="s">
        <v>322</v>
      </c>
      <c r="C166" s="59" t="s">
        <v>323</v>
      </c>
      <c r="D166" s="60" t="s">
        <v>324</v>
      </c>
      <c r="E166" s="60" t="s">
        <v>325</v>
      </c>
      <c r="F166" s="61" t="s">
        <v>1125</v>
      </c>
      <c r="G166" s="62" t="s">
        <v>326</v>
      </c>
      <c r="H166" s="63"/>
      <c r="I166" s="64">
        <v>3362290909</v>
      </c>
      <c r="J166" s="65" t="s">
        <v>465</v>
      </c>
      <c r="K166" s="66" t="s">
        <v>1129</v>
      </c>
      <c r="L166" s="67"/>
      <c r="M166" s="68">
        <v>434</v>
      </c>
      <c r="N166" s="69"/>
      <c r="O166" s="70" t="s">
        <v>466</v>
      </c>
      <c r="P166" s="66" t="s">
        <v>466</v>
      </c>
      <c r="Q166" s="71"/>
      <c r="R166" s="72"/>
      <c r="S166" s="73" t="s">
        <v>1129</v>
      </c>
      <c r="T166" s="74"/>
      <c r="U166" s="75"/>
      <c r="V166" s="75"/>
      <c r="W166" s="76"/>
      <c r="X166" s="77" t="s">
        <v>1131</v>
      </c>
      <c r="Y166" s="78" t="s">
        <v>1131</v>
      </c>
      <c r="Z166" s="59">
        <f t="shared" si="20"/>
        <v>0</v>
      </c>
      <c r="AA166" s="60">
        <f t="shared" si="21"/>
        <v>1</v>
      </c>
      <c r="AB166" s="60">
        <f t="shared" si="22"/>
        <v>0</v>
      </c>
      <c r="AC166" s="60">
        <f t="shared" si="23"/>
        <v>0</v>
      </c>
      <c r="AD166" s="79" t="str">
        <f t="shared" si="24"/>
        <v>-</v>
      </c>
      <c r="AE166" s="59">
        <f t="shared" si="25"/>
        <v>0</v>
      </c>
      <c r="AF166" s="60">
        <f t="shared" si="26"/>
        <v>0</v>
      </c>
      <c r="AG166" s="60">
        <f t="shared" si="27"/>
        <v>0</v>
      </c>
      <c r="AH166" s="79" t="str">
        <f t="shared" si="28"/>
        <v>-</v>
      </c>
      <c r="AI166" s="59">
        <f t="shared" si="29"/>
        <v>0</v>
      </c>
    </row>
    <row r="167" spans="1:35" ht="12">
      <c r="A167" s="57">
        <v>3703900</v>
      </c>
      <c r="B167" s="58" t="s">
        <v>1139</v>
      </c>
      <c r="C167" s="59" t="s">
        <v>1140</v>
      </c>
      <c r="D167" s="60" t="s">
        <v>1141</v>
      </c>
      <c r="E167" s="60" t="s">
        <v>1142</v>
      </c>
      <c r="F167" s="61" t="s">
        <v>1125</v>
      </c>
      <c r="G167" s="62" t="s">
        <v>1143</v>
      </c>
      <c r="H167" s="63" t="s">
        <v>1144</v>
      </c>
      <c r="I167" s="64">
        <v>2525353111</v>
      </c>
      <c r="J167" s="65" t="s">
        <v>1145</v>
      </c>
      <c r="K167" s="66" t="s">
        <v>1129</v>
      </c>
      <c r="L167" s="67"/>
      <c r="M167" s="68">
        <v>2786</v>
      </c>
      <c r="N167" s="69"/>
      <c r="O167" s="70">
        <v>20.447</v>
      </c>
      <c r="P167" s="66" t="s">
        <v>1130</v>
      </c>
      <c r="Q167" s="71"/>
      <c r="R167" s="72"/>
      <c r="S167" s="73" t="s">
        <v>1130</v>
      </c>
      <c r="T167" s="74">
        <v>130633</v>
      </c>
      <c r="U167" s="75">
        <v>11407</v>
      </c>
      <c r="V167" s="75">
        <v>17332</v>
      </c>
      <c r="W167" s="76">
        <v>9656</v>
      </c>
      <c r="X167" s="77" t="s">
        <v>1131</v>
      </c>
      <c r="Y167" s="78" t="s">
        <v>1131</v>
      </c>
      <c r="Z167" s="59">
        <f t="shared" si="20"/>
        <v>0</v>
      </c>
      <c r="AA167" s="60">
        <f t="shared" si="21"/>
        <v>0</v>
      </c>
      <c r="AB167" s="60">
        <f t="shared" si="22"/>
        <v>0</v>
      </c>
      <c r="AC167" s="60">
        <f t="shared" si="23"/>
        <v>0</v>
      </c>
      <c r="AD167" s="79" t="str">
        <f t="shared" si="24"/>
        <v>-</v>
      </c>
      <c r="AE167" s="59">
        <f t="shared" si="25"/>
        <v>1</v>
      </c>
      <c r="AF167" s="60">
        <f t="shared" si="26"/>
        <v>1</v>
      </c>
      <c r="AG167" s="60" t="str">
        <f t="shared" si="27"/>
        <v>Initial</v>
      </c>
      <c r="AH167" s="79" t="str">
        <f t="shared" si="28"/>
        <v>RLIS</v>
      </c>
      <c r="AI167" s="59">
        <f t="shared" si="29"/>
        <v>0</v>
      </c>
    </row>
    <row r="168" spans="1:35" ht="12">
      <c r="A168" s="57">
        <v>3703930</v>
      </c>
      <c r="B168" s="58" t="s">
        <v>1051</v>
      </c>
      <c r="C168" s="59" t="s">
        <v>1052</v>
      </c>
      <c r="D168" s="60" t="s">
        <v>1053</v>
      </c>
      <c r="E168" s="60" t="s">
        <v>1054</v>
      </c>
      <c r="F168" s="61" t="s">
        <v>1125</v>
      </c>
      <c r="G168" s="62" t="s">
        <v>1055</v>
      </c>
      <c r="H168" s="63" t="s">
        <v>1056</v>
      </c>
      <c r="I168" s="64">
        <v>9106716000</v>
      </c>
      <c r="J168" s="65" t="s">
        <v>1128</v>
      </c>
      <c r="K168" s="66" t="s">
        <v>1129</v>
      </c>
      <c r="L168" s="67"/>
      <c r="M168" s="68">
        <v>22669</v>
      </c>
      <c r="N168" s="69"/>
      <c r="O168" s="70">
        <v>28.465</v>
      </c>
      <c r="P168" s="66" t="s">
        <v>1130</v>
      </c>
      <c r="Q168" s="71"/>
      <c r="R168" s="72"/>
      <c r="S168" s="73" t="s">
        <v>1130</v>
      </c>
      <c r="T168" s="74">
        <v>1735594</v>
      </c>
      <c r="U168" s="75">
        <v>182637</v>
      </c>
      <c r="V168" s="75">
        <v>214416</v>
      </c>
      <c r="W168" s="76">
        <v>107991</v>
      </c>
      <c r="X168" s="77" t="s">
        <v>1131</v>
      </c>
      <c r="Y168" s="78" t="s">
        <v>1131</v>
      </c>
      <c r="Z168" s="59">
        <f t="shared" si="20"/>
        <v>0</v>
      </c>
      <c r="AA168" s="60">
        <f t="shared" si="21"/>
        <v>0</v>
      </c>
      <c r="AB168" s="60">
        <f t="shared" si="22"/>
        <v>0</v>
      </c>
      <c r="AC168" s="60">
        <f t="shared" si="23"/>
        <v>0</v>
      </c>
      <c r="AD168" s="79" t="str">
        <f t="shared" si="24"/>
        <v>-</v>
      </c>
      <c r="AE168" s="59">
        <f t="shared" si="25"/>
        <v>1</v>
      </c>
      <c r="AF168" s="60">
        <f t="shared" si="26"/>
        <v>1</v>
      </c>
      <c r="AG168" s="60" t="str">
        <f t="shared" si="27"/>
        <v>Initial</v>
      </c>
      <c r="AH168" s="79" t="str">
        <f t="shared" si="28"/>
        <v>RLIS</v>
      </c>
      <c r="AI168" s="59">
        <f t="shared" si="29"/>
        <v>0</v>
      </c>
    </row>
    <row r="169" spans="1:35" ht="12">
      <c r="A169" s="57">
        <v>3703990</v>
      </c>
      <c r="B169" s="58" t="s">
        <v>695</v>
      </c>
      <c r="C169" s="59" t="s">
        <v>696</v>
      </c>
      <c r="D169" s="60" t="s">
        <v>697</v>
      </c>
      <c r="E169" s="60" t="s">
        <v>698</v>
      </c>
      <c r="F169" s="61" t="s">
        <v>1125</v>
      </c>
      <c r="G169" s="62" t="s">
        <v>699</v>
      </c>
      <c r="H169" s="63" t="s">
        <v>700</v>
      </c>
      <c r="I169" s="64">
        <v>3366272600</v>
      </c>
      <c r="J169" s="65" t="s">
        <v>822</v>
      </c>
      <c r="K169" s="66" t="s">
        <v>1129</v>
      </c>
      <c r="L169" s="67"/>
      <c r="M169" s="68">
        <v>13583</v>
      </c>
      <c r="N169" s="69"/>
      <c r="O169" s="70">
        <v>15.866</v>
      </c>
      <c r="P169" s="66" t="s">
        <v>1129</v>
      </c>
      <c r="Q169" s="71"/>
      <c r="R169" s="72"/>
      <c r="S169" s="73" t="s">
        <v>1129</v>
      </c>
      <c r="T169" s="74">
        <v>682471</v>
      </c>
      <c r="U169" s="75">
        <v>53931</v>
      </c>
      <c r="V169" s="75">
        <v>78676</v>
      </c>
      <c r="W169" s="76">
        <v>49635</v>
      </c>
      <c r="X169" s="77" t="s">
        <v>1131</v>
      </c>
      <c r="Y169" s="78" t="s">
        <v>1131</v>
      </c>
      <c r="Z169" s="59">
        <f t="shared" si="20"/>
        <v>0</v>
      </c>
      <c r="AA169" s="60">
        <f t="shared" si="21"/>
        <v>0</v>
      </c>
      <c r="AB169" s="60">
        <f t="shared" si="22"/>
        <v>0</v>
      </c>
      <c r="AC169" s="60">
        <f t="shared" si="23"/>
        <v>0</v>
      </c>
      <c r="AD169" s="79" t="str">
        <f t="shared" si="24"/>
        <v>-</v>
      </c>
      <c r="AE169" s="59">
        <f t="shared" si="25"/>
        <v>0</v>
      </c>
      <c r="AF169" s="60">
        <f t="shared" si="26"/>
        <v>0</v>
      </c>
      <c r="AG169" s="60">
        <f t="shared" si="27"/>
        <v>0</v>
      </c>
      <c r="AH169" s="79" t="str">
        <f t="shared" si="28"/>
        <v>-</v>
      </c>
      <c r="AI169" s="59">
        <f t="shared" si="29"/>
        <v>0</v>
      </c>
    </row>
    <row r="170" spans="1:35" ht="12">
      <c r="A170" s="57">
        <v>3700034</v>
      </c>
      <c r="B170" s="58" t="s">
        <v>272</v>
      </c>
      <c r="C170" s="59" t="s">
        <v>273</v>
      </c>
      <c r="D170" s="60" t="s">
        <v>274</v>
      </c>
      <c r="E170" s="60" t="s">
        <v>275</v>
      </c>
      <c r="F170" s="61" t="s">
        <v>1125</v>
      </c>
      <c r="G170" s="62" t="s">
        <v>276</v>
      </c>
      <c r="H170" s="63"/>
      <c r="I170" s="64">
        <v>2524439923</v>
      </c>
      <c r="J170" s="65" t="s">
        <v>963</v>
      </c>
      <c r="K170" s="66" t="s">
        <v>1130</v>
      </c>
      <c r="L170" s="67"/>
      <c r="M170" s="68">
        <v>772</v>
      </c>
      <c r="N170" s="69"/>
      <c r="O170" s="70" t="s">
        <v>466</v>
      </c>
      <c r="P170" s="66" t="s">
        <v>466</v>
      </c>
      <c r="Q170" s="71"/>
      <c r="R170" s="72"/>
      <c r="S170" s="73" t="s">
        <v>1130</v>
      </c>
      <c r="T170" s="74">
        <v>35967</v>
      </c>
      <c r="U170" s="75">
        <v>3020</v>
      </c>
      <c r="V170" s="75"/>
      <c r="W170" s="76">
        <v>2991</v>
      </c>
      <c r="X170" s="77" t="s">
        <v>1131</v>
      </c>
      <c r="Y170" s="78" t="s">
        <v>1131</v>
      </c>
      <c r="Z170" s="59">
        <f t="shared" si="20"/>
        <v>1</v>
      </c>
      <c r="AA170" s="60">
        <f t="shared" si="21"/>
        <v>0</v>
      </c>
      <c r="AB170" s="60">
        <f t="shared" si="22"/>
        <v>0</v>
      </c>
      <c r="AC170" s="60">
        <f t="shared" si="23"/>
        <v>0</v>
      </c>
      <c r="AD170" s="79" t="str">
        <f t="shared" si="24"/>
        <v>-</v>
      </c>
      <c r="AE170" s="59">
        <f t="shared" si="25"/>
        <v>1</v>
      </c>
      <c r="AF170" s="60">
        <f t="shared" si="26"/>
        <v>0</v>
      </c>
      <c r="AG170" s="60">
        <f t="shared" si="27"/>
        <v>0</v>
      </c>
      <c r="AH170" s="79" t="str">
        <f t="shared" si="28"/>
        <v>-</v>
      </c>
      <c r="AI170" s="59">
        <f t="shared" si="29"/>
        <v>0</v>
      </c>
    </row>
    <row r="171" spans="1:35" ht="12">
      <c r="A171" s="57">
        <v>3700092</v>
      </c>
      <c r="B171" s="58" t="s">
        <v>186</v>
      </c>
      <c r="C171" s="59" t="s">
        <v>187</v>
      </c>
      <c r="D171" s="60" t="s">
        <v>188</v>
      </c>
      <c r="E171" s="60" t="s">
        <v>916</v>
      </c>
      <c r="F171" s="61" t="s">
        <v>1125</v>
      </c>
      <c r="G171" s="62" t="s">
        <v>189</v>
      </c>
      <c r="H171" s="63"/>
      <c r="I171" s="64">
        <v>7046309200</v>
      </c>
      <c r="J171" s="65" t="s">
        <v>1138</v>
      </c>
      <c r="K171" s="66" t="s">
        <v>1130</v>
      </c>
      <c r="L171" s="67"/>
      <c r="M171" s="68">
        <v>15</v>
      </c>
      <c r="N171" s="69"/>
      <c r="O171" s="70" t="s">
        <v>466</v>
      </c>
      <c r="P171" s="66" t="s">
        <v>466</v>
      </c>
      <c r="Q171" s="71"/>
      <c r="R171" s="72"/>
      <c r="S171" s="73" t="s">
        <v>1130</v>
      </c>
      <c r="T171" s="74"/>
      <c r="U171" s="75"/>
      <c r="V171" s="75"/>
      <c r="W171" s="76"/>
      <c r="X171" s="77" t="s">
        <v>1131</v>
      </c>
      <c r="Y171" s="78" t="s">
        <v>1131</v>
      </c>
      <c r="Z171" s="59">
        <f t="shared" si="20"/>
        <v>1</v>
      </c>
      <c r="AA171" s="60">
        <f t="shared" si="21"/>
        <v>1</v>
      </c>
      <c r="AB171" s="60">
        <f t="shared" si="22"/>
        <v>0</v>
      </c>
      <c r="AC171" s="60">
        <f t="shared" si="23"/>
        <v>0</v>
      </c>
      <c r="AD171" s="79" t="str">
        <f t="shared" si="24"/>
        <v>SRSA</v>
      </c>
      <c r="AE171" s="59">
        <f t="shared" si="25"/>
        <v>1</v>
      </c>
      <c r="AF171" s="60">
        <f t="shared" si="26"/>
        <v>0</v>
      </c>
      <c r="AG171" s="60">
        <f t="shared" si="27"/>
        <v>0</v>
      </c>
      <c r="AH171" s="79" t="str">
        <f t="shared" si="28"/>
        <v>-</v>
      </c>
      <c r="AI171" s="59">
        <f t="shared" si="29"/>
        <v>0</v>
      </c>
    </row>
    <row r="172" spans="1:35" ht="12">
      <c r="A172" s="57">
        <v>3704050</v>
      </c>
      <c r="B172" s="58" t="s">
        <v>913</v>
      </c>
      <c r="C172" s="59" t="s">
        <v>914</v>
      </c>
      <c r="D172" s="60" t="s">
        <v>915</v>
      </c>
      <c r="E172" s="60" t="s">
        <v>916</v>
      </c>
      <c r="F172" s="61" t="s">
        <v>1125</v>
      </c>
      <c r="G172" s="62" t="s">
        <v>917</v>
      </c>
      <c r="H172" s="63" t="s">
        <v>918</v>
      </c>
      <c r="I172" s="64">
        <v>7046367500</v>
      </c>
      <c r="J172" s="65" t="s">
        <v>919</v>
      </c>
      <c r="K172" s="66" t="s">
        <v>1129</v>
      </c>
      <c r="L172" s="67"/>
      <c r="M172" s="68">
        <v>19593</v>
      </c>
      <c r="N172" s="69"/>
      <c r="O172" s="70">
        <v>14.784</v>
      </c>
      <c r="P172" s="66" t="s">
        <v>1129</v>
      </c>
      <c r="Q172" s="71"/>
      <c r="R172" s="72"/>
      <c r="S172" s="73" t="s">
        <v>1129</v>
      </c>
      <c r="T172" s="74">
        <v>894428</v>
      </c>
      <c r="U172" s="75">
        <v>68230.77</v>
      </c>
      <c r="V172" s="75">
        <v>108278</v>
      </c>
      <c r="W172" s="76">
        <v>67634</v>
      </c>
      <c r="X172" s="77" t="s">
        <v>1131</v>
      </c>
      <c r="Y172" s="78" t="s">
        <v>1131</v>
      </c>
      <c r="Z172" s="59">
        <f t="shared" si="20"/>
        <v>0</v>
      </c>
      <c r="AA172" s="60">
        <f t="shared" si="21"/>
        <v>0</v>
      </c>
      <c r="AB172" s="60">
        <f t="shared" si="22"/>
        <v>0</v>
      </c>
      <c r="AC172" s="60">
        <f t="shared" si="23"/>
        <v>0</v>
      </c>
      <c r="AD172" s="79" t="str">
        <f t="shared" si="24"/>
        <v>-</v>
      </c>
      <c r="AE172" s="59">
        <f t="shared" si="25"/>
        <v>0</v>
      </c>
      <c r="AF172" s="60">
        <f t="shared" si="26"/>
        <v>0</v>
      </c>
      <c r="AG172" s="60">
        <f t="shared" si="27"/>
        <v>0</v>
      </c>
      <c r="AH172" s="79" t="str">
        <f t="shared" si="28"/>
        <v>-</v>
      </c>
      <c r="AI172" s="59">
        <f t="shared" si="29"/>
        <v>0</v>
      </c>
    </row>
    <row r="173" spans="1:35" ht="12">
      <c r="A173" s="57">
        <v>3704080</v>
      </c>
      <c r="B173" s="58" t="s">
        <v>594</v>
      </c>
      <c r="C173" s="59" t="s">
        <v>595</v>
      </c>
      <c r="D173" s="60" t="s">
        <v>596</v>
      </c>
      <c r="E173" s="60" t="s">
        <v>597</v>
      </c>
      <c r="F173" s="61" t="s">
        <v>1125</v>
      </c>
      <c r="G173" s="62" t="s">
        <v>598</v>
      </c>
      <c r="H173" s="63"/>
      <c r="I173" s="64">
        <v>8282450252</v>
      </c>
      <c r="J173" s="65" t="s">
        <v>1128</v>
      </c>
      <c r="K173" s="66" t="s">
        <v>1129</v>
      </c>
      <c r="L173" s="67"/>
      <c r="M173" s="68">
        <v>9320</v>
      </c>
      <c r="N173" s="69"/>
      <c r="O173" s="70">
        <v>19.485</v>
      </c>
      <c r="P173" s="66" t="s">
        <v>1129</v>
      </c>
      <c r="Q173" s="71"/>
      <c r="R173" s="72"/>
      <c r="S173" s="73" t="s">
        <v>1130</v>
      </c>
      <c r="T173" s="74">
        <v>533125</v>
      </c>
      <c r="U173" s="75">
        <v>44290</v>
      </c>
      <c r="V173" s="75">
        <v>60163</v>
      </c>
      <c r="W173" s="76">
        <v>35551</v>
      </c>
      <c r="X173" s="77" t="s">
        <v>1131</v>
      </c>
      <c r="Y173" s="78" t="s">
        <v>1131</v>
      </c>
      <c r="Z173" s="59">
        <f t="shared" si="20"/>
        <v>0</v>
      </c>
      <c r="AA173" s="60">
        <f t="shared" si="21"/>
        <v>0</v>
      </c>
      <c r="AB173" s="60">
        <f t="shared" si="22"/>
        <v>0</v>
      </c>
      <c r="AC173" s="60">
        <f t="shared" si="23"/>
        <v>0</v>
      </c>
      <c r="AD173" s="79" t="str">
        <f t="shared" si="24"/>
        <v>-</v>
      </c>
      <c r="AE173" s="59">
        <f t="shared" si="25"/>
        <v>1</v>
      </c>
      <c r="AF173" s="60">
        <f t="shared" si="26"/>
        <v>0</v>
      </c>
      <c r="AG173" s="60">
        <f t="shared" si="27"/>
        <v>0</v>
      </c>
      <c r="AH173" s="79" t="str">
        <f t="shared" si="28"/>
        <v>-</v>
      </c>
      <c r="AI173" s="59">
        <f t="shared" si="29"/>
        <v>0</v>
      </c>
    </row>
    <row r="174" spans="1:35" ht="12">
      <c r="A174" s="57">
        <v>3700049</v>
      </c>
      <c r="B174" s="58" t="s">
        <v>316</v>
      </c>
      <c r="C174" s="59" t="s">
        <v>317</v>
      </c>
      <c r="D174" s="60" t="s">
        <v>318</v>
      </c>
      <c r="E174" s="60" t="s">
        <v>655</v>
      </c>
      <c r="F174" s="61" t="s">
        <v>1125</v>
      </c>
      <c r="G174" s="62" t="s">
        <v>319</v>
      </c>
      <c r="H174" s="63" t="s">
        <v>320</v>
      </c>
      <c r="I174" s="64">
        <v>2522934150</v>
      </c>
      <c r="J174" s="65" t="s">
        <v>321</v>
      </c>
      <c r="K174" s="66" t="s">
        <v>1129</v>
      </c>
      <c r="L174" s="67"/>
      <c r="M174" s="68">
        <v>626</v>
      </c>
      <c r="N174" s="69"/>
      <c r="O174" s="70" t="s">
        <v>466</v>
      </c>
      <c r="P174" s="66" t="s">
        <v>466</v>
      </c>
      <c r="Q174" s="71"/>
      <c r="R174" s="72"/>
      <c r="S174" s="73" t="s">
        <v>1129</v>
      </c>
      <c r="T174" s="74">
        <v>45803</v>
      </c>
      <c r="U174" s="75"/>
      <c r="V174" s="75"/>
      <c r="W174" s="76">
        <v>3490</v>
      </c>
      <c r="X174" s="77" t="s">
        <v>1131</v>
      </c>
      <c r="Y174" s="78" t="s">
        <v>1131</v>
      </c>
      <c r="Z174" s="59">
        <f t="shared" si="20"/>
        <v>0</v>
      </c>
      <c r="AA174" s="60">
        <f t="shared" si="21"/>
        <v>0</v>
      </c>
      <c r="AB174" s="60">
        <f t="shared" si="22"/>
        <v>0</v>
      </c>
      <c r="AC174" s="60">
        <f t="shared" si="23"/>
        <v>0</v>
      </c>
      <c r="AD174" s="79" t="str">
        <f t="shared" si="24"/>
        <v>-</v>
      </c>
      <c r="AE174" s="59">
        <f t="shared" si="25"/>
        <v>0</v>
      </c>
      <c r="AF174" s="60">
        <f t="shared" si="26"/>
        <v>0</v>
      </c>
      <c r="AG174" s="60">
        <f t="shared" si="27"/>
        <v>0</v>
      </c>
      <c r="AH174" s="79" t="str">
        <f t="shared" si="28"/>
        <v>-</v>
      </c>
      <c r="AI174" s="59">
        <f t="shared" si="29"/>
        <v>0</v>
      </c>
    </row>
    <row r="175" spans="1:35" ht="12">
      <c r="A175" s="57">
        <v>3704140</v>
      </c>
      <c r="B175" s="58" t="s">
        <v>623</v>
      </c>
      <c r="C175" s="59" t="s">
        <v>624</v>
      </c>
      <c r="D175" s="60" t="s">
        <v>625</v>
      </c>
      <c r="E175" s="60" t="s">
        <v>1013</v>
      </c>
      <c r="F175" s="61" t="s">
        <v>1125</v>
      </c>
      <c r="G175" s="62" t="s">
        <v>626</v>
      </c>
      <c r="H175" s="63" t="s">
        <v>627</v>
      </c>
      <c r="I175" s="64">
        <v>9105921401</v>
      </c>
      <c r="J175" s="65" t="s">
        <v>1128</v>
      </c>
      <c r="K175" s="66" t="s">
        <v>1129</v>
      </c>
      <c r="L175" s="67"/>
      <c r="M175" s="68">
        <v>7672</v>
      </c>
      <c r="N175" s="69"/>
      <c r="O175" s="70">
        <v>19.742</v>
      </c>
      <c r="P175" s="66" t="s">
        <v>1129</v>
      </c>
      <c r="Q175" s="71"/>
      <c r="R175" s="72"/>
      <c r="S175" s="73" t="s">
        <v>1130</v>
      </c>
      <c r="T175" s="74">
        <v>420573</v>
      </c>
      <c r="U175" s="75">
        <v>38489</v>
      </c>
      <c r="V175" s="75">
        <v>53602</v>
      </c>
      <c r="W175" s="76">
        <v>33163</v>
      </c>
      <c r="X175" s="77" t="s">
        <v>1131</v>
      </c>
      <c r="Y175" s="78" t="s">
        <v>1131</v>
      </c>
      <c r="Z175" s="59">
        <f t="shared" si="20"/>
        <v>0</v>
      </c>
      <c r="AA175" s="60">
        <f t="shared" si="21"/>
        <v>0</v>
      </c>
      <c r="AB175" s="60">
        <f t="shared" si="22"/>
        <v>0</v>
      </c>
      <c r="AC175" s="60">
        <f t="shared" si="23"/>
        <v>0</v>
      </c>
      <c r="AD175" s="79" t="str">
        <f t="shared" si="24"/>
        <v>-</v>
      </c>
      <c r="AE175" s="59">
        <f t="shared" si="25"/>
        <v>1</v>
      </c>
      <c r="AF175" s="60">
        <f t="shared" si="26"/>
        <v>0</v>
      </c>
      <c r="AG175" s="60">
        <f t="shared" si="27"/>
        <v>0</v>
      </c>
      <c r="AH175" s="79" t="str">
        <f t="shared" si="28"/>
        <v>-</v>
      </c>
      <c r="AI175" s="59">
        <f t="shared" si="29"/>
        <v>0</v>
      </c>
    </row>
    <row r="176" spans="1:35" ht="12">
      <c r="A176" s="57">
        <v>3700091</v>
      </c>
      <c r="B176" s="58" t="s">
        <v>180</v>
      </c>
      <c r="C176" s="59" t="s">
        <v>181</v>
      </c>
      <c r="D176" s="60" t="s">
        <v>182</v>
      </c>
      <c r="E176" s="60" t="s">
        <v>183</v>
      </c>
      <c r="F176" s="61" t="s">
        <v>1125</v>
      </c>
      <c r="G176" s="62" t="s">
        <v>184</v>
      </c>
      <c r="H176" s="63" t="s">
        <v>185</v>
      </c>
      <c r="I176" s="64">
        <v>9106951004</v>
      </c>
      <c r="J176" s="65" t="s">
        <v>1138</v>
      </c>
      <c r="K176" s="66" t="s">
        <v>1130</v>
      </c>
      <c r="L176" s="67"/>
      <c r="M176" s="68">
        <v>149</v>
      </c>
      <c r="N176" s="69"/>
      <c r="O176" s="70" t="s">
        <v>466</v>
      </c>
      <c r="P176" s="66" t="s">
        <v>466</v>
      </c>
      <c r="Q176" s="71"/>
      <c r="R176" s="72"/>
      <c r="S176" s="73" t="s">
        <v>1130</v>
      </c>
      <c r="T176" s="74"/>
      <c r="U176" s="75"/>
      <c r="V176" s="75"/>
      <c r="W176" s="76"/>
      <c r="X176" s="77" t="s">
        <v>1131</v>
      </c>
      <c r="Y176" s="78" t="s">
        <v>1130</v>
      </c>
      <c r="Z176" s="59">
        <f t="shared" si="20"/>
        <v>1</v>
      </c>
      <c r="AA176" s="60">
        <f t="shared" si="21"/>
        <v>1</v>
      </c>
      <c r="AB176" s="60">
        <f t="shared" si="22"/>
        <v>0</v>
      </c>
      <c r="AC176" s="60">
        <f t="shared" si="23"/>
        <v>0</v>
      </c>
      <c r="AD176" s="79" t="str">
        <f t="shared" si="24"/>
        <v>SRSA</v>
      </c>
      <c r="AE176" s="59">
        <f t="shared" si="25"/>
        <v>1</v>
      </c>
      <c r="AF176" s="60">
        <f t="shared" si="26"/>
        <v>0</v>
      </c>
      <c r="AG176" s="60">
        <f t="shared" si="27"/>
        <v>0</v>
      </c>
      <c r="AH176" s="79" t="str">
        <f t="shared" si="28"/>
        <v>-</v>
      </c>
      <c r="AI176" s="59">
        <f t="shared" si="29"/>
        <v>0</v>
      </c>
    </row>
    <row r="177" spans="1:35" ht="12">
      <c r="A177" s="57">
        <v>3704200</v>
      </c>
      <c r="B177" s="58" t="s">
        <v>1004</v>
      </c>
      <c r="C177" s="59" t="s">
        <v>1005</v>
      </c>
      <c r="D177" s="60" t="s">
        <v>1006</v>
      </c>
      <c r="E177" s="60" t="s">
        <v>1007</v>
      </c>
      <c r="F177" s="61" t="s">
        <v>1125</v>
      </c>
      <c r="G177" s="62" t="s">
        <v>1008</v>
      </c>
      <c r="H177" s="63" t="s">
        <v>1009</v>
      </c>
      <c r="I177" s="64">
        <v>9102761138</v>
      </c>
      <c r="J177" s="65" t="s">
        <v>1128</v>
      </c>
      <c r="K177" s="66" t="s">
        <v>1129</v>
      </c>
      <c r="L177" s="67"/>
      <c r="M177" s="68">
        <v>6407</v>
      </c>
      <c r="N177" s="69"/>
      <c r="O177" s="70">
        <v>24.717</v>
      </c>
      <c r="P177" s="66" t="s">
        <v>1130</v>
      </c>
      <c r="Q177" s="71"/>
      <c r="R177" s="72"/>
      <c r="S177" s="73" t="s">
        <v>1130</v>
      </c>
      <c r="T177" s="74">
        <v>440959</v>
      </c>
      <c r="U177" s="75">
        <v>36370</v>
      </c>
      <c r="V177" s="75">
        <v>51168</v>
      </c>
      <c r="W177" s="76">
        <v>28129</v>
      </c>
      <c r="X177" s="77" t="s">
        <v>1131</v>
      </c>
      <c r="Y177" s="78" t="s">
        <v>1131</v>
      </c>
      <c r="Z177" s="59">
        <f t="shared" si="20"/>
        <v>0</v>
      </c>
      <c r="AA177" s="60">
        <f t="shared" si="21"/>
        <v>0</v>
      </c>
      <c r="AB177" s="60">
        <f t="shared" si="22"/>
        <v>0</v>
      </c>
      <c r="AC177" s="60">
        <f t="shared" si="23"/>
        <v>0</v>
      </c>
      <c r="AD177" s="79" t="str">
        <f t="shared" si="24"/>
        <v>-</v>
      </c>
      <c r="AE177" s="59">
        <f t="shared" si="25"/>
        <v>1</v>
      </c>
      <c r="AF177" s="60">
        <f t="shared" si="26"/>
        <v>1</v>
      </c>
      <c r="AG177" s="60" t="str">
        <f t="shared" si="27"/>
        <v>Initial</v>
      </c>
      <c r="AH177" s="79" t="str">
        <f t="shared" si="28"/>
        <v>RLIS</v>
      </c>
      <c r="AI177" s="59">
        <f t="shared" si="29"/>
        <v>0</v>
      </c>
    </row>
    <row r="178" spans="1:35" ht="12">
      <c r="A178" s="57">
        <v>3700137</v>
      </c>
      <c r="B178" s="58" t="s">
        <v>117</v>
      </c>
      <c r="C178" s="59" t="s">
        <v>118</v>
      </c>
      <c r="D178" s="60" t="s">
        <v>119</v>
      </c>
      <c r="E178" s="60" t="s">
        <v>929</v>
      </c>
      <c r="F178" s="61" t="s">
        <v>1125</v>
      </c>
      <c r="G178" s="62" t="s">
        <v>120</v>
      </c>
      <c r="H178" s="63"/>
      <c r="I178" s="64">
        <v>7043661115</v>
      </c>
      <c r="J178" s="65" t="s">
        <v>265</v>
      </c>
      <c r="K178" s="66" t="s">
        <v>1129</v>
      </c>
      <c r="L178" s="67"/>
      <c r="M178" s="68">
        <v>62</v>
      </c>
      <c r="N178" s="69"/>
      <c r="O178" s="70" t="s">
        <v>466</v>
      </c>
      <c r="P178" s="66" t="s">
        <v>466</v>
      </c>
      <c r="Q178" s="71"/>
      <c r="R178" s="72"/>
      <c r="S178" s="73" t="s">
        <v>1129</v>
      </c>
      <c r="T178" s="74">
        <v>1185</v>
      </c>
      <c r="U178" s="75"/>
      <c r="V178" s="75"/>
      <c r="W178" s="76">
        <v>151</v>
      </c>
      <c r="X178" s="77" t="s">
        <v>1131</v>
      </c>
      <c r="Y178" s="78" t="s">
        <v>1131</v>
      </c>
      <c r="Z178" s="59">
        <f t="shared" si="20"/>
        <v>0</v>
      </c>
      <c r="AA178" s="60">
        <f t="shared" si="21"/>
        <v>1</v>
      </c>
      <c r="AB178" s="60">
        <f t="shared" si="22"/>
        <v>0</v>
      </c>
      <c r="AC178" s="60">
        <f t="shared" si="23"/>
        <v>0</v>
      </c>
      <c r="AD178" s="79" t="str">
        <f t="shared" si="24"/>
        <v>-</v>
      </c>
      <c r="AE178" s="59">
        <f t="shared" si="25"/>
        <v>0</v>
      </c>
      <c r="AF178" s="60">
        <f t="shared" si="26"/>
        <v>0</v>
      </c>
      <c r="AG178" s="60">
        <f t="shared" si="27"/>
        <v>0</v>
      </c>
      <c r="AH178" s="79" t="str">
        <f t="shared" si="28"/>
        <v>-</v>
      </c>
      <c r="AI178" s="59">
        <f t="shared" si="29"/>
        <v>0</v>
      </c>
    </row>
    <row r="179" spans="1:35" ht="12">
      <c r="A179" s="57">
        <v>3700072</v>
      </c>
      <c r="B179" s="58" t="s">
        <v>129</v>
      </c>
      <c r="C179" s="59" t="s">
        <v>130</v>
      </c>
      <c r="D179" s="60" t="s">
        <v>131</v>
      </c>
      <c r="E179" s="60" t="s">
        <v>455</v>
      </c>
      <c r="F179" s="61" t="s">
        <v>1125</v>
      </c>
      <c r="G179" s="62" t="s">
        <v>132</v>
      </c>
      <c r="H179" s="63"/>
      <c r="I179" s="64">
        <v>9198352000</v>
      </c>
      <c r="J179" s="65" t="s">
        <v>265</v>
      </c>
      <c r="K179" s="66" t="s">
        <v>1129</v>
      </c>
      <c r="L179" s="67"/>
      <c r="M179" s="68">
        <v>155</v>
      </c>
      <c r="N179" s="69"/>
      <c r="O179" s="70" t="s">
        <v>466</v>
      </c>
      <c r="P179" s="66" t="s">
        <v>466</v>
      </c>
      <c r="Q179" s="71"/>
      <c r="R179" s="72"/>
      <c r="S179" s="73" t="s">
        <v>1129</v>
      </c>
      <c r="T179" s="74">
        <v>13444</v>
      </c>
      <c r="U179" s="75"/>
      <c r="V179" s="75"/>
      <c r="W179" s="76">
        <v>1011</v>
      </c>
      <c r="X179" s="77" t="s">
        <v>1131</v>
      </c>
      <c r="Y179" s="78" t="s">
        <v>1131</v>
      </c>
      <c r="Z179" s="59">
        <f t="shared" si="20"/>
        <v>0</v>
      </c>
      <c r="AA179" s="60">
        <f t="shared" si="21"/>
        <v>1</v>
      </c>
      <c r="AB179" s="60">
        <f t="shared" si="22"/>
        <v>0</v>
      </c>
      <c r="AC179" s="60">
        <f t="shared" si="23"/>
        <v>0</v>
      </c>
      <c r="AD179" s="79" t="str">
        <f t="shared" si="24"/>
        <v>-</v>
      </c>
      <c r="AE179" s="59">
        <f t="shared" si="25"/>
        <v>0</v>
      </c>
      <c r="AF179" s="60">
        <f t="shared" si="26"/>
        <v>0</v>
      </c>
      <c r="AG179" s="60">
        <f t="shared" si="27"/>
        <v>0</v>
      </c>
      <c r="AH179" s="79" t="str">
        <f t="shared" si="28"/>
        <v>-</v>
      </c>
      <c r="AI179" s="59">
        <f t="shared" si="29"/>
        <v>0</v>
      </c>
    </row>
    <row r="180" spans="1:35" ht="12">
      <c r="A180" s="57">
        <v>3704320</v>
      </c>
      <c r="B180" s="58" t="s">
        <v>940</v>
      </c>
      <c r="C180" s="59" t="s">
        <v>661</v>
      </c>
      <c r="D180" s="60" t="s">
        <v>662</v>
      </c>
      <c r="E180" s="60" t="s">
        <v>663</v>
      </c>
      <c r="F180" s="61" t="s">
        <v>1125</v>
      </c>
      <c r="G180" s="62" t="s">
        <v>664</v>
      </c>
      <c r="H180" s="63"/>
      <c r="I180" s="64">
        <v>7049835151</v>
      </c>
      <c r="J180" s="65" t="s">
        <v>1128</v>
      </c>
      <c r="K180" s="66" t="s">
        <v>1129</v>
      </c>
      <c r="L180" s="67"/>
      <c r="M180" s="68">
        <v>9222</v>
      </c>
      <c r="N180" s="69"/>
      <c r="O180" s="70">
        <v>15.287</v>
      </c>
      <c r="P180" s="66" t="s">
        <v>1129</v>
      </c>
      <c r="Q180" s="71"/>
      <c r="R180" s="72"/>
      <c r="S180" s="73" t="s">
        <v>1130</v>
      </c>
      <c r="T180" s="74">
        <v>414690</v>
      </c>
      <c r="U180" s="75">
        <v>26813</v>
      </c>
      <c r="V180" s="75">
        <v>46479</v>
      </c>
      <c r="W180" s="76">
        <v>30426</v>
      </c>
      <c r="X180" s="77" t="s">
        <v>1131</v>
      </c>
      <c r="Y180" s="78" t="s">
        <v>1131</v>
      </c>
      <c r="Z180" s="59">
        <f t="shared" si="20"/>
        <v>0</v>
      </c>
      <c r="AA180" s="60">
        <f t="shared" si="21"/>
        <v>0</v>
      </c>
      <c r="AB180" s="60">
        <f t="shared" si="22"/>
        <v>0</v>
      </c>
      <c r="AC180" s="60">
        <f t="shared" si="23"/>
        <v>0</v>
      </c>
      <c r="AD180" s="79" t="str">
        <f t="shared" si="24"/>
        <v>-</v>
      </c>
      <c r="AE180" s="59">
        <f t="shared" si="25"/>
        <v>1</v>
      </c>
      <c r="AF180" s="60">
        <f t="shared" si="26"/>
        <v>0</v>
      </c>
      <c r="AG180" s="60">
        <f t="shared" si="27"/>
        <v>0</v>
      </c>
      <c r="AH180" s="79" t="str">
        <f t="shared" si="28"/>
        <v>-</v>
      </c>
      <c r="AI180" s="59">
        <f t="shared" si="29"/>
        <v>0</v>
      </c>
    </row>
    <row r="181" spans="1:35" ht="12">
      <c r="A181" s="57">
        <v>3700046</v>
      </c>
      <c r="B181" s="58" t="s">
        <v>309</v>
      </c>
      <c r="C181" s="59" t="s">
        <v>310</v>
      </c>
      <c r="D181" s="60" t="s">
        <v>311</v>
      </c>
      <c r="E181" s="60" t="s">
        <v>312</v>
      </c>
      <c r="F181" s="61" t="s">
        <v>1125</v>
      </c>
      <c r="G181" s="62" t="s">
        <v>313</v>
      </c>
      <c r="H181" s="63" t="s">
        <v>314</v>
      </c>
      <c r="I181" s="64">
        <v>9194628889</v>
      </c>
      <c r="J181" s="65" t="s">
        <v>315</v>
      </c>
      <c r="K181" s="66" t="s">
        <v>1129</v>
      </c>
      <c r="L181" s="67"/>
      <c r="M181" s="68">
        <v>534</v>
      </c>
      <c r="N181" s="69"/>
      <c r="O181" s="70" t="s">
        <v>466</v>
      </c>
      <c r="P181" s="66" t="s">
        <v>466</v>
      </c>
      <c r="Q181" s="71"/>
      <c r="R181" s="72"/>
      <c r="S181" s="73" t="s">
        <v>1129</v>
      </c>
      <c r="T181" s="74">
        <v>6235</v>
      </c>
      <c r="U181" s="75"/>
      <c r="V181" s="75">
        <v>1281</v>
      </c>
      <c r="W181" s="76">
        <v>1056</v>
      </c>
      <c r="X181" s="77" t="s">
        <v>1131</v>
      </c>
      <c r="Y181" s="78" t="s">
        <v>1131</v>
      </c>
      <c r="Z181" s="59">
        <f t="shared" si="20"/>
        <v>0</v>
      </c>
      <c r="AA181" s="60">
        <f t="shared" si="21"/>
        <v>1</v>
      </c>
      <c r="AB181" s="60">
        <f t="shared" si="22"/>
        <v>0</v>
      </c>
      <c r="AC181" s="60">
        <f t="shared" si="23"/>
        <v>0</v>
      </c>
      <c r="AD181" s="79" t="str">
        <f t="shared" si="24"/>
        <v>-</v>
      </c>
      <c r="AE181" s="59">
        <f t="shared" si="25"/>
        <v>0</v>
      </c>
      <c r="AF181" s="60">
        <f t="shared" si="26"/>
        <v>0</v>
      </c>
      <c r="AG181" s="60">
        <f t="shared" si="27"/>
        <v>0</v>
      </c>
      <c r="AH181" s="79" t="str">
        <f t="shared" si="28"/>
        <v>-</v>
      </c>
      <c r="AI181" s="59">
        <f t="shared" si="29"/>
        <v>0</v>
      </c>
    </row>
    <row r="182" spans="1:35" ht="12">
      <c r="A182" s="57">
        <v>3704380</v>
      </c>
      <c r="B182" s="58" t="s">
        <v>860</v>
      </c>
      <c r="C182" s="59" t="s">
        <v>861</v>
      </c>
      <c r="D182" s="60" t="s">
        <v>862</v>
      </c>
      <c r="E182" s="60" t="s">
        <v>863</v>
      </c>
      <c r="F182" s="61" t="s">
        <v>1125</v>
      </c>
      <c r="G182" s="62" t="s">
        <v>864</v>
      </c>
      <c r="H182" s="63" t="s">
        <v>865</v>
      </c>
      <c r="I182" s="64">
        <v>3365938146</v>
      </c>
      <c r="J182" s="65" t="s">
        <v>822</v>
      </c>
      <c r="K182" s="66" t="s">
        <v>1129</v>
      </c>
      <c r="L182" s="67"/>
      <c r="M182" s="68">
        <v>6941</v>
      </c>
      <c r="N182" s="69"/>
      <c r="O182" s="70">
        <v>12.967</v>
      </c>
      <c r="P182" s="66" t="s">
        <v>1129</v>
      </c>
      <c r="Q182" s="71"/>
      <c r="R182" s="72"/>
      <c r="S182" s="73" t="s">
        <v>1129</v>
      </c>
      <c r="T182" s="74">
        <v>286757</v>
      </c>
      <c r="U182" s="75">
        <v>16271</v>
      </c>
      <c r="V182" s="75">
        <v>30496</v>
      </c>
      <c r="W182" s="76">
        <v>20883</v>
      </c>
      <c r="X182" s="77" t="s">
        <v>1131</v>
      </c>
      <c r="Y182" s="78" t="s">
        <v>1131</v>
      </c>
      <c r="Z182" s="59">
        <f t="shared" si="20"/>
        <v>0</v>
      </c>
      <c r="AA182" s="60">
        <f t="shared" si="21"/>
        <v>0</v>
      </c>
      <c r="AB182" s="60">
        <f t="shared" si="22"/>
        <v>0</v>
      </c>
      <c r="AC182" s="60">
        <f t="shared" si="23"/>
        <v>0</v>
      </c>
      <c r="AD182" s="79" t="str">
        <f t="shared" si="24"/>
        <v>-</v>
      </c>
      <c r="AE182" s="59">
        <f t="shared" si="25"/>
        <v>0</v>
      </c>
      <c r="AF182" s="60">
        <f t="shared" si="26"/>
        <v>0</v>
      </c>
      <c r="AG182" s="60">
        <f t="shared" si="27"/>
        <v>0</v>
      </c>
      <c r="AH182" s="79" t="str">
        <f t="shared" si="28"/>
        <v>-</v>
      </c>
      <c r="AI182" s="59">
        <f t="shared" si="29"/>
        <v>0</v>
      </c>
    </row>
    <row r="183" spans="1:35" ht="12">
      <c r="A183" s="57">
        <v>3700106</v>
      </c>
      <c r="B183" s="58" t="s">
        <v>237</v>
      </c>
      <c r="C183" s="59" t="s">
        <v>238</v>
      </c>
      <c r="D183" s="60" t="s">
        <v>239</v>
      </c>
      <c r="E183" s="60" t="s">
        <v>845</v>
      </c>
      <c r="F183" s="61" t="s">
        <v>1125</v>
      </c>
      <c r="G183" s="62" t="s">
        <v>356</v>
      </c>
      <c r="H183" s="63"/>
      <c r="I183" s="64">
        <v>7048810441</v>
      </c>
      <c r="J183" s="65" t="s">
        <v>1145</v>
      </c>
      <c r="K183" s="66" t="s">
        <v>1129</v>
      </c>
      <c r="L183" s="67"/>
      <c r="M183" s="68">
        <v>91</v>
      </c>
      <c r="N183" s="69"/>
      <c r="O183" s="70" t="s">
        <v>466</v>
      </c>
      <c r="P183" s="66" t="s">
        <v>466</v>
      </c>
      <c r="Q183" s="71"/>
      <c r="R183" s="72"/>
      <c r="S183" s="73" t="s">
        <v>1130</v>
      </c>
      <c r="T183" s="74">
        <v>7893</v>
      </c>
      <c r="U183" s="75"/>
      <c r="V183" s="75"/>
      <c r="W183" s="76">
        <v>471</v>
      </c>
      <c r="X183" s="77" t="s">
        <v>1044</v>
      </c>
      <c r="Y183" s="78" t="s">
        <v>1131</v>
      </c>
      <c r="Z183" s="59">
        <f t="shared" si="20"/>
        <v>0</v>
      </c>
      <c r="AA183" s="60">
        <f t="shared" si="21"/>
        <v>1</v>
      </c>
      <c r="AB183" s="60">
        <f t="shared" si="22"/>
        <v>0</v>
      </c>
      <c r="AC183" s="60">
        <f t="shared" si="23"/>
        <v>0</v>
      </c>
      <c r="AD183" s="79" t="str">
        <f t="shared" si="24"/>
        <v>-</v>
      </c>
      <c r="AE183" s="59">
        <f t="shared" si="25"/>
        <v>1</v>
      </c>
      <c r="AF183" s="60">
        <f t="shared" si="26"/>
        <v>0</v>
      </c>
      <c r="AG183" s="60">
        <f t="shared" si="27"/>
        <v>0</v>
      </c>
      <c r="AH183" s="79" t="str">
        <f t="shared" si="28"/>
        <v>-</v>
      </c>
      <c r="AI183" s="59">
        <f t="shared" si="29"/>
        <v>0</v>
      </c>
    </row>
    <row r="184" spans="1:35" ht="12">
      <c r="A184" s="57">
        <v>3700089</v>
      </c>
      <c r="B184" s="58" t="s">
        <v>176</v>
      </c>
      <c r="C184" s="59" t="s">
        <v>177</v>
      </c>
      <c r="D184" s="60" t="s">
        <v>178</v>
      </c>
      <c r="E184" s="60" t="s">
        <v>929</v>
      </c>
      <c r="F184" s="61" t="s">
        <v>1125</v>
      </c>
      <c r="G184" s="62" t="s">
        <v>179</v>
      </c>
      <c r="H184" s="63"/>
      <c r="I184" s="64">
        <v>7045095470</v>
      </c>
      <c r="J184" s="65" t="s">
        <v>265</v>
      </c>
      <c r="K184" s="66" t="s">
        <v>1129</v>
      </c>
      <c r="L184" s="67"/>
      <c r="M184" s="68">
        <v>504</v>
      </c>
      <c r="N184" s="69"/>
      <c r="O184" s="70" t="s">
        <v>466</v>
      </c>
      <c r="P184" s="66" t="s">
        <v>466</v>
      </c>
      <c r="Q184" s="71"/>
      <c r="R184" s="72"/>
      <c r="S184" s="73" t="s">
        <v>1129</v>
      </c>
      <c r="T184" s="74">
        <v>39093</v>
      </c>
      <c r="U184" s="75"/>
      <c r="V184" s="75"/>
      <c r="W184" s="76">
        <v>2485</v>
      </c>
      <c r="X184" s="77" t="s">
        <v>1131</v>
      </c>
      <c r="Y184" s="78" t="s">
        <v>1131</v>
      </c>
      <c r="Z184" s="59">
        <f t="shared" si="20"/>
        <v>0</v>
      </c>
      <c r="AA184" s="60">
        <f t="shared" si="21"/>
        <v>1</v>
      </c>
      <c r="AB184" s="60">
        <f t="shared" si="22"/>
        <v>0</v>
      </c>
      <c r="AC184" s="60">
        <f t="shared" si="23"/>
        <v>0</v>
      </c>
      <c r="AD184" s="79" t="str">
        <f t="shared" si="24"/>
        <v>-</v>
      </c>
      <c r="AE184" s="59">
        <f t="shared" si="25"/>
        <v>0</v>
      </c>
      <c r="AF184" s="60">
        <f t="shared" si="26"/>
        <v>0</v>
      </c>
      <c r="AG184" s="60">
        <f t="shared" si="27"/>
        <v>0</v>
      </c>
      <c r="AH184" s="79" t="str">
        <f t="shared" si="28"/>
        <v>-</v>
      </c>
      <c r="AI184" s="59">
        <f t="shared" si="29"/>
        <v>0</v>
      </c>
    </row>
    <row r="185" spans="1:35" ht="12">
      <c r="A185" s="57">
        <v>3700029</v>
      </c>
      <c r="B185" s="58" t="s">
        <v>250</v>
      </c>
      <c r="C185" s="59" t="s">
        <v>251</v>
      </c>
      <c r="D185" s="60" t="s">
        <v>252</v>
      </c>
      <c r="E185" s="60" t="s">
        <v>253</v>
      </c>
      <c r="F185" s="61" t="s">
        <v>1125</v>
      </c>
      <c r="G185" s="62" t="s">
        <v>254</v>
      </c>
      <c r="H185" s="63" t="s">
        <v>255</v>
      </c>
      <c r="I185" s="64">
        <v>8287435755</v>
      </c>
      <c r="J185" s="65" t="s">
        <v>1138</v>
      </c>
      <c r="K185" s="66" t="s">
        <v>1130</v>
      </c>
      <c r="L185" s="67"/>
      <c r="M185" s="68">
        <v>155</v>
      </c>
      <c r="N185" s="69"/>
      <c r="O185" s="70" t="s">
        <v>466</v>
      </c>
      <c r="P185" s="66" t="s">
        <v>466</v>
      </c>
      <c r="Q185" s="71"/>
      <c r="R185" s="72"/>
      <c r="S185" s="73" t="s">
        <v>1130</v>
      </c>
      <c r="T185" s="74"/>
      <c r="U185" s="75"/>
      <c r="V185" s="75"/>
      <c r="W185" s="76"/>
      <c r="X185" s="77" t="s">
        <v>1044</v>
      </c>
      <c r="Y185" s="78" t="s">
        <v>1130</v>
      </c>
      <c r="Z185" s="59">
        <f t="shared" si="20"/>
        <v>1</v>
      </c>
      <c r="AA185" s="60">
        <f t="shared" si="21"/>
        <v>1</v>
      </c>
      <c r="AB185" s="60">
        <f t="shared" si="22"/>
        <v>0</v>
      </c>
      <c r="AC185" s="60">
        <f t="shared" si="23"/>
        <v>0</v>
      </c>
      <c r="AD185" s="79" t="str">
        <f t="shared" si="24"/>
        <v>SRSA</v>
      </c>
      <c r="AE185" s="59">
        <f t="shared" si="25"/>
        <v>1</v>
      </c>
      <c r="AF185" s="60">
        <f t="shared" si="26"/>
        <v>0</v>
      </c>
      <c r="AG185" s="60">
        <f t="shared" si="27"/>
        <v>0</v>
      </c>
      <c r="AH185" s="79" t="str">
        <f t="shared" si="28"/>
        <v>-</v>
      </c>
      <c r="AI185" s="59">
        <f t="shared" si="29"/>
        <v>0</v>
      </c>
    </row>
    <row r="186" spans="1:35" ht="12">
      <c r="A186" s="57">
        <v>3704410</v>
      </c>
      <c r="B186" s="58" t="s">
        <v>761</v>
      </c>
      <c r="C186" s="59" t="s">
        <v>762</v>
      </c>
      <c r="D186" s="60" t="s">
        <v>763</v>
      </c>
      <c r="E186" s="60" t="s">
        <v>764</v>
      </c>
      <c r="F186" s="61" t="s">
        <v>1125</v>
      </c>
      <c r="G186" s="62" t="s">
        <v>765</v>
      </c>
      <c r="H186" s="63" t="s">
        <v>766</v>
      </c>
      <c r="I186" s="64">
        <v>3363868211</v>
      </c>
      <c r="J186" s="65" t="s">
        <v>1128</v>
      </c>
      <c r="K186" s="66" t="s">
        <v>1129</v>
      </c>
      <c r="L186" s="67"/>
      <c r="M186" s="68">
        <v>8270</v>
      </c>
      <c r="N186" s="69"/>
      <c r="O186" s="70">
        <v>16.763</v>
      </c>
      <c r="P186" s="66" t="s">
        <v>1129</v>
      </c>
      <c r="Q186" s="71"/>
      <c r="R186" s="72"/>
      <c r="S186" s="73" t="s">
        <v>1130</v>
      </c>
      <c r="T186" s="74">
        <v>394677</v>
      </c>
      <c r="U186" s="75">
        <v>35060</v>
      </c>
      <c r="V186" s="75">
        <v>50554</v>
      </c>
      <c r="W186" s="76">
        <v>28992</v>
      </c>
      <c r="X186" s="77" t="s">
        <v>1131</v>
      </c>
      <c r="Y186" s="78" t="s">
        <v>1131</v>
      </c>
      <c r="Z186" s="59">
        <f t="shared" si="20"/>
        <v>0</v>
      </c>
      <c r="AA186" s="60">
        <f t="shared" si="21"/>
        <v>0</v>
      </c>
      <c r="AB186" s="60">
        <f t="shared" si="22"/>
        <v>0</v>
      </c>
      <c r="AC186" s="60">
        <f t="shared" si="23"/>
        <v>0</v>
      </c>
      <c r="AD186" s="79" t="str">
        <f t="shared" si="24"/>
        <v>-</v>
      </c>
      <c r="AE186" s="59">
        <f t="shared" si="25"/>
        <v>1</v>
      </c>
      <c r="AF186" s="60">
        <f t="shared" si="26"/>
        <v>0</v>
      </c>
      <c r="AG186" s="60">
        <f t="shared" si="27"/>
        <v>0</v>
      </c>
      <c r="AH186" s="79" t="str">
        <f t="shared" si="28"/>
        <v>-</v>
      </c>
      <c r="AI186" s="59">
        <f t="shared" si="29"/>
        <v>0</v>
      </c>
    </row>
    <row r="187" spans="1:35" ht="12">
      <c r="A187" s="57">
        <v>3704440</v>
      </c>
      <c r="B187" s="58" t="s">
        <v>701</v>
      </c>
      <c r="C187" s="59" t="s">
        <v>702</v>
      </c>
      <c r="D187" s="60" t="s">
        <v>703</v>
      </c>
      <c r="E187" s="60" t="s">
        <v>704</v>
      </c>
      <c r="F187" s="61" t="s">
        <v>1125</v>
      </c>
      <c r="G187" s="62" t="s">
        <v>705</v>
      </c>
      <c r="H187" s="63" t="s">
        <v>706</v>
      </c>
      <c r="I187" s="64">
        <v>8284883129</v>
      </c>
      <c r="J187" s="65" t="s">
        <v>1138</v>
      </c>
      <c r="K187" s="66" t="s">
        <v>1130</v>
      </c>
      <c r="L187" s="67"/>
      <c r="M187" s="68">
        <v>1727</v>
      </c>
      <c r="N187" s="69"/>
      <c r="O187" s="70">
        <v>15.875</v>
      </c>
      <c r="P187" s="66" t="s">
        <v>1129</v>
      </c>
      <c r="Q187" s="71"/>
      <c r="R187" s="72"/>
      <c r="S187" s="73" t="s">
        <v>1130</v>
      </c>
      <c r="T187" s="74">
        <v>103359</v>
      </c>
      <c r="U187" s="75">
        <v>8294</v>
      </c>
      <c r="V187" s="75">
        <v>12527</v>
      </c>
      <c r="W187" s="76">
        <v>5927</v>
      </c>
      <c r="X187" s="77" t="s">
        <v>1131</v>
      </c>
      <c r="Y187" s="78" t="s">
        <v>1131</v>
      </c>
      <c r="Z187" s="59">
        <f t="shared" si="20"/>
        <v>1</v>
      </c>
      <c r="AA187" s="60">
        <f t="shared" si="21"/>
        <v>0</v>
      </c>
      <c r="AB187" s="60">
        <f t="shared" si="22"/>
        <v>0</v>
      </c>
      <c r="AC187" s="60">
        <f t="shared" si="23"/>
        <v>0</v>
      </c>
      <c r="AD187" s="79" t="str">
        <f t="shared" si="24"/>
        <v>-</v>
      </c>
      <c r="AE187" s="59">
        <f t="shared" si="25"/>
        <v>1</v>
      </c>
      <c r="AF187" s="60">
        <f t="shared" si="26"/>
        <v>0</v>
      </c>
      <c r="AG187" s="60">
        <f t="shared" si="27"/>
        <v>0</v>
      </c>
      <c r="AH187" s="79" t="str">
        <f t="shared" si="28"/>
        <v>-</v>
      </c>
      <c r="AI187" s="59">
        <f t="shared" si="29"/>
        <v>0</v>
      </c>
    </row>
    <row r="188" spans="1:35" ht="12">
      <c r="A188" s="57">
        <v>3700033</v>
      </c>
      <c r="B188" s="58" t="s">
        <v>266</v>
      </c>
      <c r="C188" s="59" t="s">
        <v>267</v>
      </c>
      <c r="D188" s="60" t="s">
        <v>268</v>
      </c>
      <c r="E188" s="60" t="s">
        <v>269</v>
      </c>
      <c r="F188" s="61" t="s">
        <v>1125</v>
      </c>
      <c r="G188" s="62" t="s">
        <v>270</v>
      </c>
      <c r="H188" s="63" t="s">
        <v>271</v>
      </c>
      <c r="I188" s="64">
        <v>9106937924</v>
      </c>
      <c r="J188" s="65" t="s">
        <v>1138</v>
      </c>
      <c r="K188" s="66" t="s">
        <v>1130</v>
      </c>
      <c r="L188" s="67"/>
      <c r="M188" s="68">
        <v>131</v>
      </c>
      <c r="N188" s="69"/>
      <c r="O188" s="70" t="s">
        <v>466</v>
      </c>
      <c r="P188" s="66" t="s">
        <v>466</v>
      </c>
      <c r="Q188" s="71"/>
      <c r="R188" s="72"/>
      <c r="S188" s="73" t="s">
        <v>1130</v>
      </c>
      <c r="T188" s="74">
        <v>0</v>
      </c>
      <c r="U188" s="75"/>
      <c r="V188" s="75"/>
      <c r="W188" s="76">
        <v>0</v>
      </c>
      <c r="X188" s="77" t="s">
        <v>1044</v>
      </c>
      <c r="Y188" s="78" t="s">
        <v>1130</v>
      </c>
      <c r="Z188" s="59">
        <f t="shared" si="20"/>
        <v>1</v>
      </c>
      <c r="AA188" s="60">
        <f t="shared" si="21"/>
        <v>1</v>
      </c>
      <c r="AB188" s="60">
        <f t="shared" si="22"/>
        <v>0</v>
      </c>
      <c r="AC188" s="60">
        <f t="shared" si="23"/>
        <v>0</v>
      </c>
      <c r="AD188" s="79" t="str">
        <f t="shared" si="24"/>
        <v>SRSA</v>
      </c>
      <c r="AE188" s="59">
        <f t="shared" si="25"/>
        <v>1</v>
      </c>
      <c r="AF188" s="60">
        <f t="shared" si="26"/>
        <v>0</v>
      </c>
      <c r="AG188" s="60">
        <f t="shared" si="27"/>
        <v>0</v>
      </c>
      <c r="AH188" s="79" t="str">
        <f t="shared" si="28"/>
        <v>-</v>
      </c>
      <c r="AI188" s="59">
        <f t="shared" si="29"/>
        <v>0</v>
      </c>
    </row>
    <row r="189" spans="1:35" ht="12">
      <c r="A189" s="57">
        <v>3700057</v>
      </c>
      <c r="B189" s="58" t="s">
        <v>346</v>
      </c>
      <c r="C189" s="59" t="s">
        <v>347</v>
      </c>
      <c r="D189" s="60" t="s">
        <v>348</v>
      </c>
      <c r="E189" s="60" t="s">
        <v>505</v>
      </c>
      <c r="F189" s="61" t="s">
        <v>1125</v>
      </c>
      <c r="G189" s="62" t="s">
        <v>506</v>
      </c>
      <c r="H189" s="63"/>
      <c r="I189" s="64">
        <v>3367257507</v>
      </c>
      <c r="J189" s="65" t="s">
        <v>425</v>
      </c>
      <c r="K189" s="66" t="s">
        <v>1129</v>
      </c>
      <c r="L189" s="67"/>
      <c r="M189" s="68">
        <v>0</v>
      </c>
      <c r="N189" s="69"/>
      <c r="O189" s="70" t="s">
        <v>466</v>
      </c>
      <c r="P189" s="66" t="s">
        <v>466</v>
      </c>
      <c r="Q189" s="71"/>
      <c r="R189" s="72"/>
      <c r="S189" s="73" t="s">
        <v>1129</v>
      </c>
      <c r="T189" s="74"/>
      <c r="U189" s="75"/>
      <c r="V189" s="75"/>
      <c r="W189" s="76">
        <v>0</v>
      </c>
      <c r="X189" s="77" t="s">
        <v>1131</v>
      </c>
      <c r="Y189" s="78" t="s">
        <v>1131</v>
      </c>
      <c r="Z189" s="59">
        <f t="shared" si="20"/>
        <v>0</v>
      </c>
      <c r="AA189" s="60">
        <f t="shared" si="21"/>
        <v>0</v>
      </c>
      <c r="AB189" s="60">
        <f t="shared" si="22"/>
        <v>0</v>
      </c>
      <c r="AC189" s="60">
        <f t="shared" si="23"/>
        <v>0</v>
      </c>
      <c r="AD189" s="79" t="str">
        <f t="shared" si="24"/>
        <v>-</v>
      </c>
      <c r="AE189" s="59">
        <f t="shared" si="25"/>
        <v>0</v>
      </c>
      <c r="AF189" s="60">
        <f t="shared" si="26"/>
        <v>0</v>
      </c>
      <c r="AG189" s="60">
        <f t="shared" si="27"/>
        <v>0</v>
      </c>
      <c r="AH189" s="79" t="str">
        <f t="shared" si="28"/>
        <v>-</v>
      </c>
      <c r="AI189" s="59">
        <f t="shared" si="29"/>
        <v>0</v>
      </c>
    </row>
    <row r="190" spans="1:35" ht="12">
      <c r="A190" s="57">
        <v>3700094</v>
      </c>
      <c r="B190" s="58" t="s">
        <v>196</v>
      </c>
      <c r="C190" s="59" t="s">
        <v>197</v>
      </c>
      <c r="D190" s="60" t="s">
        <v>198</v>
      </c>
      <c r="E190" s="60" t="s">
        <v>1007</v>
      </c>
      <c r="F190" s="61" t="s">
        <v>1125</v>
      </c>
      <c r="G190" s="62" t="s">
        <v>373</v>
      </c>
      <c r="H190" s="63"/>
      <c r="I190" s="64">
        <v>9102778010</v>
      </c>
      <c r="J190" s="65" t="s">
        <v>1145</v>
      </c>
      <c r="K190" s="66" t="s">
        <v>1129</v>
      </c>
      <c r="L190" s="67"/>
      <c r="M190" s="68">
        <v>84</v>
      </c>
      <c r="N190" s="69"/>
      <c r="O190" s="70" t="s">
        <v>466</v>
      </c>
      <c r="P190" s="66" t="s">
        <v>466</v>
      </c>
      <c r="Q190" s="71"/>
      <c r="R190" s="72"/>
      <c r="S190" s="73" t="s">
        <v>1130</v>
      </c>
      <c r="T190" s="74"/>
      <c r="U190" s="75"/>
      <c r="V190" s="75"/>
      <c r="W190" s="76"/>
      <c r="X190" s="77" t="s">
        <v>1131</v>
      </c>
      <c r="Y190" s="78" t="s">
        <v>1131</v>
      </c>
      <c r="Z190" s="59">
        <f t="shared" si="20"/>
        <v>0</v>
      </c>
      <c r="AA190" s="60">
        <f t="shared" si="21"/>
        <v>1</v>
      </c>
      <c r="AB190" s="60">
        <f t="shared" si="22"/>
        <v>0</v>
      </c>
      <c r="AC190" s="60">
        <f t="shared" si="23"/>
        <v>0</v>
      </c>
      <c r="AD190" s="79" t="str">
        <f t="shared" si="24"/>
        <v>-</v>
      </c>
      <c r="AE190" s="59">
        <f t="shared" si="25"/>
        <v>1</v>
      </c>
      <c r="AF190" s="60">
        <f t="shared" si="26"/>
        <v>0</v>
      </c>
      <c r="AG190" s="60">
        <f t="shared" si="27"/>
        <v>0</v>
      </c>
      <c r="AH190" s="79" t="str">
        <f t="shared" si="28"/>
        <v>-</v>
      </c>
      <c r="AI190" s="59">
        <f t="shared" si="29"/>
        <v>0</v>
      </c>
    </row>
    <row r="191" spans="1:35" ht="12">
      <c r="A191" s="57">
        <v>3700021</v>
      </c>
      <c r="B191" s="58" t="s">
        <v>490</v>
      </c>
      <c r="C191" s="59" t="s">
        <v>491</v>
      </c>
      <c r="D191" s="60" t="s">
        <v>492</v>
      </c>
      <c r="E191" s="60" t="s">
        <v>1135</v>
      </c>
      <c r="F191" s="61" t="s">
        <v>1125</v>
      </c>
      <c r="G191" s="62" t="s">
        <v>1136</v>
      </c>
      <c r="H191" s="63"/>
      <c r="I191" s="64">
        <v>8288357240</v>
      </c>
      <c r="J191" s="65" t="s">
        <v>1138</v>
      </c>
      <c r="K191" s="66" t="s">
        <v>1130</v>
      </c>
      <c r="L191" s="67"/>
      <c r="M191" s="68">
        <v>69</v>
      </c>
      <c r="N191" s="69"/>
      <c r="O191" s="70" t="s">
        <v>466</v>
      </c>
      <c r="P191" s="66" t="s">
        <v>466</v>
      </c>
      <c r="Q191" s="71"/>
      <c r="R191" s="72"/>
      <c r="S191" s="73" t="s">
        <v>1130</v>
      </c>
      <c r="T191" s="74"/>
      <c r="U191" s="75"/>
      <c r="V191" s="75"/>
      <c r="W191" s="76"/>
      <c r="X191" s="77" t="s">
        <v>1044</v>
      </c>
      <c r="Y191" s="78" t="s">
        <v>1130</v>
      </c>
      <c r="Z191" s="59">
        <f t="shared" si="20"/>
        <v>1</v>
      </c>
      <c r="AA191" s="60">
        <f t="shared" si="21"/>
        <v>1</v>
      </c>
      <c r="AB191" s="60">
        <f t="shared" si="22"/>
        <v>0</v>
      </c>
      <c r="AC191" s="60">
        <f t="shared" si="23"/>
        <v>0</v>
      </c>
      <c r="AD191" s="79" t="str">
        <f t="shared" si="24"/>
        <v>SRSA</v>
      </c>
      <c r="AE191" s="59">
        <f t="shared" si="25"/>
        <v>1</v>
      </c>
      <c r="AF191" s="60">
        <f t="shared" si="26"/>
        <v>0</v>
      </c>
      <c r="AG191" s="60">
        <f t="shared" si="27"/>
        <v>0</v>
      </c>
      <c r="AH191" s="79" t="str">
        <f t="shared" si="28"/>
        <v>-</v>
      </c>
      <c r="AI191" s="59">
        <f t="shared" si="29"/>
        <v>0</v>
      </c>
    </row>
    <row r="192" spans="1:35" ht="12">
      <c r="A192" s="57">
        <v>3700085</v>
      </c>
      <c r="B192" s="58" t="s">
        <v>165</v>
      </c>
      <c r="C192" s="59" t="s">
        <v>166</v>
      </c>
      <c r="D192" s="60" t="s">
        <v>167</v>
      </c>
      <c r="E192" s="60" t="s">
        <v>910</v>
      </c>
      <c r="F192" s="61" t="s">
        <v>1125</v>
      </c>
      <c r="G192" s="62" t="s">
        <v>168</v>
      </c>
      <c r="H192" s="63"/>
      <c r="I192" s="64">
        <v>8286968480</v>
      </c>
      <c r="J192" s="65" t="s">
        <v>465</v>
      </c>
      <c r="K192" s="66" t="s">
        <v>1129</v>
      </c>
      <c r="L192" s="67"/>
      <c r="M192" s="68">
        <v>150</v>
      </c>
      <c r="N192" s="69"/>
      <c r="O192" s="70" t="s">
        <v>466</v>
      </c>
      <c r="P192" s="66" t="s">
        <v>466</v>
      </c>
      <c r="Q192" s="71"/>
      <c r="R192" s="72"/>
      <c r="S192" s="73" t="s">
        <v>1129</v>
      </c>
      <c r="T192" s="74">
        <v>2779</v>
      </c>
      <c r="U192" s="75"/>
      <c r="V192" s="75"/>
      <c r="W192" s="76">
        <v>330</v>
      </c>
      <c r="X192" s="77" t="s">
        <v>1044</v>
      </c>
      <c r="Y192" s="78" t="s">
        <v>1131</v>
      </c>
      <c r="Z192" s="59">
        <f t="shared" si="20"/>
        <v>0</v>
      </c>
      <c r="AA192" s="60">
        <f t="shared" si="21"/>
        <v>1</v>
      </c>
      <c r="AB192" s="60">
        <f t="shared" si="22"/>
        <v>0</v>
      </c>
      <c r="AC192" s="60">
        <f t="shared" si="23"/>
        <v>0</v>
      </c>
      <c r="AD192" s="79" t="str">
        <f t="shared" si="24"/>
        <v>-</v>
      </c>
      <c r="AE192" s="59">
        <f t="shared" si="25"/>
        <v>0</v>
      </c>
      <c r="AF192" s="60">
        <f t="shared" si="26"/>
        <v>0</v>
      </c>
      <c r="AG192" s="60">
        <f t="shared" si="27"/>
        <v>0</v>
      </c>
      <c r="AH192" s="79" t="str">
        <f t="shared" si="28"/>
        <v>-</v>
      </c>
      <c r="AI192" s="59">
        <f t="shared" si="29"/>
        <v>0</v>
      </c>
    </row>
    <row r="193" spans="1:35" ht="12">
      <c r="A193" s="57">
        <v>3700118</v>
      </c>
      <c r="B193" s="58" t="s">
        <v>45</v>
      </c>
      <c r="C193" s="59" t="s">
        <v>46</v>
      </c>
      <c r="D193" s="60" t="s">
        <v>47</v>
      </c>
      <c r="E193" s="60" t="s">
        <v>734</v>
      </c>
      <c r="F193" s="61" t="s">
        <v>1125</v>
      </c>
      <c r="G193" s="62" t="s">
        <v>735</v>
      </c>
      <c r="H193" s="63" t="s">
        <v>48</v>
      </c>
      <c r="I193" s="64">
        <v>8284375753</v>
      </c>
      <c r="J193" s="65" t="s">
        <v>425</v>
      </c>
      <c r="K193" s="66" t="s">
        <v>1129</v>
      </c>
      <c r="L193" s="67"/>
      <c r="M193" s="68">
        <v>74</v>
      </c>
      <c r="N193" s="69"/>
      <c r="O193" s="70" t="s">
        <v>466</v>
      </c>
      <c r="P193" s="66" t="s">
        <v>466</v>
      </c>
      <c r="Q193" s="71"/>
      <c r="R193" s="72"/>
      <c r="S193" s="73" t="s">
        <v>1129</v>
      </c>
      <c r="T193" s="74">
        <v>1506</v>
      </c>
      <c r="U193" s="75"/>
      <c r="V193" s="75"/>
      <c r="W193" s="76">
        <v>211</v>
      </c>
      <c r="X193" s="77" t="s">
        <v>1131</v>
      </c>
      <c r="Y193" s="78" t="s">
        <v>1131</v>
      </c>
      <c r="Z193" s="59">
        <f t="shared" si="20"/>
        <v>0</v>
      </c>
      <c r="AA193" s="60">
        <f t="shared" si="21"/>
        <v>1</v>
      </c>
      <c r="AB193" s="60">
        <f t="shared" si="22"/>
        <v>0</v>
      </c>
      <c r="AC193" s="60">
        <f t="shared" si="23"/>
        <v>0</v>
      </c>
      <c r="AD193" s="79" t="str">
        <f t="shared" si="24"/>
        <v>-</v>
      </c>
      <c r="AE193" s="59">
        <f t="shared" si="25"/>
        <v>0</v>
      </c>
      <c r="AF193" s="60">
        <f t="shared" si="26"/>
        <v>0</v>
      </c>
      <c r="AG193" s="60">
        <f t="shared" si="27"/>
        <v>0</v>
      </c>
      <c r="AH193" s="79" t="str">
        <f t="shared" si="28"/>
        <v>-</v>
      </c>
      <c r="AI193" s="59">
        <f t="shared" si="29"/>
        <v>0</v>
      </c>
    </row>
    <row r="194" spans="1:35" ht="12">
      <c r="A194" s="57">
        <v>3700093</v>
      </c>
      <c r="B194" s="58" t="s">
        <v>190</v>
      </c>
      <c r="C194" s="59" t="s">
        <v>191</v>
      </c>
      <c r="D194" s="60" t="s">
        <v>192</v>
      </c>
      <c r="E194" s="60" t="s">
        <v>193</v>
      </c>
      <c r="F194" s="61" t="s">
        <v>1125</v>
      </c>
      <c r="G194" s="62" t="s">
        <v>194</v>
      </c>
      <c r="H194" s="63" t="s">
        <v>195</v>
      </c>
      <c r="I194" s="64">
        <v>8286579998</v>
      </c>
      <c r="J194" s="65" t="s">
        <v>1138</v>
      </c>
      <c r="K194" s="66" t="s">
        <v>1130</v>
      </c>
      <c r="L194" s="67"/>
      <c r="M194" s="68">
        <v>371</v>
      </c>
      <c r="N194" s="69"/>
      <c r="O194" s="70" t="s">
        <v>466</v>
      </c>
      <c r="P194" s="66" t="s">
        <v>466</v>
      </c>
      <c r="Q194" s="71"/>
      <c r="R194" s="72"/>
      <c r="S194" s="73" t="s">
        <v>1130</v>
      </c>
      <c r="T194" s="74"/>
      <c r="U194" s="75"/>
      <c r="V194" s="75"/>
      <c r="W194" s="76"/>
      <c r="X194" s="77" t="s">
        <v>1044</v>
      </c>
      <c r="Y194" s="78" t="s">
        <v>1130</v>
      </c>
      <c r="Z194" s="59">
        <f t="shared" si="20"/>
        <v>1</v>
      </c>
      <c r="AA194" s="60">
        <f t="shared" si="21"/>
        <v>1</v>
      </c>
      <c r="AB194" s="60">
        <f t="shared" si="22"/>
        <v>0</v>
      </c>
      <c r="AC194" s="60">
        <f t="shared" si="23"/>
        <v>0</v>
      </c>
      <c r="AD194" s="79" t="str">
        <f t="shared" si="24"/>
        <v>SRSA</v>
      </c>
      <c r="AE194" s="59">
        <f t="shared" si="25"/>
        <v>1</v>
      </c>
      <c r="AF194" s="60">
        <f t="shared" si="26"/>
        <v>0</v>
      </c>
      <c r="AG194" s="60">
        <f t="shared" si="27"/>
        <v>0</v>
      </c>
      <c r="AH194" s="79" t="str">
        <f t="shared" si="28"/>
        <v>-</v>
      </c>
      <c r="AI194" s="59">
        <f t="shared" si="29"/>
        <v>0</v>
      </c>
    </row>
    <row r="195" spans="1:35" ht="12">
      <c r="A195" s="57">
        <v>3704500</v>
      </c>
      <c r="B195" s="58" t="s">
        <v>1045</v>
      </c>
      <c r="C195" s="59" t="s">
        <v>1046</v>
      </c>
      <c r="D195" s="60" t="s">
        <v>1047</v>
      </c>
      <c r="E195" s="60" t="s">
        <v>1048</v>
      </c>
      <c r="F195" s="61" t="s">
        <v>1125</v>
      </c>
      <c r="G195" s="62" t="s">
        <v>1049</v>
      </c>
      <c r="H195" s="63" t="s">
        <v>1050</v>
      </c>
      <c r="I195" s="64">
        <v>3364744200</v>
      </c>
      <c r="J195" s="65" t="s">
        <v>1145</v>
      </c>
      <c r="K195" s="66" t="s">
        <v>1129</v>
      </c>
      <c r="L195" s="67"/>
      <c r="M195" s="68">
        <v>2454</v>
      </c>
      <c r="N195" s="69"/>
      <c r="O195" s="70">
        <v>26.925</v>
      </c>
      <c r="P195" s="66" t="s">
        <v>1130</v>
      </c>
      <c r="Q195" s="71"/>
      <c r="R195" s="72"/>
      <c r="S195" s="73" t="s">
        <v>1130</v>
      </c>
      <c r="T195" s="74">
        <v>189675</v>
      </c>
      <c r="U195" s="75">
        <v>21679</v>
      </c>
      <c r="V195" s="75">
        <v>24757</v>
      </c>
      <c r="W195" s="76">
        <v>11455</v>
      </c>
      <c r="X195" s="77" t="s">
        <v>1131</v>
      </c>
      <c r="Y195" s="78" t="s">
        <v>1131</v>
      </c>
      <c r="Z195" s="59">
        <f t="shared" si="20"/>
        <v>0</v>
      </c>
      <c r="AA195" s="60">
        <f t="shared" si="21"/>
        <v>0</v>
      </c>
      <c r="AB195" s="60">
        <f t="shared" si="22"/>
        <v>0</v>
      </c>
      <c r="AC195" s="60">
        <f t="shared" si="23"/>
        <v>0</v>
      </c>
      <c r="AD195" s="79" t="str">
        <f t="shared" si="24"/>
        <v>-</v>
      </c>
      <c r="AE195" s="59">
        <f t="shared" si="25"/>
        <v>1</v>
      </c>
      <c r="AF195" s="60">
        <f t="shared" si="26"/>
        <v>1</v>
      </c>
      <c r="AG195" s="60" t="str">
        <f t="shared" si="27"/>
        <v>Initial</v>
      </c>
      <c r="AH195" s="79" t="str">
        <f t="shared" si="28"/>
        <v>RLIS</v>
      </c>
      <c r="AI195" s="59">
        <f t="shared" si="29"/>
        <v>0</v>
      </c>
    </row>
    <row r="196" spans="1:35" ht="12">
      <c r="A196" s="57">
        <v>3700052</v>
      </c>
      <c r="B196" s="58" t="s">
        <v>332</v>
      </c>
      <c r="C196" s="59" t="s">
        <v>333</v>
      </c>
      <c r="D196" s="60" t="s">
        <v>334</v>
      </c>
      <c r="E196" s="60" t="s">
        <v>674</v>
      </c>
      <c r="F196" s="61" t="s">
        <v>1125</v>
      </c>
      <c r="G196" s="62" t="s">
        <v>675</v>
      </c>
      <c r="H196" s="63"/>
      <c r="I196" s="64">
        <v>2527281995</v>
      </c>
      <c r="J196" s="65" t="s">
        <v>1145</v>
      </c>
      <c r="K196" s="66" t="s">
        <v>1129</v>
      </c>
      <c r="L196" s="67"/>
      <c r="M196" s="68">
        <v>181</v>
      </c>
      <c r="N196" s="69"/>
      <c r="O196" s="70" t="s">
        <v>466</v>
      </c>
      <c r="P196" s="66" t="s">
        <v>466</v>
      </c>
      <c r="Q196" s="71"/>
      <c r="R196" s="72"/>
      <c r="S196" s="73" t="s">
        <v>1130</v>
      </c>
      <c r="T196" s="74"/>
      <c r="U196" s="75"/>
      <c r="V196" s="75"/>
      <c r="W196" s="76">
        <v>376</v>
      </c>
      <c r="X196" s="77" t="s">
        <v>1131</v>
      </c>
      <c r="Y196" s="78" t="s">
        <v>1131</v>
      </c>
      <c r="Z196" s="59">
        <f t="shared" si="20"/>
        <v>0</v>
      </c>
      <c r="AA196" s="60">
        <f t="shared" si="21"/>
        <v>1</v>
      </c>
      <c r="AB196" s="60">
        <f t="shared" si="22"/>
        <v>0</v>
      </c>
      <c r="AC196" s="60">
        <f t="shared" si="23"/>
        <v>0</v>
      </c>
      <c r="AD196" s="79" t="str">
        <f t="shared" si="24"/>
        <v>-</v>
      </c>
      <c r="AE196" s="59">
        <f t="shared" si="25"/>
        <v>1</v>
      </c>
      <c r="AF196" s="60">
        <f t="shared" si="26"/>
        <v>0</v>
      </c>
      <c r="AG196" s="60">
        <f t="shared" si="27"/>
        <v>0</v>
      </c>
      <c r="AH196" s="79" t="str">
        <f t="shared" si="28"/>
        <v>-</v>
      </c>
      <c r="AI196" s="59">
        <f t="shared" si="29"/>
        <v>0</v>
      </c>
    </row>
    <row r="197" spans="1:35" ht="12">
      <c r="A197" s="57">
        <v>3700098</v>
      </c>
      <c r="B197" s="58" t="s">
        <v>207</v>
      </c>
      <c r="C197" s="59" t="s">
        <v>208</v>
      </c>
      <c r="D197" s="60" t="s">
        <v>209</v>
      </c>
      <c r="E197" s="60" t="s">
        <v>455</v>
      </c>
      <c r="F197" s="61" t="s">
        <v>1125</v>
      </c>
      <c r="G197" s="62" t="s">
        <v>210</v>
      </c>
      <c r="H197" s="63"/>
      <c r="I197" s="64">
        <v>9198299500</v>
      </c>
      <c r="J197" s="65" t="s">
        <v>265</v>
      </c>
      <c r="K197" s="66" t="s">
        <v>1129</v>
      </c>
      <c r="L197" s="67"/>
      <c r="M197" s="68">
        <v>181</v>
      </c>
      <c r="N197" s="69"/>
      <c r="O197" s="70" t="s">
        <v>466</v>
      </c>
      <c r="P197" s="66" t="s">
        <v>466</v>
      </c>
      <c r="Q197" s="71"/>
      <c r="R197" s="72"/>
      <c r="S197" s="73" t="s">
        <v>1129</v>
      </c>
      <c r="T197" s="74">
        <v>6377</v>
      </c>
      <c r="U197" s="75">
        <v>1067</v>
      </c>
      <c r="V197" s="75"/>
      <c r="W197" s="76">
        <v>714</v>
      </c>
      <c r="X197" s="77" t="s">
        <v>1131</v>
      </c>
      <c r="Y197" s="78" t="s">
        <v>1131</v>
      </c>
      <c r="Z197" s="59">
        <f aca="true" t="shared" si="30" ref="Z197:Z218">IF(OR(K197="YES",L197="YES"),1,0)</f>
        <v>0</v>
      </c>
      <c r="AA197" s="60">
        <f aca="true" t="shared" si="31" ref="AA197:AA218">IF(OR(AND(ISNUMBER(M197),AND(M197&gt;0,M197&lt;600)),AND(ISNUMBER(M197),AND(M197&gt;0,N197="YES"))),1,0)</f>
        <v>1</v>
      </c>
      <c r="AB197" s="60">
        <f aca="true" t="shared" si="32" ref="AB197:AB218">IF(AND(OR(K197="YES",L197="YES"),(Z197=0)),"Trouble",0)</f>
        <v>0</v>
      </c>
      <c r="AC197" s="60">
        <f aca="true" t="shared" si="33" ref="AC197:AC218">IF(AND(OR(AND(ISNUMBER(M197),AND(M197&gt;0,M197&lt;600)),AND(ISNUMBER(M197),AND(M197&gt;0,N197="YES"))),(AA197=0)),"Trouble",0)</f>
        <v>0</v>
      </c>
      <c r="AD197" s="79" t="str">
        <f aca="true" t="shared" si="34" ref="AD197:AD218">IF(AND(Z197=1,AA197=1),"SRSA","-")</f>
        <v>-</v>
      </c>
      <c r="AE197" s="59">
        <f aca="true" t="shared" si="35" ref="AE197:AE218">IF(S197="YES",1,0)</f>
        <v>0</v>
      </c>
      <c r="AF197" s="60">
        <f aca="true" t="shared" si="36" ref="AF197:AF218">IF(OR(AND(ISNUMBER(Q197),Q197&gt;=20),(AND(ISNUMBER(Q197)=FALSE,AND(ISNUMBER(O197),O197&gt;=20)))),1,0)</f>
        <v>0</v>
      </c>
      <c r="AG197" s="60">
        <f aca="true" t="shared" si="37" ref="AG197:AG218">IF(AND(AE197=1,AF197=1),"Initial",0)</f>
        <v>0</v>
      </c>
      <c r="AH197" s="79" t="str">
        <f aca="true" t="shared" si="38" ref="AH197:AH218">IF(AND(AND(AG197="Initial",AI197=0),AND(ISNUMBER(M197),M197&gt;0)),"RLIS","-")</f>
        <v>-</v>
      </c>
      <c r="AI197" s="59">
        <f aca="true" t="shared" si="39" ref="AI197:AI218">IF(AND(AD197="SRSA",AG197="Initial"),"SRSA",0)</f>
        <v>0</v>
      </c>
    </row>
    <row r="198" spans="1:35" ht="12">
      <c r="A198" s="57">
        <v>3704530</v>
      </c>
      <c r="B198" s="58" t="s">
        <v>785</v>
      </c>
      <c r="C198" s="59" t="s">
        <v>786</v>
      </c>
      <c r="D198" s="60" t="s">
        <v>787</v>
      </c>
      <c r="E198" s="60" t="s">
        <v>788</v>
      </c>
      <c r="F198" s="61" t="s">
        <v>1125</v>
      </c>
      <c r="G198" s="62" t="s">
        <v>789</v>
      </c>
      <c r="H198" s="63" t="s">
        <v>790</v>
      </c>
      <c r="I198" s="64">
        <v>8288846173</v>
      </c>
      <c r="J198" s="65" t="s">
        <v>1128</v>
      </c>
      <c r="K198" s="66" t="s">
        <v>1129</v>
      </c>
      <c r="L198" s="67"/>
      <c r="M198" s="68">
        <v>3580</v>
      </c>
      <c r="N198" s="69"/>
      <c r="O198" s="70">
        <v>17.362</v>
      </c>
      <c r="P198" s="66" t="s">
        <v>1129</v>
      </c>
      <c r="Q198" s="71"/>
      <c r="R198" s="72"/>
      <c r="S198" s="73" t="s">
        <v>1130</v>
      </c>
      <c r="T198" s="74">
        <v>208478</v>
      </c>
      <c r="U198" s="75">
        <v>14277</v>
      </c>
      <c r="V198" s="75">
        <v>20681</v>
      </c>
      <c r="W198" s="76">
        <v>12080</v>
      </c>
      <c r="X198" s="77" t="s">
        <v>1131</v>
      </c>
      <c r="Y198" s="78" t="s">
        <v>1131</v>
      </c>
      <c r="Z198" s="59">
        <f t="shared" si="30"/>
        <v>0</v>
      </c>
      <c r="AA198" s="60">
        <f t="shared" si="31"/>
        <v>0</v>
      </c>
      <c r="AB198" s="60">
        <f t="shared" si="32"/>
        <v>0</v>
      </c>
      <c r="AC198" s="60">
        <f t="shared" si="33"/>
        <v>0</v>
      </c>
      <c r="AD198" s="79" t="str">
        <f t="shared" si="34"/>
        <v>-</v>
      </c>
      <c r="AE198" s="59">
        <f t="shared" si="35"/>
        <v>1</v>
      </c>
      <c r="AF198" s="60">
        <f t="shared" si="36"/>
        <v>0</v>
      </c>
      <c r="AG198" s="60">
        <f t="shared" si="37"/>
        <v>0</v>
      </c>
      <c r="AH198" s="79" t="str">
        <f t="shared" si="38"/>
        <v>-</v>
      </c>
      <c r="AI198" s="59">
        <f t="shared" si="39"/>
        <v>0</v>
      </c>
    </row>
    <row r="199" spans="1:35" ht="12">
      <c r="A199" s="57">
        <v>3700138</v>
      </c>
      <c r="B199" s="58" t="s">
        <v>121</v>
      </c>
      <c r="C199" s="59" t="s">
        <v>0</v>
      </c>
      <c r="D199" s="60" t="s">
        <v>1</v>
      </c>
      <c r="E199" s="60" t="s">
        <v>857</v>
      </c>
      <c r="F199" s="61" t="s">
        <v>1125</v>
      </c>
      <c r="G199" s="62" t="s">
        <v>858</v>
      </c>
      <c r="H199" s="63"/>
      <c r="I199" s="64">
        <v>8282625411</v>
      </c>
      <c r="J199" s="65" t="s">
        <v>1138</v>
      </c>
      <c r="K199" s="66" t="s">
        <v>1130</v>
      </c>
      <c r="L199" s="67"/>
      <c r="M199" s="68">
        <v>68</v>
      </c>
      <c r="N199" s="69"/>
      <c r="O199" s="70" t="s">
        <v>466</v>
      </c>
      <c r="P199" s="66" t="s">
        <v>466</v>
      </c>
      <c r="Q199" s="71"/>
      <c r="R199" s="72"/>
      <c r="S199" s="73" t="s">
        <v>1130</v>
      </c>
      <c r="T199" s="74">
        <v>2796</v>
      </c>
      <c r="U199" s="75"/>
      <c r="V199" s="75"/>
      <c r="W199" s="76"/>
      <c r="X199" s="77" t="s">
        <v>1131</v>
      </c>
      <c r="Y199" s="78" t="s">
        <v>1131</v>
      </c>
      <c r="Z199" s="59">
        <f t="shared" si="30"/>
        <v>1</v>
      </c>
      <c r="AA199" s="60">
        <f t="shared" si="31"/>
        <v>1</v>
      </c>
      <c r="AB199" s="60">
        <f t="shared" si="32"/>
        <v>0</v>
      </c>
      <c r="AC199" s="60">
        <f t="shared" si="33"/>
        <v>0</v>
      </c>
      <c r="AD199" s="79" t="str">
        <f t="shared" si="34"/>
        <v>SRSA</v>
      </c>
      <c r="AE199" s="59">
        <f t="shared" si="35"/>
        <v>1</v>
      </c>
      <c r="AF199" s="60">
        <f t="shared" si="36"/>
        <v>0</v>
      </c>
      <c r="AG199" s="60">
        <f t="shared" si="37"/>
        <v>0</v>
      </c>
      <c r="AH199" s="79" t="str">
        <f t="shared" si="38"/>
        <v>-</v>
      </c>
      <c r="AI199" s="59">
        <f t="shared" si="39"/>
        <v>0</v>
      </c>
    </row>
    <row r="200" spans="1:35" ht="12">
      <c r="A200" s="57">
        <v>3704590</v>
      </c>
      <c r="B200" s="58" t="s">
        <v>426</v>
      </c>
      <c r="C200" s="59" t="s">
        <v>427</v>
      </c>
      <c r="D200" s="60" t="s">
        <v>428</v>
      </c>
      <c r="E200" s="60" t="s">
        <v>429</v>
      </c>
      <c r="F200" s="61" t="s">
        <v>1125</v>
      </c>
      <c r="G200" s="62" t="s">
        <v>430</v>
      </c>
      <c r="H200" s="63" t="s">
        <v>431</v>
      </c>
      <c r="I200" s="64">
        <v>2527961121</v>
      </c>
      <c r="J200" s="65" t="s">
        <v>1138</v>
      </c>
      <c r="K200" s="66" t="s">
        <v>1130</v>
      </c>
      <c r="L200" s="67"/>
      <c r="M200" s="68">
        <v>587</v>
      </c>
      <c r="N200" s="69"/>
      <c r="O200" s="70">
        <v>27.796</v>
      </c>
      <c r="P200" s="66" t="s">
        <v>1130</v>
      </c>
      <c r="Q200" s="71"/>
      <c r="R200" s="72"/>
      <c r="S200" s="73" t="s">
        <v>1130</v>
      </c>
      <c r="T200" s="74">
        <v>55205</v>
      </c>
      <c r="U200" s="75">
        <v>4606</v>
      </c>
      <c r="V200" s="75">
        <v>5877</v>
      </c>
      <c r="W200" s="76">
        <v>2387</v>
      </c>
      <c r="X200" s="77" t="s">
        <v>1044</v>
      </c>
      <c r="Y200" s="78" t="s">
        <v>1131</v>
      </c>
      <c r="Z200" s="59">
        <f t="shared" si="30"/>
        <v>1</v>
      </c>
      <c r="AA200" s="60">
        <f t="shared" si="31"/>
        <v>1</v>
      </c>
      <c r="AB200" s="60">
        <f t="shared" si="32"/>
        <v>0</v>
      </c>
      <c r="AC200" s="60">
        <f t="shared" si="33"/>
        <v>0</v>
      </c>
      <c r="AD200" s="79" t="str">
        <f t="shared" si="34"/>
        <v>SRSA</v>
      </c>
      <c r="AE200" s="59">
        <f t="shared" si="35"/>
        <v>1</v>
      </c>
      <c r="AF200" s="60">
        <f t="shared" si="36"/>
        <v>1</v>
      </c>
      <c r="AG200" s="60" t="str">
        <f t="shared" si="37"/>
        <v>Initial</v>
      </c>
      <c r="AH200" s="79" t="str">
        <f t="shared" si="38"/>
        <v>-</v>
      </c>
      <c r="AI200" s="59" t="str">
        <f t="shared" si="39"/>
        <v>SRSA</v>
      </c>
    </row>
    <row r="201" spans="1:35" ht="12">
      <c r="A201" s="57">
        <v>3700112</v>
      </c>
      <c r="B201" s="58" t="s">
        <v>18</v>
      </c>
      <c r="C201" s="59" t="s">
        <v>19</v>
      </c>
      <c r="D201" s="60" t="s">
        <v>20</v>
      </c>
      <c r="E201" s="60" t="s">
        <v>826</v>
      </c>
      <c r="F201" s="61" t="s">
        <v>1125</v>
      </c>
      <c r="G201" s="62" t="s">
        <v>21</v>
      </c>
      <c r="H201" s="63"/>
      <c r="I201" s="64">
        <v>7042388883</v>
      </c>
      <c r="J201" s="65" t="s">
        <v>315</v>
      </c>
      <c r="K201" s="66" t="s">
        <v>1129</v>
      </c>
      <c r="L201" s="67"/>
      <c r="M201" s="68">
        <v>650</v>
      </c>
      <c r="N201" s="69"/>
      <c r="O201" s="70" t="s">
        <v>466</v>
      </c>
      <c r="P201" s="66" t="s">
        <v>466</v>
      </c>
      <c r="Q201" s="71"/>
      <c r="R201" s="72"/>
      <c r="S201" s="73" t="s">
        <v>1129</v>
      </c>
      <c r="T201" s="74"/>
      <c r="U201" s="75"/>
      <c r="V201" s="75"/>
      <c r="W201" s="76"/>
      <c r="X201" s="77" t="s">
        <v>1044</v>
      </c>
      <c r="Y201" s="78" t="s">
        <v>1131</v>
      </c>
      <c r="Z201" s="59">
        <f t="shared" si="30"/>
        <v>0</v>
      </c>
      <c r="AA201" s="60">
        <f t="shared" si="31"/>
        <v>0</v>
      </c>
      <c r="AB201" s="60">
        <f t="shared" si="32"/>
        <v>0</v>
      </c>
      <c r="AC201" s="60">
        <f t="shared" si="33"/>
        <v>0</v>
      </c>
      <c r="AD201" s="79" t="str">
        <f t="shared" si="34"/>
        <v>-</v>
      </c>
      <c r="AE201" s="59">
        <f t="shared" si="35"/>
        <v>0</v>
      </c>
      <c r="AF201" s="60">
        <f t="shared" si="36"/>
        <v>0</v>
      </c>
      <c r="AG201" s="60">
        <f t="shared" si="37"/>
        <v>0</v>
      </c>
      <c r="AH201" s="79" t="str">
        <f t="shared" si="38"/>
        <v>-</v>
      </c>
      <c r="AI201" s="59">
        <f t="shared" si="39"/>
        <v>0</v>
      </c>
    </row>
    <row r="202" spans="1:35" ht="12">
      <c r="A202" s="57">
        <v>3704620</v>
      </c>
      <c r="B202" s="58" t="s">
        <v>823</v>
      </c>
      <c r="C202" s="59" t="s">
        <v>824</v>
      </c>
      <c r="D202" s="60" t="s">
        <v>825</v>
      </c>
      <c r="E202" s="60" t="s">
        <v>826</v>
      </c>
      <c r="F202" s="61" t="s">
        <v>1125</v>
      </c>
      <c r="G202" s="62" t="s">
        <v>827</v>
      </c>
      <c r="H202" s="63" t="s">
        <v>828</v>
      </c>
      <c r="I202" s="64">
        <v>7042833733</v>
      </c>
      <c r="J202" s="65" t="s">
        <v>829</v>
      </c>
      <c r="K202" s="66" t="s">
        <v>1129</v>
      </c>
      <c r="L202" s="67"/>
      <c r="M202" s="68">
        <v>30046</v>
      </c>
      <c r="N202" s="69"/>
      <c r="O202" s="70">
        <v>10.942</v>
      </c>
      <c r="P202" s="66" t="s">
        <v>1129</v>
      </c>
      <c r="Q202" s="71"/>
      <c r="R202" s="72"/>
      <c r="S202" s="73" t="s">
        <v>1129</v>
      </c>
      <c r="T202" s="74">
        <v>844092</v>
      </c>
      <c r="U202" s="75">
        <v>54588</v>
      </c>
      <c r="V202" s="75">
        <v>114136</v>
      </c>
      <c r="W202" s="76">
        <v>84993</v>
      </c>
      <c r="X202" s="77" t="s">
        <v>1131</v>
      </c>
      <c r="Y202" s="78" t="s">
        <v>1131</v>
      </c>
      <c r="Z202" s="59">
        <f t="shared" si="30"/>
        <v>0</v>
      </c>
      <c r="AA202" s="60">
        <f t="shared" si="31"/>
        <v>0</v>
      </c>
      <c r="AB202" s="60">
        <f t="shared" si="32"/>
        <v>0</v>
      </c>
      <c r="AC202" s="60">
        <f t="shared" si="33"/>
        <v>0</v>
      </c>
      <c r="AD202" s="79" t="str">
        <f t="shared" si="34"/>
        <v>-</v>
      </c>
      <c r="AE202" s="59">
        <f t="shared" si="35"/>
        <v>0</v>
      </c>
      <c r="AF202" s="60">
        <f t="shared" si="36"/>
        <v>0</v>
      </c>
      <c r="AG202" s="60">
        <f t="shared" si="37"/>
        <v>0</v>
      </c>
      <c r="AH202" s="79" t="str">
        <f t="shared" si="38"/>
        <v>-</v>
      </c>
      <c r="AI202" s="59">
        <f t="shared" si="39"/>
        <v>0</v>
      </c>
    </row>
    <row r="203" spans="1:35" ht="12">
      <c r="A203" s="57">
        <v>3700096</v>
      </c>
      <c r="B203" s="58" t="s">
        <v>199</v>
      </c>
      <c r="C203" s="59" t="s">
        <v>200</v>
      </c>
      <c r="D203" s="60" t="s">
        <v>201</v>
      </c>
      <c r="E203" s="60" t="s">
        <v>1019</v>
      </c>
      <c r="F203" s="61" t="s">
        <v>1125</v>
      </c>
      <c r="G203" s="62" t="s">
        <v>1020</v>
      </c>
      <c r="H203" s="63"/>
      <c r="I203" s="64">
        <v>2524310440</v>
      </c>
      <c r="J203" s="65" t="s">
        <v>1145</v>
      </c>
      <c r="K203" s="66" t="s">
        <v>1129</v>
      </c>
      <c r="L203" s="67"/>
      <c r="M203" s="68">
        <v>367</v>
      </c>
      <c r="N203" s="69"/>
      <c r="O203" s="70" t="s">
        <v>466</v>
      </c>
      <c r="P203" s="66" t="s">
        <v>466</v>
      </c>
      <c r="Q203" s="71"/>
      <c r="R203" s="72"/>
      <c r="S203" s="73" t="s">
        <v>1130</v>
      </c>
      <c r="T203" s="74">
        <v>4778</v>
      </c>
      <c r="U203" s="75"/>
      <c r="V203" s="75"/>
      <c r="W203" s="76">
        <v>732</v>
      </c>
      <c r="X203" s="77" t="s">
        <v>1044</v>
      </c>
      <c r="Y203" s="78" t="s">
        <v>1131</v>
      </c>
      <c r="Z203" s="59">
        <f t="shared" si="30"/>
        <v>0</v>
      </c>
      <c r="AA203" s="60">
        <f t="shared" si="31"/>
        <v>1</v>
      </c>
      <c r="AB203" s="60">
        <f t="shared" si="32"/>
        <v>0</v>
      </c>
      <c r="AC203" s="60">
        <f t="shared" si="33"/>
        <v>0</v>
      </c>
      <c r="AD203" s="79" t="str">
        <f t="shared" si="34"/>
        <v>-</v>
      </c>
      <c r="AE203" s="59">
        <f t="shared" si="35"/>
        <v>1</v>
      </c>
      <c r="AF203" s="60">
        <f t="shared" si="36"/>
        <v>0</v>
      </c>
      <c r="AG203" s="60">
        <f t="shared" si="37"/>
        <v>0</v>
      </c>
      <c r="AH203" s="79" t="str">
        <f t="shared" si="38"/>
        <v>-</v>
      </c>
      <c r="AI203" s="59">
        <f t="shared" si="39"/>
        <v>0</v>
      </c>
    </row>
    <row r="204" spans="1:35" ht="12">
      <c r="A204" s="57">
        <v>3704650</v>
      </c>
      <c r="B204" s="58" t="s">
        <v>1016</v>
      </c>
      <c r="C204" s="59" t="s">
        <v>1017</v>
      </c>
      <c r="D204" s="60" t="s">
        <v>1018</v>
      </c>
      <c r="E204" s="60" t="s">
        <v>1019</v>
      </c>
      <c r="F204" s="61" t="s">
        <v>1125</v>
      </c>
      <c r="G204" s="62" t="s">
        <v>1020</v>
      </c>
      <c r="H204" s="63" t="s">
        <v>1021</v>
      </c>
      <c r="I204" s="64">
        <v>2524922127</v>
      </c>
      <c r="J204" s="65" t="s">
        <v>1128</v>
      </c>
      <c r="K204" s="66" t="s">
        <v>1129</v>
      </c>
      <c r="L204" s="67"/>
      <c r="M204" s="68">
        <v>7478</v>
      </c>
      <c r="N204" s="69"/>
      <c r="O204" s="70">
        <v>24.926</v>
      </c>
      <c r="P204" s="66" t="s">
        <v>1130</v>
      </c>
      <c r="Q204" s="71"/>
      <c r="R204" s="72"/>
      <c r="S204" s="73" t="s">
        <v>1130</v>
      </c>
      <c r="T204" s="74">
        <v>518223</v>
      </c>
      <c r="U204" s="75">
        <v>45415</v>
      </c>
      <c r="V204" s="75">
        <v>60768</v>
      </c>
      <c r="W204" s="76">
        <v>35096</v>
      </c>
      <c r="X204" s="77" t="s">
        <v>1131</v>
      </c>
      <c r="Y204" s="78" t="s">
        <v>1131</v>
      </c>
      <c r="Z204" s="59">
        <f t="shared" si="30"/>
        <v>0</v>
      </c>
      <c r="AA204" s="60">
        <f t="shared" si="31"/>
        <v>0</v>
      </c>
      <c r="AB204" s="60">
        <f t="shared" si="32"/>
        <v>0</v>
      </c>
      <c r="AC204" s="60">
        <f t="shared" si="33"/>
        <v>0</v>
      </c>
      <c r="AD204" s="79" t="str">
        <f t="shared" si="34"/>
        <v>-</v>
      </c>
      <c r="AE204" s="59">
        <f t="shared" si="35"/>
        <v>1</v>
      </c>
      <c r="AF204" s="60">
        <f t="shared" si="36"/>
        <v>1</v>
      </c>
      <c r="AG204" s="60" t="str">
        <f t="shared" si="37"/>
        <v>Initial</v>
      </c>
      <c r="AH204" s="79" t="str">
        <f t="shared" si="38"/>
        <v>RLIS</v>
      </c>
      <c r="AI204" s="59">
        <f t="shared" si="39"/>
        <v>0</v>
      </c>
    </row>
    <row r="205" spans="1:35" ht="12">
      <c r="A205" s="57">
        <v>3700019</v>
      </c>
      <c r="B205" s="58" t="s">
        <v>478</v>
      </c>
      <c r="C205" s="59" t="s">
        <v>479</v>
      </c>
      <c r="D205" s="60" t="s">
        <v>480</v>
      </c>
      <c r="E205" s="60" t="s">
        <v>481</v>
      </c>
      <c r="F205" s="61" t="s">
        <v>1125</v>
      </c>
      <c r="G205" s="62" t="s">
        <v>482</v>
      </c>
      <c r="H205" s="63" t="s">
        <v>483</v>
      </c>
      <c r="I205" s="64">
        <v>8284592051</v>
      </c>
      <c r="J205" s="65" t="s">
        <v>465</v>
      </c>
      <c r="K205" s="66" t="s">
        <v>1129</v>
      </c>
      <c r="L205" s="67"/>
      <c r="M205" s="68">
        <v>37</v>
      </c>
      <c r="N205" s="69"/>
      <c r="O205" s="70" t="s">
        <v>466</v>
      </c>
      <c r="P205" s="66" t="s">
        <v>466</v>
      </c>
      <c r="Q205" s="71"/>
      <c r="R205" s="72"/>
      <c r="S205" s="73" t="s">
        <v>1129</v>
      </c>
      <c r="T205" s="74">
        <v>5857</v>
      </c>
      <c r="U205" s="75"/>
      <c r="V205" s="75"/>
      <c r="W205" s="76">
        <v>186</v>
      </c>
      <c r="X205" s="77" t="s">
        <v>1131</v>
      </c>
      <c r="Y205" s="78" t="s">
        <v>1131</v>
      </c>
      <c r="Z205" s="59">
        <f t="shared" si="30"/>
        <v>0</v>
      </c>
      <c r="AA205" s="60">
        <f t="shared" si="31"/>
        <v>1</v>
      </c>
      <c r="AB205" s="60">
        <f t="shared" si="32"/>
        <v>0</v>
      </c>
      <c r="AC205" s="60">
        <f t="shared" si="33"/>
        <v>0</v>
      </c>
      <c r="AD205" s="79" t="str">
        <f t="shared" si="34"/>
        <v>-</v>
      </c>
      <c r="AE205" s="59">
        <f t="shared" si="35"/>
        <v>0</v>
      </c>
      <c r="AF205" s="60">
        <f t="shared" si="36"/>
        <v>0</v>
      </c>
      <c r="AG205" s="60">
        <f t="shared" si="37"/>
        <v>0</v>
      </c>
      <c r="AH205" s="79" t="str">
        <f t="shared" si="38"/>
        <v>-</v>
      </c>
      <c r="AI205" s="59">
        <f t="shared" si="39"/>
        <v>0</v>
      </c>
    </row>
    <row r="206" spans="1:35" ht="12">
      <c r="A206" s="57">
        <v>3704720</v>
      </c>
      <c r="B206" s="58" t="s">
        <v>452</v>
      </c>
      <c r="C206" s="59" t="s">
        <v>453</v>
      </c>
      <c r="D206" s="60" t="s">
        <v>454</v>
      </c>
      <c r="E206" s="60" t="s">
        <v>455</v>
      </c>
      <c r="F206" s="61" t="s">
        <v>1125</v>
      </c>
      <c r="G206" s="62" t="s">
        <v>456</v>
      </c>
      <c r="H206" s="63" t="s">
        <v>457</v>
      </c>
      <c r="I206" s="64">
        <v>9198501600</v>
      </c>
      <c r="J206" s="65" t="s">
        <v>458</v>
      </c>
      <c r="K206" s="66" t="s">
        <v>1129</v>
      </c>
      <c r="L206" s="67"/>
      <c r="M206" s="68">
        <v>115039</v>
      </c>
      <c r="N206" s="69"/>
      <c r="O206" s="70">
        <v>9.851</v>
      </c>
      <c r="P206" s="66" t="s">
        <v>1129</v>
      </c>
      <c r="Q206" s="71"/>
      <c r="R206" s="72"/>
      <c r="S206" s="73" t="s">
        <v>1129</v>
      </c>
      <c r="T206" s="74">
        <v>3197583</v>
      </c>
      <c r="U206" s="75">
        <v>256273</v>
      </c>
      <c r="V206" s="75">
        <v>490738</v>
      </c>
      <c r="W206" s="76">
        <v>324599</v>
      </c>
      <c r="X206" s="77" t="s">
        <v>1131</v>
      </c>
      <c r="Y206" s="78" t="s">
        <v>1131</v>
      </c>
      <c r="Z206" s="59">
        <f t="shared" si="30"/>
        <v>0</v>
      </c>
      <c r="AA206" s="60">
        <f t="shared" si="31"/>
        <v>0</v>
      </c>
      <c r="AB206" s="60">
        <f t="shared" si="32"/>
        <v>0</v>
      </c>
      <c r="AC206" s="60">
        <f t="shared" si="33"/>
        <v>0</v>
      </c>
      <c r="AD206" s="79" t="str">
        <f t="shared" si="34"/>
        <v>-</v>
      </c>
      <c r="AE206" s="59">
        <f t="shared" si="35"/>
        <v>0</v>
      </c>
      <c r="AF206" s="60">
        <f t="shared" si="36"/>
        <v>0</v>
      </c>
      <c r="AG206" s="60">
        <f t="shared" si="37"/>
        <v>0</v>
      </c>
      <c r="AH206" s="79" t="str">
        <f t="shared" si="38"/>
        <v>-</v>
      </c>
      <c r="AI206" s="59">
        <f t="shared" si="39"/>
        <v>0</v>
      </c>
    </row>
    <row r="207" spans="1:35" ht="12">
      <c r="A207" s="57">
        <v>3704740</v>
      </c>
      <c r="B207" s="58" t="s">
        <v>1032</v>
      </c>
      <c r="C207" s="59" t="s">
        <v>1033</v>
      </c>
      <c r="D207" s="60" t="s">
        <v>1034</v>
      </c>
      <c r="E207" s="60" t="s">
        <v>1035</v>
      </c>
      <c r="F207" s="61" t="s">
        <v>1125</v>
      </c>
      <c r="G207" s="62" t="s">
        <v>1036</v>
      </c>
      <c r="H207" s="63" t="s">
        <v>1037</v>
      </c>
      <c r="I207" s="64">
        <v>2522573184</v>
      </c>
      <c r="J207" s="65" t="s">
        <v>1138</v>
      </c>
      <c r="K207" s="66" t="s">
        <v>1130</v>
      </c>
      <c r="L207" s="67"/>
      <c r="M207" s="68">
        <v>2707</v>
      </c>
      <c r="N207" s="69"/>
      <c r="O207" s="70">
        <v>26.415</v>
      </c>
      <c r="P207" s="66" t="s">
        <v>1130</v>
      </c>
      <c r="Q207" s="71"/>
      <c r="R207" s="72"/>
      <c r="S207" s="73" t="s">
        <v>1130</v>
      </c>
      <c r="T207" s="74">
        <v>230398</v>
      </c>
      <c r="U207" s="75">
        <v>17367.87</v>
      </c>
      <c r="V207" s="75">
        <v>23234</v>
      </c>
      <c r="W207" s="76">
        <v>12907</v>
      </c>
      <c r="X207" s="77" t="s">
        <v>1131</v>
      </c>
      <c r="Y207" s="78" t="s">
        <v>1131</v>
      </c>
      <c r="Z207" s="59">
        <f t="shared" si="30"/>
        <v>1</v>
      </c>
      <c r="AA207" s="60">
        <f t="shared" si="31"/>
        <v>0</v>
      </c>
      <c r="AB207" s="60">
        <f t="shared" si="32"/>
        <v>0</v>
      </c>
      <c r="AC207" s="60">
        <f t="shared" si="33"/>
        <v>0</v>
      </c>
      <c r="AD207" s="79" t="str">
        <f t="shared" si="34"/>
        <v>-</v>
      </c>
      <c r="AE207" s="59">
        <f t="shared" si="35"/>
        <v>1</v>
      </c>
      <c r="AF207" s="60">
        <f t="shared" si="36"/>
        <v>1</v>
      </c>
      <c r="AG207" s="60" t="str">
        <f t="shared" si="37"/>
        <v>Initial</v>
      </c>
      <c r="AH207" s="79" t="str">
        <f t="shared" si="38"/>
        <v>RLIS</v>
      </c>
      <c r="AI207" s="59">
        <f t="shared" si="39"/>
        <v>0</v>
      </c>
    </row>
    <row r="208" spans="1:35" ht="12">
      <c r="A208" s="57">
        <v>3704800</v>
      </c>
      <c r="B208" s="58" t="s">
        <v>1038</v>
      </c>
      <c r="C208" s="59" t="s">
        <v>1039</v>
      </c>
      <c r="D208" s="60" t="s">
        <v>1040</v>
      </c>
      <c r="E208" s="60" t="s">
        <v>1041</v>
      </c>
      <c r="F208" s="61" t="s">
        <v>1125</v>
      </c>
      <c r="G208" s="62" t="s">
        <v>1042</v>
      </c>
      <c r="H208" s="63" t="s">
        <v>1043</v>
      </c>
      <c r="I208" s="64">
        <v>2527935171</v>
      </c>
      <c r="J208" s="65" t="s">
        <v>1128</v>
      </c>
      <c r="K208" s="66" t="s">
        <v>1129</v>
      </c>
      <c r="L208" s="67"/>
      <c r="M208" s="68">
        <v>2001</v>
      </c>
      <c r="N208" s="69"/>
      <c r="O208" s="70">
        <v>26.683</v>
      </c>
      <c r="P208" s="66" t="s">
        <v>1130</v>
      </c>
      <c r="Q208" s="71"/>
      <c r="R208" s="72"/>
      <c r="S208" s="73" t="s">
        <v>1130</v>
      </c>
      <c r="T208" s="74">
        <v>173397</v>
      </c>
      <c r="U208" s="75">
        <v>15219</v>
      </c>
      <c r="V208" s="75">
        <v>19855</v>
      </c>
      <c r="W208" s="76">
        <v>9543</v>
      </c>
      <c r="X208" s="77" t="s">
        <v>1044</v>
      </c>
      <c r="Y208" s="78" t="s">
        <v>1131</v>
      </c>
      <c r="Z208" s="59">
        <f t="shared" si="30"/>
        <v>0</v>
      </c>
      <c r="AA208" s="60">
        <f t="shared" si="31"/>
        <v>0</v>
      </c>
      <c r="AB208" s="60">
        <f t="shared" si="32"/>
        <v>0</v>
      </c>
      <c r="AC208" s="60">
        <f t="shared" si="33"/>
        <v>0</v>
      </c>
      <c r="AD208" s="79" t="str">
        <f t="shared" si="34"/>
        <v>-</v>
      </c>
      <c r="AE208" s="59">
        <f t="shared" si="35"/>
        <v>1</v>
      </c>
      <c r="AF208" s="60">
        <f t="shared" si="36"/>
        <v>1</v>
      </c>
      <c r="AG208" s="60" t="str">
        <f t="shared" si="37"/>
        <v>Initial</v>
      </c>
      <c r="AH208" s="79" t="str">
        <f t="shared" si="38"/>
        <v>RLIS</v>
      </c>
      <c r="AI208" s="59">
        <f t="shared" si="39"/>
        <v>0</v>
      </c>
    </row>
    <row r="209" spans="1:35" ht="12">
      <c r="A209" s="57">
        <v>3700101</v>
      </c>
      <c r="B209" s="58" t="s">
        <v>214</v>
      </c>
      <c r="C209" s="59" t="s">
        <v>215</v>
      </c>
      <c r="D209" s="60" t="s">
        <v>216</v>
      </c>
      <c r="E209" s="60" t="s">
        <v>973</v>
      </c>
      <c r="F209" s="61" t="s">
        <v>1125</v>
      </c>
      <c r="G209" s="62" t="s">
        <v>974</v>
      </c>
      <c r="H209" s="63" t="s">
        <v>217</v>
      </c>
      <c r="I209" s="64">
        <v>2529461977</v>
      </c>
      <c r="J209" s="65" t="s">
        <v>1145</v>
      </c>
      <c r="K209" s="66" t="s">
        <v>1129</v>
      </c>
      <c r="L209" s="67"/>
      <c r="M209" s="68">
        <v>251</v>
      </c>
      <c r="N209" s="69"/>
      <c r="O209" s="70" t="s">
        <v>466</v>
      </c>
      <c r="P209" s="66" t="s">
        <v>466</v>
      </c>
      <c r="Q209" s="71"/>
      <c r="R209" s="72"/>
      <c r="S209" s="73" t="s">
        <v>1130</v>
      </c>
      <c r="T209" s="74">
        <v>2077</v>
      </c>
      <c r="U209" s="75"/>
      <c r="V209" s="75"/>
      <c r="W209" s="76">
        <v>489</v>
      </c>
      <c r="X209" s="77" t="s">
        <v>1044</v>
      </c>
      <c r="Y209" s="78" t="s">
        <v>1131</v>
      </c>
      <c r="Z209" s="59">
        <f t="shared" si="30"/>
        <v>0</v>
      </c>
      <c r="AA209" s="60">
        <f t="shared" si="31"/>
        <v>1</v>
      </c>
      <c r="AB209" s="60">
        <f t="shared" si="32"/>
        <v>0</v>
      </c>
      <c r="AC209" s="60">
        <f t="shared" si="33"/>
        <v>0</v>
      </c>
      <c r="AD209" s="79" t="str">
        <f t="shared" si="34"/>
        <v>-</v>
      </c>
      <c r="AE209" s="59">
        <f t="shared" si="35"/>
        <v>1</v>
      </c>
      <c r="AF209" s="60">
        <f t="shared" si="36"/>
        <v>0</v>
      </c>
      <c r="AG209" s="60">
        <f t="shared" si="37"/>
        <v>0</v>
      </c>
      <c r="AH209" s="79" t="str">
        <f t="shared" si="38"/>
        <v>-</v>
      </c>
      <c r="AI209" s="59">
        <f t="shared" si="39"/>
        <v>0</v>
      </c>
    </row>
    <row r="210" spans="1:35" ht="12">
      <c r="A210" s="57">
        <v>3704830</v>
      </c>
      <c r="B210" s="58" t="s">
        <v>854</v>
      </c>
      <c r="C210" s="59" t="s">
        <v>855</v>
      </c>
      <c r="D210" s="60" t="s">
        <v>856</v>
      </c>
      <c r="E210" s="60" t="s">
        <v>857</v>
      </c>
      <c r="F210" s="61" t="s">
        <v>1125</v>
      </c>
      <c r="G210" s="62" t="s">
        <v>858</v>
      </c>
      <c r="H210" s="63" t="s">
        <v>859</v>
      </c>
      <c r="I210" s="64">
        <v>8282647190</v>
      </c>
      <c r="J210" s="65" t="s">
        <v>1128</v>
      </c>
      <c r="K210" s="66" t="s">
        <v>1129</v>
      </c>
      <c r="L210" s="67"/>
      <c r="M210" s="68">
        <v>4262</v>
      </c>
      <c r="N210" s="69"/>
      <c r="O210" s="70">
        <v>12.81</v>
      </c>
      <c r="P210" s="66" t="s">
        <v>1129</v>
      </c>
      <c r="Q210" s="71"/>
      <c r="R210" s="72"/>
      <c r="S210" s="73" t="s">
        <v>1130</v>
      </c>
      <c r="T210" s="74">
        <v>203121</v>
      </c>
      <c r="U210" s="75">
        <v>12064</v>
      </c>
      <c r="V210" s="75">
        <v>21959</v>
      </c>
      <c r="W210" s="76">
        <v>12117</v>
      </c>
      <c r="X210" s="77" t="s">
        <v>1044</v>
      </c>
      <c r="Y210" s="78" t="s">
        <v>1131</v>
      </c>
      <c r="Z210" s="59">
        <f t="shared" si="30"/>
        <v>0</v>
      </c>
      <c r="AA210" s="60">
        <f t="shared" si="31"/>
        <v>0</v>
      </c>
      <c r="AB210" s="60">
        <f t="shared" si="32"/>
        <v>0</v>
      </c>
      <c r="AC210" s="60">
        <f t="shared" si="33"/>
        <v>0</v>
      </c>
      <c r="AD210" s="79" t="str">
        <f t="shared" si="34"/>
        <v>-</v>
      </c>
      <c r="AE210" s="59">
        <f t="shared" si="35"/>
        <v>1</v>
      </c>
      <c r="AF210" s="60">
        <f t="shared" si="36"/>
        <v>0</v>
      </c>
      <c r="AG210" s="60">
        <f t="shared" si="37"/>
        <v>0</v>
      </c>
      <c r="AH210" s="79" t="str">
        <f t="shared" si="38"/>
        <v>-</v>
      </c>
      <c r="AI210" s="59">
        <f t="shared" si="39"/>
        <v>0</v>
      </c>
    </row>
    <row r="211" spans="1:35" ht="12">
      <c r="A211" s="57">
        <v>3704880</v>
      </c>
      <c r="B211" s="58" t="s">
        <v>588</v>
      </c>
      <c r="C211" s="59" t="s">
        <v>589</v>
      </c>
      <c r="D211" s="60" t="s">
        <v>590</v>
      </c>
      <c r="E211" s="60" t="s">
        <v>591</v>
      </c>
      <c r="F211" s="61" t="s">
        <v>1125</v>
      </c>
      <c r="G211" s="62" t="s">
        <v>592</v>
      </c>
      <c r="H211" s="63" t="s">
        <v>593</v>
      </c>
      <c r="I211" s="64">
        <v>9197315900</v>
      </c>
      <c r="J211" s="65" t="s">
        <v>895</v>
      </c>
      <c r="K211" s="66" t="s">
        <v>1129</v>
      </c>
      <c r="L211" s="67"/>
      <c r="M211" s="68">
        <v>17952</v>
      </c>
      <c r="N211" s="69"/>
      <c r="O211" s="70">
        <v>18.963</v>
      </c>
      <c r="P211" s="66" t="s">
        <v>1129</v>
      </c>
      <c r="Q211" s="71"/>
      <c r="R211" s="72"/>
      <c r="S211" s="73" t="s">
        <v>1129</v>
      </c>
      <c r="T211" s="74">
        <v>1076095</v>
      </c>
      <c r="U211" s="75">
        <v>88783</v>
      </c>
      <c r="V211" s="75">
        <v>126003</v>
      </c>
      <c r="W211" s="76">
        <v>66551</v>
      </c>
      <c r="X211" s="77" t="s">
        <v>1131</v>
      </c>
      <c r="Y211" s="78" t="s">
        <v>1131</v>
      </c>
      <c r="Z211" s="59">
        <f t="shared" si="30"/>
        <v>0</v>
      </c>
      <c r="AA211" s="60">
        <f t="shared" si="31"/>
        <v>0</v>
      </c>
      <c r="AB211" s="60">
        <f t="shared" si="32"/>
        <v>0</v>
      </c>
      <c r="AC211" s="60">
        <f t="shared" si="33"/>
        <v>0</v>
      </c>
      <c r="AD211" s="79" t="str">
        <f t="shared" si="34"/>
        <v>-</v>
      </c>
      <c r="AE211" s="59">
        <f t="shared" si="35"/>
        <v>0</v>
      </c>
      <c r="AF211" s="60">
        <f t="shared" si="36"/>
        <v>0</v>
      </c>
      <c r="AG211" s="60">
        <f t="shared" si="37"/>
        <v>0</v>
      </c>
      <c r="AH211" s="79" t="str">
        <f t="shared" si="38"/>
        <v>-</v>
      </c>
      <c r="AI211" s="59">
        <f t="shared" si="39"/>
        <v>0</v>
      </c>
    </row>
    <row r="212" spans="1:35" ht="12">
      <c r="A212" s="80">
        <v>3704890</v>
      </c>
      <c r="B212" s="81" t="s">
        <v>1067</v>
      </c>
      <c r="C212" s="82" t="s">
        <v>1068</v>
      </c>
      <c r="D212" s="83" t="s">
        <v>1069</v>
      </c>
      <c r="E212" s="83" t="s">
        <v>1070</v>
      </c>
      <c r="F212" s="84" t="s">
        <v>1125</v>
      </c>
      <c r="G212" s="85" t="s">
        <v>1071</v>
      </c>
      <c r="H212" s="86" t="s">
        <v>1072</v>
      </c>
      <c r="I212" s="87">
        <v>2525364821</v>
      </c>
      <c r="J212" s="88" t="s">
        <v>1138</v>
      </c>
      <c r="K212" s="89" t="s">
        <v>1130</v>
      </c>
      <c r="L212" s="90"/>
      <c r="M212" s="91">
        <v>955</v>
      </c>
      <c r="N212" s="92"/>
      <c r="O212" s="93">
        <v>33.061</v>
      </c>
      <c r="P212" s="89" t="s">
        <v>1130</v>
      </c>
      <c r="Q212" s="94"/>
      <c r="R212" s="95"/>
      <c r="S212" s="96" t="s">
        <v>1130</v>
      </c>
      <c r="T212" s="97">
        <v>99601</v>
      </c>
      <c r="U212" s="98">
        <v>9889</v>
      </c>
      <c r="V212" s="98">
        <v>12773</v>
      </c>
      <c r="W212" s="99">
        <v>5448</v>
      </c>
      <c r="X212" s="100" t="s">
        <v>1131</v>
      </c>
      <c r="Y212" s="101" t="s">
        <v>1131</v>
      </c>
      <c r="Z212" s="82">
        <f t="shared" si="30"/>
        <v>1</v>
      </c>
      <c r="AA212" s="83">
        <f t="shared" si="31"/>
        <v>0</v>
      </c>
      <c r="AB212" s="83">
        <f t="shared" si="32"/>
        <v>0</v>
      </c>
      <c r="AC212" s="83">
        <f t="shared" si="33"/>
        <v>0</v>
      </c>
      <c r="AD212" s="102" t="str">
        <f t="shared" si="34"/>
        <v>-</v>
      </c>
      <c r="AE212" s="82">
        <f t="shared" si="35"/>
        <v>1</v>
      </c>
      <c r="AF212" s="83">
        <f t="shared" si="36"/>
        <v>1</v>
      </c>
      <c r="AG212" s="83" t="str">
        <f t="shared" si="37"/>
        <v>Initial</v>
      </c>
      <c r="AH212" s="102" t="str">
        <f t="shared" si="38"/>
        <v>RLIS</v>
      </c>
      <c r="AI212" s="82">
        <f t="shared" si="39"/>
        <v>0</v>
      </c>
    </row>
    <row r="213" spans="1:35" ht="12">
      <c r="A213" s="57">
        <v>3704920</v>
      </c>
      <c r="B213" s="58" t="s">
        <v>1063</v>
      </c>
      <c r="C213" s="59" t="s">
        <v>1064</v>
      </c>
      <c r="D213" s="60" t="s">
        <v>1065</v>
      </c>
      <c r="E213" s="60" t="s">
        <v>990</v>
      </c>
      <c r="F213" s="61" t="s">
        <v>1125</v>
      </c>
      <c r="G213" s="62" t="s">
        <v>991</v>
      </c>
      <c r="H213" s="63" t="s">
        <v>1066</v>
      </c>
      <c r="I213" s="64">
        <v>9106424116</v>
      </c>
      <c r="J213" s="65" t="s">
        <v>1145</v>
      </c>
      <c r="K213" s="66" t="s">
        <v>1129</v>
      </c>
      <c r="L213" s="67"/>
      <c r="M213" s="68">
        <v>2456</v>
      </c>
      <c r="N213" s="69"/>
      <c r="O213" s="70">
        <v>30.11</v>
      </c>
      <c r="P213" s="66" t="s">
        <v>1130</v>
      </c>
      <c r="Q213" s="71"/>
      <c r="R213" s="72"/>
      <c r="S213" s="73" t="s">
        <v>1130</v>
      </c>
      <c r="T213" s="74">
        <v>176159</v>
      </c>
      <c r="U213" s="75">
        <v>16778</v>
      </c>
      <c r="V213" s="75">
        <v>22468</v>
      </c>
      <c r="W213" s="76">
        <v>11354</v>
      </c>
      <c r="X213" s="77" t="s">
        <v>1131</v>
      </c>
      <c r="Y213" s="78" t="s">
        <v>1131</v>
      </c>
      <c r="Z213" s="59">
        <f t="shared" si="30"/>
        <v>0</v>
      </c>
      <c r="AA213" s="60">
        <f t="shared" si="31"/>
        <v>0</v>
      </c>
      <c r="AB213" s="60">
        <f t="shared" si="32"/>
        <v>0</v>
      </c>
      <c r="AC213" s="60">
        <f t="shared" si="33"/>
        <v>0</v>
      </c>
      <c r="AD213" s="79" t="str">
        <f t="shared" si="34"/>
        <v>-</v>
      </c>
      <c r="AE213" s="59">
        <f t="shared" si="35"/>
        <v>1</v>
      </c>
      <c r="AF213" s="60">
        <f t="shared" si="36"/>
        <v>1</v>
      </c>
      <c r="AG213" s="60" t="str">
        <f t="shared" si="37"/>
        <v>Initial</v>
      </c>
      <c r="AH213" s="79" t="str">
        <f t="shared" si="38"/>
        <v>RLIS</v>
      </c>
      <c r="AI213" s="59">
        <f t="shared" si="39"/>
        <v>0</v>
      </c>
    </row>
    <row r="214" spans="1:35" ht="12">
      <c r="A214" s="57">
        <v>3704950</v>
      </c>
      <c r="B214" s="58" t="s">
        <v>719</v>
      </c>
      <c r="C214" s="59" t="s">
        <v>720</v>
      </c>
      <c r="D214" s="60" t="s">
        <v>721</v>
      </c>
      <c r="E214" s="60" t="s">
        <v>722</v>
      </c>
      <c r="F214" s="61" t="s">
        <v>1125</v>
      </c>
      <c r="G214" s="62" t="s">
        <v>723</v>
      </c>
      <c r="H214" s="63" t="s">
        <v>724</v>
      </c>
      <c r="I214" s="64">
        <v>3366671121</v>
      </c>
      <c r="J214" s="65" t="s">
        <v>1128</v>
      </c>
      <c r="K214" s="66" t="s">
        <v>1129</v>
      </c>
      <c r="L214" s="67"/>
      <c r="M214" s="68">
        <v>9530</v>
      </c>
      <c r="N214" s="69"/>
      <c r="O214" s="70">
        <v>15.987</v>
      </c>
      <c r="P214" s="66" t="s">
        <v>1129</v>
      </c>
      <c r="Q214" s="71"/>
      <c r="R214" s="72"/>
      <c r="S214" s="73" t="s">
        <v>1130</v>
      </c>
      <c r="T214" s="74">
        <v>495926</v>
      </c>
      <c r="U214" s="75">
        <v>41561</v>
      </c>
      <c r="V214" s="75">
        <v>56111</v>
      </c>
      <c r="W214" s="76">
        <v>34288</v>
      </c>
      <c r="X214" s="77" t="s">
        <v>1131</v>
      </c>
      <c r="Y214" s="78" t="s">
        <v>1131</v>
      </c>
      <c r="Z214" s="59">
        <f t="shared" si="30"/>
        <v>0</v>
      </c>
      <c r="AA214" s="60">
        <f t="shared" si="31"/>
        <v>0</v>
      </c>
      <c r="AB214" s="60">
        <f t="shared" si="32"/>
        <v>0</v>
      </c>
      <c r="AC214" s="60">
        <f t="shared" si="33"/>
        <v>0</v>
      </c>
      <c r="AD214" s="79" t="str">
        <f t="shared" si="34"/>
        <v>-</v>
      </c>
      <c r="AE214" s="59">
        <f t="shared" si="35"/>
        <v>1</v>
      </c>
      <c r="AF214" s="60">
        <f t="shared" si="36"/>
        <v>0</v>
      </c>
      <c r="AG214" s="60">
        <f t="shared" si="37"/>
        <v>0</v>
      </c>
      <c r="AH214" s="79" t="str">
        <f t="shared" si="38"/>
        <v>-</v>
      </c>
      <c r="AI214" s="59">
        <f t="shared" si="39"/>
        <v>0</v>
      </c>
    </row>
    <row r="215" spans="1:35" ht="12">
      <c r="A215" s="57">
        <v>3705020</v>
      </c>
      <c r="B215" s="58" t="s">
        <v>652</v>
      </c>
      <c r="C215" s="59" t="s">
        <v>653</v>
      </c>
      <c r="D215" s="60" t="s">
        <v>654</v>
      </c>
      <c r="E215" s="60" t="s">
        <v>655</v>
      </c>
      <c r="F215" s="61" t="s">
        <v>1125</v>
      </c>
      <c r="G215" s="62" t="s">
        <v>656</v>
      </c>
      <c r="H215" s="63" t="s">
        <v>657</v>
      </c>
      <c r="I215" s="64">
        <v>2523997700</v>
      </c>
      <c r="J215" s="65" t="s">
        <v>658</v>
      </c>
      <c r="K215" s="66" t="s">
        <v>1129</v>
      </c>
      <c r="L215" s="67"/>
      <c r="M215" s="68">
        <v>11736</v>
      </c>
      <c r="N215" s="69"/>
      <c r="O215" s="70">
        <v>20.397</v>
      </c>
      <c r="P215" s="66" t="s">
        <v>1130</v>
      </c>
      <c r="Q215" s="71"/>
      <c r="R215" s="72"/>
      <c r="S215" s="73" t="s">
        <v>1129</v>
      </c>
      <c r="T215" s="74">
        <v>762187</v>
      </c>
      <c r="U215" s="75">
        <v>60763</v>
      </c>
      <c r="V215" s="75">
        <v>88733</v>
      </c>
      <c r="W215" s="76">
        <v>46606</v>
      </c>
      <c r="X215" s="77" t="s">
        <v>1131</v>
      </c>
      <c r="Y215" s="78" t="s">
        <v>1131</v>
      </c>
      <c r="Z215" s="59">
        <f t="shared" si="30"/>
        <v>0</v>
      </c>
      <c r="AA215" s="60">
        <f t="shared" si="31"/>
        <v>0</v>
      </c>
      <c r="AB215" s="60">
        <f t="shared" si="32"/>
        <v>0</v>
      </c>
      <c r="AC215" s="60">
        <f t="shared" si="33"/>
        <v>0</v>
      </c>
      <c r="AD215" s="79" t="str">
        <f t="shared" si="34"/>
        <v>-</v>
      </c>
      <c r="AE215" s="59">
        <f t="shared" si="35"/>
        <v>0</v>
      </c>
      <c r="AF215" s="60">
        <f t="shared" si="36"/>
        <v>1</v>
      </c>
      <c r="AG215" s="60">
        <f t="shared" si="37"/>
        <v>0</v>
      </c>
      <c r="AH215" s="79" t="str">
        <f t="shared" si="38"/>
        <v>-</v>
      </c>
      <c r="AI215" s="59">
        <f t="shared" si="39"/>
        <v>0</v>
      </c>
    </row>
    <row r="216" spans="1:35" ht="12">
      <c r="A216" s="57">
        <v>3700053</v>
      </c>
      <c r="B216" s="58" t="s">
        <v>335</v>
      </c>
      <c r="C216" s="59" t="s">
        <v>336</v>
      </c>
      <c r="D216" s="60" t="s">
        <v>337</v>
      </c>
      <c r="E216" s="60" t="s">
        <v>833</v>
      </c>
      <c r="F216" s="61" t="s">
        <v>1125</v>
      </c>
      <c r="G216" s="62" t="s">
        <v>338</v>
      </c>
      <c r="H216" s="63"/>
      <c r="I216" s="64">
        <v>9199608353</v>
      </c>
      <c r="J216" s="65" t="s">
        <v>963</v>
      </c>
      <c r="K216" s="66" t="s">
        <v>1130</v>
      </c>
      <c r="L216" s="67"/>
      <c r="M216" s="68">
        <v>213</v>
      </c>
      <c r="N216" s="69"/>
      <c r="O216" s="70" t="s">
        <v>466</v>
      </c>
      <c r="P216" s="66" t="s">
        <v>466</v>
      </c>
      <c r="Q216" s="71"/>
      <c r="R216" s="72"/>
      <c r="S216" s="73" t="s">
        <v>1130</v>
      </c>
      <c r="T216" s="74"/>
      <c r="U216" s="75"/>
      <c r="V216" s="75"/>
      <c r="W216" s="76"/>
      <c r="X216" s="77" t="s">
        <v>1131</v>
      </c>
      <c r="Y216" s="78" t="s">
        <v>1131</v>
      </c>
      <c r="Z216" s="59">
        <f t="shared" si="30"/>
        <v>1</v>
      </c>
      <c r="AA216" s="60">
        <f t="shared" si="31"/>
        <v>1</v>
      </c>
      <c r="AB216" s="60">
        <f t="shared" si="32"/>
        <v>0</v>
      </c>
      <c r="AC216" s="60">
        <f t="shared" si="33"/>
        <v>0</v>
      </c>
      <c r="AD216" s="79" t="str">
        <f t="shared" si="34"/>
        <v>SRSA</v>
      </c>
      <c r="AE216" s="59">
        <f t="shared" si="35"/>
        <v>1</v>
      </c>
      <c r="AF216" s="60">
        <f t="shared" si="36"/>
        <v>0</v>
      </c>
      <c r="AG216" s="60">
        <f t="shared" si="37"/>
        <v>0</v>
      </c>
      <c r="AH216" s="79" t="str">
        <f t="shared" si="38"/>
        <v>-</v>
      </c>
      <c r="AI216" s="59">
        <f t="shared" si="39"/>
        <v>0</v>
      </c>
    </row>
    <row r="217" spans="1:35" ht="12">
      <c r="A217" s="57">
        <v>3705040</v>
      </c>
      <c r="B217" s="58" t="s">
        <v>870</v>
      </c>
      <c r="C217" s="59" t="s">
        <v>871</v>
      </c>
      <c r="D217" s="60" t="s">
        <v>872</v>
      </c>
      <c r="E217" s="60" t="s">
        <v>873</v>
      </c>
      <c r="F217" s="61" t="s">
        <v>1125</v>
      </c>
      <c r="G217" s="62" t="s">
        <v>874</v>
      </c>
      <c r="H217" s="63" t="s">
        <v>875</v>
      </c>
      <c r="I217" s="64">
        <v>3366792051</v>
      </c>
      <c r="J217" s="65" t="s">
        <v>822</v>
      </c>
      <c r="K217" s="66" t="s">
        <v>1129</v>
      </c>
      <c r="L217" s="67"/>
      <c r="M217" s="68">
        <v>5881</v>
      </c>
      <c r="N217" s="69"/>
      <c r="O217" s="70">
        <v>13.477</v>
      </c>
      <c r="P217" s="66" t="s">
        <v>1129</v>
      </c>
      <c r="Q217" s="71"/>
      <c r="R217" s="72"/>
      <c r="S217" s="73" t="s">
        <v>1129</v>
      </c>
      <c r="T217" s="74">
        <v>232582</v>
      </c>
      <c r="U217" s="75">
        <v>14950</v>
      </c>
      <c r="V217" s="75">
        <v>26140</v>
      </c>
      <c r="W217" s="76">
        <v>17961</v>
      </c>
      <c r="X217" s="77" t="s">
        <v>1131</v>
      </c>
      <c r="Y217" s="78" t="s">
        <v>1131</v>
      </c>
      <c r="Z217" s="59">
        <f t="shared" si="30"/>
        <v>0</v>
      </c>
      <c r="AA217" s="60">
        <f t="shared" si="31"/>
        <v>0</v>
      </c>
      <c r="AB217" s="60">
        <f t="shared" si="32"/>
        <v>0</v>
      </c>
      <c r="AC217" s="60">
        <f t="shared" si="33"/>
        <v>0</v>
      </c>
      <c r="AD217" s="79" t="str">
        <f t="shared" si="34"/>
        <v>-</v>
      </c>
      <c r="AE217" s="59">
        <f t="shared" si="35"/>
        <v>0</v>
      </c>
      <c r="AF217" s="60">
        <f t="shared" si="36"/>
        <v>0</v>
      </c>
      <c r="AG217" s="60">
        <f t="shared" si="37"/>
        <v>0</v>
      </c>
      <c r="AH217" s="79" t="str">
        <f t="shared" si="38"/>
        <v>-</v>
      </c>
      <c r="AI217" s="59">
        <f t="shared" si="39"/>
        <v>0</v>
      </c>
    </row>
    <row r="218" spans="1:35" ht="12">
      <c r="A218" s="57">
        <v>3705070</v>
      </c>
      <c r="B218" s="58" t="s">
        <v>1152</v>
      </c>
      <c r="C218" s="59" t="s">
        <v>1153</v>
      </c>
      <c r="D218" s="60" t="s">
        <v>1154</v>
      </c>
      <c r="E218" s="60" t="s">
        <v>1155</v>
      </c>
      <c r="F218" s="61" t="s">
        <v>1125</v>
      </c>
      <c r="G218" s="62" t="s">
        <v>1156</v>
      </c>
      <c r="H218" s="63" t="s">
        <v>1157</v>
      </c>
      <c r="I218" s="64">
        <v>8286826101</v>
      </c>
      <c r="J218" s="65" t="s">
        <v>1138</v>
      </c>
      <c r="K218" s="66" t="s">
        <v>1130</v>
      </c>
      <c r="L218" s="67"/>
      <c r="M218" s="68">
        <v>2391</v>
      </c>
      <c r="N218" s="69"/>
      <c r="O218" s="70">
        <v>20.984</v>
      </c>
      <c r="P218" s="66" t="s">
        <v>1130</v>
      </c>
      <c r="Q218" s="71"/>
      <c r="R218" s="72"/>
      <c r="S218" s="73" t="s">
        <v>1130</v>
      </c>
      <c r="T218" s="74">
        <v>149726</v>
      </c>
      <c r="U218" s="75">
        <v>12081</v>
      </c>
      <c r="V218" s="75">
        <v>16858</v>
      </c>
      <c r="W218" s="76">
        <v>8209</v>
      </c>
      <c r="X218" s="77" t="s">
        <v>1131</v>
      </c>
      <c r="Y218" s="78" t="s">
        <v>1131</v>
      </c>
      <c r="Z218" s="59">
        <f t="shared" si="30"/>
        <v>1</v>
      </c>
      <c r="AA218" s="60">
        <f t="shared" si="31"/>
        <v>0</v>
      </c>
      <c r="AB218" s="60">
        <f t="shared" si="32"/>
        <v>0</v>
      </c>
      <c r="AC218" s="60">
        <f t="shared" si="33"/>
        <v>0</v>
      </c>
      <c r="AD218" s="79" t="str">
        <f t="shared" si="34"/>
        <v>-</v>
      </c>
      <c r="AE218" s="59">
        <f t="shared" si="35"/>
        <v>1</v>
      </c>
      <c r="AF218" s="60">
        <f t="shared" si="36"/>
        <v>1</v>
      </c>
      <c r="AG218" s="60" t="str">
        <f t="shared" si="37"/>
        <v>Initial</v>
      </c>
      <c r="AH218" s="79" t="str">
        <f t="shared" si="38"/>
        <v>RLIS</v>
      </c>
      <c r="AI218" s="59">
        <f t="shared" si="3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Carolina FY 2007 Rural Low Income Schools Eligibility Spreadsheet (MS Excel)</dc:title>
  <dc:subject/>
  <dc:creator/>
  <cp:keywords/>
  <dc:description/>
  <cp:lastModifiedBy>Alan Smigielski User</cp:lastModifiedBy>
  <dcterms:created xsi:type="dcterms:W3CDTF">2007-06-29T21:28:41Z</dcterms:created>
  <dcterms:modified xsi:type="dcterms:W3CDTF">2007-08-30T17:44:26Z</dcterms:modified>
  <cp:category/>
  <cp:version/>
  <cp:contentType/>
  <cp:contentStatus/>
</cp:coreProperties>
</file>