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65476" windowWidth="15456" windowHeight="12384" activeTab="0"/>
  </bookViews>
  <sheets>
    <sheet name="Summary" sheetId="1" r:id="rId1"/>
    <sheet name="Bottom Sed results" sheetId="2" r:id="rId2"/>
    <sheet name="Bottom Sed Graphs" sheetId="3" r:id="rId3"/>
    <sheet name="Suspended Sed Results" sheetId="4" r:id="rId4"/>
    <sheet name="Suspended Sed Graphs" sheetId="5" r:id="rId5"/>
  </sheets>
  <externalReferences>
    <externalReference r:id="rId8"/>
  </externalReferences>
  <definedNames>
    <definedName name="_xlnm.Print_Area" localSheetId="1">'Bottom Sed results'!$A$1:$B$51</definedName>
    <definedName name="_xlnm.Print_Area" localSheetId="3">'Suspended Sed Results'!$A$1:$D$21</definedName>
  </definedNames>
  <calcPr fullCalcOnLoad="1"/>
</workbook>
</file>

<file path=xl/sharedStrings.xml><?xml version="1.0" encoding="utf-8"?>
<sst xmlns="http://schemas.openxmlformats.org/spreadsheetml/2006/main" count="554" uniqueCount="222">
  <si>
    <t>Biotite</t>
  </si>
  <si>
    <t>Phlogopite</t>
  </si>
  <si>
    <t>disordered kaolinite</t>
  </si>
  <si>
    <t>1Md illite</t>
  </si>
  <si>
    <t>Chlorite (Tusc; electronic cor)</t>
  </si>
  <si>
    <t>Mg-chlorite (CCM-impure)</t>
  </si>
  <si>
    <t>Total Clay region:</t>
  </si>
  <si>
    <t>Total:</t>
  </si>
  <si>
    <t>Fspar region degree of fit:</t>
  </si>
  <si>
    <t>Clay region degree of fit:</t>
  </si>
  <si>
    <t>YR-20-S</t>
  </si>
  <si>
    <t>YR-49-S</t>
  </si>
  <si>
    <t>YR-24-S</t>
  </si>
  <si>
    <t>YR-27-S</t>
  </si>
  <si>
    <t>YR-23-S</t>
  </si>
  <si>
    <t>YR-18-S</t>
  </si>
  <si>
    <t>YR-5-S</t>
  </si>
  <si>
    <t>YR-50-S</t>
  </si>
  <si>
    <t>YR-47-S</t>
  </si>
  <si>
    <t>YR-46-S</t>
  </si>
  <si>
    <t>YR-45-S</t>
  </si>
  <si>
    <t>YR-42-S</t>
  </si>
  <si>
    <t>YR-40-S</t>
  </si>
  <si>
    <t>YR-39-S</t>
  </si>
  <si>
    <t>YR-37A-S</t>
  </si>
  <si>
    <t>YR-31-S</t>
  </si>
  <si>
    <t>YR-28-S</t>
  </si>
  <si>
    <t>YR-26-S</t>
  </si>
  <si>
    <t>YR-25-S</t>
  </si>
  <si>
    <t>YR-22-S</t>
  </si>
  <si>
    <t>YR-15-S</t>
  </si>
  <si>
    <t>YR-11-S</t>
  </si>
  <si>
    <t>YR-44-N</t>
  </si>
  <si>
    <t>YR-9-S</t>
  </si>
  <si>
    <t>YR-17-S</t>
  </si>
  <si>
    <t>YR-7-S</t>
  </si>
  <si>
    <t>Dolomite (Greece)</t>
  </si>
  <si>
    <t>Sample No.</t>
  </si>
  <si>
    <t>Location</t>
  </si>
  <si>
    <t>Yukon R. at Whitehorse</t>
  </si>
  <si>
    <t>Teslin R.</t>
  </si>
  <si>
    <t>Pelley R.</t>
  </si>
  <si>
    <t>Yukon R. above Teslin R.</t>
  </si>
  <si>
    <t>Yukon R. below Teslin R.</t>
  </si>
  <si>
    <t>Yukon R. above Pelley R.</t>
  </si>
  <si>
    <t>Yukon R. below Pelley R.</t>
  </si>
  <si>
    <t>Yukon R. above White R.</t>
  </si>
  <si>
    <t>White R.</t>
  </si>
  <si>
    <t>Yukon R. below White R.</t>
  </si>
  <si>
    <t>Yukon R. below Stewart R.</t>
  </si>
  <si>
    <t>Yukon R. above Dawson</t>
  </si>
  <si>
    <t>Yukon R. below Dawson</t>
  </si>
  <si>
    <t>Forty Mile R.</t>
  </si>
  <si>
    <t>Yukon R. at Eagle</t>
  </si>
  <si>
    <t>Tatonduk R.</t>
  </si>
  <si>
    <t>Nation R.</t>
  </si>
  <si>
    <t>Kandik R.</t>
  </si>
  <si>
    <t>Charles R.</t>
  </si>
  <si>
    <t>Coal Creek</t>
  </si>
  <si>
    <t>Wood Chopper Creek</t>
  </si>
  <si>
    <t>Yukon R. at Circle</t>
  </si>
  <si>
    <t>Yukon R. above Porcupine R.</t>
  </si>
  <si>
    <t>Porcupine R.</t>
  </si>
  <si>
    <t>Yukon R. below Porcupine R.</t>
  </si>
  <si>
    <t>Birch Creek</t>
  </si>
  <si>
    <t>Beaver Creek</t>
  </si>
  <si>
    <t>?</t>
  </si>
  <si>
    <t>Yukon R. at Dalton Bridge</t>
  </si>
  <si>
    <t>Hess Creek</t>
  </si>
  <si>
    <t>Yukon R. above Tanana R.</t>
  </si>
  <si>
    <t>Tanana R.</t>
  </si>
  <si>
    <t>Yukon R. below Tanana R.</t>
  </si>
  <si>
    <t>Tozitna R.</t>
  </si>
  <si>
    <t>Nowitna R.</t>
  </si>
  <si>
    <t>Melozitna R.</t>
  </si>
  <si>
    <t>Yukon R. at Ruby</t>
  </si>
  <si>
    <t>Yukon R. at Galena</t>
  </si>
  <si>
    <t>Yukon R. above Koyukuk R.</t>
  </si>
  <si>
    <t>Koyukuk R.</t>
  </si>
  <si>
    <t>Yukon R. below Koyukuk R.</t>
  </si>
  <si>
    <t>Nulato R.</t>
  </si>
  <si>
    <t>Yukon R. at Kaltag</t>
  </si>
  <si>
    <t>Yukon R. at Grayling</t>
  </si>
  <si>
    <t>Annk R.</t>
  </si>
  <si>
    <t>Yukon R. at Holy Cross</t>
  </si>
  <si>
    <t>Innoko R.</t>
  </si>
  <si>
    <t>Yukon R. at Russian Mission</t>
  </si>
  <si>
    <t>Yukon R. at Pilot Station</t>
  </si>
  <si>
    <t>Andreafsky R.</t>
  </si>
  <si>
    <t xml:space="preserve">1. Clay percentage decreases in the middle portion of the river's length.  Nulato River significantly increases </t>
  </si>
  <si>
    <t xml:space="preserve">2. White R. significantly increases percentage of carbonates (dolomite and calcite) in Yukon R. from about 4% </t>
  </si>
  <si>
    <t xml:space="preserve">            to about 18%.  Carbonate  then generally decreases (by disolution?) to about 2% at end of river.</t>
  </si>
  <si>
    <t>3.  Quartz and feldspar are variable.  Pelley R. significantly increases quartz content of Yukon.  White R. increases total feldspar.</t>
  </si>
  <si>
    <t>4.  Less clay carried in suspended load by the Yukon R. in early spring than later in the year.</t>
  </si>
  <si>
    <t>5.  Carbonates increase in suspended load of Yukon R. from spring to summer.</t>
  </si>
  <si>
    <t>6.  Mean illite crystallite thicknesses are about 4 to 7 nm for the Yukon R., but can be up to 12 nm for tributaries.</t>
  </si>
  <si>
    <t>7.  The variances of illite crystallite thicknesses increase regularly with mean thicknesses.</t>
  </si>
  <si>
    <t>Click tabs at bottom of this sheet to view the graphs and data.</t>
  </si>
  <si>
    <t>YR3-S</t>
  </si>
  <si>
    <t>YR-C-1</t>
  </si>
  <si>
    <t>YR-C-10</t>
  </si>
  <si>
    <t>YR-C-12</t>
  </si>
  <si>
    <t>YR-C-13</t>
  </si>
  <si>
    <t>YR-C-14</t>
  </si>
  <si>
    <t>YR-C-16</t>
  </si>
  <si>
    <t>YR-C-19</t>
  </si>
  <si>
    <t>YR-C-4</t>
  </si>
  <si>
    <t>YR-C-6</t>
  </si>
  <si>
    <t>YR-C-8</t>
  </si>
  <si>
    <t>YR-C-21</t>
  </si>
  <si>
    <t>YR-C-29</t>
  </si>
  <si>
    <t>YR-C-30</t>
  </si>
  <si>
    <t>YR-C-32</t>
  </si>
  <si>
    <t>YR-C-33</t>
  </si>
  <si>
    <t>YR-C-34</t>
  </si>
  <si>
    <t>YR-C-35</t>
  </si>
  <si>
    <t>YR-C-36</t>
  </si>
  <si>
    <t>YR-C-38</t>
  </si>
  <si>
    <t>YR-C-41</t>
  </si>
  <si>
    <t>YR-C-43</t>
  </si>
  <si>
    <t>YRS-C-1</t>
  </si>
  <si>
    <t>YRS-C-2</t>
  </si>
  <si>
    <t>YRS-C-3</t>
  </si>
  <si>
    <t>YRS-C-4</t>
  </si>
  <si>
    <t>YRS-5-Z</t>
  </si>
  <si>
    <t>YRS-C-6</t>
  </si>
  <si>
    <t>YRS-7-Z</t>
  </si>
  <si>
    <t>YRS-8-Z</t>
  </si>
  <si>
    <t>YRS-9-Z</t>
  </si>
  <si>
    <t>YRS-C-10</t>
  </si>
  <si>
    <t>YRS-C-12</t>
  </si>
  <si>
    <t>YRS-C-13</t>
  </si>
  <si>
    <t>YRS-C-14</t>
  </si>
  <si>
    <t>YRS-C-15</t>
  </si>
  <si>
    <t>YRS-C-16</t>
  </si>
  <si>
    <t>YRS-C-17</t>
  </si>
  <si>
    <t>Yukon Feldspar</t>
  </si>
  <si>
    <t>Trib. Fspar</t>
  </si>
  <si>
    <t>Sample: YRS-</t>
  </si>
  <si>
    <t>Place</t>
  </si>
  <si>
    <t>Date</t>
  </si>
  <si>
    <t>Time</t>
  </si>
  <si>
    <t>Yukon River at Pilot Station</t>
  </si>
  <si>
    <t>Tanana R. at Nenana</t>
  </si>
  <si>
    <t>Yukon R. at Stevens Village</t>
  </si>
  <si>
    <t>Total non-clays</t>
  </si>
  <si>
    <t>NON-CLAYS:</t>
  </si>
  <si>
    <t>CLAYS:</t>
  </si>
  <si>
    <t>Illite</t>
  </si>
  <si>
    <t>River No.</t>
  </si>
  <si>
    <t>D. D. Eberl</t>
  </si>
  <si>
    <t>ddeberl@usgs.gov</t>
  </si>
  <si>
    <t>1.  Bar and bottom sediments collected by kyakers.</t>
  </si>
  <si>
    <t>2.  Suspended sediments collected by Alaska district personnel (NAQUAN Program).</t>
  </si>
  <si>
    <t xml:space="preserve">Fractions studied:  </t>
  </si>
  <si>
    <t>1.  &lt;500 µm fraction for bar and bottom sediments.</t>
  </si>
  <si>
    <t>2.  Filtered suspended sediments.</t>
  </si>
  <si>
    <t>Techniques:</t>
  </si>
  <si>
    <t>1.  Quantitative X-ray diffraction analysis using RockJock computer program.</t>
  </si>
  <si>
    <t>2.  Illite thickness analysis by Bertaut-Warren-Averbach technique using MudMaster computer program.</t>
  </si>
  <si>
    <t>Preliminary results:</t>
  </si>
  <si>
    <t xml:space="preserve">QUANTITATIVE X-RAY MINERALOGY AND ILLITE CRYSTALLITE THICKNESSES </t>
  </si>
  <si>
    <t>OF SEDIMENTS FROM THE YUKON RIVER AND ITS TRIBUTARIES: PRELIMINARY RESULTS</t>
  </si>
  <si>
    <t>KYAKER SAMPLES</t>
  </si>
  <si>
    <t>Sample location:</t>
  </si>
  <si>
    <t>SUSPENDED SAMPLES</t>
  </si>
  <si>
    <t xml:space="preserve">           percentage of clay in Yukon River.</t>
  </si>
  <si>
    <t>More:</t>
  </si>
  <si>
    <t>alpha</t>
  </si>
  <si>
    <t>beta^2</t>
  </si>
  <si>
    <t xml:space="preserve">Types of samples:  </t>
  </si>
  <si>
    <t>YRS-C-18</t>
  </si>
  <si>
    <t>YRS-C-19</t>
  </si>
  <si>
    <t>YRS-C-20</t>
  </si>
  <si>
    <t>Sample</t>
  </si>
  <si>
    <t>K-spar</t>
  </si>
  <si>
    <t>Plagioclase</t>
  </si>
  <si>
    <t>Carbonates</t>
  </si>
  <si>
    <t>Chlorite</t>
  </si>
  <si>
    <t>Kaolinite</t>
  </si>
  <si>
    <t>Total Clay</t>
  </si>
  <si>
    <t>fspar/(fspar + qtz)</t>
  </si>
  <si>
    <t>K-spar/(Kspar + plag)</t>
  </si>
  <si>
    <t>Tributary clay</t>
  </si>
  <si>
    <t>Yukon clay</t>
  </si>
  <si>
    <t>Tributary kaolinite</t>
  </si>
  <si>
    <t>Yukon kaolinite</t>
  </si>
  <si>
    <t>Yukon chlorite</t>
  </si>
  <si>
    <t>Tributary chlorite</t>
  </si>
  <si>
    <t>Trib. mica + illite + smectite</t>
  </si>
  <si>
    <t>Trib. quartz</t>
  </si>
  <si>
    <t>Trib. carbonates</t>
  </si>
  <si>
    <t>Trib. plagioclase</t>
  </si>
  <si>
    <t>Trib. K-spar</t>
  </si>
  <si>
    <t>Yukon mica + illite + smectite</t>
  </si>
  <si>
    <t>Yukon K-spar</t>
  </si>
  <si>
    <t>Yukon plagioclase</t>
  </si>
  <si>
    <t>Yukon carbonates</t>
  </si>
  <si>
    <t>Yukon quartz</t>
  </si>
  <si>
    <t>YR-48-S</t>
  </si>
  <si>
    <t>YR-2-S</t>
  </si>
  <si>
    <t>Sample Name:</t>
  </si>
  <si>
    <t>Mineral</t>
  </si>
  <si>
    <t>Weight %</t>
  </si>
  <si>
    <t>NON-CLAY REGION:</t>
  </si>
  <si>
    <t>Amphibole</t>
  </si>
  <si>
    <t>Microcline feldspar (Teller Co.)</t>
  </si>
  <si>
    <t>intermed. Microcline feldspar</t>
  </si>
  <si>
    <t>Sanidine feldspar</t>
  </si>
  <si>
    <t>Albite feldspar</t>
  </si>
  <si>
    <t>Oligoclase feldspar()</t>
  </si>
  <si>
    <t>Labradorite feldspar</t>
  </si>
  <si>
    <t>Calcite</t>
  </si>
  <si>
    <t>Mg-calcite</t>
  </si>
  <si>
    <t>Orthoclase (Gold Hill)</t>
  </si>
  <si>
    <t>Magnetite (Sargent Welsh)</t>
  </si>
  <si>
    <t>Hematite (24.14; 62.44)</t>
  </si>
  <si>
    <t>Quartz</t>
  </si>
  <si>
    <t>Total Fspar region:</t>
  </si>
  <si>
    <t>CLAY REGION:</t>
  </si>
  <si>
    <t>1M illite</t>
  </si>
  <si>
    <t>2M1 illite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</si>
</sst>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1">
    <font>
      <sz val="10"/>
      <name val="Arial"/>
      <family val="0"/>
    </font>
    <font>
      <u val="single"/>
      <sz val="10"/>
      <name val="Arial"/>
      <family val="2"/>
    </font>
    <font>
      <sz val="10"/>
      <color indexed="17"/>
      <name val="Arial"/>
      <family val="0"/>
    </font>
    <font>
      <sz val="8.25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9.5"/>
      <name val="Arial"/>
      <family val="0"/>
    </font>
    <font>
      <sz val="11.25"/>
      <name val="Arial"/>
      <family val="0"/>
    </font>
    <font>
      <sz val="8"/>
      <name val="Arial"/>
      <family val="2"/>
    </font>
    <font>
      <sz val="10.25"/>
      <name val="Arial"/>
      <family val="0"/>
    </font>
    <font>
      <sz val="8.5"/>
      <name val="Arial"/>
      <family val="0"/>
    </font>
    <font>
      <sz val="9"/>
      <name val="Arial"/>
      <family val="0"/>
    </font>
    <font>
      <sz val="8.25"/>
      <name val="Arial"/>
      <family val="0"/>
    </font>
    <font>
      <b/>
      <u val="single"/>
      <sz val="10"/>
      <name val="Arial"/>
      <family val="0"/>
    </font>
    <font>
      <u val="single"/>
      <sz val="10"/>
      <color indexed="17"/>
      <name val="Arial"/>
      <family val="0"/>
    </font>
    <font>
      <sz val="12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10"/>
      <name val="Geneva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Geneva"/>
      <family val="0"/>
    </font>
    <font>
      <b/>
      <sz val="12.25"/>
      <name val="Geneva"/>
      <family val="0"/>
    </font>
    <font>
      <sz val="10.5"/>
      <name val="Geneva"/>
      <family val="0"/>
    </font>
    <font>
      <b/>
      <sz val="15.5"/>
      <name val="Geneva"/>
      <family val="0"/>
    </font>
    <font>
      <sz val="9.25"/>
      <name val="Geneva"/>
      <family val="0"/>
    </font>
    <font>
      <vertAlign val="superscript"/>
      <sz val="12"/>
      <name val="Geneva"/>
      <family val="0"/>
    </font>
    <font>
      <sz val="14"/>
      <name val="Arial"/>
      <family val="0"/>
    </font>
    <font>
      <b/>
      <sz val="10"/>
      <name val="Geneva"/>
      <family val="0"/>
    </font>
    <font>
      <sz val="8.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165" fontId="0" fillId="4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Carbonates (dolomite + calcite)</a:t>
            </a:r>
            <a:r>
              <a:rPr lang="en-US" cap="none" sz="1400" b="0" i="0" u="none" baseline="0"/>
              <a:t> </a:t>
            </a:r>
          </a:p>
        </c:rich>
      </c:tx>
      <c:layout>
        <c:manualLayout>
          <c:xMode val="factor"/>
          <c:yMode val="factor"/>
          <c:x val="-0.00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025"/>
          <c:w val="0.70025"/>
          <c:h val="0.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 Sed Graphs'!$BG$1</c:f>
              <c:strCache>
                <c:ptCount val="1"/>
                <c:pt idx="0">
                  <c:v>Yukon carbonates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'Bottom Sed Graphs'!$BC$2:$BC$27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Graphs'!$BG$2:$BG$27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Graphs'!$CE$1</c:f>
              <c:strCache>
                <c:ptCount val="1"/>
                <c:pt idx="0">
                  <c:v>Trib. carbonates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Graphs'!$CA$2:$CA$25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Graphs'!$CE$2:$CE$25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1903853"/>
        <c:axId val="7430982"/>
      </c:scatterChart>
      <c:valAx>
        <c:axId val="1190385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430982"/>
        <c:crosses val="autoZero"/>
        <c:crossBetween val="midCat"/>
        <c:dispUnits/>
        <c:majorUnit val="5"/>
      </c:valAx>
      <c:valAx>
        <c:axId val="7430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9038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Total Clay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'Bottom Sed Graphs'!$AW$1</c:f>
              <c:strCache>
                <c:ptCount val="1"/>
                <c:pt idx="0">
                  <c:v>Yukon clay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'Bottom Sed Graphs'!$AV$2:$AV$27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Graphs'!$AW$2:$AW$27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Graphs'!$AY$1</c:f>
              <c:strCache>
                <c:ptCount val="1"/>
                <c:pt idx="0">
                  <c:v>Tributary clay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Graphs'!$AX$2:$AX$25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Graphs'!$AY$2:$AY$25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5310439"/>
        <c:axId val="66537968"/>
      </c:scatterChart>
      <c:valAx>
        <c:axId val="35310439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537968"/>
        <c:crosses val="autoZero"/>
        <c:crossBetween val="midCat"/>
        <c:dispUnits/>
      </c:valAx>
      <c:valAx>
        <c:axId val="6653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10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Suspended sediment
Yukon R. at Eagle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5425"/>
          <c:w val="0.74075"/>
          <c:h val="0.71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'Suspended Sed Graphs'!$AB$1</c:f>
              <c:strCache>
                <c:ptCount val="1"/>
                <c:pt idx="0">
                  <c:v>Amphibole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Graphs'!$AB$2:$AB$6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'Suspended Sed Graphs'!$AC$1</c:f>
              <c:strCache>
                <c:ptCount val="1"/>
                <c:pt idx="0">
                  <c:v>K-spar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Graphs'!$AC$2:$AC$6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'Suspended Sed Graphs'!$AD$1</c:f>
              <c:strCache>
                <c:ptCount val="1"/>
                <c:pt idx="0">
                  <c:v>Plagioclase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Graphs'!$AD$2:$AD$6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'Suspended Sed Graphs'!$AE$1</c:f>
              <c:strCache>
                <c:ptCount val="1"/>
                <c:pt idx="0">
                  <c:v>Carbonates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Graphs'!$AE$2:$AE$6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'Suspended Sed Graphs'!$AF$1</c:f>
              <c:strCache>
                <c:ptCount val="1"/>
                <c:pt idx="0">
                  <c:v>Quartz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Graphs'!$AF$2:$AF$6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'Suspended Sed Graphs'!$AH$1</c:f>
              <c:strCache>
                <c:ptCount val="1"/>
                <c:pt idx="0">
                  <c:v>Illite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Graphs'!$AH$2:$AH$6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'Suspended Sed Graphs'!$AI$1</c:f>
              <c:strCache>
                <c:ptCount val="1"/>
                <c:pt idx="0">
                  <c:v>Chlorite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Graphs'!$AI$2:$AI$6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'Suspended Sed Graphs'!$AJ$1</c:f>
              <c:strCache>
                <c:ptCount val="1"/>
                <c:pt idx="0">
                  <c:v>Kaolinite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Graphs'!$AJ$2:$AJ$6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'Suspended Sed Graphs'!$AK$1</c:f>
              <c:strCache>
                <c:ptCount val="1"/>
                <c:pt idx="0">
                  <c:v>Total Clay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'Suspended Sed Graphs'!$AA$2:$AA$6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Graphs'!$AK$2:$AK$6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4567793"/>
        <c:axId val="24207146"/>
      </c:scatterChart>
      <c:valAx>
        <c:axId val="345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07146"/>
        <c:crosses val="autoZero"/>
        <c:crossBetween val="midCat"/>
        <c:dispUnits/>
        <c:minorUnit val="1"/>
      </c:valAx>
      <c:valAx>
        <c:axId val="24207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677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Suspended sediment
Yukon R. at Stevens Village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17"/>
          <c:w val="0.75275"/>
          <c:h val="0.6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'Suspended Sed Graphs'!$AP$1</c:f>
              <c:strCache>
                <c:ptCount val="1"/>
                <c:pt idx="0">
                  <c:v>Amphibole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Graphs'!$AP$2:$AP$6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'Suspended Sed Graphs'!$AQ$1</c:f>
              <c:strCache>
                <c:ptCount val="1"/>
                <c:pt idx="0">
                  <c:v>K-spar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Graphs'!$AQ$2:$AQ$6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'Suspended Sed Graphs'!$AR$1</c:f>
              <c:strCache>
                <c:ptCount val="1"/>
                <c:pt idx="0">
                  <c:v>Plagioclase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Graphs'!$AR$2:$AR$6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'Suspended Sed Graphs'!$AS$1</c:f>
              <c:strCache>
                <c:ptCount val="1"/>
                <c:pt idx="0">
                  <c:v>Carbonates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Graphs'!$AS$2:$AS$6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'Suspended Sed Graphs'!$AT$1</c:f>
              <c:strCache>
                <c:ptCount val="1"/>
                <c:pt idx="0">
                  <c:v>Quartz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Graphs'!$AT$2:$AT$6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'Suspended Sed Graphs'!$AV$1</c:f>
              <c:strCache>
                <c:ptCount val="1"/>
                <c:pt idx="0">
                  <c:v>Illite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Graphs'!$AV$2:$AV$6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'Suspended Sed Graphs'!$AW$1</c:f>
              <c:strCache>
                <c:ptCount val="1"/>
                <c:pt idx="0">
                  <c:v>Chlorite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Graphs'!$AW$2:$AW$6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'Suspended Sed Graphs'!$AX$1</c:f>
              <c:strCache>
                <c:ptCount val="1"/>
                <c:pt idx="0">
                  <c:v>Kaolinite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Graphs'!$AX$2:$AX$6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'Suspended Sed Graphs'!$AY$1</c:f>
              <c:strCache>
                <c:ptCount val="1"/>
                <c:pt idx="0">
                  <c:v>Total Clay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'Suspended Sed Graphs'!$AO$2:$AO$6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'Suspended Sed Graphs'!$AY$2:$AY$6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7630043"/>
        <c:axId val="64537668"/>
      </c:scatterChart>
      <c:valAx>
        <c:axId val="37630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668"/>
        <c:crosses val="autoZero"/>
        <c:crossBetween val="midCat"/>
        <c:dispUnits/>
      </c:valAx>
      <c:valAx>
        <c:axId val="645376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004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225"/>
          <c:y val="0.3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Suspended sediment
Tanana R. at Nenana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575"/>
          <c:w val="0.77575"/>
          <c:h val="0.6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'Suspended Sed Graphs'!$BD$1</c:f>
              <c:strCache>
                <c:ptCount val="1"/>
                <c:pt idx="0">
                  <c:v>Amphibole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Graphs'!$BD$2:$BD$7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'Suspended Sed Graphs'!$BE$1</c:f>
              <c:strCache>
                <c:ptCount val="1"/>
                <c:pt idx="0">
                  <c:v>K-spar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Graphs'!$BE$2:$BE$7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'Suspended Sed Graphs'!$BF$1</c:f>
              <c:strCache>
                <c:ptCount val="1"/>
                <c:pt idx="0">
                  <c:v>Plagioclase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Graphs'!$BF$2:$BF$7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'Suspended Sed Graphs'!$BG$1</c:f>
              <c:strCache>
                <c:ptCount val="1"/>
                <c:pt idx="0">
                  <c:v>Carbonates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Graphs'!$BG$2:$BG$7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'Suspended Sed Graphs'!$BH$1</c:f>
              <c:strCache>
                <c:ptCount val="1"/>
                <c:pt idx="0">
                  <c:v>Quartz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Graphs'!$BH$2:$BH$7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'Suspended Sed Graphs'!$BJ$1</c:f>
              <c:strCache>
                <c:ptCount val="1"/>
                <c:pt idx="0">
                  <c:v>Illite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Graphs'!$BJ$2:$BJ$7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'Suspended Sed Graphs'!$BK$1</c:f>
              <c:strCache>
                <c:ptCount val="1"/>
                <c:pt idx="0">
                  <c:v>Chlorite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Graphs'!$BK$2:$BK$7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'Suspended Sed Graphs'!$BL$1</c:f>
              <c:strCache>
                <c:ptCount val="1"/>
                <c:pt idx="0">
                  <c:v>Kaolinite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Graphs'!$BL$2:$BL$7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'Suspended Sed Graphs'!$BM$1</c:f>
              <c:strCache>
                <c:ptCount val="1"/>
                <c:pt idx="0">
                  <c:v>Total Clay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'Suspended Sed Graphs'!$BC$2:$BC$7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'Suspended Sed Graphs'!$BM$2:$BM$7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4768421"/>
        <c:axId val="34792254"/>
      </c:scatterChart>
      <c:valAx>
        <c:axId val="54768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92254"/>
        <c:crosses val="autoZero"/>
        <c:crossBetween val="midCat"/>
        <c:dispUnits/>
      </c:valAx>
      <c:valAx>
        <c:axId val="347922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84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Suspended sediment
Yukon R. at Pilot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7"/>
          <c:w val="0.7925"/>
          <c:h val="0.62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'Suspended Sed Graphs'!$BR$1</c:f>
              <c:strCache>
                <c:ptCount val="1"/>
                <c:pt idx="0">
                  <c:v>Amphibole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Graphs'!$BR$2:$BR$4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'Suspended Sed Graphs'!$BS$1</c:f>
              <c:strCache>
                <c:ptCount val="1"/>
                <c:pt idx="0">
                  <c:v>K-spar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Graphs'!$BS$2:$BS$4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'Suspended Sed Graphs'!$BT$1</c:f>
              <c:strCache>
                <c:ptCount val="1"/>
                <c:pt idx="0">
                  <c:v>Plagioclase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Graphs'!$BT$2:$BT$4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'Suspended Sed Graphs'!$BU$1</c:f>
              <c:strCache>
                <c:ptCount val="1"/>
                <c:pt idx="0">
                  <c:v>Carbonates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Graphs'!$BU$2:$BU$4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'Suspended Sed Graphs'!$BV$1</c:f>
              <c:strCache>
                <c:ptCount val="1"/>
                <c:pt idx="0">
                  <c:v>Quartz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Graphs'!$BV$2:$BV$4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'Suspended Sed Graphs'!$BX$1</c:f>
              <c:strCache>
                <c:ptCount val="1"/>
                <c:pt idx="0">
                  <c:v>Illite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Graphs'!$BX$2:$BX$4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'Suspended Sed Graphs'!$BY$1</c:f>
              <c:strCache>
                <c:ptCount val="1"/>
                <c:pt idx="0">
                  <c:v>Chlorite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Graphs'!$BY$2:$BY$4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'Suspended Sed Graphs'!$BZ$1</c:f>
              <c:strCache>
                <c:ptCount val="1"/>
                <c:pt idx="0">
                  <c:v>Kaolinite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Graphs'!$BZ$2:$BZ$4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'Suspended Sed Graphs'!$CA$1</c:f>
              <c:strCache>
                <c:ptCount val="1"/>
                <c:pt idx="0">
                  <c:v>Total Clay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'Suspended Sed Graphs'!$BQ$2:$BQ$4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'Suspended Sed Graphs'!$CA$2:$CA$4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7001423"/>
        <c:axId val="28706328"/>
      </c:scatterChart>
      <c:valAx>
        <c:axId val="3700142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Date collected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6328"/>
        <c:crosses val="autoZero"/>
        <c:crossBetween val="midCat"/>
        <c:dispUnits/>
        <c:majorUnit val="1"/>
      </c:valAx>
      <c:valAx>
        <c:axId val="28706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01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/>
              <a:t>Quartz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'Bottom Sed Graphs'!$BH$1</c:f>
              <c:strCache>
                <c:ptCount val="1"/>
                <c:pt idx="0">
                  <c:v>Yukon quartz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'Bottom Sed Graphs'!$BC$2:$BC$27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Graphs'!$BH$2:$BH$27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Graphs'!$CF$1</c:f>
              <c:strCache>
                <c:ptCount val="1"/>
                <c:pt idx="0">
                  <c:v>Trib. quartz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Graphs'!$CA$2:$CA$25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Graphs'!$CF$2:$CF$25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0912791"/>
        <c:axId val="51178400"/>
      </c:scatterChart>
      <c:valAx>
        <c:axId val="20912791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/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1178400"/>
        <c:crosses val="autoZero"/>
        <c:crossBetween val="midCat"/>
        <c:dispUnits/>
        <c:majorUnit val="5"/>
      </c:valAx>
      <c:valAx>
        <c:axId val="5117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/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9127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Mica + illite + smectite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'Bottom Sed Graphs'!$BN$1</c:f>
              <c:strCache>
                <c:ptCount val="1"/>
                <c:pt idx="0">
                  <c:v>Yukon mica + illite + smectite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'Bottom Sed Graphs'!$BM$2:$BM$27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Graphs'!$BN$2:$BN$27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Graphs'!$CI$1</c:f>
              <c:strCache>
                <c:ptCount val="1"/>
                <c:pt idx="0">
                  <c:v>Trib. mica + illite + smectite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Graphs'!$CH$2:$CH$25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Graphs'!$CI$2:$CI$25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1487649"/>
        <c:axId val="49965530"/>
      </c:scatterChart>
      <c:valAx>
        <c:axId val="31487649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65530"/>
        <c:crosses val="autoZero"/>
        <c:crossBetween val="midCat"/>
        <c:dispUnits/>
        <c:majorUnit val="5"/>
      </c:valAx>
      <c:valAx>
        <c:axId val="499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87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Chlorite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'Bottom Sed Graphs'!$BO$1</c:f>
              <c:strCache>
                <c:ptCount val="1"/>
                <c:pt idx="0">
                  <c:v>Yukon chlorite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'Bottom Sed Graphs'!$BM$2:$BM$27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Graphs'!$BO$2:$BO$27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Graphs'!$CJ$1</c:f>
              <c:strCache>
                <c:ptCount val="1"/>
                <c:pt idx="0">
                  <c:v>Tributary chlorite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Graphs'!$CH$2:$CH$25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Graphs'!$CJ$2:$CJ$25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9462923"/>
        <c:axId val="1665012"/>
      </c:scatterChart>
      <c:valAx>
        <c:axId val="29462923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65012"/>
        <c:crosses val="autoZero"/>
        <c:crossBetween val="midCat"/>
        <c:dispUnits/>
        <c:majorUnit val="5"/>
      </c:valAx>
      <c:valAx>
        <c:axId val="1665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62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K-spar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'Bottom Sed Graphs'!$BE$1</c:f>
              <c:strCache>
                <c:ptCount val="1"/>
                <c:pt idx="0">
                  <c:v>Yukon K-spar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'Bottom Sed Graphs'!$BC$2:$BC$27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Graphs'!$BE$2:$BE$27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Graphs'!$CC$1</c:f>
              <c:strCache>
                <c:ptCount val="1"/>
                <c:pt idx="0">
                  <c:v>Trib. K-spar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Graphs'!$CA$2:$CA$25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Graphs'!$CC$2:$CC$25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7796821"/>
        <c:axId val="40914926"/>
      </c:scatterChart>
      <c:valAx>
        <c:axId val="27796821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14926"/>
        <c:crosses val="autoZero"/>
        <c:crossBetween val="midCat"/>
        <c:dispUnits/>
        <c:majorUnit val="5"/>
      </c:valAx>
      <c:valAx>
        <c:axId val="40914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68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Plagioclase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'Bottom Sed Graphs'!$BF$1</c:f>
              <c:strCache>
                <c:ptCount val="1"/>
                <c:pt idx="0">
                  <c:v>Yukon plagioclase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'Bottom Sed Graphs'!$BC$2:$BC$27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Graphs'!$BF$2:$BF$27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Graphs'!$CD$1</c:f>
              <c:strCache>
                <c:ptCount val="1"/>
                <c:pt idx="0">
                  <c:v>Trib. plagioclase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Graphs'!$CA$2:$CA$25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Graphs'!$CD$2:$CD$25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50449407"/>
        <c:axId val="57043912"/>
      </c:scatterChart>
      <c:valAx>
        <c:axId val="50449407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Kyaker sample location.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43912"/>
        <c:crosses val="autoZero"/>
        <c:crossBetween val="midCat"/>
        <c:dispUnits/>
        <c:majorUnit val="5"/>
      </c:valAx>
      <c:valAx>
        <c:axId val="5704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494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Feldspar</a:t>
            </a:r>
          </a:p>
        </c:rich>
      </c:tx>
      <c:layout>
        <c:manualLayout>
          <c:xMode val="factor"/>
          <c:yMode val="factor"/>
          <c:x val="0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825"/>
          <c:w val="0.7492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 Sed Graphs'!$BI$1</c:f>
              <c:strCache>
                <c:ptCount val="1"/>
                <c:pt idx="0">
                  <c:v>Yukon Feldspar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'Bottom Sed Graphs'!$BC$2:$BC$27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'Bottom Sed Graphs'!$BI$2:$BI$27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'Bottom Sed Graphs'!$CG$1</c:f>
              <c:strCache>
                <c:ptCount val="1"/>
                <c:pt idx="0">
                  <c:v>Trib. Fspar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'Bottom Sed Graphs'!$CA$2:$CA$25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'Bottom Sed Graphs'!$CG$2:$CG$25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0277513"/>
        <c:axId val="48096642"/>
      </c:scatterChart>
      <c:valAx>
        <c:axId val="30277513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096642"/>
        <c:crosses val="autoZero"/>
        <c:crossBetween val="midCat"/>
        <c:dispUnits/>
        <c:majorUnit val="5"/>
      </c:valAx>
      <c:valAx>
        <c:axId val="48096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277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Illite Thickness Parameters 
(Yukon River and tributaries)</a:t>
            </a:r>
          </a:p>
        </c:rich>
      </c:tx>
      <c:layout>
        <c:manualLayout>
          <c:xMode val="factor"/>
          <c:yMode val="factor"/>
          <c:x val="0.070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9325"/>
          <c:w val="0.931"/>
          <c:h val="0.6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y = 1.17x - 1.0
R</a:t>
                    </a:r>
                    <a:r>
                      <a:rPr lang="en-US" cap="none" sz="1200" b="0" i="0" u="none" baseline="30000"/>
                      <a:t>2</a:t>
                    </a:r>
                    <a:r>
                      <a:rPr lang="en-US" cap="none" sz="1200" b="0" i="0" u="none" baseline="0"/>
                      <a:t> = 0.81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'[1]Sheet1'!$B$2:$B$46</c:f>
              <c:numCache>
                <c:ptCount val="45"/>
                <c:pt idx="0">
                  <c:v>1.31</c:v>
                </c:pt>
                <c:pt idx="1">
                  <c:v>1.45</c:v>
                </c:pt>
                <c:pt idx="2">
                  <c:v>1.34</c:v>
                </c:pt>
                <c:pt idx="3">
                  <c:v>1.42</c:v>
                </c:pt>
                <c:pt idx="4">
                  <c:v>1.42</c:v>
                </c:pt>
                <c:pt idx="5">
                  <c:v>1.52</c:v>
                </c:pt>
                <c:pt idx="6">
                  <c:v>1.49</c:v>
                </c:pt>
                <c:pt idx="7">
                  <c:v>1.47</c:v>
                </c:pt>
                <c:pt idx="8">
                  <c:v>1.11</c:v>
                </c:pt>
                <c:pt idx="9">
                  <c:v>1.27</c:v>
                </c:pt>
                <c:pt idx="10">
                  <c:v>1.38</c:v>
                </c:pt>
                <c:pt idx="11">
                  <c:v>1.25</c:v>
                </c:pt>
                <c:pt idx="12">
                  <c:v>1.32</c:v>
                </c:pt>
                <c:pt idx="13">
                  <c:v>1.38</c:v>
                </c:pt>
                <c:pt idx="14">
                  <c:v>1.2</c:v>
                </c:pt>
                <c:pt idx="15">
                  <c:v>1.23</c:v>
                </c:pt>
                <c:pt idx="16">
                  <c:v>1.2</c:v>
                </c:pt>
                <c:pt idx="17">
                  <c:v>1.42</c:v>
                </c:pt>
                <c:pt idx="18">
                  <c:v>1.22</c:v>
                </c:pt>
                <c:pt idx="19">
                  <c:v>1.24</c:v>
                </c:pt>
                <c:pt idx="20">
                  <c:v>1.19</c:v>
                </c:pt>
                <c:pt idx="21">
                  <c:v>1.22</c:v>
                </c:pt>
                <c:pt idx="22">
                  <c:v>1.47</c:v>
                </c:pt>
                <c:pt idx="23">
                  <c:v>1.37</c:v>
                </c:pt>
                <c:pt idx="24">
                  <c:v>1.11</c:v>
                </c:pt>
                <c:pt idx="25">
                  <c:v>1.82</c:v>
                </c:pt>
                <c:pt idx="26">
                  <c:v>1.4</c:v>
                </c:pt>
                <c:pt idx="27">
                  <c:v>1.12</c:v>
                </c:pt>
                <c:pt idx="28">
                  <c:v>1.32</c:v>
                </c:pt>
                <c:pt idx="29">
                  <c:v>1.13</c:v>
                </c:pt>
                <c:pt idx="30">
                  <c:v>1.2</c:v>
                </c:pt>
                <c:pt idx="31">
                  <c:v>1.2</c:v>
                </c:pt>
                <c:pt idx="32">
                  <c:v>1.35</c:v>
                </c:pt>
                <c:pt idx="33">
                  <c:v>1.38</c:v>
                </c:pt>
                <c:pt idx="34">
                  <c:v>1.39</c:v>
                </c:pt>
                <c:pt idx="35">
                  <c:v>1.74</c:v>
                </c:pt>
                <c:pt idx="36">
                  <c:v>1.43</c:v>
                </c:pt>
                <c:pt idx="37">
                  <c:v>1.46</c:v>
                </c:pt>
                <c:pt idx="38">
                  <c:v>1.43</c:v>
                </c:pt>
                <c:pt idx="39">
                  <c:v>1.51</c:v>
                </c:pt>
                <c:pt idx="40">
                  <c:v>1.31</c:v>
                </c:pt>
                <c:pt idx="41">
                  <c:v>1.59</c:v>
                </c:pt>
                <c:pt idx="42">
                  <c:v>1.86</c:v>
                </c:pt>
                <c:pt idx="43">
                  <c:v>1.23</c:v>
                </c:pt>
                <c:pt idx="44">
                  <c:v>1.39</c:v>
                </c:pt>
              </c:numCache>
            </c:numRef>
          </c:xVal>
          <c:yVal>
            <c:numRef>
              <c:f>'[1]Sheet1'!$C$2:$C$46</c:f>
              <c:numCache>
                <c:ptCount val="45"/>
                <c:pt idx="0">
                  <c:v>0.46</c:v>
                </c:pt>
                <c:pt idx="1">
                  <c:v>0.58</c:v>
                </c:pt>
                <c:pt idx="2">
                  <c:v>0.48</c:v>
                </c:pt>
                <c:pt idx="3">
                  <c:v>0.77</c:v>
                </c:pt>
                <c:pt idx="4">
                  <c:v>0.55</c:v>
                </c:pt>
                <c:pt idx="5">
                  <c:v>0.67</c:v>
                </c:pt>
                <c:pt idx="6">
                  <c:v>0.72</c:v>
                </c:pt>
                <c:pt idx="7">
                  <c:v>0.76</c:v>
                </c:pt>
                <c:pt idx="8">
                  <c:v>0.33</c:v>
                </c:pt>
                <c:pt idx="9">
                  <c:v>0.58</c:v>
                </c:pt>
                <c:pt idx="10">
                  <c:v>0.65</c:v>
                </c:pt>
                <c:pt idx="11">
                  <c:v>0.48</c:v>
                </c:pt>
                <c:pt idx="12">
                  <c:v>0.56</c:v>
                </c:pt>
                <c:pt idx="13">
                  <c:v>0.7</c:v>
                </c:pt>
                <c:pt idx="14">
                  <c:v>0.54</c:v>
                </c:pt>
                <c:pt idx="15">
                  <c:v>0.41</c:v>
                </c:pt>
                <c:pt idx="16">
                  <c:v>0.4</c:v>
                </c:pt>
                <c:pt idx="17">
                  <c:v>0.53</c:v>
                </c:pt>
                <c:pt idx="18">
                  <c:v>0.47</c:v>
                </c:pt>
                <c:pt idx="19">
                  <c:v>0.4</c:v>
                </c:pt>
                <c:pt idx="20">
                  <c:v>0.36</c:v>
                </c:pt>
                <c:pt idx="21">
                  <c:v>0.54</c:v>
                </c:pt>
                <c:pt idx="22">
                  <c:v>0.76</c:v>
                </c:pt>
                <c:pt idx="23">
                  <c:v>0.59</c:v>
                </c:pt>
                <c:pt idx="24">
                  <c:v>0.27</c:v>
                </c:pt>
                <c:pt idx="25">
                  <c:v>1.11</c:v>
                </c:pt>
                <c:pt idx="26">
                  <c:v>0.69</c:v>
                </c:pt>
                <c:pt idx="27">
                  <c:v>0.33</c:v>
                </c:pt>
                <c:pt idx="28">
                  <c:v>0.66</c:v>
                </c:pt>
                <c:pt idx="29">
                  <c:v>0.31</c:v>
                </c:pt>
                <c:pt idx="30">
                  <c:v>0.43</c:v>
                </c:pt>
                <c:pt idx="31">
                  <c:v>0.43</c:v>
                </c:pt>
                <c:pt idx="32">
                  <c:v>0.61</c:v>
                </c:pt>
                <c:pt idx="33">
                  <c:v>0.65</c:v>
                </c:pt>
                <c:pt idx="34">
                  <c:v>0.82</c:v>
                </c:pt>
                <c:pt idx="35">
                  <c:v>1.1</c:v>
                </c:pt>
                <c:pt idx="36">
                  <c:v>0.84</c:v>
                </c:pt>
                <c:pt idx="37">
                  <c:v>0.66</c:v>
                </c:pt>
                <c:pt idx="38">
                  <c:v>0.66</c:v>
                </c:pt>
                <c:pt idx="39">
                  <c:v>0.93</c:v>
                </c:pt>
                <c:pt idx="40">
                  <c:v>0.56</c:v>
                </c:pt>
                <c:pt idx="41">
                  <c:v>0.54</c:v>
                </c:pt>
                <c:pt idx="42">
                  <c:v>1.4</c:v>
                </c:pt>
                <c:pt idx="43">
                  <c:v>0.57</c:v>
                </c:pt>
                <c:pt idx="44">
                  <c:v>0.66</c:v>
                </c:pt>
              </c:numCache>
            </c:numRef>
          </c:yVal>
          <c:smooth val="0"/>
        </c:ser>
        <c:axId val="57154035"/>
        <c:axId val="36554524"/>
      </c:scatterChart>
      <c:valAx>
        <c:axId val="5715403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Alpha (mean of natural logs of thicknesses, from nm)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554524"/>
        <c:crosses val="autoZero"/>
        <c:crossBetween val="midCat"/>
        <c:dispUnits/>
      </c:valAx>
      <c:valAx>
        <c:axId val="3655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Beta^2 (variance of natural logs of thicknesses)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154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Illite Mean Crystallite Thicknesses</a:t>
            </a:r>
          </a:p>
        </c:rich>
      </c:tx>
      <c:layout>
        <c:manualLayout>
          <c:xMode val="factor"/>
          <c:yMode val="factor"/>
          <c:x val="-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1"/>
          <c:w val="0.8125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'[1]Sheet1'!$H$1</c:f>
              <c:strCache>
                <c:ptCount val="1"/>
                <c:pt idx="0">
                  <c:v>Yukon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'[1]Sheet1'!$G$2:$G$25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22</c:v>
                </c:pt>
                <c:pt idx="12">
                  <c:v>23</c:v>
                </c:pt>
                <c:pt idx="13">
                  <c:v>25</c:v>
                </c:pt>
                <c:pt idx="14">
                  <c:v>29</c:v>
                </c:pt>
                <c:pt idx="15">
                  <c:v>33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41</c:v>
                </c:pt>
                <c:pt idx="20">
                  <c:v>43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'[1]Sheet1'!$H$2:$H$25</c:f>
              <c:numCache>
                <c:ptCount val="24"/>
                <c:pt idx="0">
                  <c:v>4.9</c:v>
                </c:pt>
                <c:pt idx="1">
                  <c:v>6.1</c:v>
                </c:pt>
                <c:pt idx="2">
                  <c:v>6.7</c:v>
                </c:pt>
                <c:pt idx="3">
                  <c:v>6</c:v>
                </c:pt>
                <c:pt idx="4">
                  <c:v>6.7</c:v>
                </c:pt>
                <c:pt idx="5">
                  <c:v>6.9</c:v>
                </c:pt>
                <c:pt idx="6">
                  <c:v>5</c:v>
                </c:pt>
                <c:pt idx="7">
                  <c:v>5.7</c:v>
                </c:pt>
                <c:pt idx="8">
                  <c:v>4.8</c:v>
                </c:pt>
                <c:pt idx="9">
                  <c:v>5.4</c:v>
                </c:pt>
                <c:pt idx="10">
                  <c:v>4.7</c:v>
                </c:pt>
                <c:pt idx="11">
                  <c:v>4.8</c:v>
                </c:pt>
                <c:pt idx="12">
                  <c:v>6.8</c:v>
                </c:pt>
                <c:pt idx="13">
                  <c:v>3.6</c:v>
                </c:pt>
                <c:pt idx="14">
                  <c:v>3.6</c:v>
                </c:pt>
                <c:pt idx="15">
                  <c:v>3.9</c:v>
                </c:pt>
                <c:pt idx="16">
                  <c:v>5.8</c:v>
                </c:pt>
                <c:pt idx="17">
                  <c:v>5.7</c:v>
                </c:pt>
                <c:pt idx="18">
                  <c:v>7</c:v>
                </c:pt>
                <c:pt idx="19">
                  <c:v>7</c:v>
                </c:pt>
                <c:pt idx="20">
                  <c:v>6.4</c:v>
                </c:pt>
                <c:pt idx="21">
                  <c:v>7.7</c:v>
                </c:pt>
                <c:pt idx="22">
                  <c:v>7</c:v>
                </c:pt>
                <c:pt idx="23">
                  <c:v>5.1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'[1]Sheet1'!$F$1</c:f>
              <c:strCache>
                <c:ptCount val="1"/>
                <c:pt idx="0">
                  <c:v>Tributary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'[1]Sheet1'!$E$2:$E$22</c:f>
              <c:numCache>
                <c:ptCount val="21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35</c:v>
                </c:pt>
                <c:pt idx="15">
                  <c:v>36</c:v>
                </c:pt>
                <c:pt idx="16">
                  <c:v>40</c:v>
                </c:pt>
                <c:pt idx="17">
                  <c:v>42</c:v>
                </c:pt>
                <c:pt idx="18">
                  <c:v>45</c:v>
                </c:pt>
                <c:pt idx="19">
                  <c:v>47</c:v>
                </c:pt>
                <c:pt idx="20">
                  <c:v>50</c:v>
                </c:pt>
              </c:numCache>
            </c:numRef>
          </c:xVal>
          <c:yVal>
            <c:numRef>
              <c:f>'[1]Sheet1'!$F$2:$F$22</c:f>
              <c:numCache>
                <c:ptCount val="21"/>
                <c:pt idx="0">
                  <c:v>4.8</c:v>
                </c:pt>
                <c:pt idx="1">
                  <c:v>6.8</c:v>
                </c:pt>
                <c:pt idx="2">
                  <c:v>3.8</c:v>
                </c:pt>
                <c:pt idx="3">
                  <c:v>6.4</c:v>
                </c:pt>
                <c:pt idx="4">
                  <c:v>4.3</c:v>
                </c:pt>
                <c:pt idx="5">
                  <c:v>4.2</c:v>
                </c:pt>
                <c:pt idx="6">
                  <c:v>5.8</c:v>
                </c:pt>
                <c:pt idx="7">
                  <c:v>4.8</c:v>
                </c:pt>
                <c:pt idx="8">
                  <c:v>4.3</c:v>
                </c:pt>
                <c:pt idx="9">
                  <c:v>4.3</c:v>
                </c:pt>
                <c:pt idx="10">
                  <c:v>5.6</c:v>
                </c:pt>
                <c:pt idx="11">
                  <c:v>11.1</c:v>
                </c:pt>
                <c:pt idx="12">
                  <c:v>6.1</c:v>
                </c:pt>
                <c:pt idx="13">
                  <c:v>5.7</c:v>
                </c:pt>
                <c:pt idx="14">
                  <c:v>4.6</c:v>
                </c:pt>
                <c:pt idx="15">
                  <c:v>4.4</c:v>
                </c:pt>
                <c:pt idx="16">
                  <c:v>10.5</c:v>
                </c:pt>
                <c:pt idx="17">
                  <c:v>6.6</c:v>
                </c:pt>
                <c:pt idx="18">
                  <c:v>5.3</c:v>
                </c:pt>
                <c:pt idx="19">
                  <c:v>13.1</c:v>
                </c:pt>
                <c:pt idx="20">
                  <c:v>6.4</c:v>
                </c:pt>
              </c:numCache>
            </c:numRef>
          </c:yVal>
          <c:smooth val="1"/>
        </c:ser>
        <c:axId val="3233085"/>
        <c:axId val="50068118"/>
      </c:scatterChart>
      <c:valAx>
        <c:axId val="3233085"/>
        <c:scaling>
          <c:orientation val="minMax"/>
          <c:max val="5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Kyaker sample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68118"/>
        <c:crosses val="autoZero"/>
        <c:crossBetween val="midCat"/>
        <c:dispUnits/>
        <c:majorUnit val="5"/>
        <c:minorUnit val="1"/>
      </c:valAx>
      <c:valAx>
        <c:axId val="5006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Mean illite thickness(nm)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3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0.27225</cdr:y>
    </cdr:from>
    <cdr:to>
      <cdr:x>0.1845</cdr:x>
      <cdr:y>0.352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96202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Geneva"/>
              <a:ea typeface="Geneva"/>
              <a:cs typeface="Geneva"/>
            </a:rPr>
            <a:t>White </a:t>
          </a:r>
          <a:r>
            <a:rPr lang="en-US" cap="none" sz="800" b="0" i="0" u="none" baseline="0">
              <a:latin typeface="Geneva"/>
              <a:ea typeface="Geneva"/>
              <a:cs typeface="Geneva"/>
            </a:rPr>
            <a:t>River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0.83925</cdr:y>
    </cdr:from>
    <cdr:to>
      <cdr:x>0.27625</cdr:x>
      <cdr:y>0.8855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316230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10/2/2000</a:t>
          </a:r>
        </a:p>
      </cdr:txBody>
    </cdr:sp>
  </cdr:relSizeAnchor>
  <cdr:relSizeAnchor xmlns:cdr="http://schemas.openxmlformats.org/drawingml/2006/chartDrawing">
    <cdr:from>
      <cdr:x>0.2935</cdr:x>
      <cdr:y>0.83925</cdr:y>
    </cdr:from>
    <cdr:to>
      <cdr:x>0.39225</cdr:x>
      <cdr:y>0.8855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162300"/>
          <a:ext cx="619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6/2/2001</a:t>
          </a:r>
        </a:p>
      </cdr:txBody>
    </cdr:sp>
  </cdr:relSizeAnchor>
  <cdr:relSizeAnchor xmlns:cdr="http://schemas.openxmlformats.org/drawingml/2006/chartDrawing">
    <cdr:from>
      <cdr:x>0.40125</cdr:x>
      <cdr:y>0.83925</cdr:y>
    </cdr:from>
    <cdr:to>
      <cdr:x>0.51175</cdr:x>
      <cdr:y>0.8855</cdr:y>
    </cdr:to>
    <cdr:sp>
      <cdr:nvSpPr>
        <cdr:cNvPr id="3" name="TextBox 3"/>
        <cdr:cNvSpPr txBox="1">
          <a:spLocks noChangeArrowheads="1"/>
        </cdr:cNvSpPr>
      </cdr:nvSpPr>
      <cdr:spPr>
        <a:xfrm>
          <a:off x="2505075" y="3162300"/>
          <a:ext cx="685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6/18/2001</a:t>
          </a:r>
        </a:p>
      </cdr:txBody>
    </cdr:sp>
  </cdr:relSizeAnchor>
  <cdr:relSizeAnchor xmlns:cdr="http://schemas.openxmlformats.org/drawingml/2006/chartDrawing">
    <cdr:from>
      <cdr:x>0.51175</cdr:x>
      <cdr:y>0.83925</cdr:y>
    </cdr:from>
    <cdr:to>
      <cdr:x>0.62275</cdr:x>
      <cdr:y>0.8855</cdr:y>
    </cdr:to>
    <cdr:sp>
      <cdr:nvSpPr>
        <cdr:cNvPr id="4" name="TextBox 4"/>
        <cdr:cNvSpPr txBox="1">
          <a:spLocks noChangeArrowheads="1"/>
        </cdr:cNvSpPr>
      </cdr:nvSpPr>
      <cdr:spPr>
        <a:xfrm>
          <a:off x="3190875" y="316230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7/13/2001</a:t>
          </a:r>
        </a:p>
      </cdr:txBody>
    </cdr:sp>
  </cdr:relSizeAnchor>
  <cdr:relSizeAnchor xmlns:cdr="http://schemas.openxmlformats.org/drawingml/2006/chartDrawing">
    <cdr:from>
      <cdr:x>0.62275</cdr:x>
      <cdr:y>0.83925</cdr:y>
    </cdr:from>
    <cdr:to>
      <cdr:x>0.73325</cdr:x>
      <cdr:y>0.8855</cdr:y>
    </cdr:to>
    <cdr:sp>
      <cdr:nvSpPr>
        <cdr:cNvPr id="5" name="TextBox 5"/>
        <cdr:cNvSpPr txBox="1">
          <a:spLocks noChangeArrowheads="1"/>
        </cdr:cNvSpPr>
      </cdr:nvSpPr>
      <cdr:spPr>
        <a:xfrm>
          <a:off x="3886200" y="3162300"/>
          <a:ext cx="685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8/14/2001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0.83975</cdr:y>
    </cdr:from>
    <cdr:to>
      <cdr:x>0.26175</cdr:x>
      <cdr:y>0.88575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3381375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10/3/2000</a:t>
          </a:r>
        </a:p>
      </cdr:txBody>
    </cdr:sp>
  </cdr:relSizeAnchor>
  <cdr:relSizeAnchor xmlns:cdr="http://schemas.openxmlformats.org/drawingml/2006/chartDrawing">
    <cdr:from>
      <cdr:x>0.25325</cdr:x>
      <cdr:y>0.83975</cdr:y>
    </cdr:from>
    <cdr:to>
      <cdr:x>0.36725</cdr:x>
      <cdr:y>0.88575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3381375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5/31/2001</a:t>
          </a:r>
        </a:p>
      </cdr:txBody>
    </cdr:sp>
  </cdr:relSizeAnchor>
  <cdr:relSizeAnchor xmlns:cdr="http://schemas.openxmlformats.org/drawingml/2006/chartDrawing">
    <cdr:from>
      <cdr:x>0.3565</cdr:x>
      <cdr:y>0.83975</cdr:y>
    </cdr:from>
    <cdr:to>
      <cdr:x>0.47125</cdr:x>
      <cdr:y>0.88575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3381375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5/31/2001</a:t>
          </a:r>
        </a:p>
      </cdr:txBody>
    </cdr:sp>
  </cdr:relSizeAnchor>
  <cdr:relSizeAnchor xmlns:cdr="http://schemas.openxmlformats.org/drawingml/2006/chartDrawing">
    <cdr:from>
      <cdr:x>0.46275</cdr:x>
      <cdr:y>0.83975</cdr:y>
    </cdr:from>
    <cdr:to>
      <cdr:x>0.5775</cdr:x>
      <cdr:y>0.88575</cdr:y>
    </cdr:to>
    <cdr:sp>
      <cdr:nvSpPr>
        <cdr:cNvPr id="4" name="TextBox 4"/>
        <cdr:cNvSpPr txBox="1">
          <a:spLocks noChangeArrowheads="1"/>
        </cdr:cNvSpPr>
      </cdr:nvSpPr>
      <cdr:spPr>
        <a:xfrm>
          <a:off x="3305175" y="3381375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6/22/2001</a:t>
          </a:r>
        </a:p>
      </cdr:txBody>
    </cdr:sp>
  </cdr:relSizeAnchor>
  <cdr:relSizeAnchor xmlns:cdr="http://schemas.openxmlformats.org/drawingml/2006/chartDrawing">
    <cdr:from>
      <cdr:x>0.56675</cdr:x>
      <cdr:y>0.83975</cdr:y>
    </cdr:from>
    <cdr:to>
      <cdr:x>0.6685</cdr:x>
      <cdr:y>0.88575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3381375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7/9/2001</a:t>
          </a:r>
        </a:p>
      </cdr:txBody>
    </cdr:sp>
  </cdr:relSizeAnchor>
  <cdr:relSizeAnchor xmlns:cdr="http://schemas.openxmlformats.org/drawingml/2006/chartDrawing">
    <cdr:from>
      <cdr:x>0.6685</cdr:x>
      <cdr:y>0.83975</cdr:y>
    </cdr:from>
    <cdr:to>
      <cdr:x>0.77125</cdr:x>
      <cdr:y>0.88575</cdr:y>
    </cdr:to>
    <cdr:sp>
      <cdr:nvSpPr>
        <cdr:cNvPr id="6" name="TextBox 6"/>
        <cdr:cNvSpPr txBox="1">
          <a:spLocks noChangeArrowheads="1"/>
        </cdr:cNvSpPr>
      </cdr:nvSpPr>
      <cdr:spPr>
        <a:xfrm>
          <a:off x="4781550" y="3381375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8/2/2001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0.836</cdr:y>
    </cdr:from>
    <cdr:to>
      <cdr:x>0.33075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3152775"/>
          <a:ext cx="723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7/5/2001</a:t>
          </a:r>
        </a:p>
      </cdr:txBody>
    </cdr:sp>
  </cdr:relSizeAnchor>
  <cdr:relSizeAnchor xmlns:cdr="http://schemas.openxmlformats.org/drawingml/2006/chartDrawing">
    <cdr:from>
      <cdr:x>0.40425</cdr:x>
      <cdr:y>0.836</cdr:y>
    </cdr:from>
    <cdr:to>
      <cdr:x>0.51825</cdr:x>
      <cdr:y>0.88175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3152775"/>
          <a:ext cx="809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7/27/2001</a:t>
          </a:r>
        </a:p>
      </cdr:txBody>
    </cdr:sp>
  </cdr:relSizeAnchor>
  <cdr:relSizeAnchor xmlns:cdr="http://schemas.openxmlformats.org/drawingml/2006/chartDrawing">
    <cdr:from>
      <cdr:x>0.591</cdr:x>
      <cdr:y>0.836</cdr:y>
    </cdr:from>
    <cdr:to>
      <cdr:x>0.706</cdr:x>
      <cdr:y>0.88175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0" y="3152775"/>
          <a:ext cx="819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8/14/2001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8</xdr:col>
      <xdr:colOff>104775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104775" y="142875"/>
        <a:ext cx="61722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8</xdr:col>
      <xdr:colOff>219075</xdr:colOff>
      <xdr:row>50</xdr:row>
      <xdr:rowOff>47625</xdr:rowOff>
    </xdr:to>
    <xdr:graphicFrame>
      <xdr:nvGraphicFramePr>
        <xdr:cNvPr id="2" name="Chart 3"/>
        <xdr:cNvGraphicFramePr/>
      </xdr:nvGraphicFramePr>
      <xdr:xfrm>
        <a:off x="142875" y="4371975"/>
        <a:ext cx="62484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314325</xdr:colOff>
      <xdr:row>1</xdr:row>
      <xdr:rowOff>47625</xdr:rowOff>
    </xdr:from>
    <xdr:to>
      <xdr:col>17</xdr:col>
      <xdr:colOff>533400</xdr:colOff>
      <xdr:row>26</xdr:row>
      <xdr:rowOff>28575</xdr:rowOff>
    </xdr:to>
    <xdr:graphicFrame>
      <xdr:nvGraphicFramePr>
        <xdr:cNvPr id="3" name="Chart 4"/>
        <xdr:cNvGraphicFramePr/>
      </xdr:nvGraphicFramePr>
      <xdr:xfrm>
        <a:off x="6486525" y="209550"/>
        <a:ext cx="71628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27</xdr:row>
      <xdr:rowOff>0</xdr:rowOff>
    </xdr:from>
    <xdr:to>
      <xdr:col>17</xdr:col>
      <xdr:colOff>533400</xdr:colOff>
      <xdr:row>50</xdr:row>
      <xdr:rowOff>47625</xdr:rowOff>
    </xdr:to>
    <xdr:graphicFrame>
      <xdr:nvGraphicFramePr>
        <xdr:cNvPr id="4" name="Chart 5"/>
        <xdr:cNvGraphicFramePr/>
      </xdr:nvGraphicFramePr>
      <xdr:xfrm>
        <a:off x="6553200" y="4371975"/>
        <a:ext cx="709612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0.153</cdr:y>
    </cdr:from>
    <cdr:to>
      <cdr:x>0.17375</cdr:x>
      <cdr:y>0.23175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600075"/>
          <a:ext cx="7143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Pelley R.</a:t>
          </a:r>
        </a:p>
      </cdr:txBody>
    </cdr:sp>
  </cdr:relSizeAnchor>
  <cdr:relSizeAnchor xmlns:cdr="http://schemas.openxmlformats.org/drawingml/2006/chartDrawing">
    <cdr:from>
      <cdr:x>0.223</cdr:x>
      <cdr:y>0.172</cdr:y>
    </cdr:from>
    <cdr:to>
      <cdr:x>0.321</cdr:x>
      <cdr:y>0.2505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666750"/>
          <a:ext cx="7239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Nation R.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0.16775</cdr:y>
    </cdr:from>
    <cdr:to>
      <cdr:x>0.63075</cdr:x>
      <cdr:y>0.2345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571500"/>
          <a:ext cx="981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Nulato R.</a:t>
          </a:r>
        </a:p>
      </cdr:txBody>
    </cdr:sp>
  </cdr:relSizeAnchor>
  <cdr:relSizeAnchor xmlns:cdr="http://schemas.openxmlformats.org/drawingml/2006/chartDrawing">
    <cdr:from>
      <cdr:x>0.14425</cdr:x>
      <cdr:y>0.23325</cdr:y>
    </cdr:from>
    <cdr:to>
      <cdr:x>0.29725</cdr:x>
      <cdr:y>0.33075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790575"/>
          <a:ext cx="10858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Geneva"/>
              <a:ea typeface="Geneva"/>
              <a:cs typeface="Geneva"/>
            </a:rPr>
            <a:t>Tatonduk</a:t>
          </a:r>
          <a:r>
            <a:rPr lang="en-US" cap="none" sz="1200" b="0" i="0" u="none" baseline="0">
              <a:latin typeface="Geneva"/>
              <a:ea typeface="Geneva"/>
              <a:cs typeface="Geneva"/>
            </a:rPr>
            <a:t> R.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0.56675</cdr:x>
      <cdr:y>0.17475</cdr:y>
    </cdr:from>
    <cdr:to>
      <cdr:x>0.664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685800"/>
          <a:ext cx="6953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Nulato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0.321</cdr:y>
    </cdr:from>
    <cdr:to>
      <cdr:x>0.19775</cdr:x>
      <cdr:y>0.376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143000"/>
          <a:ext cx="600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White R.</a:t>
          </a:r>
        </a:p>
      </cdr:txBody>
    </cdr:sp>
  </cdr:relSizeAnchor>
  <cdr:relSizeAnchor xmlns:cdr="http://schemas.openxmlformats.org/drawingml/2006/chartDrawing">
    <cdr:from>
      <cdr:x>0.0725</cdr:x>
      <cdr:y>0.692</cdr:y>
    </cdr:from>
    <cdr:to>
      <cdr:x>0.15675</cdr:x>
      <cdr:y>0.7465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2457450"/>
          <a:ext cx="619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Pelley R.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0.276</cdr:y>
    </cdr:from>
    <cdr:to>
      <cdr:x>0.531</cdr:x>
      <cdr:y>0.3295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100012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Birch Ck.</a:t>
          </a:r>
        </a:p>
      </cdr:txBody>
    </cdr:sp>
  </cdr:relSizeAnchor>
  <cdr:relSizeAnchor xmlns:cdr="http://schemas.openxmlformats.org/drawingml/2006/chartDrawing">
    <cdr:from>
      <cdr:x>0.54625</cdr:x>
      <cdr:y>0.30225</cdr:y>
    </cdr:from>
    <cdr:to>
      <cdr:x>0.67975</cdr:x>
      <cdr:y>0.3565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110490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Koyukuk R.</a:t>
          </a:r>
        </a:p>
      </cdr:txBody>
    </cdr:sp>
  </cdr:relSizeAnchor>
  <cdr:relSizeAnchor xmlns:cdr="http://schemas.openxmlformats.org/drawingml/2006/chartDrawing">
    <cdr:from>
      <cdr:x>0.6685</cdr:x>
      <cdr:y>0.2345</cdr:y>
    </cdr:from>
    <cdr:to>
      <cdr:x>0.78525</cdr:x>
      <cdr:y>0.30225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857250"/>
          <a:ext cx="885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Innoko R.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0.17475</cdr:y>
    </cdr:from>
    <cdr:to>
      <cdr:x>0.73</cdr:x>
      <cdr:y>0.24225</cdr:y>
    </cdr:to>
    <cdr:sp>
      <cdr:nvSpPr>
        <cdr:cNvPr id="1" name="TextBox 2"/>
        <cdr:cNvSpPr txBox="1">
          <a:spLocks noChangeArrowheads="1"/>
        </cdr:cNvSpPr>
      </cdr:nvSpPr>
      <cdr:spPr>
        <a:xfrm>
          <a:off x="4343400" y="638175"/>
          <a:ext cx="771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Nulato R.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333375</xdr:colOff>
      <xdr:row>0</xdr:row>
      <xdr:rowOff>142875</xdr:rowOff>
    </xdr:from>
    <xdr:to>
      <xdr:col>31</xdr:col>
      <xdr:colOff>733425</xdr:colOff>
      <xdr:row>22</xdr:row>
      <xdr:rowOff>142875</xdr:rowOff>
    </xdr:to>
    <xdr:graphicFrame>
      <xdr:nvGraphicFramePr>
        <xdr:cNvPr id="1" name="Chart 7"/>
        <xdr:cNvGraphicFramePr/>
      </xdr:nvGraphicFramePr>
      <xdr:xfrm>
        <a:off x="15020925" y="142875"/>
        <a:ext cx="73437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371475</xdr:colOff>
      <xdr:row>24</xdr:row>
      <xdr:rowOff>85725</xdr:rowOff>
    </xdr:from>
    <xdr:to>
      <xdr:col>32</xdr:col>
      <xdr:colOff>85725</xdr:colOff>
      <xdr:row>48</xdr:row>
      <xdr:rowOff>123825</xdr:rowOff>
    </xdr:to>
    <xdr:graphicFrame>
      <xdr:nvGraphicFramePr>
        <xdr:cNvPr id="2" name="Chart 9"/>
        <xdr:cNvGraphicFramePr/>
      </xdr:nvGraphicFramePr>
      <xdr:xfrm>
        <a:off x="15059025" y="3971925"/>
        <a:ext cx="74295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23</xdr:row>
      <xdr:rowOff>95250</xdr:rowOff>
    </xdr:from>
    <xdr:to>
      <xdr:col>10</xdr:col>
      <xdr:colOff>571500</xdr:colOff>
      <xdr:row>44</xdr:row>
      <xdr:rowOff>114300</xdr:rowOff>
    </xdr:to>
    <xdr:graphicFrame>
      <xdr:nvGraphicFramePr>
        <xdr:cNvPr id="3" name="Chart 12"/>
        <xdr:cNvGraphicFramePr/>
      </xdr:nvGraphicFramePr>
      <xdr:xfrm>
        <a:off x="76200" y="3819525"/>
        <a:ext cx="70675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85725</xdr:rowOff>
    </xdr:from>
    <xdr:to>
      <xdr:col>10</xdr:col>
      <xdr:colOff>581025</xdr:colOff>
      <xdr:row>69</xdr:row>
      <xdr:rowOff>142875</xdr:rowOff>
    </xdr:to>
    <xdr:graphicFrame>
      <xdr:nvGraphicFramePr>
        <xdr:cNvPr id="4" name="Chart 14"/>
        <xdr:cNvGraphicFramePr/>
      </xdr:nvGraphicFramePr>
      <xdr:xfrm>
        <a:off x="0" y="7372350"/>
        <a:ext cx="715327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19050</xdr:colOff>
      <xdr:row>23</xdr:row>
      <xdr:rowOff>85725</xdr:rowOff>
    </xdr:from>
    <xdr:to>
      <xdr:col>22</xdr:col>
      <xdr:colOff>19050</xdr:colOff>
      <xdr:row>44</xdr:row>
      <xdr:rowOff>28575</xdr:rowOff>
    </xdr:to>
    <xdr:graphicFrame>
      <xdr:nvGraphicFramePr>
        <xdr:cNvPr id="5" name="Chart 23"/>
        <xdr:cNvGraphicFramePr/>
      </xdr:nvGraphicFramePr>
      <xdr:xfrm>
        <a:off x="7362825" y="3810000"/>
        <a:ext cx="734377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752475</xdr:colOff>
      <xdr:row>45</xdr:row>
      <xdr:rowOff>123825</xdr:rowOff>
    </xdr:from>
    <xdr:to>
      <xdr:col>22</xdr:col>
      <xdr:colOff>19050</xdr:colOff>
      <xdr:row>70</xdr:row>
      <xdr:rowOff>28575</xdr:rowOff>
    </xdr:to>
    <xdr:graphicFrame>
      <xdr:nvGraphicFramePr>
        <xdr:cNvPr id="6" name="Chart 24"/>
        <xdr:cNvGraphicFramePr/>
      </xdr:nvGraphicFramePr>
      <xdr:xfrm>
        <a:off x="7324725" y="7410450"/>
        <a:ext cx="7381875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114300</xdr:rowOff>
    </xdr:from>
    <xdr:to>
      <xdr:col>22</xdr:col>
      <xdr:colOff>19050</xdr:colOff>
      <xdr:row>22</xdr:row>
      <xdr:rowOff>114300</xdr:rowOff>
    </xdr:to>
    <xdr:graphicFrame>
      <xdr:nvGraphicFramePr>
        <xdr:cNvPr id="7" name="Chart 25"/>
        <xdr:cNvGraphicFramePr/>
      </xdr:nvGraphicFramePr>
      <xdr:xfrm>
        <a:off x="7362825" y="114300"/>
        <a:ext cx="7343775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180975</xdr:colOff>
      <xdr:row>24</xdr:row>
      <xdr:rowOff>66675</xdr:rowOff>
    </xdr:from>
    <xdr:to>
      <xdr:col>42</xdr:col>
      <xdr:colOff>19050</xdr:colOff>
      <xdr:row>49</xdr:row>
      <xdr:rowOff>19050</xdr:rowOff>
    </xdr:to>
    <xdr:graphicFrame>
      <xdr:nvGraphicFramePr>
        <xdr:cNvPr id="8" name="Chart 26"/>
        <xdr:cNvGraphicFramePr/>
      </xdr:nvGraphicFramePr>
      <xdr:xfrm>
        <a:off x="22583775" y="3952875"/>
        <a:ext cx="7553325" cy="4000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85725</xdr:colOff>
      <xdr:row>1</xdr:row>
      <xdr:rowOff>0</xdr:rowOff>
    </xdr:from>
    <xdr:to>
      <xdr:col>41</xdr:col>
      <xdr:colOff>752475</xdr:colOff>
      <xdr:row>23</xdr:row>
      <xdr:rowOff>95250</xdr:rowOff>
    </xdr:to>
    <xdr:graphicFrame>
      <xdr:nvGraphicFramePr>
        <xdr:cNvPr id="9" name="Chart 27"/>
        <xdr:cNvGraphicFramePr/>
      </xdr:nvGraphicFramePr>
      <xdr:xfrm>
        <a:off x="22488525" y="161925"/>
        <a:ext cx="7610475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0</xdr:row>
      <xdr:rowOff>85725</xdr:rowOff>
    </xdr:from>
    <xdr:to>
      <xdr:col>10</xdr:col>
      <xdr:colOff>533400</xdr:colOff>
      <xdr:row>23</xdr:row>
      <xdr:rowOff>28575</xdr:rowOff>
    </xdr:to>
    <xdr:graphicFrame>
      <xdr:nvGraphicFramePr>
        <xdr:cNvPr id="10" name="Chart 30"/>
        <xdr:cNvGraphicFramePr/>
      </xdr:nvGraphicFramePr>
      <xdr:xfrm>
        <a:off x="95250" y="85725"/>
        <a:ext cx="7010400" cy="3667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0.852</cdr:y>
    </cdr:from>
    <cdr:to>
      <cdr:x>0.27875</cdr:x>
      <cdr:y>0.89825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3476625"/>
          <a:ext cx="590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6/4/2001</a:t>
          </a:r>
        </a:p>
      </cdr:txBody>
    </cdr:sp>
  </cdr:relSizeAnchor>
  <cdr:relSizeAnchor xmlns:cdr="http://schemas.openxmlformats.org/drawingml/2006/chartDrawing">
    <cdr:from>
      <cdr:x>0.29075</cdr:x>
      <cdr:y>0.852</cdr:y>
    </cdr:from>
    <cdr:to>
      <cdr:x>0.39725</cdr:x>
      <cdr:y>0.89825</cdr:y>
    </cdr:to>
    <cdr:sp>
      <cdr:nvSpPr>
        <cdr:cNvPr id="2" name="TextBox 2"/>
        <cdr:cNvSpPr txBox="1">
          <a:spLocks noChangeArrowheads="1"/>
        </cdr:cNvSpPr>
      </cdr:nvSpPr>
      <cdr:spPr>
        <a:xfrm>
          <a:off x="1790700" y="3476625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6/20/2001</a:t>
          </a:r>
        </a:p>
      </cdr:txBody>
    </cdr:sp>
  </cdr:relSizeAnchor>
  <cdr:relSizeAnchor xmlns:cdr="http://schemas.openxmlformats.org/drawingml/2006/chartDrawing">
    <cdr:from>
      <cdr:x>0.414</cdr:x>
      <cdr:y>0.852</cdr:y>
    </cdr:from>
    <cdr:to>
      <cdr:x>0.52075</cdr:x>
      <cdr:y>0.89825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3476625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7/11/2001</a:t>
          </a:r>
        </a:p>
      </cdr:txBody>
    </cdr:sp>
  </cdr:relSizeAnchor>
  <cdr:relSizeAnchor xmlns:cdr="http://schemas.openxmlformats.org/drawingml/2006/chartDrawing">
    <cdr:from>
      <cdr:x>0.52075</cdr:x>
      <cdr:y>0.852</cdr:y>
    </cdr:from>
    <cdr:to>
      <cdr:x>0.616</cdr:x>
      <cdr:y>0.89825</cdr:y>
    </cdr:to>
    <cdr:sp>
      <cdr:nvSpPr>
        <cdr:cNvPr id="4" name="TextBox 4"/>
        <cdr:cNvSpPr txBox="1">
          <a:spLocks noChangeArrowheads="1"/>
        </cdr:cNvSpPr>
      </cdr:nvSpPr>
      <cdr:spPr>
        <a:xfrm>
          <a:off x="3209925" y="3476625"/>
          <a:ext cx="590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8/9/2001</a:t>
          </a:r>
        </a:p>
      </cdr:txBody>
    </cdr:sp>
  </cdr:relSizeAnchor>
  <cdr:relSizeAnchor xmlns:cdr="http://schemas.openxmlformats.org/drawingml/2006/chartDrawing">
    <cdr:from>
      <cdr:x>0.6295</cdr:x>
      <cdr:y>0.852</cdr:y>
    </cdr:from>
    <cdr:to>
      <cdr:x>0.724</cdr:x>
      <cdr:y>0.89825</cdr:y>
    </cdr:to>
    <cdr:sp>
      <cdr:nvSpPr>
        <cdr:cNvPr id="5" name="TextBox 5"/>
        <cdr:cNvSpPr txBox="1">
          <a:spLocks noChangeArrowheads="1"/>
        </cdr:cNvSpPr>
      </cdr:nvSpPr>
      <cdr:spPr>
        <a:xfrm>
          <a:off x="3876675" y="347662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8/9/2001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PHOOP~1.MAS\LOCALS~1\Temp\Yukon%20PV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F1" t="str">
            <v>Tributary</v>
          </cell>
          <cell r="H1" t="str">
            <v>Yukon</v>
          </cell>
        </row>
        <row r="2">
          <cell r="B2">
            <v>1.31</v>
          </cell>
          <cell r="C2">
            <v>0.46</v>
          </cell>
          <cell r="E2">
            <v>3</v>
          </cell>
          <cell r="F2">
            <v>4.8</v>
          </cell>
          <cell r="G2">
            <v>1</v>
          </cell>
          <cell r="H2">
            <v>4.9</v>
          </cell>
        </row>
        <row r="3">
          <cell r="B3">
            <v>1.45</v>
          </cell>
          <cell r="C3">
            <v>0.58</v>
          </cell>
          <cell r="E3">
            <v>6</v>
          </cell>
          <cell r="F3">
            <v>6.8</v>
          </cell>
          <cell r="G3">
            <v>2</v>
          </cell>
          <cell r="H3">
            <v>6.1</v>
          </cell>
        </row>
        <row r="4">
          <cell r="B4">
            <v>1.34</v>
          </cell>
          <cell r="C4">
            <v>0.48</v>
          </cell>
          <cell r="E4">
            <v>9</v>
          </cell>
          <cell r="F4">
            <v>3.8</v>
          </cell>
          <cell r="G4">
            <v>4</v>
          </cell>
          <cell r="H4">
            <v>6.7</v>
          </cell>
        </row>
        <row r="5">
          <cell r="B5">
            <v>1.42</v>
          </cell>
          <cell r="C5">
            <v>0.77</v>
          </cell>
          <cell r="E5">
            <v>14</v>
          </cell>
          <cell r="F5">
            <v>6.4</v>
          </cell>
          <cell r="G5">
            <v>5</v>
          </cell>
          <cell r="H5">
            <v>6</v>
          </cell>
        </row>
        <row r="6">
          <cell r="B6">
            <v>1.42</v>
          </cell>
          <cell r="C6">
            <v>0.55</v>
          </cell>
          <cell r="E6">
            <v>16</v>
          </cell>
          <cell r="F6">
            <v>4.3</v>
          </cell>
          <cell r="G6">
            <v>7</v>
          </cell>
          <cell r="H6">
            <v>6.7</v>
          </cell>
        </row>
        <row r="7">
          <cell r="B7">
            <v>1.52</v>
          </cell>
          <cell r="C7">
            <v>0.67</v>
          </cell>
          <cell r="E7">
            <v>17</v>
          </cell>
          <cell r="F7">
            <v>4.2</v>
          </cell>
          <cell r="G7">
            <v>8</v>
          </cell>
          <cell r="H7">
            <v>6.9</v>
          </cell>
        </row>
        <row r="8">
          <cell r="B8">
            <v>1.49</v>
          </cell>
          <cell r="C8">
            <v>0.72</v>
          </cell>
          <cell r="E8">
            <v>18</v>
          </cell>
          <cell r="F8">
            <v>5.8</v>
          </cell>
          <cell r="G8">
            <v>10</v>
          </cell>
          <cell r="H8">
            <v>5</v>
          </cell>
        </row>
        <row r="9">
          <cell r="B9">
            <v>1.47</v>
          </cell>
          <cell r="C9">
            <v>0.76</v>
          </cell>
          <cell r="E9">
            <v>19</v>
          </cell>
          <cell r="F9">
            <v>4.8</v>
          </cell>
          <cell r="G9">
            <v>11</v>
          </cell>
          <cell r="H9">
            <v>5.7</v>
          </cell>
        </row>
        <row r="10">
          <cell r="B10">
            <v>1.11</v>
          </cell>
          <cell r="C10">
            <v>0.33</v>
          </cell>
          <cell r="E10">
            <v>20</v>
          </cell>
          <cell r="F10">
            <v>4.3</v>
          </cell>
          <cell r="G10">
            <v>12</v>
          </cell>
          <cell r="H10">
            <v>4.8</v>
          </cell>
        </row>
        <row r="11">
          <cell r="B11">
            <v>1.27</v>
          </cell>
          <cell r="C11">
            <v>0.58</v>
          </cell>
          <cell r="E11">
            <v>21</v>
          </cell>
          <cell r="F11">
            <v>4.3</v>
          </cell>
          <cell r="G11">
            <v>13</v>
          </cell>
          <cell r="H11">
            <v>5.4</v>
          </cell>
        </row>
        <row r="12">
          <cell r="B12">
            <v>1.38</v>
          </cell>
          <cell r="C12">
            <v>0.65</v>
          </cell>
          <cell r="E12">
            <v>24</v>
          </cell>
          <cell r="F12">
            <v>5.6</v>
          </cell>
          <cell r="G12">
            <v>15</v>
          </cell>
          <cell r="H12">
            <v>4.7</v>
          </cell>
        </row>
        <row r="13">
          <cell r="B13">
            <v>1.25</v>
          </cell>
          <cell r="C13">
            <v>0.48</v>
          </cell>
          <cell r="E13">
            <v>26</v>
          </cell>
          <cell r="F13">
            <v>11.1</v>
          </cell>
          <cell r="G13">
            <v>22</v>
          </cell>
          <cell r="H13">
            <v>4.8</v>
          </cell>
        </row>
        <row r="14">
          <cell r="B14">
            <v>1.32</v>
          </cell>
          <cell r="C14">
            <v>0.56</v>
          </cell>
          <cell r="E14">
            <v>28</v>
          </cell>
          <cell r="F14">
            <v>6.1</v>
          </cell>
          <cell r="G14">
            <v>23</v>
          </cell>
          <cell r="H14">
            <v>6.8</v>
          </cell>
        </row>
        <row r="15">
          <cell r="B15">
            <v>1.38</v>
          </cell>
          <cell r="C15">
            <v>0.7</v>
          </cell>
          <cell r="E15">
            <v>30</v>
          </cell>
          <cell r="F15">
            <v>5.7</v>
          </cell>
          <cell r="G15">
            <v>25</v>
          </cell>
          <cell r="H15">
            <v>3.6</v>
          </cell>
        </row>
        <row r="16">
          <cell r="B16">
            <v>1.2</v>
          </cell>
          <cell r="C16">
            <v>0.54</v>
          </cell>
          <cell r="E16">
            <v>35</v>
          </cell>
          <cell r="F16">
            <v>4.6</v>
          </cell>
          <cell r="G16">
            <v>29</v>
          </cell>
          <cell r="H16">
            <v>3.6</v>
          </cell>
        </row>
        <row r="17">
          <cell r="B17">
            <v>1.23</v>
          </cell>
          <cell r="C17">
            <v>0.41</v>
          </cell>
          <cell r="E17">
            <v>36</v>
          </cell>
          <cell r="F17">
            <v>4.4</v>
          </cell>
          <cell r="G17">
            <v>33</v>
          </cell>
          <cell r="H17">
            <v>3.9</v>
          </cell>
        </row>
        <row r="18">
          <cell r="B18">
            <v>1.2</v>
          </cell>
          <cell r="C18">
            <v>0.4</v>
          </cell>
          <cell r="E18">
            <v>40</v>
          </cell>
          <cell r="F18">
            <v>10.5</v>
          </cell>
          <cell r="G18">
            <v>37</v>
          </cell>
          <cell r="H18">
            <v>5.8</v>
          </cell>
        </row>
        <row r="19">
          <cell r="B19">
            <v>1.42</v>
          </cell>
          <cell r="C19">
            <v>0.53</v>
          </cell>
          <cell r="E19">
            <v>42</v>
          </cell>
          <cell r="F19">
            <v>6.6</v>
          </cell>
          <cell r="G19">
            <v>38</v>
          </cell>
          <cell r="H19">
            <v>5.7</v>
          </cell>
        </row>
        <row r="20">
          <cell r="B20">
            <v>1.22</v>
          </cell>
          <cell r="C20">
            <v>0.47</v>
          </cell>
          <cell r="E20">
            <v>45</v>
          </cell>
          <cell r="F20">
            <v>5.3</v>
          </cell>
          <cell r="G20">
            <v>39</v>
          </cell>
          <cell r="H20">
            <v>7</v>
          </cell>
        </row>
        <row r="21">
          <cell r="B21">
            <v>1.24</v>
          </cell>
          <cell r="C21">
            <v>0.4</v>
          </cell>
          <cell r="E21">
            <v>47</v>
          </cell>
          <cell r="F21">
            <v>13.1</v>
          </cell>
          <cell r="G21">
            <v>41</v>
          </cell>
          <cell r="H21">
            <v>7</v>
          </cell>
        </row>
        <row r="22">
          <cell r="B22">
            <v>1.19</v>
          </cell>
          <cell r="C22">
            <v>0.36</v>
          </cell>
          <cell r="E22">
            <v>50</v>
          </cell>
          <cell r="F22">
            <v>6.4</v>
          </cell>
          <cell r="G22">
            <v>43</v>
          </cell>
          <cell r="H22">
            <v>6.4</v>
          </cell>
        </row>
        <row r="23">
          <cell r="B23">
            <v>1.22</v>
          </cell>
          <cell r="C23">
            <v>0.54</v>
          </cell>
          <cell r="G23">
            <v>44</v>
          </cell>
          <cell r="H23">
            <v>7.7</v>
          </cell>
        </row>
        <row r="24">
          <cell r="B24">
            <v>1.47</v>
          </cell>
          <cell r="C24">
            <v>0.76</v>
          </cell>
          <cell r="G24">
            <v>46</v>
          </cell>
          <cell r="H24">
            <v>7</v>
          </cell>
        </row>
        <row r="25">
          <cell r="B25">
            <v>1.37</v>
          </cell>
          <cell r="C25">
            <v>0.59</v>
          </cell>
          <cell r="G25">
            <v>48</v>
          </cell>
          <cell r="H25">
            <v>5.1</v>
          </cell>
        </row>
        <row r="26">
          <cell r="B26">
            <v>1.11</v>
          </cell>
          <cell r="C26">
            <v>0.27</v>
          </cell>
        </row>
        <row r="27">
          <cell r="B27">
            <v>1.82</v>
          </cell>
          <cell r="C27">
            <v>1.11</v>
          </cell>
        </row>
        <row r="28">
          <cell r="B28">
            <v>1.4</v>
          </cell>
          <cell r="C28">
            <v>0.69</v>
          </cell>
        </row>
        <row r="29">
          <cell r="B29">
            <v>1.12</v>
          </cell>
          <cell r="C29">
            <v>0.33</v>
          </cell>
        </row>
        <row r="30">
          <cell r="B30">
            <v>1.32</v>
          </cell>
          <cell r="C30">
            <v>0.66</v>
          </cell>
        </row>
        <row r="31">
          <cell r="B31">
            <v>1.13</v>
          </cell>
          <cell r="C31">
            <v>0.31</v>
          </cell>
        </row>
        <row r="32">
          <cell r="B32">
            <v>1.2</v>
          </cell>
          <cell r="C32">
            <v>0.43</v>
          </cell>
        </row>
        <row r="33">
          <cell r="B33">
            <v>1.2</v>
          </cell>
          <cell r="C33">
            <v>0.43</v>
          </cell>
        </row>
        <row r="34">
          <cell r="B34">
            <v>1.35</v>
          </cell>
          <cell r="C34">
            <v>0.61</v>
          </cell>
        </row>
        <row r="35">
          <cell r="B35">
            <v>1.38</v>
          </cell>
          <cell r="C35">
            <v>0.65</v>
          </cell>
        </row>
        <row r="36">
          <cell r="B36">
            <v>1.39</v>
          </cell>
          <cell r="C36">
            <v>0.82</v>
          </cell>
        </row>
        <row r="37">
          <cell r="B37">
            <v>1.74</v>
          </cell>
          <cell r="C37">
            <v>1.1</v>
          </cell>
        </row>
        <row r="38">
          <cell r="B38">
            <v>1.43</v>
          </cell>
          <cell r="C38">
            <v>0.84</v>
          </cell>
        </row>
        <row r="39">
          <cell r="B39">
            <v>1.46</v>
          </cell>
          <cell r="C39">
            <v>0.66</v>
          </cell>
        </row>
        <row r="40">
          <cell r="B40">
            <v>1.43</v>
          </cell>
          <cell r="C40">
            <v>0.66</v>
          </cell>
        </row>
        <row r="41">
          <cell r="B41">
            <v>1.51</v>
          </cell>
          <cell r="C41">
            <v>0.93</v>
          </cell>
        </row>
        <row r="42">
          <cell r="B42">
            <v>1.31</v>
          </cell>
          <cell r="C42">
            <v>0.56</v>
          </cell>
        </row>
        <row r="43">
          <cell r="B43">
            <v>1.59</v>
          </cell>
          <cell r="C43">
            <v>0.54</v>
          </cell>
        </row>
        <row r="44">
          <cell r="B44">
            <v>1.86</v>
          </cell>
          <cell r="C44">
            <v>1.4</v>
          </cell>
        </row>
        <row r="45">
          <cell r="B45">
            <v>1.23</v>
          </cell>
          <cell r="C45">
            <v>0.57</v>
          </cell>
        </row>
        <row r="46">
          <cell r="B46">
            <v>1.39</v>
          </cell>
          <cell r="C46">
            <v>0.66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C1">
      <selection activeCell="A43" sqref="A43"/>
    </sheetView>
  </sheetViews>
  <sheetFormatPr defaultColWidth="9.140625" defaultRowHeight="12.75"/>
  <cols>
    <col min="1" max="1" width="100.00390625" style="0" bestFit="1" customWidth="1"/>
    <col min="2" max="2" width="4.140625" style="0" customWidth="1"/>
    <col min="3" max="3" width="16.7109375" style="0" bestFit="1" customWidth="1"/>
    <col min="4" max="4" width="24.140625" style="0" bestFit="1" customWidth="1"/>
    <col min="5" max="5" width="8.7109375" style="0" customWidth="1"/>
    <col min="6" max="6" width="12.00390625" style="0" bestFit="1" customWidth="1"/>
    <col min="7" max="7" width="22.7109375" style="0" bestFit="1" customWidth="1"/>
    <col min="8" max="8" width="9.140625" style="0" bestFit="1" customWidth="1"/>
    <col min="9" max="9" width="5.140625" style="0" bestFit="1" customWidth="1"/>
    <col min="10" max="16384" width="8.7109375" style="0" customWidth="1"/>
  </cols>
  <sheetData>
    <row r="1" spans="1:6" ht="12.75">
      <c r="A1" s="6" t="s">
        <v>161</v>
      </c>
      <c r="B1" s="6"/>
      <c r="C1" s="32" t="s">
        <v>163</v>
      </c>
      <c r="F1" s="33" t="s">
        <v>165</v>
      </c>
    </row>
    <row r="2" ht="12.75">
      <c r="A2" s="6" t="s">
        <v>162</v>
      </c>
    </row>
    <row r="3" spans="3:9" ht="12.75">
      <c r="C3" s="8" t="s">
        <v>164</v>
      </c>
      <c r="D3" s="8" t="s">
        <v>38</v>
      </c>
      <c r="F3" s="8" t="s">
        <v>138</v>
      </c>
      <c r="G3" s="8" t="s">
        <v>139</v>
      </c>
      <c r="H3" s="8" t="s">
        <v>140</v>
      </c>
      <c r="I3" s="8" t="s">
        <v>141</v>
      </c>
    </row>
    <row r="4" spans="1:9" ht="12.75">
      <c r="A4" s="6" t="s">
        <v>150</v>
      </c>
      <c r="C4" s="6">
        <v>1</v>
      </c>
      <c r="D4" s="7" t="s">
        <v>39</v>
      </c>
      <c r="F4" s="6">
        <v>1</v>
      </c>
      <c r="G4" s="6" t="s">
        <v>142</v>
      </c>
      <c r="H4" s="19">
        <v>37077</v>
      </c>
      <c r="I4" s="6">
        <v>1830</v>
      </c>
    </row>
    <row r="5" spans="1:9" ht="12.75">
      <c r="A5" s="6" t="s">
        <v>151</v>
      </c>
      <c r="C5" s="6">
        <f>C4+1</f>
        <v>2</v>
      </c>
      <c r="D5" s="7" t="s">
        <v>42</v>
      </c>
      <c r="F5" s="6">
        <f>F4+1</f>
        <v>2</v>
      </c>
      <c r="G5" s="6" t="s">
        <v>143</v>
      </c>
      <c r="H5" s="19">
        <v>36802</v>
      </c>
      <c r="I5" s="6">
        <v>1600</v>
      </c>
    </row>
    <row r="6" spans="1:9" ht="12.75">
      <c r="A6" s="6"/>
      <c r="C6" s="6">
        <f aca="true" t="shared" si="0" ref="C6:C53">C5+1</f>
        <v>3</v>
      </c>
      <c r="D6" s="7" t="s">
        <v>40</v>
      </c>
      <c r="F6" s="6">
        <f aca="true" t="shared" si="1" ref="F6:F23">F5+1</f>
        <v>3</v>
      </c>
      <c r="G6" s="6" t="s">
        <v>143</v>
      </c>
      <c r="H6" s="19">
        <v>37042</v>
      </c>
      <c r="I6" s="6">
        <v>1820</v>
      </c>
    </row>
    <row r="7" spans="1:9" ht="12.75">
      <c r="A7" s="31" t="s">
        <v>170</v>
      </c>
      <c r="C7" s="6">
        <f t="shared" si="0"/>
        <v>4</v>
      </c>
      <c r="D7" s="7" t="s">
        <v>43</v>
      </c>
      <c r="F7" s="6">
        <f t="shared" si="1"/>
        <v>4</v>
      </c>
      <c r="G7" s="6" t="s">
        <v>143</v>
      </c>
      <c r="H7" s="19">
        <v>37042</v>
      </c>
      <c r="I7" s="6">
        <v>1830</v>
      </c>
    </row>
    <row r="8" spans="1:9" ht="12.75">
      <c r="A8" s="7" t="s">
        <v>152</v>
      </c>
      <c r="C8" s="6">
        <f t="shared" si="0"/>
        <v>5</v>
      </c>
      <c r="D8" s="7" t="s">
        <v>44</v>
      </c>
      <c r="F8" s="6">
        <f t="shared" si="1"/>
        <v>5</v>
      </c>
      <c r="G8" s="6" t="s">
        <v>143</v>
      </c>
      <c r="H8" s="19">
        <v>37064</v>
      </c>
      <c r="I8" s="6">
        <v>1500</v>
      </c>
    </row>
    <row r="9" spans="1:9" ht="12.75">
      <c r="A9" s="7" t="s">
        <v>153</v>
      </c>
      <c r="C9" s="6">
        <f t="shared" si="0"/>
        <v>6</v>
      </c>
      <c r="D9" s="7" t="s">
        <v>41</v>
      </c>
      <c r="F9" s="6">
        <f t="shared" si="1"/>
        <v>6</v>
      </c>
      <c r="G9" s="6" t="s">
        <v>143</v>
      </c>
      <c r="H9" s="19">
        <v>37081</v>
      </c>
      <c r="I9" s="6">
        <v>1440</v>
      </c>
    </row>
    <row r="10" spans="1:9" ht="12.75">
      <c r="A10" s="6"/>
      <c r="C10" s="6">
        <f t="shared" si="0"/>
        <v>7</v>
      </c>
      <c r="D10" s="7" t="s">
        <v>45</v>
      </c>
      <c r="F10" s="6">
        <f t="shared" si="1"/>
        <v>7</v>
      </c>
      <c r="G10" s="6" t="s">
        <v>144</v>
      </c>
      <c r="H10" s="19">
        <v>36801</v>
      </c>
      <c r="I10" s="6">
        <v>1550</v>
      </c>
    </row>
    <row r="11" spans="1:9" ht="12.75">
      <c r="A11" s="31" t="s">
        <v>154</v>
      </c>
      <c r="C11" s="6">
        <f t="shared" si="0"/>
        <v>8</v>
      </c>
      <c r="D11" s="7" t="s">
        <v>46</v>
      </c>
      <c r="F11" s="6">
        <f t="shared" si="1"/>
        <v>8</v>
      </c>
      <c r="G11" s="6" t="s">
        <v>144</v>
      </c>
      <c r="H11" s="19">
        <v>37044</v>
      </c>
      <c r="I11" s="6">
        <v>1800</v>
      </c>
    </row>
    <row r="12" spans="1:9" ht="12.75">
      <c r="A12" s="7" t="s">
        <v>155</v>
      </c>
      <c r="C12" s="6">
        <f t="shared" si="0"/>
        <v>9</v>
      </c>
      <c r="D12" s="7" t="s">
        <v>47</v>
      </c>
      <c r="F12" s="6">
        <f t="shared" si="1"/>
        <v>9</v>
      </c>
      <c r="G12" s="6" t="s">
        <v>144</v>
      </c>
      <c r="H12" s="19">
        <v>37060</v>
      </c>
      <c r="I12" s="6">
        <v>1620</v>
      </c>
    </row>
    <row r="13" spans="1:9" ht="12.75">
      <c r="A13" s="7" t="s">
        <v>156</v>
      </c>
      <c r="C13" s="6">
        <f t="shared" si="0"/>
        <v>10</v>
      </c>
      <c r="D13" s="7" t="s">
        <v>48</v>
      </c>
      <c r="F13" s="6">
        <f t="shared" si="1"/>
        <v>10</v>
      </c>
      <c r="G13" s="6" t="s">
        <v>144</v>
      </c>
      <c r="H13" s="19">
        <v>37085</v>
      </c>
      <c r="I13" s="6">
        <v>730</v>
      </c>
    </row>
    <row r="14" spans="1:9" ht="12.75">
      <c r="A14" s="6"/>
      <c r="C14" s="6">
        <f t="shared" si="0"/>
        <v>11</v>
      </c>
      <c r="D14" s="7" t="s">
        <v>49</v>
      </c>
      <c r="F14" s="6">
        <f t="shared" si="1"/>
        <v>11</v>
      </c>
      <c r="G14" s="6" t="s">
        <v>53</v>
      </c>
      <c r="H14" s="19">
        <v>36803</v>
      </c>
      <c r="I14" s="6">
        <v>1530</v>
      </c>
    </row>
    <row r="15" spans="1:9" ht="12.75">
      <c r="A15" s="31" t="s">
        <v>157</v>
      </c>
      <c r="C15" s="6">
        <f t="shared" si="0"/>
        <v>12</v>
      </c>
      <c r="D15" s="7" t="s">
        <v>50</v>
      </c>
      <c r="F15" s="6">
        <f t="shared" si="1"/>
        <v>12</v>
      </c>
      <c r="G15" s="6" t="s">
        <v>53</v>
      </c>
      <c r="H15" s="19">
        <v>37046</v>
      </c>
      <c r="I15" s="6">
        <v>1900</v>
      </c>
    </row>
    <row r="16" spans="1:9" ht="12.75">
      <c r="A16" s="7" t="s">
        <v>158</v>
      </c>
      <c r="C16" s="6">
        <f t="shared" si="0"/>
        <v>13</v>
      </c>
      <c r="D16" s="7" t="s">
        <v>51</v>
      </c>
      <c r="F16" s="6">
        <f t="shared" si="1"/>
        <v>13</v>
      </c>
      <c r="G16" s="6" t="s">
        <v>53</v>
      </c>
      <c r="H16" s="19">
        <v>37062</v>
      </c>
      <c r="I16" s="6">
        <v>1330</v>
      </c>
    </row>
    <row r="17" spans="1:9" ht="12.75">
      <c r="A17" s="7" t="s">
        <v>159</v>
      </c>
      <c r="C17" s="6">
        <f t="shared" si="0"/>
        <v>14</v>
      </c>
      <c r="D17" s="7" t="s">
        <v>52</v>
      </c>
      <c r="F17" s="6">
        <f t="shared" si="1"/>
        <v>14</v>
      </c>
      <c r="G17" s="6" t="s">
        <v>53</v>
      </c>
      <c r="H17" s="19">
        <v>37083</v>
      </c>
      <c r="I17" s="6">
        <v>1210</v>
      </c>
    </row>
    <row r="18" spans="1:9" ht="12.75">
      <c r="A18" s="6"/>
      <c r="C18" s="6">
        <f t="shared" si="0"/>
        <v>15</v>
      </c>
      <c r="D18" s="7" t="s">
        <v>53</v>
      </c>
      <c r="F18" s="6">
        <f t="shared" si="1"/>
        <v>15</v>
      </c>
      <c r="G18" s="6" t="s">
        <v>142</v>
      </c>
      <c r="H18" s="19">
        <v>37099</v>
      </c>
      <c r="I18" s="6">
        <v>1030</v>
      </c>
    </row>
    <row r="19" spans="1:9" ht="12.75">
      <c r="A19" s="31" t="s">
        <v>160</v>
      </c>
      <c r="C19" s="6">
        <f t="shared" si="0"/>
        <v>16</v>
      </c>
      <c r="D19" s="7" t="s">
        <v>54</v>
      </c>
      <c r="F19" s="6">
        <f t="shared" si="1"/>
        <v>16</v>
      </c>
      <c r="G19" s="6" t="s">
        <v>143</v>
      </c>
      <c r="H19" s="19">
        <v>37105</v>
      </c>
      <c r="I19" s="6">
        <v>1630</v>
      </c>
    </row>
    <row r="20" spans="1:9" ht="12.75">
      <c r="A20" s="7" t="s">
        <v>89</v>
      </c>
      <c r="C20" s="6">
        <f t="shared" si="0"/>
        <v>17</v>
      </c>
      <c r="D20" s="7" t="s">
        <v>55</v>
      </c>
      <c r="F20" s="6">
        <f t="shared" si="1"/>
        <v>17</v>
      </c>
      <c r="G20" s="6" t="s">
        <v>53</v>
      </c>
      <c r="H20" s="19">
        <v>37112</v>
      </c>
      <c r="I20" s="6">
        <v>1145</v>
      </c>
    </row>
    <row r="21" spans="1:9" ht="12.75">
      <c r="A21" t="s">
        <v>166</v>
      </c>
      <c r="C21" s="6">
        <f t="shared" si="0"/>
        <v>18</v>
      </c>
      <c r="D21" s="7" t="s">
        <v>56</v>
      </c>
      <c r="F21" s="6">
        <f t="shared" si="1"/>
        <v>18</v>
      </c>
      <c r="G21" s="6" t="s">
        <v>53</v>
      </c>
      <c r="H21" s="19">
        <v>37112</v>
      </c>
      <c r="I21" s="6">
        <v>1155</v>
      </c>
    </row>
    <row r="22" spans="1:9" ht="12.75">
      <c r="A22" s="7" t="s">
        <v>90</v>
      </c>
      <c r="C22" s="6">
        <f t="shared" si="0"/>
        <v>19</v>
      </c>
      <c r="D22" s="7" t="s">
        <v>57</v>
      </c>
      <c r="F22" s="6">
        <f t="shared" si="1"/>
        <v>19</v>
      </c>
      <c r="G22" s="6" t="s">
        <v>144</v>
      </c>
      <c r="H22" s="19">
        <v>37117</v>
      </c>
      <c r="I22" s="6">
        <v>1555</v>
      </c>
    </row>
    <row r="23" spans="1:9" ht="12.75">
      <c r="A23" s="7" t="s">
        <v>91</v>
      </c>
      <c r="C23" s="6">
        <f t="shared" si="0"/>
        <v>20</v>
      </c>
      <c r="D23" s="7" t="s">
        <v>58</v>
      </c>
      <c r="F23" s="6">
        <f t="shared" si="1"/>
        <v>20</v>
      </c>
      <c r="G23" s="6" t="s">
        <v>142</v>
      </c>
      <c r="H23" s="19">
        <v>37117</v>
      </c>
      <c r="I23" s="6">
        <v>2130</v>
      </c>
    </row>
    <row r="24" spans="1:4" ht="12.75">
      <c r="A24" t="s">
        <v>92</v>
      </c>
      <c r="C24" s="6">
        <f t="shared" si="0"/>
        <v>21</v>
      </c>
      <c r="D24" s="7" t="s">
        <v>59</v>
      </c>
    </row>
    <row r="25" spans="1:4" ht="12.75">
      <c r="A25" t="s">
        <v>93</v>
      </c>
      <c r="C25" s="6">
        <f t="shared" si="0"/>
        <v>22</v>
      </c>
      <c r="D25" s="7" t="s">
        <v>60</v>
      </c>
    </row>
    <row r="26" spans="1:4" ht="12.75">
      <c r="A26" t="s">
        <v>94</v>
      </c>
      <c r="C26" s="6">
        <f t="shared" si="0"/>
        <v>23</v>
      </c>
      <c r="D26" s="7" t="s">
        <v>61</v>
      </c>
    </row>
    <row r="27" spans="1:4" ht="12.75">
      <c r="A27" s="7" t="s">
        <v>95</v>
      </c>
      <c r="C27" s="6">
        <f t="shared" si="0"/>
        <v>24</v>
      </c>
      <c r="D27" s="7" t="s">
        <v>62</v>
      </c>
    </row>
    <row r="28" spans="1:4" ht="12.75">
      <c r="A28" t="s">
        <v>96</v>
      </c>
      <c r="C28" s="6">
        <f t="shared" si="0"/>
        <v>25</v>
      </c>
      <c r="D28" s="7" t="s">
        <v>63</v>
      </c>
    </row>
    <row r="29" spans="3:4" ht="12.75">
      <c r="C29" s="6">
        <f t="shared" si="0"/>
        <v>26</v>
      </c>
      <c r="D29" s="7" t="s">
        <v>64</v>
      </c>
    </row>
    <row r="30" spans="1:4" ht="12.75">
      <c r="A30" s="31" t="s">
        <v>167</v>
      </c>
      <c r="C30" s="6">
        <f t="shared" si="0"/>
        <v>27</v>
      </c>
      <c r="D30" s="7" t="s">
        <v>65</v>
      </c>
    </row>
    <row r="31" spans="1:4" ht="12.75">
      <c r="A31" t="s">
        <v>97</v>
      </c>
      <c r="C31" s="6">
        <f t="shared" si="0"/>
        <v>28</v>
      </c>
      <c r="D31" s="7" t="s">
        <v>66</v>
      </c>
    </row>
    <row r="32" spans="3:4" ht="12.75">
      <c r="C32" s="6">
        <f t="shared" si="0"/>
        <v>29</v>
      </c>
      <c r="D32" s="7" t="s">
        <v>67</v>
      </c>
    </row>
    <row r="33" spans="3:4" ht="12.75">
      <c r="C33" s="6">
        <f t="shared" si="0"/>
        <v>30</v>
      </c>
      <c r="D33" s="7" t="s">
        <v>68</v>
      </c>
    </row>
    <row r="34" spans="3:4" ht="12.75">
      <c r="C34" s="6">
        <f t="shared" si="0"/>
        <v>31</v>
      </c>
      <c r="D34" s="7" t="s">
        <v>69</v>
      </c>
    </row>
    <row r="35" spans="3:4" ht="12.75">
      <c r="C35" s="6">
        <f t="shared" si="0"/>
        <v>32</v>
      </c>
      <c r="D35" s="7" t="s">
        <v>70</v>
      </c>
    </row>
    <row r="36" spans="3:4" ht="12.75">
      <c r="C36" s="6">
        <f t="shared" si="0"/>
        <v>33</v>
      </c>
      <c r="D36" s="7" t="s">
        <v>71</v>
      </c>
    </row>
    <row r="37" spans="3:4" ht="12.75">
      <c r="C37" s="6">
        <f t="shared" si="0"/>
        <v>34</v>
      </c>
      <c r="D37" s="7" t="s">
        <v>72</v>
      </c>
    </row>
    <row r="38" spans="3:4" ht="12.75">
      <c r="C38" s="6">
        <f t="shared" si="0"/>
        <v>35</v>
      </c>
      <c r="D38" s="7" t="s">
        <v>73</v>
      </c>
    </row>
    <row r="39" spans="3:4" ht="12.75">
      <c r="C39" s="6">
        <f t="shared" si="0"/>
        <v>36</v>
      </c>
      <c r="D39" s="7" t="s">
        <v>74</v>
      </c>
    </row>
    <row r="40" spans="3:4" ht="12.75">
      <c r="C40" s="6">
        <f t="shared" si="0"/>
        <v>37</v>
      </c>
      <c r="D40" s="7" t="s">
        <v>75</v>
      </c>
    </row>
    <row r="41" spans="3:4" ht="12.75">
      <c r="C41" s="6">
        <f t="shared" si="0"/>
        <v>38</v>
      </c>
      <c r="D41" s="7" t="s">
        <v>76</v>
      </c>
    </row>
    <row r="42" spans="3:4" ht="12.75">
      <c r="C42" s="6">
        <f t="shared" si="0"/>
        <v>39</v>
      </c>
      <c r="D42" s="7" t="s">
        <v>77</v>
      </c>
    </row>
    <row r="43" spans="3:4" ht="12.75">
      <c r="C43" s="6">
        <f t="shared" si="0"/>
        <v>40</v>
      </c>
      <c r="D43" s="7" t="s">
        <v>78</v>
      </c>
    </row>
    <row r="44" spans="3:4" ht="12.75">
      <c r="C44" s="6">
        <f t="shared" si="0"/>
        <v>41</v>
      </c>
      <c r="D44" s="7" t="s">
        <v>79</v>
      </c>
    </row>
    <row r="45" spans="3:4" ht="12.75">
      <c r="C45" s="6">
        <f t="shared" si="0"/>
        <v>42</v>
      </c>
      <c r="D45" s="7" t="s">
        <v>80</v>
      </c>
    </row>
    <row r="46" spans="3:4" ht="12.75">
      <c r="C46" s="6">
        <f t="shared" si="0"/>
        <v>43</v>
      </c>
      <c r="D46" s="7" t="s">
        <v>81</v>
      </c>
    </row>
    <row r="47" spans="3:4" ht="12.75">
      <c r="C47" s="6">
        <f t="shared" si="0"/>
        <v>44</v>
      </c>
      <c r="D47" s="7" t="s">
        <v>82</v>
      </c>
    </row>
    <row r="48" spans="3:4" ht="12.75">
      <c r="C48" s="6">
        <f t="shared" si="0"/>
        <v>45</v>
      </c>
      <c r="D48" s="7" t="s">
        <v>83</v>
      </c>
    </row>
    <row r="49" spans="3:4" ht="12.75">
      <c r="C49" s="6">
        <f t="shared" si="0"/>
        <v>46</v>
      </c>
      <c r="D49" s="7" t="s">
        <v>84</v>
      </c>
    </row>
    <row r="50" spans="3:4" ht="12.75">
      <c r="C50" s="6">
        <f t="shared" si="0"/>
        <v>47</v>
      </c>
      <c r="D50" s="7" t="s">
        <v>85</v>
      </c>
    </row>
    <row r="51" spans="3:4" ht="12.75">
      <c r="C51" s="6">
        <f t="shared" si="0"/>
        <v>48</v>
      </c>
      <c r="D51" s="7" t="s">
        <v>86</v>
      </c>
    </row>
    <row r="52" spans="3:4" ht="12.75">
      <c r="C52" s="6">
        <f t="shared" si="0"/>
        <v>49</v>
      </c>
      <c r="D52" s="7" t="s">
        <v>87</v>
      </c>
    </row>
    <row r="53" spans="3:4" ht="12.75">
      <c r="C53" s="6">
        <f t="shared" si="0"/>
        <v>50</v>
      </c>
      <c r="D53" s="7" t="s">
        <v>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1"/>
  <sheetViews>
    <sheetView workbookViewId="0" topLeftCell="A1">
      <selection activeCell="D41" sqref="D41:BF45"/>
    </sheetView>
  </sheetViews>
  <sheetFormatPr defaultColWidth="9.140625" defaultRowHeight="12.75"/>
  <cols>
    <col min="1" max="1" width="10.7109375" style="6" bestFit="1" customWidth="1"/>
    <col min="2" max="2" width="24.421875" style="7" bestFit="1" customWidth="1"/>
    <col min="3" max="3" width="34.28125" style="3" bestFit="1" customWidth="1"/>
    <col min="4" max="5" width="8.7109375" style="0" customWidth="1"/>
    <col min="6" max="6" width="8.7109375" style="10" customWidth="1"/>
    <col min="7" max="8" width="8.7109375" style="0" customWidth="1"/>
    <col min="9" max="9" width="8.7109375" style="10" customWidth="1"/>
    <col min="10" max="11" width="8.7109375" style="0" customWidth="1"/>
    <col min="12" max="12" width="8.7109375" style="10" customWidth="1"/>
    <col min="13" max="16" width="8.7109375" style="0" customWidth="1"/>
    <col min="17" max="17" width="8.7109375" style="10" customWidth="1"/>
    <col min="18" max="18" width="8.7109375" style="0" customWidth="1"/>
    <col min="19" max="24" width="8.7109375" style="10" customWidth="1"/>
    <col min="25" max="26" width="8.7109375" style="0" customWidth="1"/>
    <col min="27" max="27" width="8.7109375" style="10" customWidth="1"/>
    <col min="28" max="28" width="8.7109375" style="0" customWidth="1"/>
    <col min="29" max="31" width="8.7109375" style="10" customWidth="1"/>
    <col min="32" max="32" width="12.00390625" style="1" customWidth="1"/>
    <col min="33" max="33" width="8.7109375" style="10" customWidth="1"/>
    <col min="34" max="34" width="8.7109375" style="0" customWidth="1"/>
    <col min="35" max="35" width="8.7109375" style="10" customWidth="1"/>
    <col min="36" max="36" width="12.00390625" style="1" customWidth="1"/>
    <col min="37" max="39" width="8.7109375" style="10" customWidth="1"/>
    <col min="40" max="40" width="8.7109375" style="0" customWidth="1"/>
    <col min="41" max="41" width="12.00390625" style="1" customWidth="1"/>
    <col min="42" max="42" width="8.7109375" style="0" customWidth="1"/>
    <col min="43" max="43" width="8.7109375" style="10" customWidth="1"/>
    <col min="44" max="44" width="12.00390625" style="1" customWidth="1"/>
    <col min="45" max="45" width="8.7109375" style="10" customWidth="1"/>
    <col min="46" max="46" width="12.00390625" style="1" customWidth="1"/>
    <col min="47" max="47" width="8.7109375" style="0" customWidth="1"/>
    <col min="48" max="48" width="8.7109375" style="10" customWidth="1"/>
    <col min="49" max="49" width="8.7109375" style="0" customWidth="1"/>
    <col min="50" max="50" width="8.7109375" style="10" customWidth="1"/>
    <col min="51" max="52" width="8.7109375" style="0" customWidth="1"/>
    <col min="53" max="53" width="8.7109375" style="10" customWidth="1"/>
    <col min="54" max="54" width="14.421875" style="10" customWidth="1"/>
    <col min="55" max="55" width="34.28125" style="0" customWidth="1"/>
    <col min="56" max="69" width="8.7109375" style="0" customWidth="1"/>
    <col min="70" max="70" width="12.00390625" style="0" customWidth="1"/>
    <col min="71" max="71" width="8.7109375" style="0" customWidth="1"/>
    <col min="72" max="72" width="12.00390625" style="0" customWidth="1"/>
    <col min="73" max="73" width="8.7109375" style="0" customWidth="1"/>
    <col min="74" max="74" width="12.00390625" style="0" customWidth="1"/>
    <col min="75" max="75" width="8.7109375" style="0" customWidth="1"/>
    <col min="76" max="77" width="12.00390625" style="0" customWidth="1"/>
    <col min="78" max="82" width="8.7109375" style="0" customWidth="1"/>
    <col min="83" max="83" width="34.28125" style="0" customWidth="1"/>
    <col min="84" max="108" width="8.7109375" style="0" customWidth="1"/>
    <col min="109" max="109" width="34.28125" style="0" customWidth="1"/>
    <col min="110" max="136" width="8.7109375" style="0" customWidth="1"/>
    <col min="137" max="137" width="34.28125" style="0" customWidth="1"/>
    <col min="138" max="162" width="8.7109375" style="0" customWidth="1"/>
    <col min="163" max="163" width="14.421875" style="0" bestFit="1" customWidth="1"/>
    <col min="164" max="16384" width="8.7109375" style="0" customWidth="1"/>
  </cols>
  <sheetData>
    <row r="1" spans="1:54" ht="12.75">
      <c r="A1" s="8" t="s">
        <v>37</v>
      </c>
      <c r="B1" s="8" t="s">
        <v>38</v>
      </c>
      <c r="C1" s="3" t="s">
        <v>201</v>
      </c>
      <c r="D1" s="1" t="s">
        <v>99</v>
      </c>
      <c r="E1" s="1" t="s">
        <v>200</v>
      </c>
      <c r="F1" s="9" t="s">
        <v>98</v>
      </c>
      <c r="G1" s="1" t="s">
        <v>106</v>
      </c>
      <c r="H1" s="1" t="s">
        <v>16</v>
      </c>
      <c r="I1" s="9" t="s">
        <v>107</v>
      </c>
      <c r="J1" s="1" t="s">
        <v>35</v>
      </c>
      <c r="K1" s="1" t="s">
        <v>108</v>
      </c>
      <c r="L1" s="9" t="s">
        <v>33</v>
      </c>
      <c r="M1" s="1" t="s">
        <v>100</v>
      </c>
      <c r="N1" s="1" t="s">
        <v>31</v>
      </c>
      <c r="O1" s="1" t="s">
        <v>101</v>
      </c>
      <c r="P1" s="1" t="s">
        <v>102</v>
      </c>
      <c r="Q1" s="9" t="s">
        <v>103</v>
      </c>
      <c r="R1" s="1" t="s">
        <v>30</v>
      </c>
      <c r="S1" s="9" t="s">
        <v>104</v>
      </c>
      <c r="T1" s="9" t="s">
        <v>34</v>
      </c>
      <c r="U1" s="9" t="s">
        <v>15</v>
      </c>
      <c r="V1" s="9" t="s">
        <v>105</v>
      </c>
      <c r="W1" s="9" t="s">
        <v>10</v>
      </c>
      <c r="X1" s="9" t="s">
        <v>109</v>
      </c>
      <c r="Y1" s="1" t="s">
        <v>29</v>
      </c>
      <c r="Z1" s="1" t="s">
        <v>14</v>
      </c>
      <c r="AA1" s="9" t="s">
        <v>12</v>
      </c>
      <c r="AB1" s="1" t="s">
        <v>28</v>
      </c>
      <c r="AC1" s="9" t="s">
        <v>27</v>
      </c>
      <c r="AD1" s="9" t="s">
        <v>13</v>
      </c>
      <c r="AE1" s="9" t="s">
        <v>26</v>
      </c>
      <c r="AF1" s="1" t="s">
        <v>110</v>
      </c>
      <c r="AG1" s="9" t="s">
        <v>111</v>
      </c>
      <c r="AH1" s="1" t="s">
        <v>25</v>
      </c>
      <c r="AI1" s="9" t="s">
        <v>112</v>
      </c>
      <c r="AJ1" s="1" t="s">
        <v>113</v>
      </c>
      <c r="AK1" s="9" t="s">
        <v>114</v>
      </c>
      <c r="AL1" s="9" t="s">
        <v>115</v>
      </c>
      <c r="AM1" s="9" t="s">
        <v>116</v>
      </c>
      <c r="AN1" s="1" t="s">
        <v>24</v>
      </c>
      <c r="AO1" s="1" t="s">
        <v>117</v>
      </c>
      <c r="AP1" s="1" t="s">
        <v>23</v>
      </c>
      <c r="AQ1" s="9" t="s">
        <v>22</v>
      </c>
      <c r="AR1" s="1" t="s">
        <v>118</v>
      </c>
      <c r="AS1" s="9" t="s">
        <v>21</v>
      </c>
      <c r="AT1" s="1" t="s">
        <v>119</v>
      </c>
      <c r="AU1" s="1" t="s">
        <v>32</v>
      </c>
      <c r="AV1" s="9" t="s">
        <v>20</v>
      </c>
      <c r="AW1" s="1" t="s">
        <v>19</v>
      </c>
      <c r="AX1" s="9" t="s">
        <v>18</v>
      </c>
      <c r="AY1" s="1" t="s">
        <v>199</v>
      </c>
      <c r="AZ1" s="1" t="s">
        <v>11</v>
      </c>
      <c r="BA1" s="9" t="s">
        <v>17</v>
      </c>
      <c r="BB1" s="9"/>
    </row>
    <row r="2" spans="1:54" ht="12.75">
      <c r="A2" s="6">
        <v>1</v>
      </c>
      <c r="B2" s="7" t="s">
        <v>39</v>
      </c>
      <c r="D2" s="1"/>
      <c r="E2" s="1"/>
      <c r="F2" s="9"/>
      <c r="G2" s="1"/>
      <c r="H2" s="1"/>
      <c r="I2" s="9"/>
      <c r="J2" s="1"/>
      <c r="K2" s="1"/>
      <c r="L2" s="9"/>
      <c r="M2" s="1"/>
      <c r="N2" s="1"/>
      <c r="O2" s="1"/>
      <c r="P2" s="1"/>
      <c r="Q2" s="9"/>
      <c r="R2" s="1"/>
      <c r="S2" s="9"/>
      <c r="T2" s="9"/>
      <c r="U2" s="9"/>
      <c r="V2" s="9"/>
      <c r="W2" s="9"/>
      <c r="X2" s="9"/>
      <c r="Y2" s="1"/>
      <c r="Z2" s="1"/>
      <c r="AA2" s="9"/>
      <c r="AB2" s="1"/>
      <c r="AC2" s="9"/>
      <c r="AD2" s="9"/>
      <c r="AE2" s="9"/>
      <c r="AG2" s="9"/>
      <c r="AH2" s="1"/>
      <c r="AI2" s="9"/>
      <c r="AK2" s="9"/>
      <c r="AL2" s="9"/>
      <c r="AM2" s="9"/>
      <c r="AN2" s="1"/>
      <c r="AP2" s="1"/>
      <c r="AQ2" s="9"/>
      <c r="AS2" s="9"/>
      <c r="AU2" s="1"/>
      <c r="AV2" s="9"/>
      <c r="AW2" s="1"/>
      <c r="AX2" s="9"/>
      <c r="AY2" s="1"/>
      <c r="AZ2" s="1"/>
      <c r="BA2" s="9"/>
      <c r="BB2" s="9"/>
    </row>
    <row r="3" spans="1:54" ht="12.75">
      <c r="A3" s="6">
        <f>A2+1</f>
        <v>2</v>
      </c>
      <c r="B3" s="7" t="s">
        <v>42</v>
      </c>
      <c r="C3" s="4" t="s">
        <v>202</v>
      </c>
      <c r="D3" s="35" t="s">
        <v>203</v>
      </c>
      <c r="E3" s="35" t="s">
        <v>203</v>
      </c>
      <c r="F3" s="36" t="s">
        <v>203</v>
      </c>
      <c r="G3" s="35" t="s">
        <v>203</v>
      </c>
      <c r="H3" s="35" t="s">
        <v>203</v>
      </c>
      <c r="I3" s="36" t="s">
        <v>203</v>
      </c>
      <c r="J3" s="35" t="s">
        <v>203</v>
      </c>
      <c r="K3" s="35" t="s">
        <v>203</v>
      </c>
      <c r="L3" s="36" t="s">
        <v>203</v>
      </c>
      <c r="M3" s="35" t="s">
        <v>203</v>
      </c>
      <c r="N3" s="35" t="s">
        <v>203</v>
      </c>
      <c r="O3" s="35" t="s">
        <v>203</v>
      </c>
      <c r="P3" s="35" t="s">
        <v>203</v>
      </c>
      <c r="Q3" s="36" t="s">
        <v>203</v>
      </c>
      <c r="R3" s="35" t="s">
        <v>203</v>
      </c>
      <c r="S3" s="36" t="s">
        <v>203</v>
      </c>
      <c r="T3" s="36" t="s">
        <v>203</v>
      </c>
      <c r="U3" s="36" t="s">
        <v>203</v>
      </c>
      <c r="V3" s="36" t="s">
        <v>203</v>
      </c>
      <c r="W3" s="36" t="s">
        <v>203</v>
      </c>
      <c r="X3" s="36" t="s">
        <v>203</v>
      </c>
      <c r="Y3" s="35" t="s">
        <v>203</v>
      </c>
      <c r="Z3" s="35" t="s">
        <v>203</v>
      </c>
      <c r="AA3" s="36" t="s">
        <v>203</v>
      </c>
      <c r="AB3" s="35" t="s">
        <v>203</v>
      </c>
      <c r="AC3" s="36" t="s">
        <v>203</v>
      </c>
      <c r="AD3" s="36" t="s">
        <v>203</v>
      </c>
      <c r="AE3" s="36" t="s">
        <v>203</v>
      </c>
      <c r="AF3" s="35" t="s">
        <v>203</v>
      </c>
      <c r="AG3" s="36" t="s">
        <v>203</v>
      </c>
      <c r="AH3" s="35" t="s">
        <v>203</v>
      </c>
      <c r="AI3" s="36" t="s">
        <v>203</v>
      </c>
      <c r="AJ3" s="35" t="s">
        <v>203</v>
      </c>
      <c r="AK3" s="36" t="s">
        <v>203</v>
      </c>
      <c r="AL3" s="36" t="s">
        <v>203</v>
      </c>
      <c r="AM3" s="36" t="s">
        <v>203</v>
      </c>
      <c r="AN3" s="35" t="s">
        <v>203</v>
      </c>
      <c r="AO3" s="35" t="s">
        <v>203</v>
      </c>
      <c r="AP3" s="35" t="s">
        <v>203</v>
      </c>
      <c r="AQ3" s="36" t="s">
        <v>203</v>
      </c>
      <c r="AR3" s="35" t="s">
        <v>203</v>
      </c>
      <c r="AS3" s="36" t="s">
        <v>203</v>
      </c>
      <c r="AT3" s="35" t="s">
        <v>203</v>
      </c>
      <c r="AU3" s="35" t="s">
        <v>203</v>
      </c>
      <c r="AV3" s="36" t="s">
        <v>203</v>
      </c>
      <c r="AW3" s="35" t="s">
        <v>203</v>
      </c>
      <c r="AX3" s="36" t="s">
        <v>203</v>
      </c>
      <c r="AY3" s="35" t="s">
        <v>203</v>
      </c>
      <c r="AZ3" s="35" t="s">
        <v>203</v>
      </c>
      <c r="BA3" s="36" t="s">
        <v>203</v>
      </c>
      <c r="BB3" s="9"/>
    </row>
    <row r="4" spans="1:54" ht="12.75">
      <c r="A4" s="14">
        <f aca="true" t="shared" si="0" ref="A4:A51">A3+1</f>
        <v>3</v>
      </c>
      <c r="B4" s="34" t="s">
        <v>40</v>
      </c>
      <c r="C4" s="3" t="s">
        <v>204</v>
      </c>
      <c r="D4" s="1"/>
      <c r="E4" s="1"/>
      <c r="F4" s="9"/>
      <c r="G4" s="1"/>
      <c r="H4" s="1"/>
      <c r="I4" s="9"/>
      <c r="J4" s="1"/>
      <c r="K4" s="1"/>
      <c r="L4" s="9"/>
      <c r="M4" s="1"/>
      <c r="N4" s="1"/>
      <c r="O4" s="1"/>
      <c r="P4" s="1"/>
      <c r="Q4" s="9"/>
      <c r="R4" s="1"/>
      <c r="S4" s="9"/>
      <c r="T4" s="9"/>
      <c r="U4" s="9"/>
      <c r="V4" s="9"/>
      <c r="W4" s="9"/>
      <c r="X4" s="9"/>
      <c r="Y4" s="1"/>
      <c r="Z4" s="1"/>
      <c r="AA4" s="9"/>
      <c r="AB4" s="1"/>
      <c r="AC4" s="9"/>
      <c r="AD4" s="9"/>
      <c r="AE4" s="9"/>
      <c r="AG4" s="9"/>
      <c r="AH4" s="1"/>
      <c r="AI4" s="9"/>
      <c r="AK4" s="9"/>
      <c r="AL4" s="9"/>
      <c r="AM4" s="9"/>
      <c r="AN4" s="1"/>
      <c r="AP4" s="1"/>
      <c r="AQ4" s="9"/>
      <c r="AS4" s="9"/>
      <c r="AU4" s="1"/>
      <c r="AV4" s="9"/>
      <c r="AW4" s="1"/>
      <c r="AX4" s="9"/>
      <c r="AY4" s="1"/>
      <c r="AZ4" s="1"/>
      <c r="BA4" s="9"/>
      <c r="BB4" s="9"/>
    </row>
    <row r="5" spans="1:54" ht="12.75">
      <c r="A5" s="6">
        <f t="shared" si="0"/>
        <v>4</v>
      </c>
      <c r="B5" s="7" t="s">
        <v>43</v>
      </c>
      <c r="C5" s="5" t="s">
        <v>205</v>
      </c>
      <c r="D5" s="1">
        <v>3.2054062024134766</v>
      </c>
      <c r="E5" s="1">
        <v>2.7075766028394237</v>
      </c>
      <c r="F5" s="9">
        <v>4.234590309176475</v>
      </c>
      <c r="G5" s="1">
        <v>0.003288397587387289</v>
      </c>
      <c r="H5" s="1">
        <v>3.6902642363387748</v>
      </c>
      <c r="I5" s="9">
        <v>1.224213511518435</v>
      </c>
      <c r="J5" s="1">
        <v>1.0127961908592815</v>
      </c>
      <c r="K5" s="1">
        <v>1.1404946601165395</v>
      </c>
      <c r="L5" s="9">
        <v>4.590196015569277</v>
      </c>
      <c r="M5" s="1">
        <v>1.4580041825183383</v>
      </c>
      <c r="N5" s="1">
        <v>4.2893344719176225</v>
      </c>
      <c r="O5" s="1">
        <v>1.6316768912791082</v>
      </c>
      <c r="P5" s="1">
        <v>1.2709020738935495</v>
      </c>
      <c r="Q5" s="9">
        <v>1.2233396272895558</v>
      </c>
      <c r="R5" s="1">
        <v>3.2724179320640907</v>
      </c>
      <c r="S5" s="9">
        <v>0.5368925067484056</v>
      </c>
      <c r="T5" s="9">
        <v>0.9569477523051306</v>
      </c>
      <c r="U5" s="9">
        <v>2.128075206136725</v>
      </c>
      <c r="V5" s="9">
        <v>0.5584984958454797</v>
      </c>
      <c r="W5" s="9">
        <v>2.6889570567346706</v>
      </c>
      <c r="X5" s="9">
        <v>2.149170564179873</v>
      </c>
      <c r="Y5" s="1">
        <v>5.116933571926637</v>
      </c>
      <c r="Z5" s="1">
        <v>2.5476948345260086</v>
      </c>
      <c r="AA5" s="9">
        <v>0.69488780505551</v>
      </c>
      <c r="AB5" s="1">
        <v>4.219230466276766</v>
      </c>
      <c r="AC5" s="9">
        <v>3.292989725662658</v>
      </c>
      <c r="AD5" s="9">
        <v>2.7570267971931113</v>
      </c>
      <c r="AE5" s="9">
        <v>2.8219083382589716</v>
      </c>
      <c r="AF5" s="1">
        <v>2.3993720517587884</v>
      </c>
      <c r="AG5" s="9">
        <v>1.6006597958969846</v>
      </c>
      <c r="AH5" s="1">
        <v>2.729606487994695</v>
      </c>
      <c r="AI5" s="9">
        <v>0.19352415236390488</v>
      </c>
      <c r="AJ5" s="1">
        <v>1.0892522408389658</v>
      </c>
      <c r="AK5" s="9">
        <v>0.9216141571660192</v>
      </c>
      <c r="AL5" s="9">
        <v>0</v>
      </c>
      <c r="AM5" s="9">
        <v>0.5027709369184463</v>
      </c>
      <c r="AN5" s="1">
        <v>3.5365363513972357</v>
      </c>
      <c r="AO5" s="1">
        <v>0.41979542306628126</v>
      </c>
      <c r="AP5" s="1">
        <v>3.4846736827218803</v>
      </c>
      <c r="AQ5" s="9">
        <v>2.272791408810976</v>
      </c>
      <c r="AR5" s="1">
        <v>0.6668212477374025</v>
      </c>
      <c r="AS5" s="9">
        <v>1.0861380525946231</v>
      </c>
      <c r="AT5" s="1">
        <v>1.4715459648571123</v>
      </c>
      <c r="AU5" s="1">
        <v>4.425974924781477</v>
      </c>
      <c r="AV5" s="9">
        <v>2.6073693169782834</v>
      </c>
      <c r="AW5" s="1">
        <v>3.153538408326133</v>
      </c>
      <c r="AX5" s="9">
        <v>2.8413136381420077</v>
      </c>
      <c r="AY5" s="1">
        <v>3.2015422358582546</v>
      </c>
      <c r="AZ5" s="1">
        <v>3.601240683679753</v>
      </c>
      <c r="BA5" s="9">
        <v>2.697669808926989</v>
      </c>
      <c r="BB5" s="9"/>
    </row>
    <row r="6" spans="1:54" ht="12.75">
      <c r="A6" s="6">
        <f t="shared" si="0"/>
        <v>5</v>
      </c>
      <c r="B6" s="7" t="s">
        <v>44</v>
      </c>
      <c r="C6" s="5" t="s">
        <v>206</v>
      </c>
      <c r="D6" s="1">
        <v>0.8118895627740945</v>
      </c>
      <c r="E6" s="1">
        <v>0</v>
      </c>
      <c r="F6" s="9">
        <v>0.2616263202480629</v>
      </c>
      <c r="G6" s="1">
        <v>4.4860747464956505</v>
      </c>
      <c r="H6" s="1">
        <v>0.4327522716789678</v>
      </c>
      <c r="I6" s="9">
        <v>0.2479408839356881</v>
      </c>
      <c r="J6" s="1">
        <v>0.24890042787700956</v>
      </c>
      <c r="K6" s="1">
        <v>2.439654440829518</v>
      </c>
      <c r="L6" s="9">
        <v>0.8190128502392666</v>
      </c>
      <c r="M6" s="1">
        <v>4.21335655261881</v>
      </c>
      <c r="N6" s="1">
        <v>1.9864862033107156</v>
      </c>
      <c r="O6" s="1">
        <v>2.9038098292400814</v>
      </c>
      <c r="P6" s="1">
        <v>2.1789013156984955</v>
      </c>
      <c r="Q6" s="9">
        <v>0.7615290012888274</v>
      </c>
      <c r="R6" s="1">
        <v>0.9480393953350116</v>
      </c>
      <c r="S6" s="9">
        <v>0</v>
      </c>
      <c r="T6" s="9">
        <v>0.23646419493817386</v>
      </c>
      <c r="U6" s="9">
        <v>0.3734232478924146</v>
      </c>
      <c r="V6" s="9">
        <v>5.423069470298234</v>
      </c>
      <c r="W6" s="9">
        <v>0.691267205524868</v>
      </c>
      <c r="X6" s="9">
        <v>1.0956874704208497</v>
      </c>
      <c r="Y6" s="1">
        <v>2.2666070080348044</v>
      </c>
      <c r="Z6" s="1">
        <v>1.318961967337903</v>
      </c>
      <c r="AA6" s="9">
        <v>1.6862829287167382</v>
      </c>
      <c r="AB6" s="1">
        <v>1.1245307322704996</v>
      </c>
      <c r="AC6" s="9">
        <v>1.4539058754412733</v>
      </c>
      <c r="AD6" s="9">
        <v>0.9707217449941022</v>
      </c>
      <c r="AE6" s="9">
        <v>1.8402396911926486</v>
      </c>
      <c r="AF6" s="1">
        <v>1.1380249299896328</v>
      </c>
      <c r="AG6" s="9">
        <v>0.927373090765142</v>
      </c>
      <c r="AH6" s="1">
        <v>1.2242766156857772</v>
      </c>
      <c r="AI6" s="9">
        <v>0</v>
      </c>
      <c r="AJ6" s="1">
        <v>2.9763093247831893</v>
      </c>
      <c r="AK6" s="9">
        <v>2.289599126895436</v>
      </c>
      <c r="AL6" s="9">
        <v>3.8985108186456108</v>
      </c>
      <c r="AM6" s="9">
        <v>2.6473233762365536</v>
      </c>
      <c r="AN6" s="1">
        <v>1.2774562379687284</v>
      </c>
      <c r="AO6" s="1">
        <v>3.261524233561314</v>
      </c>
      <c r="AP6" s="1">
        <v>0.6390697632364268</v>
      </c>
      <c r="AQ6" s="9">
        <v>0.5996202921309244</v>
      </c>
      <c r="AR6" s="1">
        <v>1.7473048345488527</v>
      </c>
      <c r="AS6" s="9">
        <v>0</v>
      </c>
      <c r="AT6" s="1">
        <v>0.722522410468716</v>
      </c>
      <c r="AU6" s="1">
        <v>1.1561272737388104</v>
      </c>
      <c r="AV6" s="9">
        <v>0.6352481006628133</v>
      </c>
      <c r="AW6" s="1">
        <v>0.8165316893882097</v>
      </c>
      <c r="AX6" s="9">
        <v>0.3310823457368672</v>
      </c>
      <c r="AY6" s="1">
        <v>1.967348228181376</v>
      </c>
      <c r="AZ6" s="1">
        <v>0.011816910759774365</v>
      </c>
      <c r="BA6" s="9">
        <v>0.6059729727733627</v>
      </c>
      <c r="BB6" s="9"/>
    </row>
    <row r="7" spans="1:54" ht="12.75">
      <c r="A7" s="14">
        <f t="shared" si="0"/>
        <v>6</v>
      </c>
      <c r="B7" s="34" t="s">
        <v>41</v>
      </c>
      <c r="C7" s="5" t="s">
        <v>207</v>
      </c>
      <c r="D7" s="1">
        <v>4.543334958681848</v>
      </c>
      <c r="E7" s="1">
        <v>4.225199838554601</v>
      </c>
      <c r="F7" s="9">
        <v>5.030084082090432</v>
      </c>
      <c r="G7" s="1">
        <v>2.00141249253501</v>
      </c>
      <c r="H7" s="1">
        <v>6.0015601308698034</v>
      </c>
      <c r="I7" s="9">
        <v>3.1549251101052245</v>
      </c>
      <c r="J7" s="1">
        <v>2.955373513070065</v>
      </c>
      <c r="K7" s="1">
        <v>3.2900048466515917</v>
      </c>
      <c r="L7" s="9">
        <v>4.997448823936304</v>
      </c>
      <c r="M7" s="1">
        <v>3.2235348476253827</v>
      </c>
      <c r="N7" s="1">
        <v>1.1425785468137848</v>
      </c>
      <c r="O7" s="1">
        <v>4.340689780317502</v>
      </c>
      <c r="P7" s="1">
        <v>2.851514151259498</v>
      </c>
      <c r="Q7" s="9">
        <v>3.721151295779198</v>
      </c>
      <c r="R7" s="1">
        <v>4.814659507529674</v>
      </c>
      <c r="S7" s="9">
        <v>0.663607510773104</v>
      </c>
      <c r="T7" s="9">
        <v>3.1018130596296194</v>
      </c>
      <c r="U7" s="9">
        <v>2.388096040929135</v>
      </c>
      <c r="V7" s="9">
        <v>1.7675947462729114</v>
      </c>
      <c r="W7" s="9">
        <v>4.445742269820056</v>
      </c>
      <c r="X7" s="9">
        <v>3.8908670119997666</v>
      </c>
      <c r="Y7" s="1">
        <v>2.4177713374130043</v>
      </c>
      <c r="Z7" s="1">
        <v>3.907453055436836</v>
      </c>
      <c r="AA7" s="9">
        <v>0.07355099705724681</v>
      </c>
      <c r="AB7" s="1">
        <v>4.2672699930769795</v>
      </c>
      <c r="AC7" s="9">
        <v>0.3659925273786954</v>
      </c>
      <c r="AD7" s="9">
        <v>0.35193682408057475</v>
      </c>
      <c r="AE7" s="9">
        <v>0.8466414457711217</v>
      </c>
      <c r="AF7" s="1">
        <v>4.2718766223151565</v>
      </c>
      <c r="AG7" s="9">
        <v>3.0468571583130846</v>
      </c>
      <c r="AH7" s="1">
        <v>3.304049124069182</v>
      </c>
      <c r="AI7" s="9">
        <v>3.1657222928192934</v>
      </c>
      <c r="AJ7" s="1">
        <v>2.263204150516677</v>
      </c>
      <c r="AK7" s="9">
        <v>2.8124004539763927</v>
      </c>
      <c r="AL7" s="9">
        <v>1.5411036865677838</v>
      </c>
      <c r="AM7" s="9">
        <v>2.0489485195602106</v>
      </c>
      <c r="AN7" s="1">
        <v>1.9115281056414668</v>
      </c>
      <c r="AO7" s="1">
        <v>2.2411952564576914</v>
      </c>
      <c r="AP7" s="1">
        <v>1.68644331746072</v>
      </c>
      <c r="AQ7" s="9">
        <v>1.0204821414866903</v>
      </c>
      <c r="AR7" s="1">
        <v>3.180971137457714</v>
      </c>
      <c r="AS7" s="9">
        <v>0</v>
      </c>
      <c r="AT7" s="1">
        <v>3.521460133409588</v>
      </c>
      <c r="AU7" s="1">
        <v>5.1158346500967085</v>
      </c>
      <c r="AV7" s="9">
        <v>1.0107870308952127</v>
      </c>
      <c r="AW7" s="1">
        <v>2.4843597849711365</v>
      </c>
      <c r="AX7" s="9">
        <v>3.4960724845362896</v>
      </c>
      <c r="AY7" s="1">
        <v>1.1990523254525238</v>
      </c>
      <c r="AZ7" s="1">
        <v>3.4152438722112097</v>
      </c>
      <c r="BA7" s="9">
        <v>2.256189002266911</v>
      </c>
      <c r="BB7" s="9"/>
    </row>
    <row r="8" spans="1:54" ht="12.75">
      <c r="A8" s="6">
        <f t="shared" si="0"/>
        <v>7</v>
      </c>
      <c r="B8" s="7" t="s">
        <v>45</v>
      </c>
      <c r="C8" s="5" t="s">
        <v>208</v>
      </c>
      <c r="D8" s="1">
        <v>4.800164439014841</v>
      </c>
      <c r="E8" s="1">
        <v>4.246027364095702</v>
      </c>
      <c r="F8" s="9">
        <v>2.601296513277775</v>
      </c>
      <c r="G8" s="1">
        <v>12.692296426022155</v>
      </c>
      <c r="H8" s="1">
        <v>1.947544015967183</v>
      </c>
      <c r="I8" s="9">
        <v>2.2896810583685427</v>
      </c>
      <c r="J8" s="1">
        <v>0.018754835393451883</v>
      </c>
      <c r="K8" s="1">
        <v>7.200011542716134</v>
      </c>
      <c r="L8" s="9">
        <v>2.278726357305389</v>
      </c>
      <c r="M8" s="1">
        <v>7.680312184845969</v>
      </c>
      <c r="N8" s="1">
        <v>5.228108859695469</v>
      </c>
      <c r="O8" s="1">
        <v>4.506152163704983</v>
      </c>
      <c r="P8" s="1">
        <v>4.420449387104396</v>
      </c>
      <c r="Q8" s="9">
        <v>7.163638909217586</v>
      </c>
      <c r="R8" s="1">
        <v>1.5237358971646544</v>
      </c>
      <c r="S8" s="9">
        <v>1.5027155042220304</v>
      </c>
      <c r="T8" s="9">
        <v>1.5095732636135284</v>
      </c>
      <c r="U8" s="9">
        <v>0.6617186007420586</v>
      </c>
      <c r="V8" s="9">
        <v>7.2674936675394175</v>
      </c>
      <c r="W8" s="9">
        <v>2.5478178396981326</v>
      </c>
      <c r="X8" s="9">
        <v>4.816257801391668</v>
      </c>
      <c r="Y8" s="1">
        <v>3.747812142479436</v>
      </c>
      <c r="Z8" s="1">
        <v>2.1715144408640734</v>
      </c>
      <c r="AA8" s="9">
        <v>0.678121617246286</v>
      </c>
      <c r="AB8" s="1">
        <v>1.5937645239983809</v>
      </c>
      <c r="AC8" s="9">
        <v>2.314045650777524</v>
      </c>
      <c r="AD8" s="9">
        <v>3.4600589164139297</v>
      </c>
      <c r="AE8" s="9">
        <v>2.968553224079114</v>
      </c>
      <c r="AF8" s="1">
        <v>4.538612527911857</v>
      </c>
      <c r="AG8" s="9">
        <v>4.8543842165269115</v>
      </c>
      <c r="AH8" s="1">
        <v>2.296622475292685</v>
      </c>
      <c r="AI8" s="9">
        <v>4.593580840930258</v>
      </c>
      <c r="AJ8" s="1">
        <v>5.596812634333386</v>
      </c>
      <c r="AK8" s="9">
        <v>8.158346191128599</v>
      </c>
      <c r="AL8" s="9">
        <v>8.850245618865035</v>
      </c>
      <c r="AM8" s="9">
        <v>4.5474884612418665</v>
      </c>
      <c r="AN8" s="1">
        <v>2.6037879417309595</v>
      </c>
      <c r="AO8" s="1">
        <v>6.458071858024849</v>
      </c>
      <c r="AP8" s="1">
        <v>3.470585158581252</v>
      </c>
      <c r="AQ8" s="9">
        <v>2.6688294888911535</v>
      </c>
      <c r="AR8" s="1">
        <v>5.8128095351369415</v>
      </c>
      <c r="AS8" s="9">
        <v>0.8732561427187071</v>
      </c>
      <c r="AT8" s="1">
        <v>7.429738374140474</v>
      </c>
      <c r="AU8" s="1">
        <v>0</v>
      </c>
      <c r="AV8" s="9">
        <v>2.9130327316253477</v>
      </c>
      <c r="AW8" s="1">
        <v>1.502034287512056</v>
      </c>
      <c r="AX8" s="9">
        <v>0.19207141086149943</v>
      </c>
      <c r="AY8" s="1">
        <v>3.3548965448944674</v>
      </c>
      <c r="AZ8" s="1">
        <v>1.9840028913986203</v>
      </c>
      <c r="BA8" s="9">
        <v>2.041655771619485</v>
      </c>
      <c r="BB8" s="9"/>
    </row>
    <row r="9" spans="1:54" ht="12.75">
      <c r="A9" s="6">
        <f t="shared" si="0"/>
        <v>8</v>
      </c>
      <c r="B9" s="7" t="s">
        <v>46</v>
      </c>
      <c r="C9" s="5" t="s">
        <v>209</v>
      </c>
      <c r="D9" s="1">
        <v>10.148861608249232</v>
      </c>
      <c r="E9" s="1">
        <v>18.412550450576276</v>
      </c>
      <c r="F9" s="9">
        <v>15.821058963862383</v>
      </c>
      <c r="G9" s="1">
        <v>3.695513741146897</v>
      </c>
      <c r="H9" s="1">
        <v>16.373044150325775</v>
      </c>
      <c r="I9" s="9">
        <v>3.7326855615937773</v>
      </c>
      <c r="J9" s="1">
        <v>4.845246158595217</v>
      </c>
      <c r="K9" s="1">
        <v>4.2799053982289665</v>
      </c>
      <c r="L9" s="9">
        <v>9.248639578568138</v>
      </c>
      <c r="M9" s="1">
        <v>6.118426488206752</v>
      </c>
      <c r="N9" s="1">
        <v>6.194114568100175</v>
      </c>
      <c r="O9" s="1">
        <v>10.339702933081277</v>
      </c>
      <c r="P9" s="1">
        <v>6.474750340707064</v>
      </c>
      <c r="Q9" s="9">
        <v>6.491445817222689</v>
      </c>
      <c r="R9" s="1">
        <v>8.363183910424791</v>
      </c>
      <c r="S9" s="9">
        <v>0.40594819778487484</v>
      </c>
      <c r="T9" s="9">
        <v>4.5479323819836095</v>
      </c>
      <c r="U9" s="9">
        <v>10.043588160257904</v>
      </c>
      <c r="V9" s="9">
        <v>6.613283761642372</v>
      </c>
      <c r="W9" s="9">
        <v>8.96408953285361</v>
      </c>
      <c r="X9" s="9">
        <v>7.418644797582407</v>
      </c>
      <c r="Y9" s="1">
        <v>5.198809424332208</v>
      </c>
      <c r="Z9" s="1">
        <v>8.645788549002708</v>
      </c>
      <c r="AA9" s="9">
        <v>4.245332808481549</v>
      </c>
      <c r="AB9" s="1">
        <v>9.065319414649087</v>
      </c>
      <c r="AC9" s="9">
        <v>8.484642203151315</v>
      </c>
      <c r="AD9" s="9">
        <v>7.1075748577380145</v>
      </c>
      <c r="AE9" s="9">
        <v>10.157877636632316</v>
      </c>
      <c r="AF9" s="1">
        <v>8.131758468085893</v>
      </c>
      <c r="AG9" s="9">
        <v>4.868417412826911</v>
      </c>
      <c r="AH9" s="1">
        <v>7.368202507018446</v>
      </c>
      <c r="AI9" s="9">
        <v>7.710324453042716</v>
      </c>
      <c r="AJ9" s="1">
        <v>4.768081822950638</v>
      </c>
      <c r="AK9" s="9">
        <v>1.7700980979368877</v>
      </c>
      <c r="AL9" s="9">
        <v>4.549167382500315</v>
      </c>
      <c r="AM9" s="9">
        <v>5.851010615990006</v>
      </c>
      <c r="AN9" s="1">
        <v>8.917357963217306</v>
      </c>
      <c r="AO9" s="1">
        <v>3.9741990132871607</v>
      </c>
      <c r="AP9" s="1">
        <v>7.0099512152820465</v>
      </c>
      <c r="AQ9" s="9">
        <v>9.532756177913058</v>
      </c>
      <c r="AR9" s="1">
        <v>6.208921192691325</v>
      </c>
      <c r="AS9" s="9">
        <v>11.972094334415967</v>
      </c>
      <c r="AT9" s="1">
        <v>5.933870525379549</v>
      </c>
      <c r="AU9" s="1">
        <v>4.571045258540915</v>
      </c>
      <c r="AV9" s="9">
        <v>4.405596776768131</v>
      </c>
      <c r="AW9" s="1">
        <v>8.479186841823468</v>
      </c>
      <c r="AX9" s="9">
        <v>9.236810229069434</v>
      </c>
      <c r="AY9" s="1">
        <v>8.572743622602598</v>
      </c>
      <c r="AZ9" s="1">
        <v>7.729491603343285</v>
      </c>
      <c r="BA9" s="9">
        <v>8.703064478271358</v>
      </c>
      <c r="BB9" s="9"/>
    </row>
    <row r="10" spans="1:54" ht="12.75">
      <c r="A10" s="14">
        <f t="shared" si="0"/>
        <v>9</v>
      </c>
      <c r="B10" s="34" t="s">
        <v>47</v>
      </c>
      <c r="C10" s="5" t="s">
        <v>210</v>
      </c>
      <c r="D10" s="1">
        <v>11.703508880660705</v>
      </c>
      <c r="E10" s="1">
        <v>6.906018705082428</v>
      </c>
      <c r="F10" s="9">
        <v>3.632608923090484</v>
      </c>
      <c r="G10" s="1">
        <v>8.797279787049785</v>
      </c>
      <c r="H10" s="1">
        <v>1.9104216228672484</v>
      </c>
      <c r="I10" s="9">
        <v>3.2674096770726386</v>
      </c>
      <c r="J10" s="1">
        <v>2.1050524373398565</v>
      </c>
      <c r="K10" s="1">
        <v>5.0443148939637075</v>
      </c>
      <c r="L10" s="9">
        <v>4.39686912353904</v>
      </c>
      <c r="M10" s="1">
        <v>18.615077835269073</v>
      </c>
      <c r="N10" s="1">
        <v>8.467924282828271</v>
      </c>
      <c r="O10" s="1">
        <v>16.707562346845247</v>
      </c>
      <c r="P10" s="1">
        <v>14.185034978708718</v>
      </c>
      <c r="Q10" s="9">
        <v>8.53167414556675</v>
      </c>
      <c r="R10" s="1">
        <v>5.512538677451461</v>
      </c>
      <c r="S10" s="9">
        <v>0.9476880926914708</v>
      </c>
      <c r="T10" s="9">
        <v>1.571561480473172</v>
      </c>
      <c r="U10" s="9">
        <v>1.7148941041416845</v>
      </c>
      <c r="V10" s="9">
        <v>16.323381527138316</v>
      </c>
      <c r="W10" s="9">
        <v>4.720328014775606</v>
      </c>
      <c r="X10" s="9">
        <v>16.997606896401898</v>
      </c>
      <c r="Y10" s="1">
        <v>7.922495913990118</v>
      </c>
      <c r="Z10" s="1">
        <v>3.4868744085480174</v>
      </c>
      <c r="AA10" s="9">
        <v>0.5055345801014013</v>
      </c>
      <c r="AB10" s="1">
        <v>3.1184832442561685</v>
      </c>
      <c r="AC10" s="9">
        <v>2.0537187867493896</v>
      </c>
      <c r="AD10" s="9">
        <v>4.30849136339543</v>
      </c>
      <c r="AE10" s="9">
        <v>3.0105580012597937</v>
      </c>
      <c r="AF10" s="1">
        <v>14.216663738930277</v>
      </c>
      <c r="AG10" s="9">
        <v>12.311815004650725</v>
      </c>
      <c r="AH10" s="1">
        <v>3.9573188639800128</v>
      </c>
      <c r="AI10" s="9">
        <v>12.265794589221745</v>
      </c>
      <c r="AJ10" s="1">
        <v>11.910859605492504</v>
      </c>
      <c r="AK10" s="9">
        <v>6.280074233347636</v>
      </c>
      <c r="AL10" s="9">
        <v>10.358067145840598</v>
      </c>
      <c r="AM10" s="9">
        <v>5.130154904707987</v>
      </c>
      <c r="AN10" s="1">
        <v>4.563934585524233</v>
      </c>
      <c r="AO10" s="1">
        <v>8.456193739439433</v>
      </c>
      <c r="AP10" s="1">
        <v>6.5233541797741905</v>
      </c>
      <c r="AQ10" s="9">
        <v>2.5679879156806447</v>
      </c>
      <c r="AR10" s="1">
        <v>12.704265181883082</v>
      </c>
      <c r="AS10" s="9">
        <v>5.4305974064906675</v>
      </c>
      <c r="AT10" s="1">
        <v>10.778969401807505</v>
      </c>
      <c r="AU10" s="1">
        <v>4.825011449407517</v>
      </c>
      <c r="AV10" s="9">
        <v>7.756657048767647</v>
      </c>
      <c r="AW10" s="1">
        <v>2.1416489350343086</v>
      </c>
      <c r="AX10" s="9">
        <v>0.8349661054240612</v>
      </c>
      <c r="AY10" s="1">
        <v>4.368819755503977</v>
      </c>
      <c r="AZ10" s="1">
        <v>6.0374030069798765</v>
      </c>
      <c r="BA10" s="9">
        <v>4.131339057803953</v>
      </c>
      <c r="BB10" s="9"/>
    </row>
    <row r="11" spans="1:54" ht="12.75">
      <c r="A11" s="6">
        <f t="shared" si="0"/>
        <v>10</v>
      </c>
      <c r="B11" s="7" t="s">
        <v>48</v>
      </c>
      <c r="C11" s="5" t="s">
        <v>211</v>
      </c>
      <c r="D11" s="1">
        <v>9.080169711244576</v>
      </c>
      <c r="E11" s="1">
        <v>11.2025703706009</v>
      </c>
      <c r="F11" s="9">
        <v>7.875148416858913</v>
      </c>
      <c r="G11" s="1">
        <v>0</v>
      </c>
      <c r="H11" s="1">
        <v>9.207125022404414</v>
      </c>
      <c r="I11" s="9">
        <v>0.635549213745101</v>
      </c>
      <c r="J11" s="1">
        <v>1.9609577683206907</v>
      </c>
      <c r="K11" s="1">
        <v>0.2906755260253279</v>
      </c>
      <c r="L11" s="9">
        <v>20.889286242965046</v>
      </c>
      <c r="M11" s="1">
        <v>7.839397017475789</v>
      </c>
      <c r="N11" s="1">
        <v>20.895790143618264</v>
      </c>
      <c r="O11" s="1">
        <v>7.237082027843989</v>
      </c>
      <c r="P11" s="1">
        <v>5.463288238806128</v>
      </c>
      <c r="Q11" s="9">
        <v>0</v>
      </c>
      <c r="R11" s="1">
        <v>14.526911204655383</v>
      </c>
      <c r="S11" s="9">
        <v>2.5334869691066753</v>
      </c>
      <c r="T11" s="9">
        <v>2.626849129687643</v>
      </c>
      <c r="U11" s="9">
        <v>6.134965822942391</v>
      </c>
      <c r="V11" s="9">
        <v>6.244163942456282</v>
      </c>
      <c r="W11" s="9">
        <v>14.82125925605123</v>
      </c>
      <c r="X11" s="9">
        <v>6.838071476624609</v>
      </c>
      <c r="Y11" s="1">
        <v>18.24735265731386</v>
      </c>
      <c r="Z11" s="1">
        <v>16.005290716734365</v>
      </c>
      <c r="AA11" s="9">
        <v>1.8595190781751232</v>
      </c>
      <c r="AB11" s="1">
        <v>18.12149802941779</v>
      </c>
      <c r="AC11" s="9">
        <v>9.540040252724935</v>
      </c>
      <c r="AD11" s="9">
        <v>7.978919732068992</v>
      </c>
      <c r="AE11" s="9">
        <v>14.466733393376797</v>
      </c>
      <c r="AF11" s="1">
        <v>4.472984287763855</v>
      </c>
      <c r="AG11" s="9">
        <v>2.849101328769195</v>
      </c>
      <c r="AH11" s="1">
        <v>14.189483517922165</v>
      </c>
      <c r="AI11" s="9">
        <v>0.8894640000937307</v>
      </c>
      <c r="AJ11" s="1">
        <v>1.925209593638156</v>
      </c>
      <c r="AK11" s="9">
        <v>0</v>
      </c>
      <c r="AL11" s="9">
        <v>0</v>
      </c>
      <c r="AM11" s="9">
        <v>0</v>
      </c>
      <c r="AN11" s="1">
        <v>13.213160638212017</v>
      </c>
      <c r="AO11" s="1">
        <v>0.319703138620811</v>
      </c>
      <c r="AP11" s="1">
        <v>14.430361176586258</v>
      </c>
      <c r="AQ11" s="9">
        <v>10.141311805100198</v>
      </c>
      <c r="AR11" s="1">
        <v>3.9566933714936345</v>
      </c>
      <c r="AS11" s="9">
        <v>1.3851583267494296</v>
      </c>
      <c r="AT11" s="1">
        <v>0.6630924905579101</v>
      </c>
      <c r="AU11" s="1">
        <v>17.09133114133011</v>
      </c>
      <c r="AV11" s="9">
        <v>9.929590065564073</v>
      </c>
      <c r="AW11" s="1">
        <v>11.25432889855491</v>
      </c>
      <c r="AX11" s="9">
        <v>11.021308206913636</v>
      </c>
      <c r="AY11" s="1">
        <v>14.610936021589282</v>
      </c>
      <c r="AZ11" s="1">
        <v>12.192299167988525</v>
      </c>
      <c r="BA11" s="9">
        <v>10.668359776219766</v>
      </c>
      <c r="BB11" s="9"/>
    </row>
    <row r="12" spans="1:54" ht="12.75">
      <c r="A12" s="6">
        <f t="shared" si="0"/>
        <v>11</v>
      </c>
      <c r="B12" s="7" t="s">
        <v>49</v>
      </c>
      <c r="C12" s="5" t="s">
        <v>212</v>
      </c>
      <c r="D12" s="1">
        <v>0</v>
      </c>
      <c r="E12" s="1">
        <v>0</v>
      </c>
      <c r="F12" s="9">
        <v>0</v>
      </c>
      <c r="G12" s="1">
        <v>1.6240093386681624</v>
      </c>
      <c r="H12" s="1">
        <v>0</v>
      </c>
      <c r="I12" s="9">
        <v>0.9867750097913789</v>
      </c>
      <c r="J12" s="1">
        <v>0.17358280415238644</v>
      </c>
      <c r="K12" s="1">
        <v>1.0800765006256159</v>
      </c>
      <c r="L12" s="9">
        <v>8.971968140832958</v>
      </c>
      <c r="M12" s="1">
        <v>2.551812240953791</v>
      </c>
      <c r="N12" s="1">
        <v>8.866678856474968</v>
      </c>
      <c r="O12" s="1">
        <v>1.9100531251664479</v>
      </c>
      <c r="P12" s="1">
        <v>2.2645359624454833</v>
      </c>
      <c r="Q12" s="9">
        <v>1.3951639901167268</v>
      </c>
      <c r="R12" s="1">
        <v>5.336198927106264</v>
      </c>
      <c r="S12" s="9">
        <v>0.7797886905988117</v>
      </c>
      <c r="T12" s="9">
        <v>0.13518818136285557</v>
      </c>
      <c r="U12" s="9">
        <v>0.3826687548507778</v>
      </c>
      <c r="V12" s="9">
        <v>2.1502477660016566</v>
      </c>
      <c r="W12" s="9">
        <v>2.9134711966916202</v>
      </c>
      <c r="X12" s="9">
        <v>2.345254481397556</v>
      </c>
      <c r="Y12" s="1">
        <v>6.253019530727494</v>
      </c>
      <c r="Z12" s="1">
        <v>5.950086298928313</v>
      </c>
      <c r="AA12" s="9">
        <v>0.4857274669843216</v>
      </c>
      <c r="AB12" s="1">
        <v>5.741833492400778</v>
      </c>
      <c r="AC12" s="9">
        <v>1.2416340478051344</v>
      </c>
      <c r="AD12" s="9">
        <v>0</v>
      </c>
      <c r="AE12" s="9">
        <v>5.083576067656344</v>
      </c>
      <c r="AF12" s="1">
        <v>2.354785628806748</v>
      </c>
      <c r="AG12" s="9">
        <v>1.5616277816066761</v>
      </c>
      <c r="AH12" s="1">
        <v>4.851872906195108</v>
      </c>
      <c r="AI12" s="9">
        <v>2.0366616117399063</v>
      </c>
      <c r="AJ12" s="1">
        <v>2.5195014586679</v>
      </c>
      <c r="AK12" s="9">
        <v>1.195312056158514</v>
      </c>
      <c r="AL12" s="9">
        <v>1.74348371950834</v>
      </c>
      <c r="AM12" s="9">
        <v>0.7454466424449346</v>
      </c>
      <c r="AN12" s="1">
        <v>2.3634777305999943</v>
      </c>
      <c r="AO12" s="1">
        <v>1.7518843339578343</v>
      </c>
      <c r="AP12" s="1">
        <v>2.9983809818040945</v>
      </c>
      <c r="AQ12" s="9">
        <v>0.9484087115262051</v>
      </c>
      <c r="AR12" s="1">
        <v>1.811173339290678</v>
      </c>
      <c r="AS12" s="9">
        <v>0</v>
      </c>
      <c r="AT12" s="1">
        <v>1.55785562020489</v>
      </c>
      <c r="AU12" s="1">
        <v>1.3848190617311136</v>
      </c>
      <c r="AV12" s="9">
        <v>0</v>
      </c>
      <c r="AW12" s="1">
        <v>0.1083908991168114</v>
      </c>
      <c r="AX12" s="9">
        <v>1.1084936350095684</v>
      </c>
      <c r="AY12" s="1">
        <v>2.4255976044248055</v>
      </c>
      <c r="AZ12" s="1">
        <v>0</v>
      </c>
      <c r="BA12" s="9">
        <v>0</v>
      </c>
      <c r="BB12" s="9"/>
    </row>
    <row r="13" spans="1:54" ht="12.75">
      <c r="A13" s="6">
        <f t="shared" si="0"/>
        <v>12</v>
      </c>
      <c r="B13" s="7" t="s">
        <v>50</v>
      </c>
      <c r="C13" s="5" t="s">
        <v>213</v>
      </c>
      <c r="D13" s="1">
        <v>2.4072231064312577</v>
      </c>
      <c r="E13" s="1">
        <v>0.8388501030189487</v>
      </c>
      <c r="F13" s="9">
        <v>1.8139120579372483</v>
      </c>
      <c r="G13" s="1">
        <v>1.1963335836138178</v>
      </c>
      <c r="H13" s="1">
        <v>1.1987880595046931</v>
      </c>
      <c r="I13" s="9">
        <v>3.448178992999762</v>
      </c>
      <c r="J13" s="1">
        <v>0.6052537278281229</v>
      </c>
      <c r="K13" s="1">
        <v>2.6132431606442084</v>
      </c>
      <c r="L13" s="9">
        <v>2.9871337948235777</v>
      </c>
      <c r="M13" s="1">
        <v>5.76976449042781</v>
      </c>
      <c r="N13" s="1">
        <v>2.176164733288253</v>
      </c>
      <c r="O13" s="1">
        <v>4.457574960884588</v>
      </c>
      <c r="P13" s="1">
        <v>3.965109279934531</v>
      </c>
      <c r="Q13" s="9">
        <v>0.9507748206228962</v>
      </c>
      <c r="R13" s="1">
        <v>2.15395992607796</v>
      </c>
      <c r="S13" s="9">
        <v>6.292810061345062</v>
      </c>
      <c r="T13" s="9">
        <v>0.4727542513572618</v>
      </c>
      <c r="U13" s="9">
        <v>1.195717403273673</v>
      </c>
      <c r="V13" s="9">
        <v>4.640017726455271</v>
      </c>
      <c r="W13" s="9">
        <v>1.7458987893733546</v>
      </c>
      <c r="X13" s="9">
        <v>4.946611489074817</v>
      </c>
      <c r="Y13" s="1">
        <v>2.087581688892983</v>
      </c>
      <c r="Z13" s="1">
        <v>1.7646710931424823</v>
      </c>
      <c r="AA13" s="9">
        <v>0.4986249725979568</v>
      </c>
      <c r="AB13" s="1">
        <v>2.187336090109921</v>
      </c>
      <c r="AC13" s="9">
        <v>1.4805546398471678</v>
      </c>
      <c r="AD13" s="9">
        <v>0.9890231729499208</v>
      </c>
      <c r="AE13" s="9">
        <v>1.5753996304462994</v>
      </c>
      <c r="AF13" s="1">
        <v>4.763210075006</v>
      </c>
      <c r="AG13" s="9">
        <v>3.3756515764066966</v>
      </c>
      <c r="AH13" s="1">
        <v>1.6674611608945475</v>
      </c>
      <c r="AI13" s="9">
        <v>0.9736395880823141</v>
      </c>
      <c r="AJ13" s="1">
        <v>2.9200842477179862</v>
      </c>
      <c r="AK13" s="9">
        <v>0.8924734293253855</v>
      </c>
      <c r="AL13" s="9">
        <v>1.1842546672602805</v>
      </c>
      <c r="AM13" s="9">
        <v>0.32300242774179544</v>
      </c>
      <c r="AN13" s="1">
        <v>1.6897475774395954</v>
      </c>
      <c r="AO13" s="1">
        <v>1.8029509892394588</v>
      </c>
      <c r="AP13" s="1">
        <v>1.8631247412732406</v>
      </c>
      <c r="AQ13" s="9">
        <v>0.8659263843923836</v>
      </c>
      <c r="AR13" s="1">
        <v>3.424805248015951</v>
      </c>
      <c r="AS13" s="9">
        <v>0.45896916556034417</v>
      </c>
      <c r="AT13" s="1">
        <v>1.9415141056353544</v>
      </c>
      <c r="AU13" s="1">
        <v>3.2256987627859863</v>
      </c>
      <c r="AV13" s="9">
        <v>1.5374759657074626</v>
      </c>
      <c r="AW13" s="1">
        <v>1.3132088540797329</v>
      </c>
      <c r="AX13" s="9">
        <v>1.518818005246008</v>
      </c>
      <c r="AY13" s="1">
        <v>1.4054874313299115</v>
      </c>
      <c r="AZ13" s="1">
        <v>1.2569129445702196</v>
      </c>
      <c r="BA13" s="9">
        <v>1.1508086607086232</v>
      </c>
      <c r="BB13" s="9"/>
    </row>
    <row r="14" spans="1:54" ht="12.75">
      <c r="A14" s="6">
        <f t="shared" si="0"/>
        <v>13</v>
      </c>
      <c r="B14" s="7" t="s">
        <v>51</v>
      </c>
      <c r="C14" s="5" t="s">
        <v>36</v>
      </c>
      <c r="D14" s="1">
        <v>1.1423805779292315</v>
      </c>
      <c r="E14" s="1">
        <v>0.6121157123083389</v>
      </c>
      <c r="F14" s="9">
        <v>1.6536806372526116</v>
      </c>
      <c r="G14" s="1">
        <v>2.8961001617812814</v>
      </c>
      <c r="H14" s="1">
        <v>1.284775591381802</v>
      </c>
      <c r="I14" s="9">
        <v>0</v>
      </c>
      <c r="J14" s="1">
        <v>1.4373992272802039</v>
      </c>
      <c r="K14" s="1">
        <v>1.729062399471382</v>
      </c>
      <c r="L14" s="9">
        <v>5.860989427100752</v>
      </c>
      <c r="M14" s="1">
        <v>3.076161504696038</v>
      </c>
      <c r="N14" s="1">
        <v>4.889681106560154</v>
      </c>
      <c r="O14" s="1">
        <v>1.8570946967592727</v>
      </c>
      <c r="P14" s="1">
        <v>1.98101167849124</v>
      </c>
      <c r="Q14" s="9">
        <v>4.013744550087782</v>
      </c>
      <c r="R14" s="1">
        <v>4.055242058876661</v>
      </c>
      <c r="S14" s="9">
        <v>0.59112944829958</v>
      </c>
      <c r="T14" s="9">
        <v>1.3539930969593947</v>
      </c>
      <c r="U14" s="9">
        <v>1.2551336130371467</v>
      </c>
      <c r="V14" s="9">
        <v>3.0471222880186817</v>
      </c>
      <c r="W14" s="9">
        <v>2.3829842622969224</v>
      </c>
      <c r="X14" s="9">
        <v>1.933189438615203</v>
      </c>
      <c r="Y14" s="1">
        <v>4.753378304923116</v>
      </c>
      <c r="Z14" s="1">
        <v>5.024579288533126</v>
      </c>
      <c r="AA14" s="9">
        <v>3.722624508822932</v>
      </c>
      <c r="AB14" s="1">
        <v>4.65983770618321</v>
      </c>
      <c r="AC14" s="9">
        <v>1.6546938316213513</v>
      </c>
      <c r="AD14" s="9">
        <v>1.2124581249361044</v>
      </c>
      <c r="AE14" s="9">
        <v>4.3343814068523825</v>
      </c>
      <c r="AF14" s="1">
        <v>2.533723342053585</v>
      </c>
      <c r="AG14" s="9">
        <v>1.059305613145526</v>
      </c>
      <c r="AH14" s="1">
        <v>3.703328779547172</v>
      </c>
      <c r="AI14" s="9">
        <v>0.672280780332453</v>
      </c>
      <c r="AJ14" s="1">
        <v>4.246228603505434</v>
      </c>
      <c r="AK14" s="9">
        <v>2.836466200618283</v>
      </c>
      <c r="AL14" s="9">
        <v>3.43830544226199</v>
      </c>
      <c r="AM14" s="9">
        <v>0.4625412772004932</v>
      </c>
      <c r="AN14" s="1">
        <v>2.4148025261960293</v>
      </c>
      <c r="AO14" s="1">
        <v>3.087636450012332</v>
      </c>
      <c r="AP14" s="1">
        <v>3.1969215813160172</v>
      </c>
      <c r="AQ14" s="9">
        <v>1.7887180094480777</v>
      </c>
      <c r="AR14" s="1">
        <v>1.9863951779149154</v>
      </c>
      <c r="AS14" s="9">
        <v>0.14885238807912357</v>
      </c>
      <c r="AT14" s="1">
        <v>1.3182412080546049</v>
      </c>
      <c r="AU14" s="1">
        <v>2.607633412496131</v>
      </c>
      <c r="AV14" s="9">
        <v>1.3156348955111694</v>
      </c>
      <c r="AW14" s="1">
        <v>1.744528954250528</v>
      </c>
      <c r="AX14" s="9">
        <v>2.5323449552880626</v>
      </c>
      <c r="AY14" s="1">
        <v>2.788154711005908</v>
      </c>
      <c r="AZ14" s="1">
        <v>1.1851829538150338</v>
      </c>
      <c r="BA14" s="9">
        <v>1.0752652008681474</v>
      </c>
      <c r="BB14" s="9"/>
    </row>
    <row r="15" spans="1:54" ht="12.75">
      <c r="A15" s="14">
        <f t="shared" si="0"/>
        <v>14</v>
      </c>
      <c r="B15" s="34" t="s">
        <v>52</v>
      </c>
      <c r="C15" s="5" t="s">
        <v>214</v>
      </c>
      <c r="D15" s="1">
        <v>0</v>
      </c>
      <c r="E15" s="1">
        <v>0</v>
      </c>
      <c r="F15" s="9">
        <v>0</v>
      </c>
      <c r="G15" s="1">
        <v>0</v>
      </c>
      <c r="H15" s="1">
        <v>0</v>
      </c>
      <c r="I15" s="9">
        <v>0.2167798077003874</v>
      </c>
      <c r="J15" s="1">
        <v>2.9893651937616266</v>
      </c>
      <c r="K15" s="1">
        <v>0</v>
      </c>
      <c r="L15" s="9">
        <v>0</v>
      </c>
      <c r="M15" s="1">
        <v>0</v>
      </c>
      <c r="N15" s="1">
        <v>0</v>
      </c>
      <c r="O15" s="1">
        <v>0</v>
      </c>
      <c r="P15" s="1">
        <v>0</v>
      </c>
      <c r="Q15" s="9">
        <v>0</v>
      </c>
      <c r="R15" s="1">
        <v>0</v>
      </c>
      <c r="S15" s="9">
        <v>0.8846231006505748</v>
      </c>
      <c r="T15" s="9">
        <v>1.1485963614340207</v>
      </c>
      <c r="U15" s="9">
        <v>0</v>
      </c>
      <c r="V15" s="9">
        <v>0</v>
      </c>
      <c r="W15" s="9">
        <v>0</v>
      </c>
      <c r="X15" s="9">
        <v>0</v>
      </c>
      <c r="Y15" s="1">
        <v>0</v>
      </c>
      <c r="Z15" s="1">
        <v>0</v>
      </c>
      <c r="AA15" s="9">
        <v>1.6104147655566483</v>
      </c>
      <c r="AB15" s="1">
        <v>0</v>
      </c>
      <c r="AC15" s="9">
        <v>0</v>
      </c>
      <c r="AD15" s="9">
        <v>0</v>
      </c>
      <c r="AE15" s="9">
        <v>0</v>
      </c>
      <c r="AF15" s="1">
        <v>0</v>
      </c>
      <c r="AG15" s="9">
        <v>0</v>
      </c>
      <c r="AH15" s="1">
        <v>0</v>
      </c>
      <c r="AI15" s="9">
        <v>0</v>
      </c>
      <c r="AJ15" s="1">
        <v>0</v>
      </c>
      <c r="AK15" s="9">
        <v>0</v>
      </c>
      <c r="AL15" s="9">
        <v>0</v>
      </c>
      <c r="AM15" s="9">
        <v>2.2171513943717214</v>
      </c>
      <c r="AN15" s="1">
        <v>0</v>
      </c>
      <c r="AO15" s="1">
        <v>0</v>
      </c>
      <c r="AP15" s="1">
        <v>0</v>
      </c>
      <c r="AQ15" s="9">
        <v>0</v>
      </c>
      <c r="AR15" s="1">
        <v>0</v>
      </c>
      <c r="AS15" s="9">
        <v>1.3535682438339558</v>
      </c>
      <c r="AT15" s="1">
        <v>0</v>
      </c>
      <c r="AU15" s="1">
        <v>0.24000020218266907</v>
      </c>
      <c r="AV15" s="9">
        <v>1.4964500149927895</v>
      </c>
      <c r="AW15" s="1">
        <v>0</v>
      </c>
      <c r="AX15" s="9">
        <v>0</v>
      </c>
      <c r="AY15" s="1">
        <v>0</v>
      </c>
      <c r="AZ15" s="1">
        <v>0</v>
      </c>
      <c r="BA15" s="9">
        <v>0</v>
      </c>
      <c r="BB15" s="9"/>
    </row>
    <row r="16" spans="1:54" ht="12.75">
      <c r="A16" s="6">
        <f t="shared" si="0"/>
        <v>15</v>
      </c>
      <c r="B16" s="7" t="s">
        <v>53</v>
      </c>
      <c r="C16" s="5" t="s">
        <v>215</v>
      </c>
      <c r="D16" s="1">
        <v>0</v>
      </c>
      <c r="E16" s="1">
        <v>0</v>
      </c>
      <c r="F16" s="9">
        <v>0</v>
      </c>
      <c r="G16" s="1">
        <v>0</v>
      </c>
      <c r="H16" s="1">
        <v>0</v>
      </c>
      <c r="I16" s="9">
        <v>0</v>
      </c>
      <c r="J16" s="1">
        <v>0</v>
      </c>
      <c r="K16" s="1">
        <v>0</v>
      </c>
      <c r="L16" s="9">
        <v>0</v>
      </c>
      <c r="M16" s="1">
        <v>0</v>
      </c>
      <c r="N16" s="1">
        <v>0</v>
      </c>
      <c r="O16" s="1">
        <v>0</v>
      </c>
      <c r="P16" s="1">
        <v>0</v>
      </c>
      <c r="Q16" s="9">
        <v>0</v>
      </c>
      <c r="R16" s="1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1">
        <v>0</v>
      </c>
      <c r="Z16" s="1">
        <v>0</v>
      </c>
      <c r="AA16" s="9">
        <v>0</v>
      </c>
      <c r="AB16" s="1">
        <v>0</v>
      </c>
      <c r="AC16" s="9">
        <v>0</v>
      </c>
      <c r="AD16" s="9">
        <v>0</v>
      </c>
      <c r="AE16" s="9">
        <v>0</v>
      </c>
      <c r="AF16" s="1">
        <v>0</v>
      </c>
      <c r="AG16" s="9">
        <v>0</v>
      </c>
      <c r="AH16" s="1">
        <v>0</v>
      </c>
      <c r="AI16" s="9">
        <v>0</v>
      </c>
      <c r="AJ16" s="1">
        <v>0</v>
      </c>
      <c r="AK16" s="9">
        <v>0</v>
      </c>
      <c r="AL16" s="9">
        <v>0</v>
      </c>
      <c r="AM16" s="9">
        <v>0</v>
      </c>
      <c r="AN16" s="1">
        <v>0</v>
      </c>
      <c r="AO16" s="1">
        <v>0</v>
      </c>
      <c r="AP16" s="1">
        <v>0</v>
      </c>
      <c r="AQ16" s="9">
        <v>0</v>
      </c>
      <c r="AR16" s="1">
        <v>0</v>
      </c>
      <c r="AS16" s="9">
        <v>0</v>
      </c>
      <c r="AT16" s="1">
        <v>0</v>
      </c>
      <c r="AU16" s="1">
        <v>0</v>
      </c>
      <c r="AV16" s="9">
        <v>0</v>
      </c>
      <c r="AW16" s="1">
        <v>0</v>
      </c>
      <c r="AX16" s="9">
        <v>0</v>
      </c>
      <c r="AY16" s="1">
        <v>0</v>
      </c>
      <c r="AZ16" s="1">
        <v>0</v>
      </c>
      <c r="BA16" s="9">
        <v>0</v>
      </c>
      <c r="BB16" s="9"/>
    </row>
    <row r="17" spans="1:54" ht="12.75">
      <c r="A17" s="14">
        <f t="shared" si="0"/>
        <v>16</v>
      </c>
      <c r="B17" s="34" t="s">
        <v>54</v>
      </c>
      <c r="C17" s="5" t="s">
        <v>216</v>
      </c>
      <c r="D17" s="1">
        <v>0</v>
      </c>
      <c r="E17" s="1">
        <v>0</v>
      </c>
      <c r="F17" s="9">
        <v>0</v>
      </c>
      <c r="G17" s="1">
        <v>0</v>
      </c>
      <c r="H17" s="1">
        <v>0</v>
      </c>
      <c r="I17" s="9">
        <v>0</v>
      </c>
      <c r="J17" s="1">
        <v>0</v>
      </c>
      <c r="K17" s="1">
        <v>0</v>
      </c>
      <c r="L17" s="9">
        <v>0</v>
      </c>
      <c r="M17" s="1">
        <v>0</v>
      </c>
      <c r="N17" s="1">
        <v>0</v>
      </c>
      <c r="O17" s="1">
        <v>0</v>
      </c>
      <c r="P17" s="1">
        <v>0</v>
      </c>
      <c r="Q17" s="9">
        <v>0</v>
      </c>
      <c r="R17" s="1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">
        <v>0</v>
      </c>
      <c r="Z17" s="1">
        <v>0</v>
      </c>
      <c r="AA17" s="9">
        <v>0</v>
      </c>
      <c r="AB17" s="1">
        <v>0</v>
      </c>
      <c r="AC17" s="9">
        <v>0</v>
      </c>
      <c r="AD17" s="9">
        <v>0</v>
      </c>
      <c r="AE17" s="9">
        <v>0</v>
      </c>
      <c r="AF17" s="1">
        <v>0</v>
      </c>
      <c r="AG17" s="9">
        <v>0</v>
      </c>
      <c r="AH17" s="1">
        <v>0</v>
      </c>
      <c r="AI17" s="9">
        <v>0</v>
      </c>
      <c r="AJ17" s="1">
        <v>0</v>
      </c>
      <c r="AK17" s="9">
        <v>0</v>
      </c>
      <c r="AL17" s="9">
        <v>0</v>
      </c>
      <c r="AM17" s="9">
        <v>0</v>
      </c>
      <c r="AN17" s="1">
        <v>0</v>
      </c>
      <c r="AO17" s="1">
        <v>0</v>
      </c>
      <c r="AP17" s="1">
        <v>0</v>
      </c>
      <c r="AQ17" s="9">
        <v>0</v>
      </c>
      <c r="AR17" s="1">
        <v>0</v>
      </c>
      <c r="AS17" s="9">
        <v>0</v>
      </c>
      <c r="AT17" s="1">
        <v>0</v>
      </c>
      <c r="AU17" s="1">
        <v>0</v>
      </c>
      <c r="AV17" s="9">
        <v>0</v>
      </c>
      <c r="AW17" s="1">
        <v>0</v>
      </c>
      <c r="AX17" s="9">
        <v>0</v>
      </c>
      <c r="AY17" s="1">
        <v>0</v>
      </c>
      <c r="AZ17" s="1">
        <v>0</v>
      </c>
      <c r="BA17" s="9">
        <v>0</v>
      </c>
      <c r="BB17" s="9"/>
    </row>
    <row r="18" spans="1:54" ht="12.75">
      <c r="A18" s="14">
        <f t="shared" si="0"/>
        <v>17</v>
      </c>
      <c r="B18" s="34" t="s">
        <v>55</v>
      </c>
      <c r="C18" s="5" t="s">
        <v>217</v>
      </c>
      <c r="D18" s="1">
        <v>35.97035475554747</v>
      </c>
      <c r="E18" s="1">
        <v>32.92570343008953</v>
      </c>
      <c r="F18" s="9">
        <v>42.346764584977215</v>
      </c>
      <c r="G18" s="1">
        <v>33.410279766676645</v>
      </c>
      <c r="H18" s="1">
        <v>37.20790672730942</v>
      </c>
      <c r="I18" s="9">
        <v>62.34866260785561</v>
      </c>
      <c r="J18" s="1">
        <v>58.043272608400045</v>
      </c>
      <c r="K18" s="1">
        <v>54.200787880673204</v>
      </c>
      <c r="L18" s="9">
        <v>19.654842203384796</v>
      </c>
      <c r="M18" s="1">
        <v>25.701986982705932</v>
      </c>
      <c r="N18" s="1">
        <v>22.063158710585466</v>
      </c>
      <c r="O18" s="1">
        <v>27.78708693997415</v>
      </c>
      <c r="P18" s="1">
        <v>32.120498030308795</v>
      </c>
      <c r="Q18" s="9">
        <v>33.027707756552154</v>
      </c>
      <c r="R18" s="1">
        <v>32.93270306251253</v>
      </c>
      <c r="S18" s="9">
        <v>49.37867771957637</v>
      </c>
      <c r="T18" s="9">
        <v>66.57933174373076</v>
      </c>
      <c r="U18" s="9">
        <v>42.66574738136659</v>
      </c>
      <c r="V18" s="9">
        <v>27.865684816518225</v>
      </c>
      <c r="W18" s="9">
        <v>39.977240791217675</v>
      </c>
      <c r="X18" s="9">
        <v>28.330913846513933</v>
      </c>
      <c r="Y18" s="1">
        <v>29.985629216462915</v>
      </c>
      <c r="Z18" s="1">
        <v>28.218000229463534</v>
      </c>
      <c r="AA18" s="9">
        <v>49.899524397948625</v>
      </c>
      <c r="AB18" s="1">
        <v>28.146531121076062</v>
      </c>
      <c r="AC18" s="9">
        <v>34.54865241004994</v>
      </c>
      <c r="AD18" s="9">
        <v>39.94840019883518</v>
      </c>
      <c r="AE18" s="9">
        <v>31.38194436283653</v>
      </c>
      <c r="AF18" s="1">
        <v>35.86765938101062</v>
      </c>
      <c r="AG18" s="9">
        <v>33.36962054150921</v>
      </c>
      <c r="AH18" s="1">
        <v>32.17961075342548</v>
      </c>
      <c r="AI18" s="9">
        <v>39.15224735580398</v>
      </c>
      <c r="AJ18" s="1">
        <v>40.83956386850253</v>
      </c>
      <c r="AK18" s="9">
        <v>37.56643406826385</v>
      </c>
      <c r="AL18" s="9">
        <v>42.668229954513855</v>
      </c>
      <c r="AM18" s="9">
        <v>38.4391006195319</v>
      </c>
      <c r="AN18" s="1">
        <v>41.367275777997655</v>
      </c>
      <c r="AO18" s="1">
        <v>56.915396493923694</v>
      </c>
      <c r="AP18" s="1">
        <v>38.13411585034463</v>
      </c>
      <c r="AQ18" s="9">
        <v>49.603013672264204</v>
      </c>
      <c r="AR18" s="1">
        <v>33.73939888530579</v>
      </c>
      <c r="AS18" s="9">
        <v>39.04392161621329</v>
      </c>
      <c r="AT18" s="1">
        <v>45.77028086711424</v>
      </c>
      <c r="AU18" s="1">
        <v>35.10227889433996</v>
      </c>
      <c r="AV18" s="9">
        <v>37.59780721457274</v>
      </c>
      <c r="AW18" s="1">
        <v>35.96746464349292</v>
      </c>
      <c r="AX18" s="9">
        <v>33.669531230403116</v>
      </c>
      <c r="AY18" s="1">
        <v>42.21716738413187</v>
      </c>
      <c r="AZ18" s="1">
        <v>50.57569905982106</v>
      </c>
      <c r="BA18" s="9">
        <v>43.524030345520316</v>
      </c>
      <c r="BB18" s="9"/>
    </row>
    <row r="19" spans="1:54" ht="12.75">
      <c r="A19" s="14">
        <f t="shared" si="0"/>
        <v>18</v>
      </c>
      <c r="B19" s="34" t="s">
        <v>56</v>
      </c>
      <c r="C19" s="5"/>
      <c r="D19" s="1"/>
      <c r="E19" s="1"/>
      <c r="F19" s="9"/>
      <c r="G19" s="1"/>
      <c r="H19" s="1"/>
      <c r="I19" s="9"/>
      <c r="J19" s="1"/>
      <c r="K19" s="1"/>
      <c r="L19" s="9"/>
      <c r="M19" s="1"/>
      <c r="N19" s="1"/>
      <c r="O19" s="1"/>
      <c r="P19" s="1"/>
      <c r="Q19" s="9"/>
      <c r="R19" s="1"/>
      <c r="S19" s="9"/>
      <c r="T19" s="9"/>
      <c r="U19" s="9"/>
      <c r="V19" s="9"/>
      <c r="W19" s="9"/>
      <c r="X19" s="9"/>
      <c r="Y19" s="1"/>
      <c r="Z19" s="1"/>
      <c r="AA19" s="9"/>
      <c r="AB19" s="1"/>
      <c r="AC19" s="9"/>
      <c r="AD19" s="9"/>
      <c r="AE19" s="9"/>
      <c r="AG19" s="9"/>
      <c r="AH19" s="1"/>
      <c r="AI19" s="9"/>
      <c r="AK19" s="9"/>
      <c r="AL19" s="9"/>
      <c r="AM19" s="9"/>
      <c r="AN19" s="1"/>
      <c r="AP19" s="1"/>
      <c r="AQ19" s="9"/>
      <c r="AS19" s="9"/>
      <c r="AU19" s="1"/>
      <c r="AV19" s="9"/>
      <c r="AW19" s="1"/>
      <c r="AX19" s="9"/>
      <c r="AY19" s="1"/>
      <c r="AZ19" s="1"/>
      <c r="BA19" s="9"/>
      <c r="BB19" s="9"/>
    </row>
    <row r="20" spans="1:54" ht="12.75">
      <c r="A20" s="14">
        <f t="shared" si="0"/>
        <v>19</v>
      </c>
      <c r="B20" s="34" t="s">
        <v>57</v>
      </c>
      <c r="C20" s="5" t="s">
        <v>218</v>
      </c>
      <c r="D20" s="1">
        <v>83.81329380294673</v>
      </c>
      <c r="E20" s="1">
        <v>82.07661257716615</v>
      </c>
      <c r="F20" s="9">
        <v>85.2707708087716</v>
      </c>
      <c r="G20" s="1">
        <v>70.80258844157679</v>
      </c>
      <c r="H20" s="1">
        <v>79.25418182864809</v>
      </c>
      <c r="I20" s="9">
        <v>81.55280143468654</v>
      </c>
      <c r="J20" s="1">
        <v>76.39595489287797</v>
      </c>
      <c r="K20" s="1">
        <v>83.3082312499462</v>
      </c>
      <c r="L20" s="9">
        <v>84.69511255826453</v>
      </c>
      <c r="M20" s="1">
        <v>86.2478343273437</v>
      </c>
      <c r="N20" s="1">
        <v>86.20002048319316</v>
      </c>
      <c r="O20" s="1">
        <v>83.67848569509664</v>
      </c>
      <c r="P20" s="1">
        <v>77.1759954373579</v>
      </c>
      <c r="Q20" s="9">
        <v>67.28016991374417</v>
      </c>
      <c r="R20" s="1">
        <v>83.43959049919849</v>
      </c>
      <c r="S20" s="9">
        <v>64.51736780179696</v>
      </c>
      <c r="T20" s="9">
        <v>84.24100489747516</v>
      </c>
      <c r="U20" s="9">
        <v>68.9440283355705</v>
      </c>
      <c r="V20" s="9">
        <v>81.90055820818685</v>
      </c>
      <c r="W20" s="9">
        <v>85.89905621503775</v>
      </c>
      <c r="X20" s="9">
        <v>80.76227527420258</v>
      </c>
      <c r="Y20" s="1">
        <v>87.99739079649657</v>
      </c>
      <c r="Z20" s="1">
        <v>79.04091488251737</v>
      </c>
      <c r="AA20" s="9">
        <v>65.96014592674433</v>
      </c>
      <c r="AB20" s="1">
        <v>82.24563481371564</v>
      </c>
      <c r="AC20" s="9">
        <v>66.43086995120939</v>
      </c>
      <c r="AD20" s="9">
        <v>69.08461173260537</v>
      </c>
      <c r="AE20" s="9">
        <v>78.48781319836232</v>
      </c>
      <c r="AF20" s="1">
        <v>84.68867105363242</v>
      </c>
      <c r="AG20" s="9">
        <v>69.82481352041705</v>
      </c>
      <c r="AH20" s="1">
        <v>77.47183319202526</v>
      </c>
      <c r="AI20" s="9">
        <v>71.6532396644303</v>
      </c>
      <c r="AJ20" s="1">
        <v>81.05510755094737</v>
      </c>
      <c r="AK20" s="9">
        <v>64.72281801481701</v>
      </c>
      <c r="AL20" s="9">
        <v>78.23136843596382</v>
      </c>
      <c r="AM20" s="9">
        <v>62.91493917594592</v>
      </c>
      <c r="AN20" s="1">
        <v>83.85906543592522</v>
      </c>
      <c r="AO20" s="1">
        <v>88.68855092959086</v>
      </c>
      <c r="AP20" s="1">
        <v>83.43698164838077</v>
      </c>
      <c r="AQ20" s="9">
        <v>82.00984600764451</v>
      </c>
      <c r="AR20" s="1">
        <v>75.23955915147629</v>
      </c>
      <c r="AS20" s="9">
        <v>61.7525556766561</v>
      </c>
      <c r="AT20" s="1">
        <v>81.10909110162994</v>
      </c>
      <c r="AU20" s="1">
        <v>79.7457550314314</v>
      </c>
      <c r="AV20" s="9">
        <v>71.20564916204566</v>
      </c>
      <c r="AW20" s="1">
        <v>68.96522219655022</v>
      </c>
      <c r="AX20" s="9">
        <v>66.78281224663056</v>
      </c>
      <c r="AY20" s="1">
        <v>86.11174586497498</v>
      </c>
      <c r="AZ20" s="1">
        <v>87.98929309456736</v>
      </c>
      <c r="BA20" s="9">
        <v>76.85435507497891</v>
      </c>
      <c r="BB20" s="9"/>
    </row>
    <row r="21" spans="1:54" ht="12.75">
      <c r="A21" s="14">
        <f t="shared" si="0"/>
        <v>20</v>
      </c>
      <c r="B21" s="34" t="s">
        <v>58</v>
      </c>
      <c r="C21" s="5"/>
      <c r="D21" s="1"/>
      <c r="E21" s="1"/>
      <c r="F21" s="9"/>
      <c r="G21" s="1"/>
      <c r="H21" s="1"/>
      <c r="I21" s="9"/>
      <c r="J21" s="1"/>
      <c r="K21" s="1"/>
      <c r="L21" s="9"/>
      <c r="M21" s="1"/>
      <c r="N21" s="1"/>
      <c r="O21" s="1"/>
      <c r="P21" s="1"/>
      <c r="Q21" s="9"/>
      <c r="R21" s="1"/>
      <c r="S21" s="9"/>
      <c r="T21" s="9"/>
      <c r="U21" s="9"/>
      <c r="V21" s="9"/>
      <c r="W21" s="9"/>
      <c r="X21" s="9"/>
      <c r="Y21" s="1"/>
      <c r="Z21" s="1"/>
      <c r="AA21" s="9"/>
      <c r="AB21" s="1"/>
      <c r="AC21" s="9"/>
      <c r="AD21" s="9"/>
      <c r="AE21" s="9"/>
      <c r="AG21" s="9"/>
      <c r="AH21" s="1"/>
      <c r="AI21" s="9"/>
      <c r="AK21" s="9"/>
      <c r="AL21" s="9"/>
      <c r="AM21" s="9"/>
      <c r="AN21" s="1"/>
      <c r="AP21" s="1"/>
      <c r="AQ21" s="9"/>
      <c r="AS21" s="9"/>
      <c r="AU21" s="1"/>
      <c r="AV21" s="9"/>
      <c r="AW21" s="1"/>
      <c r="AX21" s="9"/>
      <c r="AY21" s="1"/>
      <c r="AZ21" s="1"/>
      <c r="BA21" s="9"/>
      <c r="BB21" s="9"/>
    </row>
    <row r="22" spans="1:54" ht="12.75">
      <c r="A22" s="14">
        <f t="shared" si="0"/>
        <v>21</v>
      </c>
      <c r="B22" s="34" t="s">
        <v>59</v>
      </c>
      <c r="C22" s="3" t="s">
        <v>219</v>
      </c>
      <c r="D22" s="1"/>
      <c r="E22" s="1"/>
      <c r="F22" s="9"/>
      <c r="G22" s="1"/>
      <c r="H22" s="1"/>
      <c r="I22" s="9"/>
      <c r="J22" s="1"/>
      <c r="K22" s="1"/>
      <c r="L22" s="9"/>
      <c r="M22" s="1"/>
      <c r="N22" s="1"/>
      <c r="O22" s="1"/>
      <c r="P22" s="1"/>
      <c r="Q22" s="9"/>
      <c r="R22" s="1"/>
      <c r="S22" s="9"/>
      <c r="T22" s="9"/>
      <c r="U22" s="9"/>
      <c r="V22" s="9"/>
      <c r="W22" s="9"/>
      <c r="X22" s="9"/>
      <c r="Y22" s="1"/>
      <c r="Z22" s="1"/>
      <c r="AA22" s="9"/>
      <c r="AB22" s="1"/>
      <c r="AC22" s="9"/>
      <c r="AD22" s="9"/>
      <c r="AE22" s="9"/>
      <c r="AG22" s="9"/>
      <c r="AH22" s="1"/>
      <c r="AI22" s="9"/>
      <c r="AK22" s="9"/>
      <c r="AL22" s="9"/>
      <c r="AM22" s="9"/>
      <c r="AN22" s="1"/>
      <c r="AP22" s="1"/>
      <c r="AQ22" s="9"/>
      <c r="AS22" s="9"/>
      <c r="AU22" s="1"/>
      <c r="AV22" s="9"/>
      <c r="AW22" s="1"/>
      <c r="AX22" s="9"/>
      <c r="AY22" s="1"/>
      <c r="AZ22" s="1"/>
      <c r="BA22" s="9"/>
      <c r="BB22" s="9"/>
    </row>
    <row r="23" spans="1:54" ht="12.75">
      <c r="A23" s="6">
        <f t="shared" si="0"/>
        <v>22</v>
      </c>
      <c r="B23" s="7" t="s">
        <v>60</v>
      </c>
      <c r="C23" s="5" t="s">
        <v>220</v>
      </c>
      <c r="D23" s="1">
        <v>0</v>
      </c>
      <c r="E23" s="1">
        <v>3.1451060662269503</v>
      </c>
      <c r="F23" s="9">
        <v>0.3926656831155183</v>
      </c>
      <c r="G23" s="1">
        <v>0.9127201281771695</v>
      </c>
      <c r="H23" s="1">
        <v>1.3466830117766588</v>
      </c>
      <c r="I23" s="9">
        <v>0.6755901766105709</v>
      </c>
      <c r="J23" s="1">
        <v>1.2112918425463874</v>
      </c>
      <c r="K23" s="1">
        <v>0</v>
      </c>
      <c r="L23" s="9">
        <v>0</v>
      </c>
      <c r="M23" s="1">
        <v>0</v>
      </c>
      <c r="N23" s="1">
        <v>0.25818189984108053</v>
      </c>
      <c r="O23" s="1">
        <v>0</v>
      </c>
      <c r="P23" s="1">
        <v>0</v>
      </c>
      <c r="Q23" s="9">
        <v>0</v>
      </c>
      <c r="R23" s="1">
        <v>0</v>
      </c>
      <c r="S23" s="9">
        <v>3.1239395077041503</v>
      </c>
      <c r="T23" s="9">
        <v>2.1046733314198542</v>
      </c>
      <c r="U23" s="9">
        <v>2.3274792254311194</v>
      </c>
      <c r="V23" s="9">
        <v>0</v>
      </c>
      <c r="W23" s="9">
        <v>0</v>
      </c>
      <c r="X23" s="9">
        <v>0</v>
      </c>
      <c r="Y23" s="1">
        <v>2.1970072500111266</v>
      </c>
      <c r="Z23" s="1">
        <v>0</v>
      </c>
      <c r="AA23" s="9">
        <v>3.5948809010673695</v>
      </c>
      <c r="AB23" s="1">
        <v>0</v>
      </c>
      <c r="AC23" s="9">
        <v>0.9829852786522215</v>
      </c>
      <c r="AD23" s="9">
        <v>1.4481898629966812</v>
      </c>
      <c r="AE23" s="9">
        <v>0.3689583505017801</v>
      </c>
      <c r="AF23" s="1">
        <v>0</v>
      </c>
      <c r="AG23" s="9">
        <v>0</v>
      </c>
      <c r="AH23" s="1">
        <v>0.008034897782028557</v>
      </c>
      <c r="AI23" s="9">
        <v>0</v>
      </c>
      <c r="AJ23" s="1">
        <v>0</v>
      </c>
      <c r="AK23" s="9">
        <v>0.40419075789161124</v>
      </c>
      <c r="AL23" s="9">
        <v>0</v>
      </c>
      <c r="AM23" s="9">
        <v>0.7841973265265704</v>
      </c>
      <c r="AN23" s="1">
        <v>0</v>
      </c>
      <c r="AO23" s="1">
        <v>0.4740173766406594</v>
      </c>
      <c r="AP23" s="1">
        <v>0</v>
      </c>
      <c r="AQ23" s="9">
        <v>0</v>
      </c>
      <c r="AR23" s="1">
        <v>0</v>
      </c>
      <c r="AS23" s="9">
        <v>4.976017708041848</v>
      </c>
      <c r="AT23" s="1">
        <v>0</v>
      </c>
      <c r="AU23" s="1">
        <v>0</v>
      </c>
      <c r="AV23" s="9">
        <v>4.520245457850293</v>
      </c>
      <c r="AW23" s="1">
        <v>1.0626910806655112</v>
      </c>
      <c r="AX23" s="9">
        <v>1.9476431609438807</v>
      </c>
      <c r="AY23" s="1">
        <v>0.22034715069185395</v>
      </c>
      <c r="AZ23" s="1">
        <v>0</v>
      </c>
      <c r="BA23" s="9">
        <v>0.21721505975527688</v>
      </c>
      <c r="BB23" s="9"/>
    </row>
    <row r="24" spans="1:54" ht="12.75">
      <c r="A24" s="6">
        <f t="shared" si="0"/>
        <v>23</v>
      </c>
      <c r="B24" s="7" t="s">
        <v>61</v>
      </c>
      <c r="C24" s="5" t="s">
        <v>221</v>
      </c>
      <c r="D24" s="1">
        <v>0</v>
      </c>
      <c r="E24" s="1">
        <v>4.3666740416101</v>
      </c>
      <c r="F24" s="9">
        <v>2.247689109307717</v>
      </c>
      <c r="G24" s="1">
        <v>0</v>
      </c>
      <c r="H24" s="1">
        <v>6.821450946870489</v>
      </c>
      <c r="I24" s="9">
        <v>0.44900220390470225</v>
      </c>
      <c r="J24" s="1">
        <v>2.019125111755754</v>
      </c>
      <c r="K24" s="1">
        <v>1.4143078701394052</v>
      </c>
      <c r="L24" s="9">
        <v>4.263594777940752</v>
      </c>
      <c r="M24" s="1">
        <v>3.71533248305797</v>
      </c>
      <c r="N24" s="1">
        <v>0.19108166260916348</v>
      </c>
      <c r="O24" s="1">
        <v>0</v>
      </c>
      <c r="P24" s="1">
        <v>0</v>
      </c>
      <c r="Q24" s="9">
        <v>3.047493922215574</v>
      </c>
      <c r="R24" s="1">
        <v>4.2064094902213744</v>
      </c>
      <c r="S24" s="9">
        <v>1.6113318245307613</v>
      </c>
      <c r="T24" s="9">
        <v>4.402137642356286</v>
      </c>
      <c r="U24" s="9">
        <v>3.037395948974748</v>
      </c>
      <c r="V24" s="9">
        <v>3.5348931285474916</v>
      </c>
      <c r="W24" s="9">
        <v>1.2153660377850708</v>
      </c>
      <c r="X24" s="9">
        <v>0</v>
      </c>
      <c r="Y24" s="1">
        <v>0</v>
      </c>
      <c r="Z24" s="1">
        <v>5.2657044824250265</v>
      </c>
      <c r="AA24" s="9">
        <v>5.853933147472894</v>
      </c>
      <c r="AB24" s="1">
        <v>4.885757191034979</v>
      </c>
      <c r="AC24" s="9">
        <v>13.049074500889514</v>
      </c>
      <c r="AD24" s="9">
        <v>6.493021604413731</v>
      </c>
      <c r="AE24" s="9">
        <v>3.4538087425445587</v>
      </c>
      <c r="AF24" s="1">
        <v>0.6891622090202704</v>
      </c>
      <c r="AG24" s="9">
        <v>0.367443629139378</v>
      </c>
      <c r="AH24" s="1">
        <v>3.010647310185779</v>
      </c>
      <c r="AI24" s="9">
        <v>4.349850632378015</v>
      </c>
      <c r="AJ24" s="1">
        <v>3.1794451178367127</v>
      </c>
      <c r="AK24" s="9">
        <v>8.393660507906644</v>
      </c>
      <c r="AL24" s="9">
        <v>3.345072717899691</v>
      </c>
      <c r="AM24" s="9">
        <v>0.015392556134236835</v>
      </c>
      <c r="AN24" s="1">
        <v>3.0076885455379267</v>
      </c>
      <c r="AO24" s="1">
        <v>0</v>
      </c>
      <c r="AP24" s="1">
        <v>0.4424478731824027</v>
      </c>
      <c r="AQ24" s="9">
        <v>7.108735378410218</v>
      </c>
      <c r="AR24" s="1">
        <v>2.0034604274894927</v>
      </c>
      <c r="AS24" s="9">
        <v>1.2744780352040592</v>
      </c>
      <c r="AT24" s="1">
        <v>1.233658314927034</v>
      </c>
      <c r="AU24" s="1">
        <v>7.510205620448812</v>
      </c>
      <c r="AV24" s="9">
        <v>0.34233911166032255</v>
      </c>
      <c r="AW24" s="1">
        <v>10.178399548485991</v>
      </c>
      <c r="AX24" s="9">
        <v>15.382399209526145</v>
      </c>
      <c r="AY24" s="1">
        <v>9.004831887303574</v>
      </c>
      <c r="AZ24" s="1">
        <v>0</v>
      </c>
      <c r="BA24" s="9">
        <v>6.548942769246795</v>
      </c>
      <c r="BB24" s="9"/>
    </row>
    <row r="25" spans="1:54" ht="12.75">
      <c r="A25" s="14">
        <f t="shared" si="0"/>
        <v>24</v>
      </c>
      <c r="B25" s="34" t="s">
        <v>62</v>
      </c>
      <c r="C25" s="5" t="s">
        <v>0</v>
      </c>
      <c r="D25" s="1">
        <v>0.5743002553282046</v>
      </c>
      <c r="E25" s="1">
        <v>0.964024016409178</v>
      </c>
      <c r="F25" s="9">
        <v>1.2776460042885045</v>
      </c>
      <c r="G25" s="1">
        <v>0.16149545574458005</v>
      </c>
      <c r="H25" s="1">
        <v>1.6706651040877536</v>
      </c>
      <c r="I25" s="9">
        <v>0</v>
      </c>
      <c r="J25" s="1">
        <v>0</v>
      </c>
      <c r="K25" s="1">
        <v>0</v>
      </c>
      <c r="L25" s="9">
        <v>2.4263889085134673</v>
      </c>
      <c r="M25" s="1">
        <v>1.5133402735433124</v>
      </c>
      <c r="N25" s="1">
        <v>0</v>
      </c>
      <c r="O25" s="1">
        <v>0</v>
      </c>
      <c r="P25" s="1">
        <v>0.5395653986996872</v>
      </c>
      <c r="Q25" s="9">
        <v>0</v>
      </c>
      <c r="R25" s="1">
        <v>1.6423495613354029</v>
      </c>
      <c r="S25" s="9">
        <v>0</v>
      </c>
      <c r="T25" s="9">
        <v>0</v>
      </c>
      <c r="U25" s="9">
        <v>0.18515447458405845</v>
      </c>
      <c r="V25" s="9">
        <v>1.3986977066914295</v>
      </c>
      <c r="W25" s="9">
        <v>0.6366829019617722</v>
      </c>
      <c r="X25" s="9">
        <v>0</v>
      </c>
      <c r="Y25" s="1">
        <v>0</v>
      </c>
      <c r="Z25" s="1">
        <v>0.9757156482389997</v>
      </c>
      <c r="AA25" s="9">
        <v>0.8113624994114161</v>
      </c>
      <c r="AB25" s="1">
        <v>1.2292123263589527</v>
      </c>
      <c r="AC25" s="9">
        <v>0</v>
      </c>
      <c r="AD25" s="9">
        <v>0</v>
      </c>
      <c r="AE25" s="9">
        <v>0.07189017809833989</v>
      </c>
      <c r="AF25" s="1">
        <v>0.10703340489343387</v>
      </c>
      <c r="AG25" s="9">
        <v>0</v>
      </c>
      <c r="AH25" s="1">
        <v>1.1425001528566785</v>
      </c>
      <c r="AI25" s="9">
        <v>0</v>
      </c>
      <c r="AJ25" s="1">
        <v>1.773020295415576</v>
      </c>
      <c r="AK25" s="9">
        <v>1.9958859013320938</v>
      </c>
      <c r="AL25" s="9">
        <v>0.8340187775543536</v>
      </c>
      <c r="AM25" s="9">
        <v>0</v>
      </c>
      <c r="AN25" s="1">
        <v>0</v>
      </c>
      <c r="AO25" s="1">
        <v>0.6258208222999704</v>
      </c>
      <c r="AP25" s="1">
        <v>0</v>
      </c>
      <c r="AQ25" s="9">
        <v>0</v>
      </c>
      <c r="AR25" s="1">
        <v>0</v>
      </c>
      <c r="AS25" s="9">
        <v>0</v>
      </c>
      <c r="AT25" s="1">
        <v>0</v>
      </c>
      <c r="AU25" s="1">
        <v>3.0585105074609658</v>
      </c>
      <c r="AV25" s="9">
        <v>0</v>
      </c>
      <c r="AW25" s="1">
        <v>0</v>
      </c>
      <c r="AX25" s="9">
        <v>0.374745819096059</v>
      </c>
      <c r="AY25" s="1">
        <v>0</v>
      </c>
      <c r="AZ25" s="1">
        <v>0</v>
      </c>
      <c r="BA25" s="9">
        <v>0</v>
      </c>
      <c r="BB25" s="9"/>
    </row>
    <row r="26" spans="1:54" ht="12.75">
      <c r="A26" s="6">
        <f t="shared" si="0"/>
        <v>25</v>
      </c>
      <c r="B26" s="7" t="s">
        <v>63</v>
      </c>
      <c r="C26" s="5" t="s">
        <v>1</v>
      </c>
      <c r="D26" s="1">
        <v>2.248705567477785</v>
      </c>
      <c r="E26" s="1">
        <v>1.241089235530743</v>
      </c>
      <c r="F26" s="9">
        <v>0</v>
      </c>
      <c r="G26" s="1">
        <v>0</v>
      </c>
      <c r="H26" s="1">
        <v>0</v>
      </c>
      <c r="I26" s="9">
        <v>0.6176909979811213</v>
      </c>
      <c r="J26" s="1">
        <v>0</v>
      </c>
      <c r="K26" s="1">
        <v>0</v>
      </c>
      <c r="L26" s="9">
        <v>0</v>
      </c>
      <c r="M26" s="1">
        <v>1.3434949424639766</v>
      </c>
      <c r="N26" s="1">
        <v>3.2806634628487177</v>
      </c>
      <c r="O26" s="1">
        <v>2.0645217388656296</v>
      </c>
      <c r="P26" s="1">
        <v>0.3936487128868748</v>
      </c>
      <c r="Q26" s="9">
        <v>2.4822278324212554</v>
      </c>
      <c r="R26" s="1">
        <v>0.3081367074411262</v>
      </c>
      <c r="S26" s="9">
        <v>0</v>
      </c>
      <c r="T26" s="9">
        <v>0</v>
      </c>
      <c r="U26" s="9">
        <v>0</v>
      </c>
      <c r="V26" s="9">
        <v>0.8638792800878471</v>
      </c>
      <c r="W26" s="9">
        <v>0</v>
      </c>
      <c r="X26" s="9">
        <v>2.573058269198939</v>
      </c>
      <c r="Y26" s="1">
        <v>1.4001065792937986</v>
      </c>
      <c r="Z26" s="1">
        <v>0.8923489652506718</v>
      </c>
      <c r="AA26" s="9">
        <v>0.12632382370564177</v>
      </c>
      <c r="AB26" s="1">
        <v>0</v>
      </c>
      <c r="AC26" s="9">
        <v>1.4035798283317718</v>
      </c>
      <c r="AD26" s="9">
        <v>1.2330957428926368</v>
      </c>
      <c r="AE26" s="9">
        <v>0.8870535387431374</v>
      </c>
      <c r="AF26" s="1">
        <v>2.330461909588721</v>
      </c>
      <c r="AG26" s="9">
        <v>1.0002858433031667</v>
      </c>
      <c r="AH26" s="1">
        <v>0</v>
      </c>
      <c r="AI26" s="9">
        <v>1.7814938344998459</v>
      </c>
      <c r="AJ26" s="1">
        <v>0</v>
      </c>
      <c r="AK26" s="9">
        <v>0</v>
      </c>
      <c r="AL26" s="9">
        <v>0</v>
      </c>
      <c r="AM26" s="9">
        <v>2.273739642777148</v>
      </c>
      <c r="AN26" s="1">
        <v>0</v>
      </c>
      <c r="AO26" s="1">
        <v>0</v>
      </c>
      <c r="AP26" s="1">
        <v>1.4661209662238106</v>
      </c>
      <c r="AQ26" s="9">
        <v>0.6263579679805704</v>
      </c>
      <c r="AR26" s="1">
        <v>1.0625529685953632</v>
      </c>
      <c r="AS26" s="9">
        <v>0</v>
      </c>
      <c r="AT26" s="1">
        <v>2.902794625643427</v>
      </c>
      <c r="AU26" s="1">
        <v>4.7090395954172575</v>
      </c>
      <c r="AV26" s="9">
        <v>1.097806091468415</v>
      </c>
      <c r="AW26" s="1">
        <v>0</v>
      </c>
      <c r="AX26" s="9">
        <v>0</v>
      </c>
      <c r="AY26" s="1">
        <v>1.7120809799015984</v>
      </c>
      <c r="AZ26" s="1">
        <v>0</v>
      </c>
      <c r="BA26" s="9">
        <v>0.41722622890611555</v>
      </c>
      <c r="BB26" s="9"/>
    </row>
    <row r="27" spans="1:54" ht="12.75">
      <c r="A27" s="14">
        <f t="shared" si="0"/>
        <v>26</v>
      </c>
      <c r="B27" s="34" t="s">
        <v>64</v>
      </c>
      <c r="C27" s="5" t="s">
        <v>2</v>
      </c>
      <c r="D27" s="1">
        <v>5.191528119716687</v>
      </c>
      <c r="E27" s="1">
        <v>1.34880238056588</v>
      </c>
      <c r="F27" s="9">
        <v>2.7646504055190193</v>
      </c>
      <c r="G27" s="1">
        <v>0.7665961881199689</v>
      </c>
      <c r="H27" s="1">
        <v>0.7550889423031746</v>
      </c>
      <c r="I27" s="9">
        <v>0</v>
      </c>
      <c r="J27" s="1">
        <v>0</v>
      </c>
      <c r="K27" s="1">
        <v>0</v>
      </c>
      <c r="L27" s="9">
        <v>0.7554097005912591</v>
      </c>
      <c r="M27" s="1">
        <v>1.200661822908615</v>
      </c>
      <c r="N27" s="1">
        <v>0.8043868566126967</v>
      </c>
      <c r="O27" s="1">
        <v>1.0427297408796836</v>
      </c>
      <c r="P27" s="1">
        <v>1.7154131712125849</v>
      </c>
      <c r="Q27" s="9">
        <v>0.5347151255930767</v>
      </c>
      <c r="R27" s="1">
        <v>0.8455259704463891</v>
      </c>
      <c r="S27" s="9">
        <v>0</v>
      </c>
      <c r="T27" s="9">
        <v>0</v>
      </c>
      <c r="U27" s="9">
        <v>0</v>
      </c>
      <c r="V27" s="9">
        <v>0.32453222416604544</v>
      </c>
      <c r="W27" s="9">
        <v>1.620213973233345</v>
      </c>
      <c r="X27" s="9">
        <v>0.9324979036717511</v>
      </c>
      <c r="Y27" s="1">
        <v>2.7052734746187985</v>
      </c>
      <c r="Z27" s="1">
        <v>0.7984043995328131</v>
      </c>
      <c r="AA27" s="9">
        <v>1.173422446414571</v>
      </c>
      <c r="AB27" s="1">
        <v>0.07755582529032401</v>
      </c>
      <c r="AC27" s="9">
        <v>0.14191354529565575</v>
      </c>
      <c r="AD27" s="9">
        <v>0.7515298219265242</v>
      </c>
      <c r="AE27" s="9">
        <v>0.3590927174081183</v>
      </c>
      <c r="AF27" s="1">
        <v>1.6595617860185035</v>
      </c>
      <c r="AG27" s="9">
        <v>0.21017051327052533</v>
      </c>
      <c r="AH27" s="1">
        <v>0.9626001390774688</v>
      </c>
      <c r="AI27" s="9">
        <v>0</v>
      </c>
      <c r="AJ27" s="1">
        <v>2.962474789359957</v>
      </c>
      <c r="AK27" s="9">
        <v>0.4537501962949798</v>
      </c>
      <c r="AL27" s="9">
        <v>1.5601022841106884</v>
      </c>
      <c r="AM27" s="9">
        <v>1.2094590467271202</v>
      </c>
      <c r="AN27" s="1">
        <v>0</v>
      </c>
      <c r="AO27" s="1">
        <v>2.1795396922358696</v>
      </c>
      <c r="AP27" s="1">
        <v>1.0012541163422257</v>
      </c>
      <c r="AQ27" s="9">
        <v>0.2014427345340266</v>
      </c>
      <c r="AR27" s="1">
        <v>1.0510447218830599</v>
      </c>
      <c r="AS27" s="9">
        <v>0</v>
      </c>
      <c r="AT27" s="1">
        <v>0.719396800421733</v>
      </c>
      <c r="AU27" s="1">
        <v>3.909488965000828</v>
      </c>
      <c r="AV27" s="9">
        <v>1.371779421154956</v>
      </c>
      <c r="AW27" s="1">
        <v>0.5926450149159552</v>
      </c>
      <c r="AX27" s="9">
        <v>0</v>
      </c>
      <c r="AY27" s="1">
        <v>0</v>
      </c>
      <c r="AZ27" s="1">
        <v>0.743825718131022</v>
      </c>
      <c r="BA27" s="9">
        <v>0.1604141333281022</v>
      </c>
      <c r="BB27" s="9"/>
    </row>
    <row r="28" spans="1:54" ht="12.75">
      <c r="A28" s="14">
        <f t="shared" si="0"/>
        <v>27</v>
      </c>
      <c r="B28" s="34" t="s">
        <v>65</v>
      </c>
      <c r="C28" s="5" t="s">
        <v>3</v>
      </c>
      <c r="D28" s="1">
        <v>4.179855761244374</v>
      </c>
      <c r="E28" s="1">
        <v>0</v>
      </c>
      <c r="F28" s="9">
        <v>3.7069527842433967</v>
      </c>
      <c r="G28" s="1">
        <v>9.637496888208053</v>
      </c>
      <c r="H28" s="1">
        <v>0</v>
      </c>
      <c r="I28" s="9">
        <v>11.464117950048081</v>
      </c>
      <c r="J28" s="1">
        <v>9.000782996036286</v>
      </c>
      <c r="K28" s="1">
        <v>7.043738753863271</v>
      </c>
      <c r="L28" s="9">
        <v>0</v>
      </c>
      <c r="M28" s="1">
        <v>0</v>
      </c>
      <c r="N28" s="1">
        <v>3.3605397027257955</v>
      </c>
      <c r="O28" s="1">
        <v>4.415910809305199</v>
      </c>
      <c r="P28" s="1">
        <v>9.9492624580397</v>
      </c>
      <c r="Q28" s="9">
        <v>10.447527020163859</v>
      </c>
      <c r="R28" s="1">
        <v>0</v>
      </c>
      <c r="S28" s="9">
        <v>15.136981471362802</v>
      </c>
      <c r="T28" s="9">
        <v>1.7872454063124528</v>
      </c>
      <c r="U28" s="9">
        <v>8.789330040846338</v>
      </c>
      <c r="V28" s="9">
        <v>0.40021229914765266</v>
      </c>
      <c r="W28" s="9">
        <v>4.479976429253063</v>
      </c>
      <c r="X28" s="9">
        <v>10.663982626813192</v>
      </c>
      <c r="Y28" s="1">
        <v>3.43021810929635</v>
      </c>
      <c r="Z28" s="1">
        <v>0.1493772518966846</v>
      </c>
      <c r="AA28" s="9">
        <v>6.613110687345962</v>
      </c>
      <c r="AB28" s="1">
        <v>0</v>
      </c>
      <c r="AC28" s="9">
        <v>0.16822233906674897</v>
      </c>
      <c r="AD28" s="9">
        <v>5.50635038132823</v>
      </c>
      <c r="AE28" s="9">
        <v>4.277925725602398</v>
      </c>
      <c r="AF28" s="1">
        <v>3.1424963469468215</v>
      </c>
      <c r="AG28" s="9">
        <v>15.249764384252005</v>
      </c>
      <c r="AH28" s="1">
        <v>5.37544003290665</v>
      </c>
      <c r="AI28" s="9">
        <v>10.21795913152407</v>
      </c>
      <c r="AJ28" s="1">
        <v>1.0089046547387437</v>
      </c>
      <c r="AK28" s="9">
        <v>1.9348300586162306</v>
      </c>
      <c r="AL28" s="9">
        <v>6.9250943475411</v>
      </c>
      <c r="AM28" s="9">
        <v>15.455004187223587</v>
      </c>
      <c r="AN28" s="1">
        <v>3.9255402286407244</v>
      </c>
      <c r="AO28" s="1">
        <v>5.6006339113079715</v>
      </c>
      <c r="AP28" s="1">
        <v>9.364126629826643</v>
      </c>
      <c r="AQ28" s="9">
        <v>0.3152300204235485</v>
      </c>
      <c r="AR28" s="1">
        <v>8.59573167853144</v>
      </c>
      <c r="AS28" s="9">
        <v>15.93490851880366</v>
      </c>
      <c r="AT28" s="1">
        <v>9.53669049876369</v>
      </c>
      <c r="AU28" s="1">
        <v>0</v>
      </c>
      <c r="AV28" s="9">
        <v>11.567744491930673</v>
      </c>
      <c r="AW28" s="1">
        <v>0.08775524893866102</v>
      </c>
      <c r="AX28" s="9">
        <v>0</v>
      </c>
      <c r="AY28" s="1">
        <v>0.09917759393184543</v>
      </c>
      <c r="AZ28" s="1">
        <v>7.601063323732676</v>
      </c>
      <c r="BA28" s="9">
        <v>2.1189179474741144</v>
      </c>
      <c r="BB28" s="9"/>
    </row>
    <row r="29" spans="1:54" ht="12.75">
      <c r="A29" s="14">
        <f t="shared" si="0"/>
        <v>28</v>
      </c>
      <c r="B29" s="34" t="s">
        <v>66</v>
      </c>
      <c r="C29" s="5" t="s">
        <v>4</v>
      </c>
      <c r="D29" s="1">
        <v>1.3714673097211414</v>
      </c>
      <c r="E29" s="1">
        <v>6.0872950945781135</v>
      </c>
      <c r="F29" s="9">
        <v>5.798839479131958</v>
      </c>
      <c r="G29" s="1">
        <v>14.218877978228806</v>
      </c>
      <c r="H29" s="1">
        <v>6.189435880026164</v>
      </c>
      <c r="I29" s="9">
        <v>11.930619286009795</v>
      </c>
      <c r="J29" s="1">
        <v>16.928393626590648</v>
      </c>
      <c r="K29" s="1">
        <v>9.61215014346477</v>
      </c>
      <c r="L29" s="9">
        <v>2.4669204634975768</v>
      </c>
      <c r="M29" s="1">
        <v>0.6691056582083781</v>
      </c>
      <c r="N29" s="1">
        <v>2.533165227454008</v>
      </c>
      <c r="O29" s="1">
        <v>4.079674206935768</v>
      </c>
      <c r="P29" s="1">
        <v>7.4050915925665</v>
      </c>
      <c r="Q29" s="9">
        <v>9.742785013020457</v>
      </c>
      <c r="R29" s="1">
        <v>2.334785382366038</v>
      </c>
      <c r="S29" s="9">
        <v>12.980780949536113</v>
      </c>
      <c r="T29" s="9">
        <v>11.362314160997984</v>
      </c>
      <c r="U29" s="9">
        <v>13.617413006424787</v>
      </c>
      <c r="V29" s="9">
        <v>0.08478725414277354</v>
      </c>
      <c r="W29" s="9">
        <v>4.294040638722446</v>
      </c>
      <c r="X29" s="9">
        <v>6.44191506015202</v>
      </c>
      <c r="Y29" s="1">
        <v>7.694101806270377</v>
      </c>
      <c r="Z29" s="1">
        <v>3.6307084425067035</v>
      </c>
      <c r="AA29" s="9">
        <v>10.183505538184544</v>
      </c>
      <c r="AB29" s="1">
        <v>0.20809990780276538</v>
      </c>
      <c r="AC29" s="9">
        <v>12.167676967047594</v>
      </c>
      <c r="AD29" s="9">
        <v>13.626058616094124</v>
      </c>
      <c r="AE29" s="9">
        <v>6.589939210783211</v>
      </c>
      <c r="AF29" s="1">
        <v>0.2890704485279385</v>
      </c>
      <c r="AG29" s="9">
        <v>9.572364776662443</v>
      </c>
      <c r="AH29" s="1">
        <v>7.551683426388872</v>
      </c>
      <c r="AI29" s="9">
        <v>14.984276046272637</v>
      </c>
      <c r="AJ29" s="1">
        <v>3.6081521946202324</v>
      </c>
      <c r="AK29" s="9">
        <v>11.78652289073224</v>
      </c>
      <c r="AL29" s="9">
        <v>8.02819964943393</v>
      </c>
      <c r="AM29" s="9">
        <v>18.670087761619907</v>
      </c>
      <c r="AN29" s="1">
        <v>8.385332932947188</v>
      </c>
      <c r="AO29" s="1">
        <v>9.60612763803312</v>
      </c>
      <c r="AP29" s="1">
        <v>10.254939011360852</v>
      </c>
      <c r="AQ29" s="9">
        <v>11.115379000281065</v>
      </c>
      <c r="AR29" s="1">
        <v>10.771990868061971</v>
      </c>
      <c r="AS29" s="9">
        <v>28.30385779770651</v>
      </c>
      <c r="AT29" s="1">
        <v>11.730225722693197</v>
      </c>
      <c r="AU29" s="1">
        <v>18.636367751568283</v>
      </c>
      <c r="AV29" s="9">
        <v>18.896215178266086</v>
      </c>
      <c r="AW29" s="1">
        <v>12.203956701438067</v>
      </c>
      <c r="AX29" s="9">
        <v>16.95342963670734</v>
      </c>
      <c r="AY29" s="1">
        <v>9.404985760688023</v>
      </c>
      <c r="AZ29" s="1">
        <v>9.12920221257983</v>
      </c>
      <c r="BA29" s="9">
        <v>11.359875190178531</v>
      </c>
      <c r="BB29" s="9"/>
    </row>
    <row r="30" spans="1:54" ht="12.75">
      <c r="A30" s="6">
        <f t="shared" si="0"/>
        <v>29</v>
      </c>
      <c r="B30" s="7" t="s">
        <v>67</v>
      </c>
      <c r="C30" s="5" t="s">
        <v>5</v>
      </c>
      <c r="D30" s="1">
        <v>0</v>
      </c>
      <c r="E30" s="1">
        <v>0</v>
      </c>
      <c r="F30" s="9">
        <v>0.133708961692045</v>
      </c>
      <c r="G30" s="1">
        <v>0</v>
      </c>
      <c r="H30" s="1">
        <v>0</v>
      </c>
      <c r="I30" s="9">
        <v>0</v>
      </c>
      <c r="J30" s="1">
        <v>0</v>
      </c>
      <c r="K30" s="1">
        <v>0</v>
      </c>
      <c r="L30" s="9">
        <v>0</v>
      </c>
      <c r="M30" s="1">
        <v>0</v>
      </c>
      <c r="N30" s="1">
        <v>0</v>
      </c>
      <c r="O30" s="1">
        <v>0</v>
      </c>
      <c r="P30" s="1">
        <v>0</v>
      </c>
      <c r="Q30" s="9">
        <v>0.22563805304470763</v>
      </c>
      <c r="R30" s="1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1">
        <v>0</v>
      </c>
      <c r="Z30" s="1">
        <v>0</v>
      </c>
      <c r="AA30" s="9">
        <v>0</v>
      </c>
      <c r="AB30" s="1">
        <v>0</v>
      </c>
      <c r="AC30" s="9">
        <v>0</v>
      </c>
      <c r="AD30" s="9">
        <v>0</v>
      </c>
      <c r="AE30" s="9">
        <v>0</v>
      </c>
      <c r="AF30" s="1">
        <v>0</v>
      </c>
      <c r="AG30" s="9">
        <v>0</v>
      </c>
      <c r="AH30" s="1">
        <v>0</v>
      </c>
      <c r="AI30" s="9">
        <v>0.5587439811743569</v>
      </c>
      <c r="AJ30" s="1">
        <v>0</v>
      </c>
      <c r="AK30" s="9">
        <v>0.1206003342376847</v>
      </c>
      <c r="AL30" s="9">
        <v>0.6446315285546015</v>
      </c>
      <c r="AM30" s="9">
        <v>0</v>
      </c>
      <c r="AN30" s="1">
        <v>0</v>
      </c>
      <c r="AO30" s="1">
        <v>0.2542344906707447</v>
      </c>
      <c r="AP30" s="1">
        <v>0</v>
      </c>
      <c r="AQ30" s="9">
        <v>0</v>
      </c>
      <c r="AR30" s="1">
        <v>0</v>
      </c>
      <c r="AS30" s="9">
        <v>0</v>
      </c>
      <c r="AT30" s="1">
        <v>0.5048875871993662</v>
      </c>
      <c r="AU30" s="1">
        <v>0</v>
      </c>
      <c r="AV30" s="9">
        <v>0</v>
      </c>
      <c r="AW30" s="1">
        <v>0</v>
      </c>
      <c r="AX30" s="9">
        <v>0</v>
      </c>
      <c r="AY30" s="1">
        <v>0</v>
      </c>
      <c r="AZ30" s="1">
        <v>0</v>
      </c>
      <c r="BA30" s="9">
        <v>0</v>
      </c>
      <c r="BB30" s="9"/>
    </row>
    <row r="31" spans="1:54" ht="12.75">
      <c r="A31" s="14">
        <f t="shared" si="0"/>
        <v>30</v>
      </c>
      <c r="B31" s="34" t="s">
        <v>68</v>
      </c>
      <c r="C31" s="5"/>
      <c r="D31" s="1"/>
      <c r="E31" s="1"/>
      <c r="F31" s="9"/>
      <c r="G31" s="1"/>
      <c r="H31" s="1"/>
      <c r="I31" s="9"/>
      <c r="J31" s="1"/>
      <c r="K31" s="1"/>
      <c r="L31" s="9"/>
      <c r="M31" s="1"/>
      <c r="N31" s="1"/>
      <c r="O31" s="1"/>
      <c r="P31" s="1"/>
      <c r="Q31" s="9"/>
      <c r="R31" s="1"/>
      <c r="S31" s="9"/>
      <c r="T31" s="9"/>
      <c r="U31" s="9"/>
      <c r="V31" s="9"/>
      <c r="W31" s="9"/>
      <c r="X31" s="9"/>
      <c r="Y31" s="1"/>
      <c r="Z31" s="1"/>
      <c r="AA31" s="9"/>
      <c r="AB31" s="1"/>
      <c r="AC31" s="9"/>
      <c r="AD31" s="9"/>
      <c r="AE31" s="9"/>
      <c r="AG31" s="9"/>
      <c r="AH31" s="1"/>
      <c r="AI31" s="9"/>
      <c r="AK31" s="9"/>
      <c r="AL31" s="9"/>
      <c r="AM31" s="9"/>
      <c r="AN31" s="1"/>
      <c r="AP31" s="1"/>
      <c r="AQ31" s="9"/>
      <c r="AS31" s="9"/>
      <c r="AU31" s="1"/>
      <c r="AV31" s="9"/>
      <c r="AW31" s="1"/>
      <c r="AX31" s="9"/>
      <c r="AY31" s="1"/>
      <c r="AZ31" s="1"/>
      <c r="BA31" s="9"/>
      <c r="BB31" s="9"/>
    </row>
    <row r="32" spans="1:54" ht="12.75">
      <c r="A32" s="6">
        <f t="shared" si="0"/>
        <v>31</v>
      </c>
      <c r="B32" s="7" t="s">
        <v>69</v>
      </c>
      <c r="C32" s="5" t="s">
        <v>6</v>
      </c>
      <c r="D32" s="1">
        <v>13.565857013488193</v>
      </c>
      <c r="E32" s="1">
        <v>17.152990834920963</v>
      </c>
      <c r="F32" s="9">
        <v>16.322152427298157</v>
      </c>
      <c r="G32" s="1">
        <v>25.697186638478577</v>
      </c>
      <c r="H32" s="1">
        <v>16.78332388506424</v>
      </c>
      <c r="I32" s="9">
        <v>25.13702061455427</v>
      </c>
      <c r="J32" s="1">
        <v>29.159593576929076</v>
      </c>
      <c r="K32" s="1">
        <v>18.070196767467447</v>
      </c>
      <c r="L32" s="9">
        <v>9.912313850543056</v>
      </c>
      <c r="M32" s="1">
        <v>8.441935180182252</v>
      </c>
      <c r="N32" s="1">
        <v>10.428018812091462</v>
      </c>
      <c r="O32" s="1">
        <v>11.602836495986281</v>
      </c>
      <c r="P32" s="1">
        <v>20.002981333405348</v>
      </c>
      <c r="Q32" s="9">
        <v>26.480386966458934</v>
      </c>
      <c r="R32" s="1">
        <v>9.337207111810331</v>
      </c>
      <c r="S32" s="9">
        <v>32.85303375313383</v>
      </c>
      <c r="T32" s="9">
        <v>19.656370541086577</v>
      </c>
      <c r="U32" s="9">
        <v>27.956772696261048</v>
      </c>
      <c r="V32" s="9">
        <v>6.607001892783241</v>
      </c>
      <c r="W32" s="9">
        <v>12.246279980955698</v>
      </c>
      <c r="X32" s="9">
        <v>20.611453859835905</v>
      </c>
      <c r="Y32" s="1">
        <v>17.426707219490453</v>
      </c>
      <c r="Z32" s="1">
        <v>11.712259189850899</v>
      </c>
      <c r="AA32" s="9">
        <v>28.3565390436024</v>
      </c>
      <c r="AB32" s="1">
        <v>6.400625250487021</v>
      </c>
      <c r="AC32" s="9">
        <v>27.913452459283505</v>
      </c>
      <c r="AD32" s="9">
        <v>29.058246029651926</v>
      </c>
      <c r="AE32" s="9">
        <v>16.008668463681545</v>
      </c>
      <c r="AF32" s="1">
        <v>8.217786104995689</v>
      </c>
      <c r="AG32" s="9">
        <v>26.400029146627517</v>
      </c>
      <c r="AH32" s="1">
        <v>18.05090595919748</v>
      </c>
      <c r="AI32" s="9">
        <v>31.892323625848924</v>
      </c>
      <c r="AJ32" s="1">
        <v>12.53199705197122</v>
      </c>
      <c r="AK32" s="9">
        <v>25.089440647011486</v>
      </c>
      <c r="AL32" s="9">
        <v>21.337119305094365</v>
      </c>
      <c r="AM32" s="9">
        <v>38.407880521008565</v>
      </c>
      <c r="AN32" s="1">
        <v>15.31856170712584</v>
      </c>
      <c r="AO32" s="1">
        <v>18.740373931188334</v>
      </c>
      <c r="AP32" s="1">
        <v>22.528888596935936</v>
      </c>
      <c r="AQ32" s="9">
        <v>19.36714510162943</v>
      </c>
      <c r="AR32" s="1">
        <v>23.484780664561328</v>
      </c>
      <c r="AS32" s="9">
        <v>50.48926205975607</v>
      </c>
      <c r="AT32" s="1">
        <v>26.627653549648446</v>
      </c>
      <c r="AU32" s="1">
        <v>37.823612439896145</v>
      </c>
      <c r="AV32" s="9">
        <v>37.79612975233074</v>
      </c>
      <c r="AW32" s="1">
        <v>24.125447594444186</v>
      </c>
      <c r="AX32" s="9">
        <v>34.65821782627343</v>
      </c>
      <c r="AY32" s="1">
        <v>20.441423372516894</v>
      </c>
      <c r="AZ32" s="1">
        <v>17.47409125444353</v>
      </c>
      <c r="BA32" s="9">
        <v>20.822591328888937</v>
      </c>
      <c r="BB32" s="9"/>
    </row>
    <row r="33" spans="1:54" ht="12.75">
      <c r="A33" s="14">
        <f t="shared" si="0"/>
        <v>32</v>
      </c>
      <c r="B33" s="34" t="s">
        <v>70</v>
      </c>
      <c r="C33" s="5"/>
      <c r="D33" s="1"/>
      <c r="E33" s="1"/>
      <c r="F33" s="9"/>
      <c r="G33" s="1"/>
      <c r="H33" s="1"/>
      <c r="I33" s="9"/>
      <c r="J33" s="1"/>
      <c r="K33" s="1"/>
      <c r="L33" s="9"/>
      <c r="M33" s="1"/>
      <c r="N33" s="1"/>
      <c r="O33" s="1"/>
      <c r="P33" s="1"/>
      <c r="Q33" s="9"/>
      <c r="R33" s="1"/>
      <c r="S33" s="9"/>
      <c r="T33" s="9"/>
      <c r="U33" s="9"/>
      <c r="V33" s="9"/>
      <c r="W33" s="9"/>
      <c r="X33" s="9"/>
      <c r="Y33" s="1"/>
      <c r="Z33" s="1"/>
      <c r="AA33" s="9"/>
      <c r="AB33" s="1"/>
      <c r="AC33" s="9"/>
      <c r="AD33" s="9"/>
      <c r="AE33" s="9"/>
      <c r="AG33" s="9"/>
      <c r="AH33" s="1"/>
      <c r="AI33" s="9"/>
      <c r="AK33" s="9"/>
      <c r="AL33" s="9"/>
      <c r="AM33" s="9"/>
      <c r="AN33" s="1"/>
      <c r="AP33" s="1"/>
      <c r="AQ33" s="9"/>
      <c r="AS33" s="9"/>
      <c r="AU33" s="1"/>
      <c r="AV33" s="9"/>
      <c r="AW33" s="1"/>
      <c r="AX33" s="9"/>
      <c r="AY33" s="1"/>
      <c r="AZ33" s="1"/>
      <c r="BA33" s="9"/>
      <c r="BB33" s="9"/>
    </row>
    <row r="34" spans="1:54" ht="12.75">
      <c r="A34" s="6">
        <f t="shared" si="0"/>
        <v>33</v>
      </c>
      <c r="B34" s="7" t="s">
        <v>71</v>
      </c>
      <c r="C34" s="5" t="s">
        <v>7</v>
      </c>
      <c r="D34" s="1">
        <v>97.37915081643493</v>
      </c>
      <c r="E34" s="1">
        <v>99.2296034120871</v>
      </c>
      <c r="F34" s="9">
        <v>101.59292323606977</v>
      </c>
      <c r="G34" s="1">
        <v>96.49977508005537</v>
      </c>
      <c r="H34" s="1">
        <v>96.03750571371233</v>
      </c>
      <c r="I34" s="9">
        <v>106.68982204924082</v>
      </c>
      <c r="J34" s="1">
        <v>105.55554846980704</v>
      </c>
      <c r="K34" s="1">
        <v>101.37842801741365</v>
      </c>
      <c r="L34" s="9">
        <v>94.60742640880758</v>
      </c>
      <c r="M34" s="1">
        <v>94.68976950752595</v>
      </c>
      <c r="N34" s="1">
        <v>96.62803929528462</v>
      </c>
      <c r="O34" s="1">
        <v>95.28132219108292</v>
      </c>
      <c r="P34" s="1">
        <v>97.17897677076324</v>
      </c>
      <c r="Q34" s="9">
        <v>93.76055688020311</v>
      </c>
      <c r="R34" s="1">
        <v>92.77679761100882</v>
      </c>
      <c r="S34" s="9">
        <v>97.3704015549308</v>
      </c>
      <c r="T34" s="9">
        <v>103.89737543856174</v>
      </c>
      <c r="U34" s="9">
        <v>96.90080103183155</v>
      </c>
      <c r="V34" s="9">
        <v>88.5075601009701</v>
      </c>
      <c r="W34" s="9">
        <v>98.14533619599345</v>
      </c>
      <c r="X34" s="9">
        <v>101.37372913403848</v>
      </c>
      <c r="Y34" s="1">
        <v>105.42409801598703</v>
      </c>
      <c r="Z34" s="1">
        <v>90.75317407236827</v>
      </c>
      <c r="AA34" s="9">
        <v>94.31668497034673</v>
      </c>
      <c r="AB34" s="1">
        <v>88.64626006420266</v>
      </c>
      <c r="AC34" s="9">
        <v>94.3443224104929</v>
      </c>
      <c r="AD34" s="9">
        <v>98.1428577622573</v>
      </c>
      <c r="AE34" s="9">
        <v>94.49648166204386</v>
      </c>
      <c r="AF34" s="1">
        <v>92.90645715862811</v>
      </c>
      <c r="AG34" s="9">
        <v>96.22484266704457</v>
      </c>
      <c r="AH34" s="1">
        <v>95.52273915122274</v>
      </c>
      <c r="AI34" s="9">
        <v>103.54556329027923</v>
      </c>
      <c r="AJ34" s="1">
        <v>93.58710460291859</v>
      </c>
      <c r="AK34" s="9">
        <v>89.8122586618285</v>
      </c>
      <c r="AL34" s="9">
        <v>99.56848774105818</v>
      </c>
      <c r="AM34" s="9">
        <v>101.32281969695448</v>
      </c>
      <c r="AN34" s="1">
        <v>99.17762714305105</v>
      </c>
      <c r="AO34" s="1">
        <v>107.42892486077919</v>
      </c>
      <c r="AP34" s="1">
        <v>105.9658702453167</v>
      </c>
      <c r="AQ34" s="9">
        <v>101.37699110927394</v>
      </c>
      <c r="AR34" s="1">
        <v>98.72433981603761</v>
      </c>
      <c r="AS34" s="9">
        <v>112.24181773641217</v>
      </c>
      <c r="AT34" s="1">
        <v>107.73674465127839</v>
      </c>
      <c r="AU34" s="1">
        <v>117.56936747132755</v>
      </c>
      <c r="AV34" s="9">
        <v>109.0017789143764</v>
      </c>
      <c r="AW34" s="1">
        <v>93.0906697909944</v>
      </c>
      <c r="AX34" s="9">
        <v>101.44103007290398</v>
      </c>
      <c r="AY34" s="1">
        <v>106.55316923749187</v>
      </c>
      <c r="AZ34" s="1">
        <v>105.46338434901088</v>
      </c>
      <c r="BA34" s="9">
        <v>97.67694640386784</v>
      </c>
      <c r="BB34" s="9"/>
    </row>
    <row r="35" spans="1:52" ht="12.75">
      <c r="A35" s="14">
        <f t="shared" si="0"/>
        <v>34</v>
      </c>
      <c r="B35" s="34" t="s">
        <v>72</v>
      </c>
      <c r="C35" s="5"/>
      <c r="E35" s="1"/>
      <c r="H35" s="1"/>
      <c r="J35" s="1"/>
      <c r="K35" s="1"/>
      <c r="M35" s="1"/>
      <c r="N35" s="1"/>
      <c r="O35" s="1"/>
      <c r="P35" s="1"/>
      <c r="R35" s="1"/>
      <c r="Y35" s="1"/>
      <c r="Z35" s="1"/>
      <c r="AB35" s="1"/>
      <c r="AH35" s="1"/>
      <c r="AN35" s="1"/>
      <c r="AP35" s="1"/>
      <c r="AU35" s="1"/>
      <c r="AW35" s="1"/>
      <c r="AY35" s="1"/>
      <c r="AZ35" s="1"/>
    </row>
    <row r="36" spans="1:54" ht="12.75">
      <c r="A36" s="14">
        <f t="shared" si="0"/>
        <v>35</v>
      </c>
      <c r="B36" s="34" t="s">
        <v>73</v>
      </c>
      <c r="C36" s="5" t="s">
        <v>8</v>
      </c>
      <c r="D36" s="2">
        <v>0.14900502456647077</v>
      </c>
      <c r="E36" s="2">
        <v>0.08306394639508033</v>
      </c>
      <c r="F36" s="11">
        <v>0.10444427759691886</v>
      </c>
      <c r="G36" s="2">
        <v>0.09962546703539991</v>
      </c>
      <c r="H36" s="2">
        <v>0.12865840358894193</v>
      </c>
      <c r="I36" s="11">
        <v>0.1321486261682154</v>
      </c>
      <c r="J36" s="2">
        <v>0.08398717598494371</v>
      </c>
      <c r="K36" s="2">
        <v>0.08698486385335925</v>
      </c>
      <c r="L36" s="11">
        <v>0.13208530819197448</v>
      </c>
      <c r="M36" s="2">
        <v>0.1182305345377165</v>
      </c>
      <c r="N36" s="2">
        <v>0.13497775940656329</v>
      </c>
      <c r="O36" s="2">
        <v>0.14412537627881114</v>
      </c>
      <c r="P36" s="2">
        <v>0.11930990536720326</v>
      </c>
      <c r="Q36" s="11">
        <v>0.09905315124584028</v>
      </c>
      <c r="R36" s="2">
        <v>0.11067223237343454</v>
      </c>
      <c r="S36" s="11">
        <v>0.12256820825409229</v>
      </c>
      <c r="T36" s="11">
        <v>0.08133411865550885</v>
      </c>
      <c r="U36" s="11">
        <v>0.08098022233324263</v>
      </c>
      <c r="V36" s="11">
        <v>0.11795441648083788</v>
      </c>
      <c r="W36" s="11">
        <v>0.08848398120008692</v>
      </c>
      <c r="X36" s="11">
        <v>0.12270842043394432</v>
      </c>
      <c r="Y36" s="2">
        <v>0.1496786824423108</v>
      </c>
      <c r="Z36" s="2">
        <v>0.08951967753152984</v>
      </c>
      <c r="AA36" s="11">
        <v>0.08464519895641723</v>
      </c>
      <c r="AB36" s="2">
        <v>0.11662615427209982</v>
      </c>
      <c r="AC36" s="11">
        <v>0.0777324355428261</v>
      </c>
      <c r="AD36" s="11">
        <v>0.11038971497798658</v>
      </c>
      <c r="AE36" s="11">
        <v>0.10623356545936213</v>
      </c>
      <c r="AF36" s="2">
        <v>0.1471735405947555</v>
      </c>
      <c r="AG36" s="11">
        <v>0.10432787428195103</v>
      </c>
      <c r="AH36" s="2">
        <v>0.08104230384566215</v>
      </c>
      <c r="AI36" s="11">
        <v>0.14613413285808566</v>
      </c>
      <c r="AJ36" s="2">
        <v>0.11582650853524146</v>
      </c>
      <c r="AK36" s="11">
        <v>0.07773066422412374</v>
      </c>
      <c r="AL36" s="11">
        <v>0.08318944531525002</v>
      </c>
      <c r="AM36" s="11">
        <v>0.14065129424899234</v>
      </c>
      <c r="AN36" s="2">
        <v>0.09736408283624269</v>
      </c>
      <c r="AO36" s="2">
        <v>0.10461084718104667</v>
      </c>
      <c r="AP36" s="2">
        <v>0.11761928893441741</v>
      </c>
      <c r="AQ36" s="11">
        <v>0.08240634292363828</v>
      </c>
      <c r="AR36" s="2">
        <v>0.10862011093889175</v>
      </c>
      <c r="AS36" s="11">
        <v>0.14502822378284455</v>
      </c>
      <c r="AT36" s="2">
        <v>0.12473319845475829</v>
      </c>
      <c r="AU36" s="2">
        <v>0.24011217556854142</v>
      </c>
      <c r="AV36" s="11">
        <v>0.13344051638682905</v>
      </c>
      <c r="AW36" s="2">
        <v>0.07631080486532008</v>
      </c>
      <c r="AX36" s="11">
        <v>0.10036278879982584</v>
      </c>
      <c r="AY36" s="2">
        <v>0.09010619940667623</v>
      </c>
      <c r="AZ36" s="2">
        <v>0.11329744054173091</v>
      </c>
      <c r="BA36" s="11">
        <v>0.08504068454184886</v>
      </c>
      <c r="BB36" s="11"/>
    </row>
    <row r="37" spans="1:54" ht="12.75">
      <c r="A37" s="14">
        <f t="shared" si="0"/>
        <v>36</v>
      </c>
      <c r="B37" s="34" t="s">
        <v>74</v>
      </c>
      <c r="C37" s="5" t="s">
        <v>9</v>
      </c>
      <c r="D37" s="2">
        <v>0.11780019097642723</v>
      </c>
      <c r="E37" s="2">
        <v>0.07978993326243486</v>
      </c>
      <c r="F37" s="11">
        <v>0.09247385848690226</v>
      </c>
      <c r="G37" s="2">
        <v>0.11776024836319264</v>
      </c>
      <c r="H37" s="2">
        <v>0.12362550244733235</v>
      </c>
      <c r="I37" s="11">
        <v>0.09447241186898907</v>
      </c>
      <c r="J37" s="2">
        <v>0.12166919107131774</v>
      </c>
      <c r="K37" s="2">
        <v>0.0884353090458952</v>
      </c>
      <c r="L37" s="11">
        <v>0.10893809504835077</v>
      </c>
      <c r="M37" s="2">
        <v>0.08306054497419924</v>
      </c>
      <c r="N37" s="2">
        <v>0.14898813104467729</v>
      </c>
      <c r="O37" s="2">
        <v>0.14121513253755072</v>
      </c>
      <c r="P37" s="2">
        <v>0.08008269011282101</v>
      </c>
      <c r="Q37" s="11">
        <v>0.09583209686591289</v>
      </c>
      <c r="R37" s="2">
        <v>0.09824767056312875</v>
      </c>
      <c r="S37" s="11">
        <v>0.12528375001679642</v>
      </c>
      <c r="T37" s="11">
        <v>0.09309027247281355</v>
      </c>
      <c r="U37" s="11">
        <v>0.083550561852264</v>
      </c>
      <c r="V37" s="11">
        <v>0.10256605928388945</v>
      </c>
      <c r="W37" s="11">
        <v>0.07514271114121206</v>
      </c>
      <c r="X37" s="11">
        <v>0.11175085170332957</v>
      </c>
      <c r="Y37" s="2">
        <v>0.13402745712810782</v>
      </c>
      <c r="Z37" s="2">
        <v>0.08160910164276142</v>
      </c>
      <c r="AA37" s="11">
        <v>0.09034761666753607</v>
      </c>
      <c r="AB37" s="2">
        <v>0.1186554486422229</v>
      </c>
      <c r="AC37" s="11">
        <v>0.0924264195408477</v>
      </c>
      <c r="AD37" s="11">
        <v>0.11771086001961298</v>
      </c>
      <c r="AE37" s="11">
        <v>0.11051881446806558</v>
      </c>
      <c r="AF37" s="2">
        <v>0.12258560946579487</v>
      </c>
      <c r="AG37" s="11">
        <v>0.09486113885363857</v>
      </c>
      <c r="AH37" s="2">
        <v>0.08057587009028504</v>
      </c>
      <c r="AI37" s="11">
        <v>0.10131099097354648</v>
      </c>
      <c r="AJ37" s="2">
        <v>0.10165158187438506</v>
      </c>
      <c r="AK37" s="11">
        <v>0.09979006448187158</v>
      </c>
      <c r="AL37" s="11">
        <v>0.08481749068348393</v>
      </c>
      <c r="AM37" s="11">
        <v>0.13458888147689452</v>
      </c>
      <c r="AN37" s="2">
        <v>0.11030018717357246</v>
      </c>
      <c r="AO37" s="2">
        <v>0.08135356638011594</v>
      </c>
      <c r="AP37" s="2">
        <v>0.11699038431126302</v>
      </c>
      <c r="AQ37" s="11">
        <v>0.0863915668024034</v>
      </c>
      <c r="AR37" s="2">
        <v>0.09863042178797457</v>
      </c>
      <c r="AS37" s="11">
        <v>0.14354751854460265</v>
      </c>
      <c r="AT37" s="2">
        <v>0.08954387109675542</v>
      </c>
      <c r="AU37" s="2">
        <v>0.20415983198275403</v>
      </c>
      <c r="AV37" s="11">
        <v>0.1231462943100703</v>
      </c>
      <c r="AW37" s="2">
        <v>0.09571394631689686</v>
      </c>
      <c r="AX37" s="11">
        <v>0.10460849322008377</v>
      </c>
      <c r="AY37" s="2">
        <v>0.09646796571185824</v>
      </c>
      <c r="AZ37" s="2">
        <v>0.08798736382611445</v>
      </c>
      <c r="BA37" s="11">
        <v>0.09726332685878508</v>
      </c>
      <c r="BB37" s="11"/>
    </row>
    <row r="38" spans="1:3" ht="12.75">
      <c r="A38" s="6">
        <f t="shared" si="0"/>
        <v>37</v>
      </c>
      <c r="B38" s="7" t="s">
        <v>75</v>
      </c>
      <c r="C38" s="5"/>
    </row>
    <row r="39" spans="1:2" ht="12.75">
      <c r="A39" s="6">
        <f t="shared" si="0"/>
        <v>38</v>
      </c>
      <c r="B39" s="7" t="s">
        <v>76</v>
      </c>
    </row>
    <row r="40" spans="1:2" ht="12.75">
      <c r="A40" s="6">
        <f t="shared" si="0"/>
        <v>39</v>
      </c>
      <c r="B40" s="7" t="s">
        <v>77</v>
      </c>
    </row>
    <row r="41" spans="1:54" ht="12.75">
      <c r="A41" s="14">
        <f t="shared" si="0"/>
        <v>40</v>
      </c>
      <c r="B41" s="34" t="s">
        <v>78</v>
      </c>
      <c r="F41"/>
      <c r="I41"/>
      <c r="L41"/>
      <c r="Q41"/>
      <c r="S41"/>
      <c r="T41"/>
      <c r="U41"/>
      <c r="V41"/>
      <c r="W41"/>
      <c r="X41"/>
      <c r="AA41"/>
      <c r="AC41"/>
      <c r="AD41"/>
      <c r="AE41"/>
      <c r="AF41"/>
      <c r="AG41"/>
      <c r="AI41"/>
      <c r="AJ41"/>
      <c r="AK41"/>
      <c r="AL41"/>
      <c r="AM41"/>
      <c r="AO41"/>
      <c r="AQ41"/>
      <c r="AR41"/>
      <c r="AS41"/>
      <c r="AT41"/>
      <c r="AV41"/>
      <c r="AX41"/>
      <c r="BA41"/>
      <c r="BB41"/>
    </row>
    <row r="42" spans="1:54" ht="12.75">
      <c r="A42" s="6">
        <f t="shared" si="0"/>
        <v>41</v>
      </c>
      <c r="B42" s="7" t="s">
        <v>79</v>
      </c>
      <c r="F42"/>
      <c r="I42"/>
      <c r="L42"/>
      <c r="Q42"/>
      <c r="S42"/>
      <c r="T42"/>
      <c r="U42"/>
      <c r="V42"/>
      <c r="W42"/>
      <c r="X42"/>
      <c r="AA42"/>
      <c r="AC42"/>
      <c r="AD42"/>
      <c r="AE42"/>
      <c r="AF42"/>
      <c r="AG42"/>
      <c r="AI42"/>
      <c r="AJ42"/>
      <c r="AK42"/>
      <c r="AL42"/>
      <c r="AM42"/>
      <c r="AO42"/>
      <c r="AQ42"/>
      <c r="AR42"/>
      <c r="AS42"/>
      <c r="AT42"/>
      <c r="AV42"/>
      <c r="AX42"/>
      <c r="BA42"/>
      <c r="BB42"/>
    </row>
    <row r="43" spans="1:54" ht="12.75">
      <c r="A43" s="14">
        <f t="shared" si="0"/>
        <v>42</v>
      </c>
      <c r="B43" s="34" t="s">
        <v>80</v>
      </c>
      <c r="F43"/>
      <c r="I43"/>
      <c r="L43"/>
      <c r="Q43"/>
      <c r="S43"/>
      <c r="T43"/>
      <c r="U43"/>
      <c r="V43"/>
      <c r="W43"/>
      <c r="X43"/>
      <c r="AA43"/>
      <c r="AC43"/>
      <c r="AD43"/>
      <c r="AE43"/>
      <c r="AF43"/>
      <c r="AG43"/>
      <c r="AI43"/>
      <c r="AJ43"/>
      <c r="AK43"/>
      <c r="AL43"/>
      <c r="AM43"/>
      <c r="AO43"/>
      <c r="AQ43"/>
      <c r="AR43"/>
      <c r="AS43"/>
      <c r="AT43"/>
      <c r="AV43"/>
      <c r="AX43"/>
      <c r="BA43"/>
      <c r="BB43"/>
    </row>
    <row r="44" spans="1:54" ht="12.75">
      <c r="A44" s="6">
        <f t="shared" si="0"/>
        <v>43</v>
      </c>
      <c r="B44" s="7" t="s">
        <v>81</v>
      </c>
      <c r="F44"/>
      <c r="I44"/>
      <c r="L44"/>
      <c r="Q44"/>
      <c r="S44"/>
      <c r="T44"/>
      <c r="U44"/>
      <c r="V44"/>
      <c r="W44"/>
      <c r="X44"/>
      <c r="AA44"/>
      <c r="AC44"/>
      <c r="AD44"/>
      <c r="AE44"/>
      <c r="AF44"/>
      <c r="AG44"/>
      <c r="AI44"/>
      <c r="AJ44"/>
      <c r="AK44"/>
      <c r="AL44"/>
      <c r="AM44"/>
      <c r="AO44"/>
      <c r="AQ44"/>
      <c r="AR44"/>
      <c r="AS44"/>
      <c r="AT44"/>
      <c r="AV44"/>
      <c r="AX44"/>
      <c r="BA44"/>
      <c r="BB44"/>
    </row>
    <row r="45" spans="1:54" ht="12.75">
      <c r="A45" s="6">
        <f t="shared" si="0"/>
        <v>44</v>
      </c>
      <c r="B45" s="7" t="s">
        <v>82</v>
      </c>
      <c r="F45"/>
      <c r="I45"/>
      <c r="L45"/>
      <c r="Q45"/>
      <c r="S45"/>
      <c r="T45"/>
      <c r="U45"/>
      <c r="V45"/>
      <c r="W45"/>
      <c r="X45"/>
      <c r="AA45"/>
      <c r="AC45"/>
      <c r="AD45"/>
      <c r="AE45"/>
      <c r="AF45"/>
      <c r="AG45"/>
      <c r="AI45"/>
      <c r="AJ45"/>
      <c r="AK45"/>
      <c r="AL45"/>
      <c r="AM45"/>
      <c r="AO45"/>
      <c r="AQ45"/>
      <c r="AR45"/>
      <c r="AS45"/>
      <c r="AT45"/>
      <c r="AV45"/>
      <c r="AX45"/>
      <c r="BA45"/>
      <c r="BB45"/>
    </row>
    <row r="46" spans="1:2" ht="12.75">
      <c r="A46" s="14">
        <f t="shared" si="0"/>
        <v>45</v>
      </c>
      <c r="B46" s="34" t="s">
        <v>83</v>
      </c>
    </row>
    <row r="47" spans="1:2" ht="12.75">
      <c r="A47" s="6">
        <f t="shared" si="0"/>
        <v>46</v>
      </c>
      <c r="B47" s="7" t="s">
        <v>84</v>
      </c>
    </row>
    <row r="48" spans="1:2" ht="12.75">
      <c r="A48" s="14">
        <f t="shared" si="0"/>
        <v>47</v>
      </c>
      <c r="B48" s="34" t="s">
        <v>85</v>
      </c>
    </row>
    <row r="49" spans="1:2" ht="12.75">
      <c r="A49" s="6">
        <f t="shared" si="0"/>
        <v>48</v>
      </c>
      <c r="B49" s="7" t="s">
        <v>86</v>
      </c>
    </row>
    <row r="50" spans="1:2" ht="12.75">
      <c r="A50" s="6">
        <f t="shared" si="0"/>
        <v>49</v>
      </c>
      <c r="B50" s="7" t="s">
        <v>87</v>
      </c>
    </row>
    <row r="51" spans="1:2" ht="12.75">
      <c r="A51" s="14">
        <f t="shared" si="0"/>
        <v>50</v>
      </c>
      <c r="B51" s="34" t="s">
        <v>88</v>
      </c>
    </row>
  </sheetData>
  <printOptions/>
  <pageMargins left="0.75" right="0.75" top="1" bottom="1" header="0.5" footer="0.5"/>
  <pageSetup fitToHeight="1" fitToWidth="1" horizontalDpi="360" verticalDpi="360" orientation="portrait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R1:DO46"/>
  <sheetViews>
    <sheetView workbookViewId="0" topLeftCell="A1">
      <selection activeCell="K45" sqref="K45"/>
    </sheetView>
  </sheetViews>
  <sheetFormatPr defaultColWidth="9.140625" defaultRowHeight="12.75"/>
  <cols>
    <col min="1" max="4" width="11.57421875" style="0" customWidth="1"/>
    <col min="5" max="10" width="8.7109375" style="12" customWidth="1"/>
    <col min="11" max="16" width="11.57421875" style="0" customWidth="1"/>
    <col min="17" max="17" width="8.7109375" style="12" customWidth="1"/>
    <col min="18" max="22" width="8.7109375" style="0" customWidth="1"/>
    <col min="23" max="43" width="11.57421875" style="0" customWidth="1"/>
    <col min="44" max="46" width="10.7109375" style="37" customWidth="1"/>
    <col min="47" max="53" width="11.421875" style="0" customWidth="1"/>
    <col min="54" max="54" width="8.7109375" style="0" customWidth="1"/>
    <col min="55" max="56" width="8.7109375" style="15" customWidth="1"/>
    <col min="57" max="57" width="6.140625" style="15" customWidth="1"/>
    <col min="58" max="58" width="10.00390625" style="15" customWidth="1"/>
    <col min="59" max="59" width="10.140625" style="15" customWidth="1"/>
    <col min="60" max="60" width="8.7109375" style="15" customWidth="1"/>
    <col min="61" max="61" width="12.7109375" style="15" customWidth="1"/>
    <col min="62" max="62" width="8.7109375" style="15" customWidth="1"/>
    <col min="63" max="63" width="14.7109375" style="17" customWidth="1"/>
    <col min="64" max="64" width="17.421875" style="17" customWidth="1"/>
    <col min="65" max="65" width="8.7109375" style="15" customWidth="1"/>
    <col min="66" max="66" width="23.28125" style="13" customWidth="1"/>
    <col min="67" max="67" width="12.140625" style="0" customWidth="1"/>
    <col min="68" max="75" width="8.7109375" style="0" customWidth="1"/>
    <col min="76" max="78" width="11.421875" style="0" customWidth="1"/>
    <col min="79" max="81" width="8.7109375" style="12" customWidth="1"/>
    <col min="82" max="82" width="10.00390625" style="12" customWidth="1"/>
    <col min="83" max="83" width="10.140625" style="12" customWidth="1"/>
    <col min="84" max="85" width="8.7109375" style="12" customWidth="1"/>
    <col min="86" max="86" width="10.7109375" style="12" customWidth="1"/>
    <col min="87" max="87" width="24.421875" style="12" customWidth="1"/>
    <col min="88" max="88" width="13.7109375" style="12" customWidth="1"/>
    <col min="89" max="89" width="10.00390625" style="12" customWidth="1"/>
    <col min="90" max="91" width="8.7109375" style="0" customWidth="1"/>
    <col min="92" max="92" width="24.140625" style="0" customWidth="1"/>
    <col min="93" max="93" width="23.00390625" style="0" customWidth="1"/>
    <col min="94" max="94" width="14.7109375" style="0" customWidth="1"/>
    <col min="95" max="95" width="17.28125" style="0" customWidth="1"/>
    <col min="96" max="96" width="12.140625" style="0" customWidth="1"/>
    <col min="97" max="98" width="16.7109375" style="0" customWidth="1"/>
    <col min="99" max="101" width="11.421875" style="0" customWidth="1"/>
    <col min="102" max="112" width="8.7109375" style="0" customWidth="1"/>
    <col min="113" max="113" width="16.7109375" style="0" customWidth="1"/>
    <col min="114" max="16384" width="8.7109375" style="0" customWidth="1"/>
  </cols>
  <sheetData>
    <row r="1" spans="44:119" ht="12.75">
      <c r="AR1" s="37" t="s">
        <v>174</v>
      </c>
      <c r="AS1" s="37" t="s">
        <v>168</v>
      </c>
      <c r="AT1" s="37" t="s">
        <v>169</v>
      </c>
      <c r="AV1" t="s">
        <v>174</v>
      </c>
      <c r="AW1" t="s">
        <v>184</v>
      </c>
      <c r="AX1" t="s">
        <v>37</v>
      </c>
      <c r="AY1" t="s">
        <v>183</v>
      </c>
      <c r="BC1" s="15" t="s">
        <v>174</v>
      </c>
      <c r="BD1" s="16" t="s">
        <v>205</v>
      </c>
      <c r="BE1" s="16" t="s">
        <v>195</v>
      </c>
      <c r="BF1" s="16" t="s">
        <v>196</v>
      </c>
      <c r="BG1" s="16" t="s">
        <v>197</v>
      </c>
      <c r="BH1" s="16" t="s">
        <v>198</v>
      </c>
      <c r="BI1" s="16" t="s">
        <v>136</v>
      </c>
      <c r="BJ1" s="15" t="s">
        <v>174</v>
      </c>
      <c r="BK1" s="17" t="s">
        <v>181</v>
      </c>
      <c r="BL1" s="17" t="s">
        <v>182</v>
      </c>
      <c r="BM1" s="15" t="s">
        <v>174</v>
      </c>
      <c r="BN1" s="13" t="s">
        <v>194</v>
      </c>
      <c r="BO1" t="s">
        <v>187</v>
      </c>
      <c r="BP1" t="s">
        <v>186</v>
      </c>
      <c r="CA1" s="9" t="s">
        <v>37</v>
      </c>
      <c r="CB1" s="9" t="s">
        <v>205</v>
      </c>
      <c r="CC1" s="9" t="s">
        <v>193</v>
      </c>
      <c r="CD1" s="9" t="s">
        <v>192</v>
      </c>
      <c r="CE1" s="9" t="s">
        <v>191</v>
      </c>
      <c r="CF1" s="9" t="s">
        <v>190</v>
      </c>
      <c r="CG1" s="9" t="s">
        <v>137</v>
      </c>
      <c r="CH1" s="9" t="s">
        <v>37</v>
      </c>
      <c r="CI1" s="9" t="s">
        <v>189</v>
      </c>
      <c r="CJ1" s="9" t="s">
        <v>188</v>
      </c>
      <c r="CK1" s="9" t="s">
        <v>185</v>
      </c>
      <c r="CM1" s="15" t="s">
        <v>174</v>
      </c>
      <c r="CN1" s="13" t="s">
        <v>206</v>
      </c>
      <c r="CO1" s="13" t="s">
        <v>207</v>
      </c>
      <c r="CP1" s="13" t="s">
        <v>208</v>
      </c>
      <c r="CQ1" s="13" t="s">
        <v>214</v>
      </c>
      <c r="CR1" s="13" t="s">
        <v>209</v>
      </c>
      <c r="CS1" s="13" t="s">
        <v>210</v>
      </c>
      <c r="CT1" s="13" t="s">
        <v>211</v>
      </c>
      <c r="CX1" s="15" t="s">
        <v>174</v>
      </c>
      <c r="CY1" s="13" t="s">
        <v>212</v>
      </c>
      <c r="CZ1" s="13" t="s">
        <v>213</v>
      </c>
      <c r="DA1" s="13" t="s">
        <v>36</v>
      </c>
      <c r="DC1" s="9" t="s">
        <v>37</v>
      </c>
      <c r="DD1" s="9" t="s">
        <v>206</v>
      </c>
      <c r="DE1" s="9" t="s">
        <v>207</v>
      </c>
      <c r="DF1" s="9" t="s">
        <v>208</v>
      </c>
      <c r="DG1" s="9" t="s">
        <v>214</v>
      </c>
      <c r="DH1" s="9" t="s">
        <v>209</v>
      </c>
      <c r="DI1" s="9" t="s">
        <v>210</v>
      </c>
      <c r="DJ1" s="9" t="s">
        <v>211</v>
      </c>
      <c r="DK1" s="9"/>
      <c r="DL1" s="9" t="s">
        <v>37</v>
      </c>
      <c r="DM1" s="9" t="s">
        <v>212</v>
      </c>
      <c r="DN1" s="9" t="s">
        <v>213</v>
      </c>
      <c r="DO1" s="9" t="s">
        <v>36</v>
      </c>
    </row>
    <row r="2" spans="44:119" ht="12.75">
      <c r="AR2" s="37">
        <v>1</v>
      </c>
      <c r="AS2" s="37">
        <v>1.31</v>
      </c>
      <c r="AT2" s="37">
        <v>0.46</v>
      </c>
      <c r="AV2">
        <v>1</v>
      </c>
      <c r="AW2">
        <v>13.565857013488193</v>
      </c>
      <c r="AX2">
        <v>3</v>
      </c>
      <c r="AY2">
        <v>16.322152427298157</v>
      </c>
      <c r="BC2" s="18">
        <v>1</v>
      </c>
      <c r="BD2" s="18">
        <v>3.2054062024134766</v>
      </c>
      <c r="BE2" s="18">
        <v>10.155388960470784</v>
      </c>
      <c r="BF2" s="18">
        <v>30.932540200154513</v>
      </c>
      <c r="BG2" s="18">
        <v>3.5496036843604895</v>
      </c>
      <c r="BH2" s="18">
        <v>35.97035475554747</v>
      </c>
      <c r="BI2" s="18">
        <f>BE2+BF2</f>
        <v>41.08792916062529</v>
      </c>
      <c r="BJ2" s="18">
        <v>1</v>
      </c>
      <c r="BK2" s="17">
        <f>(BE2+BF2)/(BE2+BF2+BH2)</f>
        <v>0.5332058679806894</v>
      </c>
      <c r="BL2" s="17">
        <f>BE2/(BE2+BF2)</f>
        <v>0.24716234592330658</v>
      </c>
      <c r="BM2" s="18">
        <v>1</v>
      </c>
      <c r="BN2" s="13">
        <v>7.002861584050364</v>
      </c>
      <c r="BO2">
        <v>1.3714673097211414</v>
      </c>
      <c r="BP2">
        <v>5.191528119716687</v>
      </c>
      <c r="CA2" s="9">
        <v>3</v>
      </c>
      <c r="CB2" s="9">
        <v>4.234590309176475</v>
      </c>
      <c r="CC2" s="9">
        <v>7.8930069156162705</v>
      </c>
      <c r="CD2" s="9">
        <v>27.32881630381178</v>
      </c>
      <c r="CE2" s="9">
        <v>3.46759269518986</v>
      </c>
      <c r="CF2" s="9">
        <v>42.346764584977215</v>
      </c>
      <c r="CG2" s="9">
        <f>CC2+CD2</f>
        <v>35.22182321942805</v>
      </c>
      <c r="CH2" s="9">
        <v>3</v>
      </c>
      <c r="CI2" s="9">
        <v>7.624953580955136</v>
      </c>
      <c r="CJ2" s="9">
        <v>5.932548440824003</v>
      </c>
      <c r="CK2" s="9">
        <v>2.7646504055190193</v>
      </c>
      <c r="CM2" s="18">
        <v>1</v>
      </c>
      <c r="CN2" s="13">
        <v>0.8118895627740945</v>
      </c>
      <c r="CO2" s="13">
        <v>4.543334958681848</v>
      </c>
      <c r="CP2" s="13">
        <v>4.800164439014841</v>
      </c>
      <c r="CQ2" s="13">
        <v>0</v>
      </c>
      <c r="CR2" s="13">
        <v>10.148861608249232</v>
      </c>
      <c r="CS2" s="13">
        <v>11.703508880660705</v>
      </c>
      <c r="CT2" s="13">
        <v>9.080169711244576</v>
      </c>
      <c r="CX2" s="18">
        <v>1</v>
      </c>
      <c r="CY2" s="13">
        <v>0</v>
      </c>
      <c r="CZ2" s="13">
        <v>2.4072231064312577</v>
      </c>
      <c r="DA2" s="13">
        <v>1.1423805779292315</v>
      </c>
      <c r="DC2" s="9">
        <v>3</v>
      </c>
      <c r="DD2" s="9">
        <v>0.2616263202480629</v>
      </c>
      <c r="DE2" s="9">
        <v>5.030084082090432</v>
      </c>
      <c r="DF2" s="9">
        <v>2.601296513277775</v>
      </c>
      <c r="DG2" s="9">
        <v>0</v>
      </c>
      <c r="DH2" s="9">
        <v>15.821058963862383</v>
      </c>
      <c r="DI2" s="9">
        <v>3.632608923090484</v>
      </c>
      <c r="DJ2" s="9">
        <v>7.875148416858913</v>
      </c>
      <c r="DK2" s="9"/>
      <c r="DL2" s="9">
        <v>3</v>
      </c>
      <c r="DM2" s="9">
        <v>0</v>
      </c>
      <c r="DN2" s="9">
        <v>1.8139120579372483</v>
      </c>
      <c r="DO2" s="9">
        <v>1.6536806372526116</v>
      </c>
    </row>
    <row r="3" spans="44:119" ht="12.75">
      <c r="AR3" s="37">
        <v>2</v>
      </c>
      <c r="AS3" s="37">
        <v>1.45</v>
      </c>
      <c r="AT3" s="37">
        <v>0.58</v>
      </c>
      <c r="AV3">
        <v>2</v>
      </c>
      <c r="AW3">
        <v>17.152990834920963</v>
      </c>
      <c r="AX3">
        <v>6</v>
      </c>
      <c r="AY3">
        <v>25.13702061455427</v>
      </c>
      <c r="BC3" s="18">
        <v>2</v>
      </c>
      <c r="BD3" s="18">
        <v>2.7075766028394237</v>
      </c>
      <c r="BE3" s="18">
        <v>8.471227202650303</v>
      </c>
      <c r="BF3" s="18">
        <v>36.5211395262596</v>
      </c>
      <c r="BG3" s="18">
        <v>1.4509658153272875</v>
      </c>
      <c r="BH3" s="18">
        <v>32.92570343008953</v>
      </c>
      <c r="BI3" s="18">
        <f aca="true" t="shared" si="0" ref="BI3:BI27">BE3+BF3</f>
        <v>44.99236672890991</v>
      </c>
      <c r="BJ3" s="18">
        <v>2</v>
      </c>
      <c r="BK3" s="17">
        <f aca="true" t="shared" si="1" ref="BK3:BK27">(BE3+BF3)/(BE3+BF3+BH3)</f>
        <v>0.5774317387109125</v>
      </c>
      <c r="BL3" s="17">
        <f aca="true" t="shared" si="2" ref="BL3:BL27">BE3/(BE3+BF3)</f>
        <v>0.18828143124124883</v>
      </c>
      <c r="BM3" s="18">
        <v>2</v>
      </c>
      <c r="BN3" s="13">
        <v>9.716893359776972</v>
      </c>
      <c r="BO3">
        <v>6.0872950945781135</v>
      </c>
      <c r="BP3">
        <v>1.34880238056588</v>
      </c>
      <c r="CA3" s="9">
        <v>6</v>
      </c>
      <c r="CB3" s="9">
        <v>1.224213511518435</v>
      </c>
      <c r="CC3" s="9">
        <v>5.909326860109843</v>
      </c>
      <c r="CD3" s="9">
        <v>7.635644452411517</v>
      </c>
      <c r="CE3" s="9">
        <v>4.434954002791141</v>
      </c>
      <c r="CF3" s="9">
        <v>62.34866260785561</v>
      </c>
      <c r="CG3" s="9">
        <f aca="true" t="shared" si="3" ref="CG3:CG25">CC3+CD3</f>
        <v>13.54497131252136</v>
      </c>
      <c r="CH3" s="9">
        <v>6</v>
      </c>
      <c r="CI3" s="9">
        <v>13.206401328544475</v>
      </c>
      <c r="CJ3" s="9">
        <v>11.930619286009795</v>
      </c>
      <c r="CK3" s="9">
        <v>0</v>
      </c>
      <c r="CM3" s="18">
        <v>2</v>
      </c>
      <c r="CN3" s="13">
        <v>0</v>
      </c>
      <c r="CO3" s="13">
        <v>4.225199838554601</v>
      </c>
      <c r="CP3" s="13">
        <v>4.246027364095702</v>
      </c>
      <c r="CQ3" s="13">
        <v>0</v>
      </c>
      <c r="CR3" s="13">
        <v>18.412550450576276</v>
      </c>
      <c r="CS3" s="13">
        <v>6.906018705082428</v>
      </c>
      <c r="CT3" s="13">
        <v>11.2025703706009</v>
      </c>
      <c r="CX3" s="18">
        <v>2</v>
      </c>
      <c r="CY3" s="13">
        <v>0</v>
      </c>
      <c r="CZ3" s="13">
        <v>0.8388501030189487</v>
      </c>
      <c r="DA3" s="13">
        <v>0.6121157123083389</v>
      </c>
      <c r="DC3" s="9">
        <v>6</v>
      </c>
      <c r="DD3" s="9">
        <v>0.2479408839356881</v>
      </c>
      <c r="DE3" s="9">
        <v>3.1549251101052245</v>
      </c>
      <c r="DF3" s="9">
        <v>2.2896810583685427</v>
      </c>
      <c r="DG3" s="9">
        <v>0.2167798077003874</v>
      </c>
      <c r="DH3" s="9">
        <v>3.7326855615937773</v>
      </c>
      <c r="DI3" s="9">
        <v>3.2674096770726386</v>
      </c>
      <c r="DJ3" s="9">
        <v>0.635549213745101</v>
      </c>
      <c r="DK3" s="9"/>
      <c r="DL3" s="9">
        <v>6</v>
      </c>
      <c r="DM3" s="9">
        <v>0.9867750097913789</v>
      </c>
      <c r="DN3" s="9">
        <v>3.448178992999762</v>
      </c>
      <c r="DO3" s="9">
        <v>0</v>
      </c>
    </row>
    <row r="4" spans="44:119" ht="12.75">
      <c r="AR4" s="37">
        <v>3</v>
      </c>
      <c r="AS4" s="37">
        <v>1.34</v>
      </c>
      <c r="AT4" s="37">
        <v>0.48</v>
      </c>
      <c r="AV4">
        <v>4</v>
      </c>
      <c r="AW4">
        <v>25.697186638478577</v>
      </c>
      <c r="AX4">
        <v>9</v>
      </c>
      <c r="AY4">
        <v>9.912313850543056</v>
      </c>
      <c r="BC4" s="18">
        <v>4</v>
      </c>
      <c r="BD4" s="18">
        <v>0.003288397587387289</v>
      </c>
      <c r="BE4" s="18">
        <v>19.179783665052817</v>
      </c>
      <c r="BF4" s="18">
        <v>12.492793528196682</v>
      </c>
      <c r="BG4" s="18">
        <v>5.716443084063261</v>
      </c>
      <c r="BH4" s="18">
        <v>33.410279766676645</v>
      </c>
      <c r="BI4" s="18">
        <f t="shared" si="0"/>
        <v>31.6725771932495</v>
      </c>
      <c r="BJ4" s="18">
        <v>4</v>
      </c>
      <c r="BK4" s="17">
        <f t="shared" si="1"/>
        <v>0.4866500745772645</v>
      </c>
      <c r="BL4" s="17">
        <f t="shared" si="2"/>
        <v>0.6055643513954614</v>
      </c>
      <c r="BM4" s="18">
        <v>4</v>
      </c>
      <c r="BN4" s="13">
        <v>10.711712472129802</v>
      </c>
      <c r="BO4">
        <v>14.218877978228806</v>
      </c>
      <c r="BP4">
        <v>0.7665961881199689</v>
      </c>
      <c r="CA4" s="9">
        <v>9</v>
      </c>
      <c r="CB4" s="9">
        <v>4.590196015569277</v>
      </c>
      <c r="CC4" s="9">
        <v>8.09518803148096</v>
      </c>
      <c r="CD4" s="9">
        <v>34.53479494507222</v>
      </c>
      <c r="CE4" s="9">
        <v>17.82009136275729</v>
      </c>
      <c r="CF4" s="9">
        <v>19.654842203384796</v>
      </c>
      <c r="CG4" s="9">
        <f t="shared" si="3"/>
        <v>42.62998297655318</v>
      </c>
      <c r="CH4" s="9">
        <v>9</v>
      </c>
      <c r="CI4" s="9">
        <v>6.6899836864542195</v>
      </c>
      <c r="CJ4" s="9">
        <v>2.4669204634975768</v>
      </c>
      <c r="CK4" s="9">
        <v>0.7554097005912591</v>
      </c>
      <c r="CM4" s="18">
        <v>4</v>
      </c>
      <c r="CN4" s="13">
        <v>4.4860747464956505</v>
      </c>
      <c r="CO4" s="13">
        <v>2.00141249253501</v>
      </c>
      <c r="CP4" s="13">
        <v>12.692296426022155</v>
      </c>
      <c r="CQ4" s="13">
        <v>0</v>
      </c>
      <c r="CR4" s="13">
        <v>3.695513741146897</v>
      </c>
      <c r="CS4" s="13">
        <v>8.797279787049785</v>
      </c>
      <c r="CT4" s="13">
        <v>0</v>
      </c>
      <c r="CX4" s="18">
        <v>4</v>
      </c>
      <c r="CY4" s="13">
        <v>1.6240093386681624</v>
      </c>
      <c r="CZ4" s="13">
        <v>1.1963335836138178</v>
      </c>
      <c r="DA4" s="13">
        <v>2.8961001617812814</v>
      </c>
      <c r="DC4" s="9">
        <v>9</v>
      </c>
      <c r="DD4" s="9">
        <v>0.8190128502392666</v>
      </c>
      <c r="DE4" s="9">
        <v>4.997448823936304</v>
      </c>
      <c r="DF4" s="9">
        <v>2.278726357305389</v>
      </c>
      <c r="DG4" s="9">
        <v>0</v>
      </c>
      <c r="DH4" s="9">
        <v>9.248639578568138</v>
      </c>
      <c r="DI4" s="9">
        <v>4.39686912353904</v>
      </c>
      <c r="DJ4" s="9">
        <v>20.889286242965046</v>
      </c>
      <c r="DK4" s="9"/>
      <c r="DL4" s="9">
        <v>9</v>
      </c>
      <c r="DM4" s="9">
        <v>8.971968140832958</v>
      </c>
      <c r="DN4" s="9">
        <v>2.9871337948235777</v>
      </c>
      <c r="DO4" s="9">
        <v>5.860989427100752</v>
      </c>
    </row>
    <row r="5" spans="44:119" ht="12.75">
      <c r="AR5" s="37">
        <v>4</v>
      </c>
      <c r="AS5" s="37">
        <v>1.42</v>
      </c>
      <c r="AT5" s="37">
        <v>0.77</v>
      </c>
      <c r="AV5">
        <v>5</v>
      </c>
      <c r="AW5">
        <v>16.78332388506424</v>
      </c>
      <c r="AX5">
        <v>14</v>
      </c>
      <c r="AY5">
        <v>26.480386966458934</v>
      </c>
      <c r="BC5" s="18">
        <v>5</v>
      </c>
      <c r="BD5" s="18">
        <v>3.6902642363387748</v>
      </c>
      <c r="BE5" s="18">
        <v>8.381856418515955</v>
      </c>
      <c r="BF5" s="18">
        <v>27.490590795597434</v>
      </c>
      <c r="BG5" s="18">
        <v>2.483563650886495</v>
      </c>
      <c r="BH5" s="18">
        <v>37.20790672730942</v>
      </c>
      <c r="BI5" s="18">
        <f t="shared" si="0"/>
        <v>35.87244721411339</v>
      </c>
      <c r="BJ5" s="18">
        <v>5</v>
      </c>
      <c r="BK5" s="17">
        <f t="shared" si="1"/>
        <v>0.49086307440255106</v>
      </c>
      <c r="BL5" s="17">
        <f t="shared" si="2"/>
        <v>0.23365722356455956</v>
      </c>
      <c r="BM5" s="18">
        <v>5</v>
      </c>
      <c r="BN5" s="13">
        <v>9.838799062734902</v>
      </c>
      <c r="BO5">
        <v>6.189435880026164</v>
      </c>
      <c r="BP5">
        <v>0.7550889423031746</v>
      </c>
      <c r="CA5" s="9">
        <v>14</v>
      </c>
      <c r="CB5" s="9">
        <v>1.2233396272895558</v>
      </c>
      <c r="CC5" s="9">
        <v>11.646319206285611</v>
      </c>
      <c r="CD5" s="9">
        <v>15.02311996278944</v>
      </c>
      <c r="CE5" s="9">
        <v>6.359683360827406</v>
      </c>
      <c r="CF5" s="9">
        <v>33.027707756552154</v>
      </c>
      <c r="CG5" s="9">
        <f t="shared" si="3"/>
        <v>26.66943916907505</v>
      </c>
      <c r="CH5" s="9">
        <v>14</v>
      </c>
      <c r="CI5" s="9">
        <v>15.977248774800689</v>
      </c>
      <c r="CJ5" s="9">
        <v>9.968423066065165</v>
      </c>
      <c r="CK5" s="9">
        <v>0.5347151255930767</v>
      </c>
      <c r="CM5" s="18">
        <v>5</v>
      </c>
      <c r="CN5" s="13">
        <v>0.4327522716789678</v>
      </c>
      <c r="CO5" s="13">
        <v>6.0015601308698034</v>
      </c>
      <c r="CP5" s="13">
        <v>1.947544015967183</v>
      </c>
      <c r="CQ5" s="13">
        <v>0</v>
      </c>
      <c r="CR5" s="13">
        <v>16.373044150325775</v>
      </c>
      <c r="CS5" s="13">
        <v>1.9104216228672484</v>
      </c>
      <c r="CT5" s="13">
        <v>9.207125022404414</v>
      </c>
      <c r="CX5" s="18">
        <v>5</v>
      </c>
      <c r="CY5" s="13">
        <v>0</v>
      </c>
      <c r="CZ5" s="13">
        <v>1.1987880595046931</v>
      </c>
      <c r="DA5" s="13">
        <v>1.284775591381802</v>
      </c>
      <c r="DC5" s="9">
        <v>14</v>
      </c>
      <c r="DD5" s="9">
        <v>0.7615290012888274</v>
      </c>
      <c r="DE5" s="9">
        <v>3.721151295779198</v>
      </c>
      <c r="DF5" s="9">
        <v>7.163638909217586</v>
      </c>
      <c r="DG5" s="9">
        <v>0</v>
      </c>
      <c r="DH5" s="9">
        <v>6.491445817222689</v>
      </c>
      <c r="DI5" s="9">
        <v>8.53167414556675</v>
      </c>
      <c r="DJ5" s="9">
        <v>0</v>
      </c>
      <c r="DK5" s="9"/>
      <c r="DL5" s="9">
        <v>14</v>
      </c>
      <c r="DM5" s="9">
        <v>1.3951639901167268</v>
      </c>
      <c r="DN5" s="9">
        <v>0.9507748206228962</v>
      </c>
      <c r="DO5" s="9">
        <v>4.013744550087782</v>
      </c>
    </row>
    <row r="6" spans="44:119" ht="12.75">
      <c r="AR6" s="37">
        <v>5</v>
      </c>
      <c r="AS6" s="37">
        <v>1.42</v>
      </c>
      <c r="AT6" s="37">
        <v>0.55</v>
      </c>
      <c r="AV6">
        <v>7</v>
      </c>
      <c r="AW6">
        <v>29.159593576929076</v>
      </c>
      <c r="AX6">
        <v>16</v>
      </c>
      <c r="AY6">
        <v>32.85303375313383</v>
      </c>
      <c r="BC6" s="18">
        <v>7</v>
      </c>
      <c r="BD6" s="18">
        <v>1.0127961908592815</v>
      </c>
      <c r="BE6" s="18">
        <v>6.212393970102153</v>
      </c>
      <c r="BF6" s="18">
        <v>8.911256364255765</v>
      </c>
      <c r="BG6" s="18">
        <v>2.216235759260713</v>
      </c>
      <c r="BH6" s="18">
        <v>58.043272608400045</v>
      </c>
      <c r="BI6" s="18">
        <f t="shared" si="0"/>
        <v>15.123650334357919</v>
      </c>
      <c r="BJ6" s="18">
        <v>7</v>
      </c>
      <c r="BK6" s="17">
        <f t="shared" si="1"/>
        <v>0.20670064731558938</v>
      </c>
      <c r="BL6" s="17">
        <f t="shared" si="2"/>
        <v>0.41077344640723623</v>
      </c>
      <c r="BM6" s="18">
        <v>7</v>
      </c>
      <c r="BN6" s="13">
        <v>12.231199950338427</v>
      </c>
      <c r="BO6">
        <v>16.928393626590648</v>
      </c>
      <c r="BP6">
        <v>0</v>
      </c>
      <c r="CA6" s="9">
        <v>16</v>
      </c>
      <c r="CB6" s="9">
        <v>0.5368925067484056</v>
      </c>
      <c r="CC6" s="9">
        <v>3.050946115645709</v>
      </c>
      <c r="CD6" s="9">
        <v>3.8871232595830207</v>
      </c>
      <c r="CE6" s="9">
        <v>7.663728200243454</v>
      </c>
      <c r="CF6" s="9">
        <v>49.37867771957637</v>
      </c>
      <c r="CG6" s="9">
        <f t="shared" si="3"/>
        <v>6.93806937522873</v>
      </c>
      <c r="CH6" s="9">
        <v>16</v>
      </c>
      <c r="CI6" s="9">
        <v>19.872252803597714</v>
      </c>
      <c r="CJ6" s="9">
        <v>12.980780949536113</v>
      </c>
      <c r="CK6" s="9">
        <v>0</v>
      </c>
      <c r="CM6" s="18">
        <v>7</v>
      </c>
      <c r="CN6" s="13">
        <v>0.24890042787700956</v>
      </c>
      <c r="CO6" s="13">
        <v>2.955373513070065</v>
      </c>
      <c r="CP6" s="13">
        <v>0.018754835393451883</v>
      </c>
      <c r="CQ6" s="13">
        <v>2.9893651937616266</v>
      </c>
      <c r="CR6" s="13">
        <v>4.845246158595217</v>
      </c>
      <c r="CS6" s="13">
        <v>2.1050524373398565</v>
      </c>
      <c r="CT6" s="13">
        <v>1.9609577683206907</v>
      </c>
      <c r="CX6" s="18">
        <v>7</v>
      </c>
      <c r="CY6" s="13">
        <v>0.17358280415238644</v>
      </c>
      <c r="CZ6" s="13">
        <v>0.6052537278281229</v>
      </c>
      <c r="DA6" s="13">
        <v>1.4373992272802039</v>
      </c>
      <c r="DC6" s="9">
        <v>16</v>
      </c>
      <c r="DD6" s="9">
        <v>0</v>
      </c>
      <c r="DE6" s="9">
        <v>0.663607510773104</v>
      </c>
      <c r="DF6" s="9">
        <v>1.5027155042220304</v>
      </c>
      <c r="DG6" s="9">
        <v>0.8846231006505748</v>
      </c>
      <c r="DH6" s="9">
        <v>0.40594819778487484</v>
      </c>
      <c r="DI6" s="9">
        <v>0.9476880926914708</v>
      </c>
      <c r="DJ6" s="9">
        <v>2.5334869691066753</v>
      </c>
      <c r="DK6" s="9"/>
      <c r="DL6" s="9">
        <v>16</v>
      </c>
      <c r="DM6" s="9">
        <v>0.7797886905988117</v>
      </c>
      <c r="DN6" s="9">
        <v>6.292810061345062</v>
      </c>
      <c r="DO6" s="9">
        <v>0.59112944829958</v>
      </c>
    </row>
    <row r="7" spans="44:119" ht="12.75">
      <c r="AR7" s="37">
        <v>6</v>
      </c>
      <c r="AS7" s="37">
        <v>1.52</v>
      </c>
      <c r="AT7" s="37">
        <v>0.67</v>
      </c>
      <c r="AV7">
        <v>8</v>
      </c>
      <c r="AW7">
        <v>18.070196767467447</v>
      </c>
      <c r="AX7">
        <v>17</v>
      </c>
      <c r="AY7">
        <v>19.656370541086577</v>
      </c>
      <c r="BC7" s="18">
        <v>8</v>
      </c>
      <c r="BD7" s="18">
        <v>1.1404946601165395</v>
      </c>
      <c r="BE7" s="18">
        <v>12.929670830197244</v>
      </c>
      <c r="BF7" s="18">
        <v>9.614895818218002</v>
      </c>
      <c r="BG7" s="18">
        <v>5.4223820607412065</v>
      </c>
      <c r="BH7" s="18">
        <v>54.200787880673204</v>
      </c>
      <c r="BI7" s="18">
        <f t="shared" si="0"/>
        <v>22.54456664841525</v>
      </c>
      <c r="BJ7" s="18">
        <v>8</v>
      </c>
      <c r="BK7" s="17">
        <f t="shared" si="1"/>
        <v>0.293758062448852</v>
      </c>
      <c r="BL7" s="17">
        <f t="shared" si="2"/>
        <v>0.5735160507556761</v>
      </c>
      <c r="BM7" s="18">
        <v>8</v>
      </c>
      <c r="BN7" s="13">
        <v>8.458046624002677</v>
      </c>
      <c r="BO7">
        <v>9.61215014346477</v>
      </c>
      <c r="BP7">
        <v>0</v>
      </c>
      <c r="CA7" s="9">
        <v>17</v>
      </c>
      <c r="CB7" s="9">
        <v>0.9569477523051306</v>
      </c>
      <c r="CC7" s="9">
        <v>5.996446879615342</v>
      </c>
      <c r="CD7" s="9">
        <v>8.746342992144424</v>
      </c>
      <c r="CE7" s="9">
        <v>1.9619355296795122</v>
      </c>
      <c r="CF7" s="9">
        <v>66.57933174373076</v>
      </c>
      <c r="CG7" s="9">
        <f t="shared" si="3"/>
        <v>14.742789871759765</v>
      </c>
      <c r="CH7" s="9">
        <v>17</v>
      </c>
      <c r="CI7" s="9">
        <v>8.294056380088593</v>
      </c>
      <c r="CJ7" s="9">
        <v>11.362314160997984</v>
      </c>
      <c r="CK7" s="9">
        <v>0</v>
      </c>
      <c r="CM7" s="18">
        <v>8</v>
      </c>
      <c r="CN7" s="13">
        <v>2.439654440829518</v>
      </c>
      <c r="CO7" s="13">
        <v>3.2900048466515917</v>
      </c>
      <c r="CP7" s="13">
        <v>7.200011542716134</v>
      </c>
      <c r="CQ7" s="13">
        <v>0</v>
      </c>
      <c r="CR7" s="13">
        <v>4.2799053982289665</v>
      </c>
      <c r="CS7" s="13">
        <v>5.0443148939637075</v>
      </c>
      <c r="CT7" s="13">
        <v>0.2906755260253279</v>
      </c>
      <c r="CX7" s="18">
        <v>8</v>
      </c>
      <c r="CY7" s="13">
        <v>1.0800765006256159</v>
      </c>
      <c r="CZ7" s="13">
        <v>2.6132431606442084</v>
      </c>
      <c r="DA7" s="13">
        <v>1.729062399471382</v>
      </c>
      <c r="DC7" s="9">
        <v>17</v>
      </c>
      <c r="DD7" s="9">
        <v>0.23646419493817386</v>
      </c>
      <c r="DE7" s="9">
        <v>3.1018130596296194</v>
      </c>
      <c r="DF7" s="9">
        <v>1.5095732636135284</v>
      </c>
      <c r="DG7" s="9">
        <v>1.1485963614340207</v>
      </c>
      <c r="DH7" s="9">
        <v>4.5479323819836095</v>
      </c>
      <c r="DI7" s="9">
        <v>1.571561480473172</v>
      </c>
      <c r="DJ7" s="9">
        <v>2.626849129687643</v>
      </c>
      <c r="DK7" s="9"/>
      <c r="DL7" s="9">
        <v>17</v>
      </c>
      <c r="DM7" s="9">
        <v>0.13518818136285557</v>
      </c>
      <c r="DN7" s="9">
        <v>0.4727542513572618</v>
      </c>
      <c r="DO7" s="9">
        <v>1.3539930969593947</v>
      </c>
    </row>
    <row r="8" spans="44:119" ht="12.75">
      <c r="AR8" s="37">
        <v>7</v>
      </c>
      <c r="AS8" s="37">
        <v>1.49</v>
      </c>
      <c r="AT8" s="37">
        <v>0.72</v>
      </c>
      <c r="AV8">
        <v>10</v>
      </c>
      <c r="AW8">
        <v>8.441935180182252</v>
      </c>
      <c r="AX8">
        <v>18</v>
      </c>
      <c r="AY8">
        <v>27.956772696261048</v>
      </c>
      <c r="BC8" s="18">
        <v>10</v>
      </c>
      <c r="BD8" s="18">
        <v>1.4580041825183383</v>
      </c>
      <c r="BE8" s="18">
        <v>15.117203585090161</v>
      </c>
      <c r="BF8" s="18">
        <v>32.57290134095161</v>
      </c>
      <c r="BG8" s="18">
        <v>11.39773823607764</v>
      </c>
      <c r="BH8" s="18">
        <v>25.701986982705932</v>
      </c>
      <c r="BI8" s="18">
        <f t="shared" si="0"/>
        <v>47.69010492604177</v>
      </c>
      <c r="BJ8" s="18">
        <v>10</v>
      </c>
      <c r="BK8" s="17">
        <f t="shared" si="1"/>
        <v>0.6497989590668354</v>
      </c>
      <c r="BL8" s="17">
        <f t="shared" si="2"/>
        <v>0.31698826430627597</v>
      </c>
      <c r="BM8" s="18">
        <v>10</v>
      </c>
      <c r="BN8" s="13">
        <v>6.572167699065259</v>
      </c>
      <c r="BO8">
        <v>0.6691056582083781</v>
      </c>
      <c r="BP8">
        <v>1.200661822908615</v>
      </c>
      <c r="CA8" s="9">
        <v>18</v>
      </c>
      <c r="CB8" s="9">
        <v>2.128075206136725</v>
      </c>
      <c r="CC8" s="9">
        <v>3.423237889563608</v>
      </c>
      <c r="CD8" s="9">
        <v>17.89344808734198</v>
      </c>
      <c r="CE8" s="9">
        <v>2.8335197711615976</v>
      </c>
      <c r="CF8" s="9">
        <v>42.66574738136659</v>
      </c>
      <c r="CG8" s="9">
        <f t="shared" si="3"/>
        <v>21.31668597690559</v>
      </c>
      <c r="CH8" s="9">
        <v>18</v>
      </c>
      <c r="CI8" s="9">
        <v>14.339359689836263</v>
      </c>
      <c r="CJ8" s="9">
        <v>13.617413006424787</v>
      </c>
      <c r="CK8" s="9">
        <v>0</v>
      </c>
      <c r="CM8" s="18">
        <v>10</v>
      </c>
      <c r="CN8" s="13">
        <v>4.21335655261881</v>
      </c>
      <c r="CO8" s="13">
        <v>3.2235348476253827</v>
      </c>
      <c r="CP8" s="13">
        <v>7.680312184845969</v>
      </c>
      <c r="CQ8" s="13">
        <v>0</v>
      </c>
      <c r="CR8" s="13">
        <v>6.118426488206752</v>
      </c>
      <c r="CS8" s="13">
        <v>18.615077835269073</v>
      </c>
      <c r="CT8" s="13">
        <v>7.839397017475789</v>
      </c>
      <c r="CX8" s="18">
        <v>10</v>
      </c>
      <c r="CY8" s="13">
        <v>2.551812240953791</v>
      </c>
      <c r="CZ8" s="13">
        <v>5.76976449042781</v>
      </c>
      <c r="DA8" s="13">
        <v>3.076161504696038</v>
      </c>
      <c r="DC8" s="9">
        <v>18</v>
      </c>
      <c r="DD8" s="9">
        <v>0.3734232478924146</v>
      </c>
      <c r="DE8" s="9">
        <v>2.388096040929135</v>
      </c>
      <c r="DF8" s="9">
        <v>0.6617186007420586</v>
      </c>
      <c r="DG8" s="9">
        <v>0</v>
      </c>
      <c r="DH8" s="9">
        <v>10.043588160257904</v>
      </c>
      <c r="DI8" s="9">
        <v>1.7148941041416845</v>
      </c>
      <c r="DJ8" s="9">
        <v>6.134965822942391</v>
      </c>
      <c r="DK8" s="9"/>
      <c r="DL8" s="9">
        <v>18</v>
      </c>
      <c r="DM8" s="9">
        <v>0.3826687548507778</v>
      </c>
      <c r="DN8" s="9">
        <v>1.195717403273673</v>
      </c>
      <c r="DO8" s="9">
        <v>1.2551336130371467</v>
      </c>
    </row>
    <row r="9" spans="44:119" ht="12.75">
      <c r="AR9" s="37">
        <v>8</v>
      </c>
      <c r="AS9" s="37">
        <v>1.47</v>
      </c>
      <c r="AT9" s="37">
        <v>0.76</v>
      </c>
      <c r="AV9">
        <v>11</v>
      </c>
      <c r="AW9">
        <v>10.428018812091462</v>
      </c>
      <c r="AX9">
        <v>19</v>
      </c>
      <c r="AY9">
        <v>6.607001892783241</v>
      </c>
      <c r="BC9" s="18">
        <v>11</v>
      </c>
      <c r="BD9" s="18">
        <v>4.2893344719176225</v>
      </c>
      <c r="BE9" s="18">
        <v>8.35717360981997</v>
      </c>
      <c r="BF9" s="18">
        <v>35.55782899454671</v>
      </c>
      <c r="BG9" s="18">
        <v>15.932524696323375</v>
      </c>
      <c r="BH9" s="18">
        <v>22.063158710585466</v>
      </c>
      <c r="BI9" s="18">
        <f t="shared" si="0"/>
        <v>43.91500260436668</v>
      </c>
      <c r="BJ9" s="18">
        <v>11</v>
      </c>
      <c r="BK9" s="17">
        <f t="shared" si="1"/>
        <v>0.6655990668599391</v>
      </c>
      <c r="BL9" s="17">
        <f t="shared" si="2"/>
        <v>0.19030338413298822</v>
      </c>
      <c r="BM9" s="18">
        <v>11</v>
      </c>
      <c r="BN9" s="13">
        <v>7.090466728024757</v>
      </c>
      <c r="BO9">
        <v>2.533165227454008</v>
      </c>
      <c r="BP9">
        <v>0.8043868566126967</v>
      </c>
      <c r="CA9" s="9">
        <v>19</v>
      </c>
      <c r="CB9" s="9">
        <v>0.5584984958454797</v>
      </c>
      <c r="CC9" s="9">
        <v>14.458157884110562</v>
      </c>
      <c r="CD9" s="9">
        <v>29.18082923123697</v>
      </c>
      <c r="CE9" s="9">
        <v>9.83738778047561</v>
      </c>
      <c r="CF9" s="9">
        <v>27.865684816518225</v>
      </c>
      <c r="CG9" s="9">
        <f t="shared" si="3"/>
        <v>43.63898711534753</v>
      </c>
      <c r="CH9" s="9">
        <v>19</v>
      </c>
      <c r="CI9" s="9">
        <v>6.197682414474421</v>
      </c>
      <c r="CJ9" s="9">
        <v>0.08478725414277354</v>
      </c>
      <c r="CK9" s="9">
        <v>0.32453222416604544</v>
      </c>
      <c r="CM9" s="18">
        <v>11</v>
      </c>
      <c r="CN9" s="13">
        <v>1.9864862033107156</v>
      </c>
      <c r="CO9" s="13">
        <v>1.1425785468137848</v>
      </c>
      <c r="CP9" s="13">
        <v>5.228108859695469</v>
      </c>
      <c r="CQ9" s="13">
        <v>0</v>
      </c>
      <c r="CR9" s="13">
        <v>6.194114568100175</v>
      </c>
      <c r="CS9" s="13">
        <v>8.467924282828271</v>
      </c>
      <c r="CT9" s="13">
        <v>20.895790143618264</v>
      </c>
      <c r="CX9" s="18">
        <v>11</v>
      </c>
      <c r="CY9" s="13">
        <v>8.866678856474968</v>
      </c>
      <c r="CZ9" s="13">
        <v>2.176164733288253</v>
      </c>
      <c r="DA9" s="13">
        <v>4.889681106560154</v>
      </c>
      <c r="DC9" s="9">
        <v>19</v>
      </c>
      <c r="DD9" s="9">
        <v>5.423069470298234</v>
      </c>
      <c r="DE9" s="9">
        <v>1.7675947462729114</v>
      </c>
      <c r="DF9" s="9">
        <v>7.2674936675394175</v>
      </c>
      <c r="DG9" s="9">
        <v>0</v>
      </c>
      <c r="DH9" s="9">
        <v>6.613283761642372</v>
      </c>
      <c r="DI9" s="9">
        <v>16.323381527138316</v>
      </c>
      <c r="DJ9" s="9">
        <v>6.244163942456282</v>
      </c>
      <c r="DK9" s="9"/>
      <c r="DL9" s="9">
        <v>19</v>
      </c>
      <c r="DM9" s="9">
        <v>2.1502477660016566</v>
      </c>
      <c r="DN9" s="9">
        <v>4.640017726455271</v>
      </c>
      <c r="DO9" s="9">
        <v>3.0471222880186817</v>
      </c>
    </row>
    <row r="10" spans="44:119" ht="12.75">
      <c r="AR10" s="37">
        <v>9</v>
      </c>
      <c r="AS10" s="37">
        <v>1.11</v>
      </c>
      <c r="AT10" s="37">
        <v>0.33</v>
      </c>
      <c r="AV10">
        <v>12</v>
      </c>
      <c r="AW10">
        <v>11.602836495986281</v>
      </c>
      <c r="AX10">
        <v>20</v>
      </c>
      <c r="AY10">
        <v>12.246279980955698</v>
      </c>
      <c r="BC10" s="18">
        <v>12</v>
      </c>
      <c r="BD10" s="18">
        <v>1.6316768912791082</v>
      </c>
      <c r="BE10" s="18">
        <v>11.750651773262568</v>
      </c>
      <c r="BF10" s="18">
        <v>34.28434730777052</v>
      </c>
      <c r="BG10" s="18">
        <v>8.224722782810309</v>
      </c>
      <c r="BH10" s="18">
        <v>27.78708693997415</v>
      </c>
      <c r="BI10" s="18">
        <f t="shared" si="0"/>
        <v>46.034999081033085</v>
      </c>
      <c r="BJ10" s="18">
        <v>12</v>
      </c>
      <c r="BK10" s="17">
        <f t="shared" si="1"/>
        <v>0.6235938533074384</v>
      </c>
      <c r="BL10" s="17">
        <f t="shared" si="2"/>
        <v>0.2552547411281249</v>
      </c>
      <c r="BM10" s="18">
        <v>12</v>
      </c>
      <c r="BN10" s="13">
        <v>6.480432548170828</v>
      </c>
      <c r="BO10">
        <v>4.079674206935768</v>
      </c>
      <c r="BP10">
        <v>1.0427297408796836</v>
      </c>
      <c r="CA10" s="9">
        <v>20</v>
      </c>
      <c r="CB10" s="9">
        <v>2.6889570567346706</v>
      </c>
      <c r="CC10" s="9">
        <v>7.684827315043057</v>
      </c>
      <c r="CD10" s="9">
        <v>28.505676803680444</v>
      </c>
      <c r="CE10" s="9">
        <v>7.042354248361898</v>
      </c>
      <c r="CF10" s="9">
        <v>39.977240791217675</v>
      </c>
      <c r="CG10" s="9">
        <f t="shared" si="3"/>
        <v>36.1905041187235</v>
      </c>
      <c r="CH10" s="9">
        <v>20</v>
      </c>
      <c r="CI10" s="9">
        <v>6.332025368999906</v>
      </c>
      <c r="CJ10" s="9">
        <v>4.294040638722446</v>
      </c>
      <c r="CK10" s="9">
        <v>1.620213973233345</v>
      </c>
      <c r="CM10" s="18">
        <v>12</v>
      </c>
      <c r="CN10" s="13">
        <v>2.9038098292400814</v>
      </c>
      <c r="CO10" s="13">
        <v>4.340689780317502</v>
      </c>
      <c r="CP10" s="13">
        <v>4.506152163704983</v>
      </c>
      <c r="CQ10" s="13">
        <v>0</v>
      </c>
      <c r="CR10" s="13">
        <v>10.339702933081277</v>
      </c>
      <c r="CS10" s="13">
        <v>16.707562346845247</v>
      </c>
      <c r="CT10" s="13">
        <v>7.237082027843989</v>
      </c>
      <c r="CX10" s="18">
        <v>12</v>
      </c>
      <c r="CY10" s="13">
        <v>1.9100531251664479</v>
      </c>
      <c r="CZ10" s="13">
        <v>4.457574960884588</v>
      </c>
      <c r="DA10" s="13">
        <v>1.8570946967592727</v>
      </c>
      <c r="DC10" s="9">
        <v>20</v>
      </c>
      <c r="DD10" s="9">
        <v>0.691267205524868</v>
      </c>
      <c r="DE10" s="9">
        <v>4.445742269820056</v>
      </c>
      <c r="DF10" s="9">
        <v>2.5478178396981326</v>
      </c>
      <c r="DG10" s="9">
        <v>0</v>
      </c>
      <c r="DH10" s="9">
        <v>8.96408953285361</v>
      </c>
      <c r="DI10" s="9">
        <v>4.720328014775606</v>
      </c>
      <c r="DJ10" s="9">
        <v>14.82125925605123</v>
      </c>
      <c r="DK10" s="9"/>
      <c r="DL10" s="9">
        <v>20</v>
      </c>
      <c r="DM10" s="9">
        <v>2.9134711966916202</v>
      </c>
      <c r="DN10" s="9">
        <v>1.7458987893733546</v>
      </c>
      <c r="DO10" s="9">
        <v>2.3829842622969224</v>
      </c>
    </row>
    <row r="11" spans="44:119" ht="12.75">
      <c r="AR11" s="37">
        <v>10</v>
      </c>
      <c r="AS11" s="37">
        <v>1.27</v>
      </c>
      <c r="AT11" s="37">
        <v>0.58</v>
      </c>
      <c r="AV11">
        <v>13</v>
      </c>
      <c r="AW11">
        <v>20.002981333405348</v>
      </c>
      <c r="AX11">
        <v>21</v>
      </c>
      <c r="AY11">
        <v>20.611453859835905</v>
      </c>
      <c r="BC11" s="18">
        <v>13</v>
      </c>
      <c r="BD11" s="18">
        <v>1.2709020738935495</v>
      </c>
      <c r="BE11" s="18">
        <v>9.45086485406239</v>
      </c>
      <c r="BF11" s="18">
        <v>26.12307355822191</v>
      </c>
      <c r="BG11" s="18">
        <v>8.210656920871255</v>
      </c>
      <c r="BH11" s="18">
        <v>32.120498030308795</v>
      </c>
      <c r="BI11" s="18">
        <f t="shared" si="0"/>
        <v>35.5739384122843</v>
      </c>
      <c r="BJ11" s="18">
        <v>13</v>
      </c>
      <c r="BK11" s="17">
        <f t="shared" si="1"/>
        <v>0.5255075643099868</v>
      </c>
      <c r="BL11" s="17">
        <f t="shared" si="2"/>
        <v>0.26566821881039865</v>
      </c>
      <c r="BM11" s="18">
        <v>13</v>
      </c>
      <c r="BN11" s="13">
        <v>10.882476569626261</v>
      </c>
      <c r="BO11">
        <v>7.4050915925665</v>
      </c>
      <c r="BP11">
        <v>1.7154131712125849</v>
      </c>
      <c r="CA11" s="9">
        <v>21</v>
      </c>
      <c r="CB11" s="9">
        <v>2.149170564179873</v>
      </c>
      <c r="CC11" s="9">
        <v>9.802812283812283</v>
      </c>
      <c r="CD11" s="9">
        <v>31.254323170608913</v>
      </c>
      <c r="CE11" s="9">
        <v>9.225055409087576</v>
      </c>
      <c r="CF11" s="9">
        <v>28.330913846513933</v>
      </c>
      <c r="CG11" s="9">
        <f t="shared" si="3"/>
        <v>41.0571354544212</v>
      </c>
      <c r="CH11" s="9">
        <v>21</v>
      </c>
      <c r="CI11" s="9">
        <v>13.237040896012132</v>
      </c>
      <c r="CJ11" s="9">
        <v>6.44191506015202</v>
      </c>
      <c r="CK11" s="9">
        <v>0.9324979036717511</v>
      </c>
      <c r="CM11" s="18">
        <v>13</v>
      </c>
      <c r="CN11" s="13">
        <v>2.1789013156984955</v>
      </c>
      <c r="CO11" s="13">
        <v>2.851514151259498</v>
      </c>
      <c r="CP11" s="13">
        <v>4.420449387104396</v>
      </c>
      <c r="CQ11" s="13">
        <v>0</v>
      </c>
      <c r="CR11" s="13">
        <v>6.474750340707064</v>
      </c>
      <c r="CS11" s="13">
        <v>14.185034978708718</v>
      </c>
      <c r="CT11" s="13">
        <v>5.463288238806128</v>
      </c>
      <c r="CX11" s="18">
        <v>13</v>
      </c>
      <c r="CY11" s="13">
        <v>2.2645359624454833</v>
      </c>
      <c r="CZ11" s="13">
        <v>3.965109279934531</v>
      </c>
      <c r="DA11" s="13">
        <v>1.98101167849124</v>
      </c>
      <c r="DC11" s="9">
        <v>21</v>
      </c>
      <c r="DD11" s="9">
        <v>1.0956874704208497</v>
      </c>
      <c r="DE11" s="9">
        <v>3.8908670119997666</v>
      </c>
      <c r="DF11" s="9">
        <v>4.816257801391668</v>
      </c>
      <c r="DG11" s="9">
        <v>0</v>
      </c>
      <c r="DH11" s="9">
        <v>7.418644797582407</v>
      </c>
      <c r="DI11" s="9">
        <v>16.997606896401898</v>
      </c>
      <c r="DJ11" s="9">
        <v>6.838071476624609</v>
      </c>
      <c r="DK11" s="9"/>
      <c r="DL11" s="9">
        <v>21</v>
      </c>
      <c r="DM11" s="9">
        <v>2.345254481397556</v>
      </c>
      <c r="DN11" s="9">
        <v>4.946611489074817</v>
      </c>
      <c r="DO11" s="9">
        <v>1.933189438615203</v>
      </c>
    </row>
    <row r="12" spans="44:119" ht="12.75">
      <c r="AR12" s="37">
        <v>11</v>
      </c>
      <c r="AS12" s="37">
        <v>1.38</v>
      </c>
      <c r="AT12" s="37">
        <v>0.65</v>
      </c>
      <c r="AV12">
        <v>15</v>
      </c>
      <c r="AW12">
        <v>9.337207111810331</v>
      </c>
      <c r="AX12">
        <v>24</v>
      </c>
      <c r="AY12">
        <v>28.3565390436024</v>
      </c>
      <c r="BC12" s="18">
        <v>15</v>
      </c>
      <c r="BD12" s="18">
        <v>3.2724179320640907</v>
      </c>
      <c r="BE12" s="18">
        <v>7.28643480002934</v>
      </c>
      <c r="BF12" s="18">
        <v>28.402633792531635</v>
      </c>
      <c r="BG12" s="18">
        <v>11.545400912060884</v>
      </c>
      <c r="BH12" s="18">
        <v>32.93270306251253</v>
      </c>
      <c r="BI12" s="18">
        <f t="shared" si="0"/>
        <v>35.68906859256097</v>
      </c>
      <c r="BJ12" s="18">
        <v>15</v>
      </c>
      <c r="BK12" s="17">
        <f t="shared" si="1"/>
        <v>0.5200837537677057</v>
      </c>
      <c r="BL12" s="17">
        <f t="shared" si="2"/>
        <v>0.20416433063058767</v>
      </c>
      <c r="BM12" s="18">
        <v>15</v>
      </c>
      <c r="BN12" s="13">
        <v>6.156895758997904</v>
      </c>
      <c r="BO12">
        <v>2.334785382366038</v>
      </c>
      <c r="BP12">
        <v>0.8455259704463891</v>
      </c>
      <c r="CA12" s="9">
        <v>24</v>
      </c>
      <c r="CB12" s="9">
        <v>0.69488780505551</v>
      </c>
      <c r="CC12" s="9">
        <v>4.048370308576919</v>
      </c>
      <c r="CD12" s="9">
        <v>6.610386466758073</v>
      </c>
      <c r="CE12" s="9">
        <v>4.70697694840521</v>
      </c>
      <c r="CF12" s="9">
        <v>49.899524397948625</v>
      </c>
      <c r="CG12" s="9">
        <f t="shared" si="3"/>
        <v>10.658756775334993</v>
      </c>
      <c r="CH12" s="9">
        <v>24</v>
      </c>
      <c r="CI12" s="9">
        <v>16.999611059003286</v>
      </c>
      <c r="CJ12" s="9">
        <v>10.183505538184544</v>
      </c>
      <c r="CK12" s="9">
        <v>1.173422446414571</v>
      </c>
      <c r="CM12" s="18">
        <v>15</v>
      </c>
      <c r="CN12" s="13">
        <v>0.9480393953350116</v>
      </c>
      <c r="CO12" s="13">
        <v>4.814659507529674</v>
      </c>
      <c r="CP12" s="13">
        <v>1.5237358971646544</v>
      </c>
      <c r="CQ12" s="13">
        <v>0</v>
      </c>
      <c r="CR12" s="13">
        <v>8.363183910424791</v>
      </c>
      <c r="CS12" s="13">
        <v>5.512538677451461</v>
      </c>
      <c r="CT12" s="13">
        <v>14.526911204655383</v>
      </c>
      <c r="CX12" s="18">
        <v>15</v>
      </c>
      <c r="CY12" s="13">
        <v>5.336198927106264</v>
      </c>
      <c r="CZ12" s="13">
        <v>2.15395992607796</v>
      </c>
      <c r="DA12" s="13">
        <v>4.055242058876661</v>
      </c>
      <c r="DC12" s="9">
        <v>24</v>
      </c>
      <c r="DD12" s="9">
        <v>1.6862829287167382</v>
      </c>
      <c r="DE12" s="9">
        <v>0.07355099705724681</v>
      </c>
      <c r="DF12" s="9">
        <v>0.678121617246286</v>
      </c>
      <c r="DG12" s="9">
        <v>1.6104147655566483</v>
      </c>
      <c r="DH12" s="9">
        <v>4.245332808481549</v>
      </c>
      <c r="DI12" s="9">
        <v>0.5055345801014013</v>
      </c>
      <c r="DJ12" s="9">
        <v>1.8595190781751232</v>
      </c>
      <c r="DK12" s="9"/>
      <c r="DL12" s="9">
        <v>24</v>
      </c>
      <c r="DM12" s="9">
        <v>0.4857274669843216</v>
      </c>
      <c r="DN12" s="9">
        <v>0.4986249725979568</v>
      </c>
      <c r="DO12" s="9">
        <v>3.722624508822932</v>
      </c>
    </row>
    <row r="13" spans="44:119" ht="12.75">
      <c r="AR13" s="37">
        <v>12</v>
      </c>
      <c r="AS13" s="37">
        <v>1.25</v>
      </c>
      <c r="AT13" s="37">
        <v>0.48</v>
      </c>
      <c r="AV13">
        <v>22</v>
      </c>
      <c r="AW13">
        <v>17.426707219490453</v>
      </c>
      <c r="AX13">
        <v>26</v>
      </c>
      <c r="AY13">
        <v>27.913452459283505</v>
      </c>
      <c r="BC13" s="18">
        <v>22</v>
      </c>
      <c r="BD13" s="18">
        <v>5.116933571926637</v>
      </c>
      <c r="BE13" s="18">
        <v>8.432190487927244</v>
      </c>
      <c r="BF13" s="18">
        <v>31.368657995636188</v>
      </c>
      <c r="BG13" s="18">
        <v>13.093979524543593</v>
      </c>
      <c r="BH13" s="18">
        <v>29.985629216462915</v>
      </c>
      <c r="BI13" s="18">
        <f t="shared" si="0"/>
        <v>39.80084848356343</v>
      </c>
      <c r="BJ13" s="18">
        <v>22</v>
      </c>
      <c r="BK13" s="17">
        <f t="shared" si="1"/>
        <v>0.5703232172663216</v>
      </c>
      <c r="BL13" s="17">
        <f t="shared" si="2"/>
        <v>0.21185956604441458</v>
      </c>
      <c r="BM13" s="18">
        <v>22</v>
      </c>
      <c r="BN13" s="13">
        <v>7.027331938601275</v>
      </c>
      <c r="BO13">
        <v>7.694101806270377</v>
      </c>
      <c r="BP13">
        <v>2.7052734746187985</v>
      </c>
      <c r="CA13" s="9">
        <v>26</v>
      </c>
      <c r="CB13" s="9">
        <v>3.292989725662658</v>
      </c>
      <c r="CC13" s="9">
        <v>4.133944053597492</v>
      </c>
      <c r="CD13" s="9">
        <v>20.078401242625638</v>
      </c>
      <c r="CE13" s="9">
        <v>4.376882519273654</v>
      </c>
      <c r="CF13" s="9">
        <v>34.54865241004994</v>
      </c>
      <c r="CG13" s="9">
        <f t="shared" si="3"/>
        <v>24.21234529622313</v>
      </c>
      <c r="CH13" s="9">
        <v>26</v>
      </c>
      <c r="CI13" s="9">
        <v>15.603861946940256</v>
      </c>
      <c r="CJ13" s="9">
        <v>12.167676967047594</v>
      </c>
      <c r="CK13" s="9">
        <v>0.14191354529565575</v>
      </c>
      <c r="CM13" s="18">
        <v>22</v>
      </c>
      <c r="CN13" s="13">
        <v>2.2666070080348044</v>
      </c>
      <c r="CO13" s="13">
        <v>2.4177713374130043</v>
      </c>
      <c r="CP13" s="13">
        <v>3.747812142479436</v>
      </c>
      <c r="CQ13" s="13">
        <v>0</v>
      </c>
      <c r="CR13" s="13">
        <v>5.198809424332208</v>
      </c>
      <c r="CS13" s="13">
        <v>7.922495913990118</v>
      </c>
      <c r="CT13" s="13">
        <v>18.24735265731386</v>
      </c>
      <c r="CX13" s="18">
        <v>22</v>
      </c>
      <c r="CY13" s="13">
        <v>6.253019530727494</v>
      </c>
      <c r="CZ13" s="13">
        <v>2.087581688892983</v>
      </c>
      <c r="DA13" s="13">
        <v>4.753378304923116</v>
      </c>
      <c r="DC13" s="9">
        <v>26</v>
      </c>
      <c r="DD13" s="9">
        <v>1.4539058754412733</v>
      </c>
      <c r="DE13" s="9">
        <v>0.3659925273786954</v>
      </c>
      <c r="DF13" s="9">
        <v>2.314045650777524</v>
      </c>
      <c r="DG13" s="9">
        <v>0</v>
      </c>
      <c r="DH13" s="9">
        <v>8.484642203151315</v>
      </c>
      <c r="DI13" s="9">
        <v>2.0537187867493896</v>
      </c>
      <c r="DJ13" s="9">
        <v>9.540040252724935</v>
      </c>
      <c r="DK13" s="9"/>
      <c r="DL13" s="9">
        <v>26</v>
      </c>
      <c r="DM13" s="9">
        <v>1.2416340478051344</v>
      </c>
      <c r="DN13" s="9">
        <v>1.4805546398471678</v>
      </c>
      <c r="DO13" s="9">
        <v>1.6546938316213513</v>
      </c>
    </row>
    <row r="14" spans="44:119" ht="12.75">
      <c r="AR14" s="37">
        <v>13</v>
      </c>
      <c r="AS14" s="37">
        <v>1.32</v>
      </c>
      <c r="AT14" s="37">
        <v>0.56</v>
      </c>
      <c r="AV14">
        <v>23</v>
      </c>
      <c r="AW14">
        <v>11.712259189850899</v>
      </c>
      <c r="AX14">
        <v>27</v>
      </c>
      <c r="AY14">
        <v>29.058246029651926</v>
      </c>
      <c r="BC14" s="18">
        <v>23</v>
      </c>
      <c r="BD14" s="18">
        <v>2.5476948345260086</v>
      </c>
      <c r="BE14" s="18">
        <v>7.397929463638812</v>
      </c>
      <c r="BF14" s="18">
        <v>28.13795367428509</v>
      </c>
      <c r="BG14" s="18">
        <v>12.739336680603921</v>
      </c>
      <c r="BH14" s="18">
        <v>28.218000229463534</v>
      </c>
      <c r="BI14" s="18">
        <f t="shared" si="0"/>
        <v>35.5358831379239</v>
      </c>
      <c r="BJ14" s="18">
        <v>23</v>
      </c>
      <c r="BK14" s="17">
        <f t="shared" si="1"/>
        <v>0.5573916640206089</v>
      </c>
      <c r="BL14" s="17">
        <f t="shared" si="2"/>
        <v>0.20818195047877508</v>
      </c>
      <c r="BM14" s="18">
        <v>23</v>
      </c>
      <c r="BN14" s="13">
        <v>7.283146347811382</v>
      </c>
      <c r="BO14">
        <v>3.6307084425067035</v>
      </c>
      <c r="BP14">
        <v>0.7984043995328131</v>
      </c>
      <c r="CA14" s="9">
        <v>27</v>
      </c>
      <c r="CB14" s="9">
        <v>2.7570267971931113</v>
      </c>
      <c r="CC14" s="9">
        <v>4.7827174854886065</v>
      </c>
      <c r="CD14" s="9">
        <v>19.394985953202436</v>
      </c>
      <c r="CE14" s="9">
        <v>2.2014812978860254</v>
      </c>
      <c r="CF14" s="9">
        <v>39.94840019883518</v>
      </c>
      <c r="CG14" s="9">
        <f t="shared" si="3"/>
        <v>24.177703438691044</v>
      </c>
      <c r="CH14" s="9">
        <v>27</v>
      </c>
      <c r="CI14" s="9">
        <v>14.680657591631277</v>
      </c>
      <c r="CJ14" s="9">
        <v>13.626058616094124</v>
      </c>
      <c r="CK14" s="9">
        <v>0.7515298219265242</v>
      </c>
      <c r="CM14" s="18">
        <v>23</v>
      </c>
      <c r="CN14" s="13">
        <v>1.318961967337903</v>
      </c>
      <c r="CO14" s="13">
        <v>3.907453055436836</v>
      </c>
      <c r="CP14" s="13">
        <v>2.1715144408640734</v>
      </c>
      <c r="CQ14" s="13">
        <v>0</v>
      </c>
      <c r="CR14" s="13">
        <v>8.645788549002708</v>
      </c>
      <c r="CS14" s="13">
        <v>3.4868744085480174</v>
      </c>
      <c r="CT14" s="13">
        <v>16.005290716734365</v>
      </c>
      <c r="CX14" s="18">
        <v>23</v>
      </c>
      <c r="CY14" s="13">
        <v>5.950086298928313</v>
      </c>
      <c r="CZ14" s="13">
        <v>1.7646710931424823</v>
      </c>
      <c r="DA14" s="13">
        <v>5.024579288533126</v>
      </c>
      <c r="DC14" s="9">
        <v>27</v>
      </c>
      <c r="DD14" s="9">
        <v>0.9707217449941022</v>
      </c>
      <c r="DE14" s="9">
        <v>0.35193682408057475</v>
      </c>
      <c r="DF14" s="9">
        <v>3.4600589164139297</v>
      </c>
      <c r="DG14" s="9">
        <v>0</v>
      </c>
      <c r="DH14" s="9">
        <v>7.1075748577380145</v>
      </c>
      <c r="DI14" s="9">
        <v>4.30849136339543</v>
      </c>
      <c r="DJ14" s="9">
        <v>7.978919732068992</v>
      </c>
      <c r="DK14" s="9"/>
      <c r="DL14" s="9">
        <v>27</v>
      </c>
      <c r="DM14" s="9">
        <v>0</v>
      </c>
      <c r="DN14" s="9">
        <v>0.9890231729499208</v>
      </c>
      <c r="DO14" s="9">
        <v>1.2124581249361044</v>
      </c>
    </row>
    <row r="15" spans="44:119" ht="12.75">
      <c r="AR15" s="37">
        <v>14</v>
      </c>
      <c r="AS15" s="37">
        <v>1.38</v>
      </c>
      <c r="AT15" s="37">
        <v>0.7</v>
      </c>
      <c r="AV15">
        <v>25</v>
      </c>
      <c r="AW15">
        <v>6.400625250487021</v>
      </c>
      <c r="AX15">
        <v>28</v>
      </c>
      <c r="AY15">
        <v>16.008668463681545</v>
      </c>
      <c r="BC15" s="18">
        <v>25</v>
      </c>
      <c r="BD15" s="18">
        <v>4.219230466276766</v>
      </c>
      <c r="BE15" s="18">
        <v>6.98556524934586</v>
      </c>
      <c r="BF15" s="18">
        <v>30.305300688323044</v>
      </c>
      <c r="BG15" s="18">
        <v>12.58900728869391</v>
      </c>
      <c r="BH15" s="18">
        <v>28.146531121076062</v>
      </c>
      <c r="BI15" s="18">
        <f t="shared" si="0"/>
        <v>37.290865937668904</v>
      </c>
      <c r="BJ15" s="18">
        <v>25</v>
      </c>
      <c r="BK15" s="17">
        <f t="shared" si="1"/>
        <v>0.5698708630508615</v>
      </c>
      <c r="BL15" s="17">
        <f t="shared" si="2"/>
        <v>0.18732644237927115</v>
      </c>
      <c r="BM15" s="18">
        <v>25</v>
      </c>
      <c r="BN15" s="13">
        <v>6.114969517393932</v>
      </c>
      <c r="BO15">
        <v>0.20809990780276538</v>
      </c>
      <c r="BP15">
        <v>0.07755582529032401</v>
      </c>
      <c r="CA15" s="9">
        <v>28</v>
      </c>
      <c r="CB15" s="9">
        <v>2.8219083382589716</v>
      </c>
      <c r="CC15" s="9">
        <v>5.655434361042884</v>
      </c>
      <c r="CD15" s="9">
        <v>27.63516903126891</v>
      </c>
      <c r="CE15" s="9">
        <v>10.993357104955027</v>
      </c>
      <c r="CF15" s="9">
        <v>31.38194436283653</v>
      </c>
      <c r="CG15" s="9">
        <f t="shared" si="3"/>
        <v>33.290603392311795</v>
      </c>
      <c r="CH15" s="9">
        <v>28</v>
      </c>
      <c r="CI15" s="9">
        <v>9.059636535490213</v>
      </c>
      <c r="CJ15" s="9">
        <v>6.589939210783211</v>
      </c>
      <c r="CK15" s="9">
        <v>0.3590927174081183</v>
      </c>
      <c r="CM15" s="18">
        <v>25</v>
      </c>
      <c r="CN15" s="13">
        <v>1.1245307322704996</v>
      </c>
      <c r="CO15" s="13">
        <v>4.2672699930769795</v>
      </c>
      <c r="CP15" s="13">
        <v>1.5937645239983809</v>
      </c>
      <c r="CQ15" s="13">
        <v>0</v>
      </c>
      <c r="CR15" s="13">
        <v>9.065319414649087</v>
      </c>
      <c r="CS15" s="13">
        <v>3.1184832442561685</v>
      </c>
      <c r="CT15" s="13">
        <v>18.12149802941779</v>
      </c>
      <c r="CX15" s="18">
        <v>25</v>
      </c>
      <c r="CY15" s="13">
        <v>5.741833492400778</v>
      </c>
      <c r="CZ15" s="13">
        <v>2.187336090109921</v>
      </c>
      <c r="DA15" s="13">
        <v>4.65983770618321</v>
      </c>
      <c r="DC15" s="9">
        <v>28</v>
      </c>
      <c r="DD15" s="9">
        <v>1.8402396911926486</v>
      </c>
      <c r="DE15" s="9">
        <v>0.8466414457711217</v>
      </c>
      <c r="DF15" s="9">
        <v>2.968553224079114</v>
      </c>
      <c r="DG15" s="9">
        <v>0</v>
      </c>
      <c r="DH15" s="9">
        <v>10.157877636632316</v>
      </c>
      <c r="DI15" s="9">
        <v>3.0105580012597937</v>
      </c>
      <c r="DJ15" s="9">
        <v>14.466733393376797</v>
      </c>
      <c r="DK15" s="9"/>
      <c r="DL15" s="9">
        <v>28</v>
      </c>
      <c r="DM15" s="9">
        <v>5.083576067656344</v>
      </c>
      <c r="DN15" s="9">
        <v>1.5753996304462994</v>
      </c>
      <c r="DO15" s="9">
        <v>4.3343814068523825</v>
      </c>
    </row>
    <row r="16" spans="44:119" ht="12.75">
      <c r="AR16" s="37">
        <v>15</v>
      </c>
      <c r="AS16" s="37">
        <v>1.2</v>
      </c>
      <c r="AT16" s="37">
        <v>0.54</v>
      </c>
      <c r="AV16">
        <v>29</v>
      </c>
      <c r="AW16">
        <v>8.217786104995689</v>
      </c>
      <c r="AX16">
        <v>30</v>
      </c>
      <c r="AY16">
        <v>26.400029146627517</v>
      </c>
      <c r="BC16" s="18">
        <v>29</v>
      </c>
      <c r="BD16" s="18">
        <v>2.3993720517587884</v>
      </c>
      <c r="BE16" s="18">
        <v>9.948514080216647</v>
      </c>
      <c r="BF16" s="18">
        <v>26.821406494780025</v>
      </c>
      <c r="BG16" s="18">
        <v>9.651719045866333</v>
      </c>
      <c r="BH16" s="18">
        <v>35.86765938101062</v>
      </c>
      <c r="BI16" s="18">
        <f t="shared" si="0"/>
        <v>36.769920574996675</v>
      </c>
      <c r="BJ16" s="18">
        <v>29</v>
      </c>
      <c r="BK16" s="17">
        <f t="shared" si="1"/>
        <v>0.506210705219891</v>
      </c>
      <c r="BL16" s="17">
        <f t="shared" si="2"/>
        <v>0.2705612066777641</v>
      </c>
      <c r="BM16" s="18">
        <v>29</v>
      </c>
      <c r="BN16" s="13">
        <v>6.269153870449246</v>
      </c>
      <c r="BO16">
        <v>0.2890704485279385</v>
      </c>
      <c r="BP16">
        <v>1.6595617860185035</v>
      </c>
      <c r="CA16" s="9">
        <v>30</v>
      </c>
      <c r="CB16" s="9">
        <v>1.6006597958969846</v>
      </c>
      <c r="CC16" s="9">
        <v>8.828614465605138</v>
      </c>
      <c r="CD16" s="9">
        <v>20.02933374624683</v>
      </c>
      <c r="CE16" s="9">
        <v>5.996584971158899</v>
      </c>
      <c r="CF16" s="9">
        <v>33.36962054150921</v>
      </c>
      <c r="CG16" s="9">
        <f t="shared" si="3"/>
        <v>28.85794821185197</v>
      </c>
      <c r="CH16" s="9">
        <v>30</v>
      </c>
      <c r="CI16" s="9">
        <v>16.61749385669455</v>
      </c>
      <c r="CJ16" s="9">
        <v>9.572364776662443</v>
      </c>
      <c r="CK16" s="9">
        <v>0.21017051327052533</v>
      </c>
      <c r="CM16" s="18">
        <v>29</v>
      </c>
      <c r="CN16" s="13">
        <v>1.1380249299896328</v>
      </c>
      <c r="CO16" s="13">
        <v>4.2718766223151565</v>
      </c>
      <c r="CP16" s="13">
        <v>4.538612527911857</v>
      </c>
      <c r="CQ16" s="13">
        <v>0</v>
      </c>
      <c r="CR16" s="13">
        <v>8.131758468085893</v>
      </c>
      <c r="CS16" s="13">
        <v>14.216663738930277</v>
      </c>
      <c r="CT16" s="13">
        <v>4.472984287763855</v>
      </c>
      <c r="CX16" s="18">
        <v>29</v>
      </c>
      <c r="CY16" s="13">
        <v>2.354785628806748</v>
      </c>
      <c r="CZ16" s="13">
        <v>4.763210075006</v>
      </c>
      <c r="DA16" s="13">
        <v>2.533723342053585</v>
      </c>
      <c r="DC16" s="9">
        <v>30</v>
      </c>
      <c r="DD16" s="9">
        <v>0.927373090765142</v>
      </c>
      <c r="DE16" s="9">
        <v>3.0468571583130846</v>
      </c>
      <c r="DF16" s="9">
        <v>4.8543842165269115</v>
      </c>
      <c r="DG16" s="9">
        <v>0</v>
      </c>
      <c r="DH16" s="9">
        <v>4.868417412826911</v>
      </c>
      <c r="DI16" s="9">
        <v>12.311815004650725</v>
      </c>
      <c r="DJ16" s="9">
        <v>2.849101328769195</v>
      </c>
      <c r="DK16" s="9"/>
      <c r="DL16" s="9">
        <v>30</v>
      </c>
      <c r="DM16" s="9">
        <v>1.5616277816066761</v>
      </c>
      <c r="DN16" s="9">
        <v>3.3756515764066966</v>
      </c>
      <c r="DO16" s="9">
        <v>1.059305613145526</v>
      </c>
    </row>
    <row r="17" spans="44:119" ht="12.75">
      <c r="AR17" s="37">
        <v>16</v>
      </c>
      <c r="AS17" s="37">
        <v>1.23</v>
      </c>
      <c r="AT17" s="37">
        <v>0.41</v>
      </c>
      <c r="AV17">
        <v>31</v>
      </c>
      <c r="AW17">
        <v>18.05090595919748</v>
      </c>
      <c r="AX17">
        <v>32</v>
      </c>
      <c r="AY17">
        <v>31.892323625848924</v>
      </c>
      <c r="BC17" s="18">
        <v>31</v>
      </c>
      <c r="BD17" s="18">
        <v>2.729606487994695</v>
      </c>
      <c r="BE17" s="18">
        <v>6.824948215047645</v>
      </c>
      <c r="BF17" s="18">
        <v>25.515004888920622</v>
      </c>
      <c r="BG17" s="18">
        <v>10.222662846636828</v>
      </c>
      <c r="BH17" s="18">
        <v>32.17961075342548</v>
      </c>
      <c r="BI17" s="18">
        <f t="shared" si="0"/>
        <v>32.33995310396827</v>
      </c>
      <c r="BJ17" s="18">
        <v>31</v>
      </c>
      <c r="BK17" s="17">
        <f t="shared" si="1"/>
        <v>0.5012425870616329</v>
      </c>
      <c r="BL17" s="17">
        <f t="shared" si="2"/>
        <v>0.2110376657970537</v>
      </c>
      <c r="BM17" s="18">
        <v>31</v>
      </c>
      <c r="BN17" s="13">
        <v>9.536622393731136</v>
      </c>
      <c r="BO17">
        <v>7.551683426388872</v>
      </c>
      <c r="BP17">
        <v>0.9626001390774688</v>
      </c>
      <c r="CA17" s="9">
        <v>32</v>
      </c>
      <c r="CB17" s="9">
        <v>0.19352415236390488</v>
      </c>
      <c r="CC17" s="9">
        <v>7.759303133749551</v>
      </c>
      <c r="CD17" s="9">
        <v>20.865583042358193</v>
      </c>
      <c r="CE17" s="9">
        <v>3.6825819801546733</v>
      </c>
      <c r="CF17" s="9">
        <v>39.15224735580398</v>
      </c>
      <c r="CG17" s="9">
        <f t="shared" si="3"/>
        <v>28.624886176107744</v>
      </c>
      <c r="CH17" s="9">
        <v>32</v>
      </c>
      <c r="CI17" s="9">
        <v>16.34930359840193</v>
      </c>
      <c r="CJ17" s="9">
        <v>15.543020027446994</v>
      </c>
      <c r="CK17" s="9">
        <v>0</v>
      </c>
      <c r="CM17" s="18">
        <v>31</v>
      </c>
      <c r="CN17" s="13">
        <v>1.2242766156857772</v>
      </c>
      <c r="CO17" s="13">
        <v>3.304049124069182</v>
      </c>
      <c r="CP17" s="13">
        <v>2.296622475292685</v>
      </c>
      <c r="CQ17" s="13">
        <v>0</v>
      </c>
      <c r="CR17" s="13">
        <v>7.368202507018446</v>
      </c>
      <c r="CS17" s="13">
        <v>3.9573188639800128</v>
      </c>
      <c r="CT17" s="13">
        <v>14.189483517922165</v>
      </c>
      <c r="CX17" s="18">
        <v>31</v>
      </c>
      <c r="CY17" s="13">
        <v>4.851872906195108</v>
      </c>
      <c r="CZ17" s="13">
        <v>1.6674611608945475</v>
      </c>
      <c r="DA17" s="13">
        <v>3.703328779547172</v>
      </c>
      <c r="DC17" s="9">
        <v>32</v>
      </c>
      <c r="DD17" s="9">
        <v>0</v>
      </c>
      <c r="DE17" s="9">
        <v>3.1657222928192934</v>
      </c>
      <c r="DF17" s="9">
        <v>4.593580840930258</v>
      </c>
      <c r="DG17" s="9">
        <v>0</v>
      </c>
      <c r="DH17" s="9">
        <v>7.710324453042716</v>
      </c>
      <c r="DI17" s="9">
        <v>12.265794589221745</v>
      </c>
      <c r="DJ17" s="9">
        <v>0.8894640000937307</v>
      </c>
      <c r="DK17" s="9"/>
      <c r="DL17" s="9">
        <v>32</v>
      </c>
      <c r="DM17" s="9">
        <v>2.0366616117399063</v>
      </c>
      <c r="DN17" s="9">
        <v>0.9736395880823141</v>
      </c>
      <c r="DO17" s="9">
        <v>0.672280780332453</v>
      </c>
    </row>
    <row r="18" spans="44:119" ht="12.75">
      <c r="AR18" s="37">
        <v>17</v>
      </c>
      <c r="AS18" s="37">
        <v>1.2</v>
      </c>
      <c r="AT18" s="37">
        <v>0.4</v>
      </c>
      <c r="AV18">
        <v>33</v>
      </c>
      <c r="AW18">
        <v>12.53199705197122</v>
      </c>
      <c r="AX18">
        <v>34</v>
      </c>
      <c r="AY18">
        <v>25.089440647011486</v>
      </c>
      <c r="BC18" s="18">
        <v>33</v>
      </c>
      <c r="BD18" s="18">
        <v>1.0892522408389658</v>
      </c>
      <c r="BE18" s="18">
        <v>10.836326109633251</v>
      </c>
      <c r="BF18" s="18">
        <v>18.604151022081297</v>
      </c>
      <c r="BG18" s="18">
        <v>9.68581430989132</v>
      </c>
      <c r="BH18" s="18">
        <v>40.83956386850253</v>
      </c>
      <c r="BI18" s="18">
        <f t="shared" si="0"/>
        <v>29.440477131714548</v>
      </c>
      <c r="BJ18" s="18">
        <v>33</v>
      </c>
      <c r="BK18" s="17">
        <f t="shared" si="1"/>
        <v>0.4189023898210818</v>
      </c>
      <c r="BL18" s="17">
        <f t="shared" si="2"/>
        <v>0.36807576389310265</v>
      </c>
      <c r="BM18" s="18">
        <v>33</v>
      </c>
      <c r="BN18" s="13">
        <v>5.961370067991032</v>
      </c>
      <c r="BO18">
        <v>3.6081521946202324</v>
      </c>
      <c r="BP18">
        <v>2.962474789359957</v>
      </c>
      <c r="CA18" s="9">
        <v>34</v>
      </c>
      <c r="CB18" s="9">
        <v>0.9216141571660192</v>
      </c>
      <c r="CC18" s="9">
        <v>13.260345772000427</v>
      </c>
      <c r="CD18" s="9">
        <v>8.050172331284523</v>
      </c>
      <c r="CE18" s="9">
        <v>4.924251686102183</v>
      </c>
      <c r="CF18" s="9">
        <v>37.56643406826385</v>
      </c>
      <c r="CG18" s="9">
        <f t="shared" si="3"/>
        <v>21.31051810328495</v>
      </c>
      <c r="CH18" s="9">
        <v>34</v>
      </c>
      <c r="CI18" s="9">
        <v>12.728567225746579</v>
      </c>
      <c r="CJ18" s="9">
        <v>11.907123224969924</v>
      </c>
      <c r="CK18" s="9">
        <v>0.4537501962949798</v>
      </c>
      <c r="CM18" s="18">
        <v>33</v>
      </c>
      <c r="CN18" s="13">
        <v>2.9763093247831893</v>
      </c>
      <c r="CO18" s="13">
        <v>2.263204150516677</v>
      </c>
      <c r="CP18" s="13">
        <v>5.596812634333386</v>
      </c>
      <c r="CQ18" s="13">
        <v>0</v>
      </c>
      <c r="CR18" s="13">
        <v>4.768081822950638</v>
      </c>
      <c r="CS18" s="13">
        <v>11.910859605492504</v>
      </c>
      <c r="CT18" s="13">
        <v>1.925209593638156</v>
      </c>
      <c r="CX18" s="18">
        <v>33</v>
      </c>
      <c r="CY18" s="13">
        <v>2.5195014586679</v>
      </c>
      <c r="CZ18" s="13">
        <v>2.9200842477179862</v>
      </c>
      <c r="DA18" s="13">
        <v>4.246228603505434</v>
      </c>
      <c r="DC18" s="9">
        <v>34</v>
      </c>
      <c r="DD18" s="9">
        <v>2.289599126895436</v>
      </c>
      <c r="DE18" s="9">
        <v>2.8124004539763927</v>
      </c>
      <c r="DF18" s="9">
        <v>8.158346191128599</v>
      </c>
      <c r="DG18" s="9">
        <v>0</v>
      </c>
      <c r="DH18" s="9">
        <v>1.7700980979368877</v>
      </c>
      <c r="DI18" s="9">
        <v>6.280074233347636</v>
      </c>
      <c r="DJ18" s="9">
        <v>0</v>
      </c>
      <c r="DK18" s="9"/>
      <c r="DL18" s="9">
        <v>34</v>
      </c>
      <c r="DM18" s="9">
        <v>1.195312056158514</v>
      </c>
      <c r="DN18" s="9">
        <v>0.8924734293253855</v>
      </c>
      <c r="DO18" s="9">
        <v>2.836466200618283</v>
      </c>
    </row>
    <row r="19" spans="44:119" ht="12.75">
      <c r="AR19" s="37">
        <v>18</v>
      </c>
      <c r="AS19" s="37">
        <v>1.42</v>
      </c>
      <c r="AT19" s="37">
        <v>0.53</v>
      </c>
      <c r="AV19">
        <v>37</v>
      </c>
      <c r="AW19">
        <v>15.31856170712584</v>
      </c>
      <c r="AX19">
        <v>35</v>
      </c>
      <c r="AY19">
        <v>21.337119305094365</v>
      </c>
      <c r="BC19" s="18">
        <v>37</v>
      </c>
      <c r="BD19" s="18">
        <v>3.5365363513972357</v>
      </c>
      <c r="BE19" s="18">
        <v>5.7927722853411545</v>
      </c>
      <c r="BF19" s="18">
        <v>26.694453186953556</v>
      </c>
      <c r="BG19" s="18">
        <v>6.468027834235619</v>
      </c>
      <c r="BH19" s="18">
        <v>41.367275777997655</v>
      </c>
      <c r="BI19" s="18">
        <f t="shared" si="0"/>
        <v>32.48722547229471</v>
      </c>
      <c r="BJ19" s="18">
        <v>37</v>
      </c>
      <c r="BK19" s="17">
        <f t="shared" si="1"/>
        <v>0.4398814550543878</v>
      </c>
      <c r="BL19" s="17">
        <f t="shared" si="2"/>
        <v>0.17830923389506634</v>
      </c>
      <c r="BM19" s="18">
        <v>37</v>
      </c>
      <c r="BN19" s="13">
        <v>6.933228774178652</v>
      </c>
      <c r="BO19">
        <v>8.385332932947188</v>
      </c>
      <c r="BP19">
        <v>0</v>
      </c>
      <c r="CA19" s="9">
        <v>35</v>
      </c>
      <c r="CB19" s="9">
        <v>0</v>
      </c>
      <c r="CC19" s="9">
        <v>14.28986012407843</v>
      </c>
      <c r="CD19" s="9">
        <v>14.907234528340913</v>
      </c>
      <c r="CE19" s="9">
        <v>6.366043829030611</v>
      </c>
      <c r="CF19" s="9">
        <v>42.668229954513855</v>
      </c>
      <c r="CG19" s="9">
        <f t="shared" si="3"/>
        <v>29.197094652419345</v>
      </c>
      <c r="CH19" s="9">
        <v>35</v>
      </c>
      <c r="CI19" s="9">
        <v>11.104185842995145</v>
      </c>
      <c r="CJ19" s="9">
        <v>8.672831177988531</v>
      </c>
      <c r="CK19" s="9">
        <v>1.5601022841106884</v>
      </c>
      <c r="CM19" s="18">
        <v>37</v>
      </c>
      <c r="CN19" s="13">
        <v>1.2774562379687284</v>
      </c>
      <c r="CO19" s="13">
        <v>1.9115281056414668</v>
      </c>
      <c r="CP19" s="13">
        <v>2.6037879417309595</v>
      </c>
      <c r="CQ19" s="13">
        <v>0</v>
      </c>
      <c r="CR19" s="13">
        <v>8.917357963217306</v>
      </c>
      <c r="CS19" s="13">
        <v>4.563934585524233</v>
      </c>
      <c r="CT19" s="13">
        <v>13.213160638212017</v>
      </c>
      <c r="CX19" s="18">
        <v>37</v>
      </c>
      <c r="CY19" s="13">
        <v>2.3634777305999943</v>
      </c>
      <c r="CZ19" s="13">
        <v>1.6897475774395954</v>
      </c>
      <c r="DA19" s="13">
        <v>2.4148025261960293</v>
      </c>
      <c r="DC19" s="9">
        <v>35</v>
      </c>
      <c r="DD19" s="9">
        <v>3.8985108186456108</v>
      </c>
      <c r="DE19" s="9">
        <v>1.5411036865677838</v>
      </c>
      <c r="DF19" s="9">
        <v>8.850245618865035</v>
      </c>
      <c r="DG19" s="9">
        <v>0</v>
      </c>
      <c r="DH19" s="9">
        <v>4.549167382500315</v>
      </c>
      <c r="DI19" s="9">
        <v>10.358067145840598</v>
      </c>
      <c r="DJ19" s="9">
        <v>0</v>
      </c>
      <c r="DK19" s="9"/>
      <c r="DL19" s="9">
        <v>35</v>
      </c>
      <c r="DM19" s="9">
        <v>1.74348371950834</v>
      </c>
      <c r="DN19" s="9">
        <v>1.1842546672602805</v>
      </c>
      <c r="DO19" s="9">
        <v>3.43830544226199</v>
      </c>
    </row>
    <row r="20" spans="44:119" ht="12.75">
      <c r="AR20" s="37">
        <v>19</v>
      </c>
      <c r="AS20" s="37">
        <v>1.22</v>
      </c>
      <c r="AT20" s="37">
        <v>0.47</v>
      </c>
      <c r="AV20">
        <v>38</v>
      </c>
      <c r="AW20">
        <v>18.740373931188334</v>
      </c>
      <c r="AX20">
        <v>36</v>
      </c>
      <c r="AY20">
        <v>38.407880521008565</v>
      </c>
      <c r="BC20" s="18">
        <v>38</v>
      </c>
      <c r="BD20" s="18">
        <v>0.41979542306628126</v>
      </c>
      <c r="BE20" s="18">
        <v>11.960791348043855</v>
      </c>
      <c r="BF20" s="18">
        <v>12.750095891347405</v>
      </c>
      <c r="BG20" s="18">
        <v>6.642471773209625</v>
      </c>
      <c r="BH20" s="18">
        <v>56.915396493923694</v>
      </c>
      <c r="BI20" s="18">
        <f t="shared" si="0"/>
        <v>24.710887239391262</v>
      </c>
      <c r="BJ20" s="18">
        <v>38</v>
      </c>
      <c r="BK20" s="17">
        <f t="shared" si="1"/>
        <v>0.3027319891240591</v>
      </c>
      <c r="BL20" s="17">
        <f t="shared" si="2"/>
        <v>0.4840292148222559</v>
      </c>
      <c r="BM20" s="18">
        <v>38</v>
      </c>
      <c r="BN20" s="13">
        <v>6.700472110248601</v>
      </c>
      <c r="BO20">
        <v>9.860362128703866</v>
      </c>
      <c r="BP20">
        <v>2.1795396922358696</v>
      </c>
      <c r="CA20" s="9">
        <v>36</v>
      </c>
      <c r="CB20" s="9">
        <v>0.5027709369184463</v>
      </c>
      <c r="CC20" s="9">
        <v>11.460911751410354</v>
      </c>
      <c r="CD20" s="9">
        <v>10.981165520697992</v>
      </c>
      <c r="CE20" s="9">
        <v>1.530990347387223</v>
      </c>
      <c r="CF20" s="9">
        <v>38.4391006195319</v>
      </c>
      <c r="CG20" s="9">
        <f t="shared" si="3"/>
        <v>22.442077272108346</v>
      </c>
      <c r="CH20" s="9">
        <v>36</v>
      </c>
      <c r="CI20" s="9">
        <v>18.528333712661542</v>
      </c>
      <c r="CJ20" s="9">
        <v>18.670087761619907</v>
      </c>
      <c r="CK20" s="9">
        <v>1.2094590467271202</v>
      </c>
      <c r="CM20" s="18">
        <v>38</v>
      </c>
      <c r="CN20" s="13">
        <v>3.261524233561314</v>
      </c>
      <c r="CO20" s="13">
        <v>2.2411952564576914</v>
      </c>
      <c r="CP20" s="13">
        <v>6.458071858024849</v>
      </c>
      <c r="CQ20" s="13">
        <v>0</v>
      </c>
      <c r="CR20" s="13">
        <v>3.9741990132871607</v>
      </c>
      <c r="CS20" s="13">
        <v>8.456193739439433</v>
      </c>
      <c r="CT20" s="13">
        <v>0.319703138620811</v>
      </c>
      <c r="CX20" s="18">
        <v>38</v>
      </c>
      <c r="CY20" s="13">
        <v>1.7518843339578343</v>
      </c>
      <c r="CZ20" s="13">
        <v>1.8029509892394588</v>
      </c>
      <c r="DA20" s="13">
        <v>3.087636450012332</v>
      </c>
      <c r="DC20" s="9">
        <v>36</v>
      </c>
      <c r="DD20" s="9">
        <v>2.6473233762365536</v>
      </c>
      <c r="DE20" s="9">
        <v>2.0489485195602106</v>
      </c>
      <c r="DF20" s="9">
        <v>4.5474884612418665</v>
      </c>
      <c r="DG20" s="9">
        <v>2.2171513943717214</v>
      </c>
      <c r="DH20" s="9">
        <v>5.851010615990006</v>
      </c>
      <c r="DI20" s="9">
        <v>5.130154904707987</v>
      </c>
      <c r="DJ20" s="9">
        <v>0</v>
      </c>
      <c r="DK20" s="9"/>
      <c r="DL20" s="9">
        <v>36</v>
      </c>
      <c r="DM20" s="9">
        <v>0.7454466424449346</v>
      </c>
      <c r="DN20" s="9">
        <v>0.32300242774179544</v>
      </c>
      <c r="DO20" s="9">
        <v>0.4625412772004932</v>
      </c>
    </row>
    <row r="21" spans="44:119" ht="12.75">
      <c r="AR21" s="37">
        <v>20</v>
      </c>
      <c r="AS21" s="37">
        <v>1.24</v>
      </c>
      <c r="AT21" s="37">
        <v>0.4</v>
      </c>
      <c r="AV21">
        <v>39</v>
      </c>
      <c r="AW21">
        <v>22.528888596935936</v>
      </c>
      <c r="AX21">
        <v>40</v>
      </c>
      <c r="AY21">
        <v>19.36714510162943</v>
      </c>
      <c r="BC21" s="18">
        <v>39</v>
      </c>
      <c r="BD21" s="18">
        <v>3.4846736827218803</v>
      </c>
      <c r="BE21" s="18">
        <v>5.796098239278399</v>
      </c>
      <c r="BF21" s="18">
        <v>27.963666571642495</v>
      </c>
      <c r="BG21" s="18">
        <v>8.058427304393351</v>
      </c>
      <c r="BH21" s="18">
        <v>38.13411585034463</v>
      </c>
      <c r="BI21" s="18">
        <f t="shared" si="0"/>
        <v>33.75976481092089</v>
      </c>
      <c r="BJ21" s="18">
        <v>39</v>
      </c>
      <c r="BK21" s="17">
        <f t="shared" si="1"/>
        <v>0.4695777234502483</v>
      </c>
      <c r="BL21" s="17">
        <f t="shared" si="2"/>
        <v>0.17168657044090035</v>
      </c>
      <c r="BM21" s="18">
        <v>39</v>
      </c>
      <c r="BN21" s="13">
        <v>11.272695469232856</v>
      </c>
      <c r="BO21">
        <v>10.254939011360852</v>
      </c>
      <c r="BP21">
        <v>1.0012541163422257</v>
      </c>
      <c r="CA21" s="9">
        <v>40</v>
      </c>
      <c r="CB21" s="9">
        <v>2.272791408810976</v>
      </c>
      <c r="CC21" s="9">
        <v>4.288931922508768</v>
      </c>
      <c r="CD21" s="9">
        <v>22.2420558986939</v>
      </c>
      <c r="CE21" s="9">
        <v>3.6030531053666666</v>
      </c>
      <c r="CF21" s="9">
        <v>49.603013672264204</v>
      </c>
      <c r="CG21" s="9">
        <f t="shared" si="3"/>
        <v>26.530987821202665</v>
      </c>
      <c r="CH21" s="9">
        <v>40</v>
      </c>
      <c r="CI21" s="9">
        <v>8.050323366814338</v>
      </c>
      <c r="CJ21" s="9">
        <v>11.115379000281065</v>
      </c>
      <c r="CK21" s="9">
        <v>0.2014427345340266</v>
      </c>
      <c r="CM21" s="18">
        <v>39</v>
      </c>
      <c r="CN21" s="13">
        <v>0.6390697632364268</v>
      </c>
      <c r="CO21" s="13">
        <v>1.68644331746072</v>
      </c>
      <c r="CP21" s="13">
        <v>3.470585158581252</v>
      </c>
      <c r="CQ21" s="13">
        <v>0</v>
      </c>
      <c r="CR21" s="13">
        <v>7.0099512152820465</v>
      </c>
      <c r="CS21" s="13">
        <v>6.5233541797741905</v>
      </c>
      <c r="CT21" s="13">
        <v>14.430361176586258</v>
      </c>
      <c r="CX21" s="18">
        <v>39</v>
      </c>
      <c r="CY21" s="13">
        <v>2.9983809818040945</v>
      </c>
      <c r="CZ21" s="13">
        <v>1.8631247412732406</v>
      </c>
      <c r="DA21" s="13">
        <v>3.1969215813160172</v>
      </c>
      <c r="DC21" s="9">
        <v>40</v>
      </c>
      <c r="DD21" s="9">
        <v>0.5996202921309244</v>
      </c>
      <c r="DE21" s="9">
        <v>1.0204821414866903</v>
      </c>
      <c r="DF21" s="9">
        <v>2.6688294888911535</v>
      </c>
      <c r="DG21" s="9">
        <v>0</v>
      </c>
      <c r="DH21" s="9">
        <v>9.532756177913058</v>
      </c>
      <c r="DI21" s="9">
        <v>2.5679879156806447</v>
      </c>
      <c r="DJ21" s="9">
        <v>10.141311805100198</v>
      </c>
      <c r="DK21" s="9"/>
      <c r="DL21" s="9">
        <v>40</v>
      </c>
      <c r="DM21" s="9">
        <v>0.9484087115262051</v>
      </c>
      <c r="DN21" s="9">
        <v>0.8659263843923836</v>
      </c>
      <c r="DO21" s="9">
        <v>1.7887180094480777</v>
      </c>
    </row>
    <row r="22" spans="44:119" ht="12.75">
      <c r="AR22" s="37">
        <v>21</v>
      </c>
      <c r="AS22" s="37">
        <v>1.19</v>
      </c>
      <c r="AT22" s="37">
        <v>0.36</v>
      </c>
      <c r="AV22">
        <v>41</v>
      </c>
      <c r="AW22">
        <v>23.484780664561328</v>
      </c>
      <c r="AX22">
        <v>42</v>
      </c>
      <c r="AY22">
        <v>50.48926205975607</v>
      </c>
      <c r="BC22" s="18">
        <v>41</v>
      </c>
      <c r="BD22" s="18">
        <v>0.6668212477374025</v>
      </c>
      <c r="BE22" s="18">
        <v>10.74108550714351</v>
      </c>
      <c r="BF22" s="18">
        <v>22.869879746068044</v>
      </c>
      <c r="BG22" s="18">
        <v>7.222373765221545</v>
      </c>
      <c r="BH22" s="18">
        <v>33.73939888530579</v>
      </c>
      <c r="BI22" s="18">
        <f t="shared" si="0"/>
        <v>33.61096525321155</v>
      </c>
      <c r="BJ22" s="18">
        <v>41</v>
      </c>
      <c r="BK22" s="17">
        <f t="shared" si="1"/>
        <v>0.4990465260749735</v>
      </c>
      <c r="BL22" s="17">
        <f t="shared" si="2"/>
        <v>0.31957087296435766</v>
      </c>
      <c r="BM22" s="18">
        <v>41</v>
      </c>
      <c r="BN22" s="13">
        <v>11.661745074616295</v>
      </c>
      <c r="BO22">
        <v>10.771990868061971</v>
      </c>
      <c r="BP22">
        <v>1.0510447218830599</v>
      </c>
      <c r="CA22" s="9">
        <v>42</v>
      </c>
      <c r="CB22" s="9">
        <v>1.0861380525946231</v>
      </c>
      <c r="CC22" s="9">
        <v>2.226824386552663</v>
      </c>
      <c r="CD22" s="9">
        <v>18.787850067656063</v>
      </c>
      <c r="CE22" s="9">
        <v>0.6078215536394678</v>
      </c>
      <c r="CF22" s="9">
        <v>39.04392161621329</v>
      </c>
      <c r="CG22" s="9">
        <f t="shared" si="3"/>
        <v>21.014674454208727</v>
      </c>
      <c r="CH22" s="9">
        <v>42</v>
      </c>
      <c r="CI22" s="9">
        <v>22.185404262049566</v>
      </c>
      <c r="CJ22" s="9">
        <v>28.30385779770651</v>
      </c>
      <c r="CK22" s="9">
        <v>0</v>
      </c>
      <c r="CM22" s="18">
        <v>41</v>
      </c>
      <c r="CN22" s="13">
        <v>1.7473048345488527</v>
      </c>
      <c r="CO22" s="13">
        <v>3.180971137457714</v>
      </c>
      <c r="CP22" s="13">
        <v>5.8128095351369415</v>
      </c>
      <c r="CQ22" s="13">
        <v>0</v>
      </c>
      <c r="CR22" s="13">
        <v>6.208921192691325</v>
      </c>
      <c r="CS22" s="13">
        <v>12.704265181883082</v>
      </c>
      <c r="CT22" s="13">
        <v>3.9566933714936345</v>
      </c>
      <c r="CX22" s="18">
        <v>41</v>
      </c>
      <c r="CY22" s="13">
        <v>1.811173339290678</v>
      </c>
      <c r="CZ22" s="13">
        <v>3.424805248015951</v>
      </c>
      <c r="DA22" s="13">
        <v>1.9863951779149154</v>
      </c>
      <c r="DC22" s="9">
        <v>42</v>
      </c>
      <c r="DD22" s="9">
        <v>0</v>
      </c>
      <c r="DE22" s="9">
        <v>0</v>
      </c>
      <c r="DF22" s="9">
        <v>0.8732561427187071</v>
      </c>
      <c r="DG22" s="9">
        <v>1.3535682438339558</v>
      </c>
      <c r="DH22" s="9">
        <v>11.972094334415967</v>
      </c>
      <c r="DI22" s="9">
        <v>5.4305974064906675</v>
      </c>
      <c r="DJ22" s="9">
        <v>1.3851583267494296</v>
      </c>
      <c r="DK22" s="9"/>
      <c r="DL22" s="9">
        <v>42</v>
      </c>
      <c r="DM22" s="9">
        <v>0</v>
      </c>
      <c r="DN22" s="9">
        <v>0.45896916556034417</v>
      </c>
      <c r="DO22" s="9">
        <v>0.14885238807912357</v>
      </c>
    </row>
    <row r="23" spans="44:119" ht="12.75">
      <c r="AR23" s="37">
        <v>22</v>
      </c>
      <c r="AS23" s="37">
        <v>1.22</v>
      </c>
      <c r="AT23" s="37">
        <v>0.54</v>
      </c>
      <c r="AV23">
        <v>43</v>
      </c>
      <c r="AW23">
        <v>26.627653549648446</v>
      </c>
      <c r="AX23">
        <v>45</v>
      </c>
      <c r="AY23">
        <v>37.79612975233074</v>
      </c>
      <c r="BC23" s="18">
        <v>43</v>
      </c>
      <c r="BD23" s="18">
        <v>1.4715459648571123</v>
      </c>
      <c r="BE23" s="18">
        <v>11.673720918018777</v>
      </c>
      <c r="BF23" s="18">
        <v>17.375932417744966</v>
      </c>
      <c r="BG23" s="18">
        <v>4.81761093389485</v>
      </c>
      <c r="BH23" s="18">
        <v>45.77028086711424</v>
      </c>
      <c r="BI23" s="18">
        <f t="shared" si="0"/>
        <v>29.049653335763743</v>
      </c>
      <c r="BJ23" s="18">
        <v>43</v>
      </c>
      <c r="BK23" s="17">
        <f t="shared" si="1"/>
        <v>0.38826087786971525</v>
      </c>
      <c r="BL23" s="17">
        <f t="shared" si="2"/>
        <v>0.4018540525455074</v>
      </c>
      <c r="BM23" s="18">
        <v>43</v>
      </c>
      <c r="BN23" s="13">
        <v>13.67314343933415</v>
      </c>
      <c r="BO23">
        <v>12.235113309892563</v>
      </c>
      <c r="BP23">
        <v>0.719396800421733</v>
      </c>
      <c r="CA23" s="9">
        <v>45</v>
      </c>
      <c r="CB23" s="9">
        <v>2.6073693169782834</v>
      </c>
      <c r="CC23" s="9">
        <v>6.055517878176164</v>
      </c>
      <c r="CD23" s="9">
        <v>22.09184389109985</v>
      </c>
      <c r="CE23" s="9">
        <v>2.853110861218632</v>
      </c>
      <c r="CF23" s="9">
        <v>37.59780721457274</v>
      </c>
      <c r="CG23" s="9">
        <f t="shared" si="3"/>
        <v>28.147361769276014</v>
      </c>
      <c r="CH23" s="9">
        <v>45</v>
      </c>
      <c r="CI23" s="9">
        <v>17.528135152909705</v>
      </c>
      <c r="CJ23" s="9">
        <v>18.896215178266086</v>
      </c>
      <c r="CK23" s="9">
        <v>1.371779421154956</v>
      </c>
      <c r="CM23" s="18">
        <v>43</v>
      </c>
      <c r="CN23" s="13">
        <v>0.722522410468716</v>
      </c>
      <c r="CO23" s="13">
        <v>3.521460133409588</v>
      </c>
      <c r="CP23" s="13">
        <v>7.429738374140474</v>
      </c>
      <c r="CQ23" s="13">
        <v>0</v>
      </c>
      <c r="CR23" s="13">
        <v>5.933870525379549</v>
      </c>
      <c r="CS23" s="13">
        <v>10.778969401807505</v>
      </c>
      <c r="CT23" s="13">
        <v>0.6630924905579101</v>
      </c>
      <c r="CX23" s="18">
        <v>43</v>
      </c>
      <c r="CY23" s="13">
        <v>1.55785562020489</v>
      </c>
      <c r="CZ23" s="13">
        <v>1.9415141056353544</v>
      </c>
      <c r="DA23" s="13">
        <v>1.3182412080546049</v>
      </c>
      <c r="DC23" s="9">
        <v>45</v>
      </c>
      <c r="DD23" s="9">
        <v>0.6352481006628133</v>
      </c>
      <c r="DE23" s="9">
        <v>1.0107870308952127</v>
      </c>
      <c r="DF23" s="9">
        <v>2.9130327316253477</v>
      </c>
      <c r="DG23" s="9">
        <v>1.4964500149927895</v>
      </c>
      <c r="DH23" s="9">
        <v>4.405596776768131</v>
      </c>
      <c r="DI23" s="9">
        <v>7.756657048767647</v>
      </c>
      <c r="DJ23" s="9">
        <v>9.929590065564073</v>
      </c>
      <c r="DK23" s="9"/>
      <c r="DL23" s="9">
        <v>45</v>
      </c>
      <c r="DM23" s="9">
        <v>0</v>
      </c>
      <c r="DN23" s="9">
        <v>1.5374759657074626</v>
      </c>
      <c r="DO23" s="9">
        <v>1.3156348955111694</v>
      </c>
    </row>
    <row r="24" spans="44:119" ht="12.75">
      <c r="AR24" s="37">
        <v>23</v>
      </c>
      <c r="AS24" s="37">
        <v>1.47</v>
      </c>
      <c r="AT24" s="37">
        <v>0.76</v>
      </c>
      <c r="AV24">
        <v>44</v>
      </c>
      <c r="AW24">
        <v>37.823612439896145</v>
      </c>
      <c r="AX24">
        <v>47</v>
      </c>
      <c r="AY24">
        <v>34.65821782627343</v>
      </c>
      <c r="BC24" s="18">
        <v>44</v>
      </c>
      <c r="BD24" s="18">
        <v>4.425974924781477</v>
      </c>
      <c r="BE24" s="18">
        <v>6.511962126018188</v>
      </c>
      <c r="BF24" s="18">
        <v>26.48738784927854</v>
      </c>
      <c r="BG24" s="18">
        <v>7.218151237013231</v>
      </c>
      <c r="BH24" s="18">
        <v>35.10227889433996</v>
      </c>
      <c r="BI24" s="18">
        <f t="shared" si="0"/>
        <v>32.99934997529673</v>
      </c>
      <c r="BJ24" s="18">
        <v>44</v>
      </c>
      <c r="BK24" s="17">
        <f t="shared" si="1"/>
        <v>0.4845603625497067</v>
      </c>
      <c r="BL24" s="17">
        <f t="shared" si="2"/>
        <v>0.19733607270728165</v>
      </c>
      <c r="BM24" s="18">
        <v>44</v>
      </c>
      <c r="BN24" s="13">
        <v>15.277755723327035</v>
      </c>
      <c r="BO24">
        <v>18.636367751568283</v>
      </c>
      <c r="BP24">
        <v>3.909488965000828</v>
      </c>
      <c r="CA24" s="9">
        <v>47</v>
      </c>
      <c r="CB24" s="9">
        <v>2.8413136381420077</v>
      </c>
      <c r="CC24" s="9">
        <v>4.019226241134656</v>
      </c>
      <c r="CD24" s="9">
        <v>21.09308454140713</v>
      </c>
      <c r="CE24" s="9">
        <v>5.159656595543639</v>
      </c>
      <c r="CF24" s="9">
        <v>33.669531230403116</v>
      </c>
      <c r="CG24" s="9">
        <f t="shared" si="3"/>
        <v>25.112310782541787</v>
      </c>
      <c r="CH24" s="9">
        <v>47</v>
      </c>
      <c r="CI24" s="9">
        <v>17.704788189566084</v>
      </c>
      <c r="CJ24" s="9">
        <v>16.95342963670734</v>
      </c>
      <c r="CK24" s="9">
        <v>0</v>
      </c>
      <c r="CM24" s="18">
        <v>44</v>
      </c>
      <c r="CN24" s="13">
        <v>1.1561272737388104</v>
      </c>
      <c r="CO24" s="13">
        <v>5.1158346500967085</v>
      </c>
      <c r="CP24" s="13">
        <v>0</v>
      </c>
      <c r="CQ24" s="13">
        <v>0.24000020218266907</v>
      </c>
      <c r="CR24" s="13">
        <v>4.571045258540915</v>
      </c>
      <c r="CS24" s="13">
        <v>4.825011449407517</v>
      </c>
      <c r="CT24" s="13">
        <v>17.09133114133011</v>
      </c>
      <c r="CX24" s="18">
        <v>44</v>
      </c>
      <c r="CY24" s="13">
        <v>1.3848190617311136</v>
      </c>
      <c r="CZ24" s="13">
        <v>3.2256987627859863</v>
      </c>
      <c r="DA24" s="13">
        <v>2.607633412496131</v>
      </c>
      <c r="DC24" s="9">
        <v>47</v>
      </c>
      <c r="DD24" s="9">
        <v>0.3310823457368672</v>
      </c>
      <c r="DE24" s="9">
        <v>3.4960724845362896</v>
      </c>
      <c r="DF24" s="9">
        <v>0.19207141086149943</v>
      </c>
      <c r="DG24" s="9">
        <v>0</v>
      </c>
      <c r="DH24" s="9">
        <v>9.236810229069434</v>
      </c>
      <c r="DI24" s="9">
        <v>0.8349661054240612</v>
      </c>
      <c r="DJ24" s="9">
        <v>11.021308206913636</v>
      </c>
      <c r="DK24" s="9"/>
      <c r="DL24" s="9">
        <v>47</v>
      </c>
      <c r="DM24" s="9">
        <v>1.1084936350095684</v>
      </c>
      <c r="DN24" s="9">
        <v>1.518818005246008</v>
      </c>
      <c r="DO24" s="9">
        <v>2.5323449552880626</v>
      </c>
    </row>
    <row r="25" spans="44:119" ht="12.75">
      <c r="AR25" s="37">
        <v>24</v>
      </c>
      <c r="AS25" s="37">
        <v>1.37</v>
      </c>
      <c r="AT25" s="37">
        <v>0.59</v>
      </c>
      <c r="AV25">
        <v>46</v>
      </c>
      <c r="AW25">
        <v>24.125447594444186</v>
      </c>
      <c r="AX25">
        <v>50</v>
      </c>
      <c r="AY25">
        <v>20.822591328888937</v>
      </c>
      <c r="BC25" s="18">
        <v>46</v>
      </c>
      <c r="BD25" s="18">
        <v>3.153538408326133</v>
      </c>
      <c r="BE25" s="18">
        <v>4.8029257618714025</v>
      </c>
      <c r="BF25" s="18">
        <v>21.875164675412687</v>
      </c>
      <c r="BG25" s="18">
        <v>3.166128707447072</v>
      </c>
      <c r="BH25" s="18">
        <v>35.96746464349292</v>
      </c>
      <c r="BI25" s="18">
        <f t="shared" si="0"/>
        <v>26.67809043728409</v>
      </c>
      <c r="BJ25" s="18">
        <v>46</v>
      </c>
      <c r="BK25" s="17">
        <f t="shared" si="1"/>
        <v>0.42585767502394356</v>
      </c>
      <c r="BL25" s="17">
        <f t="shared" si="2"/>
        <v>0.1800325916565247</v>
      </c>
      <c r="BM25" s="18">
        <v>46</v>
      </c>
      <c r="BN25" s="13">
        <v>11.328845878090164</v>
      </c>
      <c r="BO25">
        <v>12.203956701438067</v>
      </c>
      <c r="BP25">
        <v>0.5926450149159552</v>
      </c>
      <c r="CA25" s="9">
        <v>50</v>
      </c>
      <c r="CB25" s="9">
        <v>2.697669808926989</v>
      </c>
      <c r="CC25" s="9">
        <v>4.903817746659759</v>
      </c>
      <c r="CD25" s="9">
        <v>23.502763312295077</v>
      </c>
      <c r="CE25" s="9">
        <v>2.2260738615767703</v>
      </c>
      <c r="CF25" s="9">
        <v>43.524030345520316</v>
      </c>
      <c r="CG25" s="9">
        <f t="shared" si="3"/>
        <v>28.406581058954835</v>
      </c>
      <c r="CH25" s="9">
        <v>50</v>
      </c>
      <c r="CI25" s="9">
        <v>9.302302005382302</v>
      </c>
      <c r="CJ25" s="9">
        <v>11.359875190178531</v>
      </c>
      <c r="CK25" s="9">
        <v>0.1604141333281022</v>
      </c>
      <c r="CM25" s="18">
        <v>46</v>
      </c>
      <c r="CN25" s="13">
        <v>0.8165316893882097</v>
      </c>
      <c r="CO25" s="13">
        <v>2.4843597849711365</v>
      </c>
      <c r="CP25" s="13">
        <v>1.502034287512056</v>
      </c>
      <c r="CQ25" s="13">
        <v>0</v>
      </c>
      <c r="CR25" s="13">
        <v>8.479186841823468</v>
      </c>
      <c r="CS25" s="13">
        <v>2.1416489350343086</v>
      </c>
      <c r="CT25" s="13">
        <v>11.25432889855491</v>
      </c>
      <c r="CX25" s="18">
        <v>46</v>
      </c>
      <c r="CY25" s="13">
        <v>0.1083908991168114</v>
      </c>
      <c r="CZ25" s="13">
        <v>1.3132088540797329</v>
      </c>
      <c r="DA25" s="13">
        <v>1.744528954250528</v>
      </c>
      <c r="DC25" s="9">
        <v>50</v>
      </c>
      <c r="DD25" s="9">
        <v>0.6059729727733627</v>
      </c>
      <c r="DE25" s="9">
        <v>2.256189002266911</v>
      </c>
      <c r="DF25" s="9">
        <v>2.041655771619485</v>
      </c>
      <c r="DG25" s="9">
        <v>0</v>
      </c>
      <c r="DH25" s="9">
        <v>8.703064478271358</v>
      </c>
      <c r="DI25" s="9">
        <v>4.131339057803953</v>
      </c>
      <c r="DJ25" s="9">
        <v>10.668359776219766</v>
      </c>
      <c r="DK25" s="9"/>
      <c r="DL25" s="9">
        <v>50</v>
      </c>
      <c r="DM25" s="9">
        <v>0</v>
      </c>
      <c r="DN25" s="9">
        <v>1.1508086607086232</v>
      </c>
      <c r="DO25" s="9">
        <v>1.0752652008681474</v>
      </c>
    </row>
    <row r="26" spans="44:105" ht="12.75">
      <c r="AR26" s="37">
        <v>25</v>
      </c>
      <c r="AS26" s="37">
        <v>1.11</v>
      </c>
      <c r="AT26" s="37">
        <v>0.27</v>
      </c>
      <c r="AV26">
        <v>48</v>
      </c>
      <c r="AW26">
        <v>20.441423372516894</v>
      </c>
      <c r="BC26" s="18">
        <v>48</v>
      </c>
      <c r="BD26" s="18">
        <v>3.2015422358582546</v>
      </c>
      <c r="BE26" s="18">
        <v>6.521297098528367</v>
      </c>
      <c r="BF26" s="18">
        <v>27.552499399695858</v>
      </c>
      <c r="BG26" s="18">
        <v>6.619239746760625</v>
      </c>
      <c r="BH26" s="18">
        <v>42.21716738413187</v>
      </c>
      <c r="BI26" s="18">
        <f t="shared" si="0"/>
        <v>34.073796498224226</v>
      </c>
      <c r="BJ26" s="18">
        <v>48</v>
      </c>
      <c r="BK26" s="17">
        <f t="shared" si="1"/>
        <v>0.4466295189397196</v>
      </c>
      <c r="BL26" s="17">
        <f t="shared" si="2"/>
        <v>0.19138745219858985</v>
      </c>
      <c r="BM26" s="18">
        <v>48</v>
      </c>
      <c r="BN26" s="13">
        <v>11.036437611828871</v>
      </c>
      <c r="BO26">
        <v>9.404985760688023</v>
      </c>
      <c r="BP26">
        <v>0</v>
      </c>
      <c r="CM26" s="18">
        <v>48</v>
      </c>
      <c r="CN26" s="13">
        <v>1.967348228181376</v>
      </c>
      <c r="CO26" s="13">
        <v>1.1990523254525238</v>
      </c>
      <c r="CP26" s="13">
        <v>3.3548965448944674</v>
      </c>
      <c r="CQ26" s="13">
        <v>0</v>
      </c>
      <c r="CR26" s="13">
        <v>8.572743622602598</v>
      </c>
      <c r="CS26" s="13">
        <v>4.368819755503977</v>
      </c>
      <c r="CT26" s="13">
        <v>14.610936021589282</v>
      </c>
      <c r="CX26" s="18">
        <v>48</v>
      </c>
      <c r="CY26" s="13">
        <v>2.4255976044248055</v>
      </c>
      <c r="CZ26" s="13">
        <v>1.4054874313299115</v>
      </c>
      <c r="DA26" s="13">
        <v>2.788154711005908</v>
      </c>
    </row>
    <row r="27" spans="44:105" ht="12.75">
      <c r="AR27" s="37">
        <v>26</v>
      </c>
      <c r="AS27" s="37">
        <v>1.82</v>
      </c>
      <c r="AT27" s="37">
        <v>1.11</v>
      </c>
      <c r="AV27">
        <v>49</v>
      </c>
      <c r="AW27">
        <v>17.47409125444353</v>
      </c>
      <c r="BC27" s="18">
        <v>49</v>
      </c>
      <c r="BD27" s="18">
        <v>3.601240683679753</v>
      </c>
      <c r="BE27" s="18">
        <v>5.411063674369604</v>
      </c>
      <c r="BF27" s="18">
        <v>25.959193778311686</v>
      </c>
      <c r="BG27" s="18">
        <v>2.4420958983852534</v>
      </c>
      <c r="BH27" s="18">
        <v>50.57569905982106</v>
      </c>
      <c r="BI27" s="18">
        <f t="shared" si="0"/>
        <v>31.37025745268129</v>
      </c>
      <c r="BJ27" s="18">
        <v>49</v>
      </c>
      <c r="BK27" s="17">
        <f t="shared" si="1"/>
        <v>0.382816416913691</v>
      </c>
      <c r="BL27" s="17">
        <f t="shared" si="2"/>
        <v>0.17249025394616604</v>
      </c>
      <c r="BM27" s="18">
        <v>49</v>
      </c>
      <c r="BN27" s="13">
        <v>7.601063323732676</v>
      </c>
      <c r="BO27">
        <v>9.12920221257983</v>
      </c>
      <c r="BP27">
        <v>0.743825718131022</v>
      </c>
      <c r="CM27" s="18">
        <v>49</v>
      </c>
      <c r="CN27" s="13">
        <v>0.011816910759774365</v>
      </c>
      <c r="CO27" s="13">
        <v>3.4152438722112097</v>
      </c>
      <c r="CP27" s="13">
        <v>1.9840028913986203</v>
      </c>
      <c r="CQ27" s="13">
        <v>0</v>
      </c>
      <c r="CR27" s="13">
        <v>7.729491603343285</v>
      </c>
      <c r="CS27" s="13">
        <v>6.0374030069798765</v>
      </c>
      <c r="CT27" s="13">
        <v>12.192299167988525</v>
      </c>
      <c r="CX27" s="18">
        <v>49</v>
      </c>
      <c r="CY27" s="13">
        <v>0</v>
      </c>
      <c r="CZ27" s="13">
        <v>1.2569129445702196</v>
      </c>
      <c r="DA27" s="13">
        <v>1.1851829538150338</v>
      </c>
    </row>
    <row r="28" spans="44:105" ht="12.75">
      <c r="AR28" s="37">
        <v>28</v>
      </c>
      <c r="AS28" s="37">
        <v>1.4</v>
      </c>
      <c r="AT28" s="37">
        <v>0.69</v>
      </c>
      <c r="CN28" s="13"/>
      <c r="CO28" s="13"/>
      <c r="CP28" s="13"/>
      <c r="CQ28" s="13"/>
      <c r="CR28" s="13"/>
      <c r="CS28" s="13"/>
      <c r="CT28" s="13"/>
      <c r="CY28" s="13"/>
      <c r="CZ28" s="13"/>
      <c r="DA28" s="13"/>
    </row>
    <row r="29" spans="44:46" ht="12.75">
      <c r="AR29" s="37">
        <v>29</v>
      </c>
      <c r="AS29" s="37">
        <v>1.12</v>
      </c>
      <c r="AT29" s="37">
        <v>0.33</v>
      </c>
    </row>
    <row r="30" spans="44:46" ht="12.75">
      <c r="AR30" s="37">
        <v>30</v>
      </c>
      <c r="AS30" s="37">
        <v>1.32</v>
      </c>
      <c r="AT30" s="37">
        <v>0.66</v>
      </c>
    </row>
    <row r="31" spans="44:46" ht="12.75">
      <c r="AR31" s="37">
        <v>33</v>
      </c>
      <c r="AS31" s="37">
        <v>1.13</v>
      </c>
      <c r="AT31" s="37">
        <v>0.31</v>
      </c>
    </row>
    <row r="32" spans="44:46" ht="12.75">
      <c r="AR32" s="37">
        <v>35</v>
      </c>
      <c r="AS32" s="37">
        <v>1.2</v>
      </c>
      <c r="AT32" s="37">
        <v>0.43</v>
      </c>
    </row>
    <row r="33" spans="44:46" ht="12.75">
      <c r="AR33" s="37">
        <v>36</v>
      </c>
      <c r="AS33" s="37">
        <v>1.2</v>
      </c>
      <c r="AT33" s="37">
        <v>0.43</v>
      </c>
    </row>
    <row r="34" spans="44:46" ht="12.75">
      <c r="AR34" s="37">
        <v>37</v>
      </c>
      <c r="AS34" s="37">
        <v>1.35</v>
      </c>
      <c r="AT34" s="37">
        <v>0.61</v>
      </c>
    </row>
    <row r="35" spans="44:46" ht="12.75">
      <c r="AR35" s="37">
        <v>38</v>
      </c>
      <c r="AS35" s="37">
        <v>1.38</v>
      </c>
      <c r="AT35" s="37">
        <v>0.65</v>
      </c>
    </row>
    <row r="36" spans="44:46" ht="12.75">
      <c r="AR36" s="37">
        <v>39</v>
      </c>
      <c r="AS36" s="37">
        <v>1.39</v>
      </c>
      <c r="AT36" s="37">
        <v>0.82</v>
      </c>
    </row>
    <row r="37" spans="44:46" ht="12.75">
      <c r="AR37" s="37">
        <v>40</v>
      </c>
      <c r="AS37" s="37">
        <v>1.74</v>
      </c>
      <c r="AT37" s="37">
        <v>1.1</v>
      </c>
    </row>
    <row r="38" spans="44:46" ht="12.75">
      <c r="AR38" s="37">
        <v>41</v>
      </c>
      <c r="AS38" s="37">
        <v>1.43</v>
      </c>
      <c r="AT38" s="37">
        <v>0.84</v>
      </c>
    </row>
    <row r="39" spans="44:46" ht="12.75">
      <c r="AR39" s="37">
        <v>42</v>
      </c>
      <c r="AS39" s="37">
        <v>1.46</v>
      </c>
      <c r="AT39" s="37">
        <v>0.66</v>
      </c>
    </row>
    <row r="40" spans="44:46" ht="12.75">
      <c r="AR40" s="37">
        <v>43</v>
      </c>
      <c r="AS40" s="37">
        <v>1.43</v>
      </c>
      <c r="AT40" s="37">
        <v>0.66</v>
      </c>
    </row>
    <row r="41" spans="44:46" ht="12.75">
      <c r="AR41" s="37">
        <v>44</v>
      </c>
      <c r="AS41" s="37">
        <v>1.51</v>
      </c>
      <c r="AT41" s="37">
        <v>0.93</v>
      </c>
    </row>
    <row r="42" spans="44:46" ht="12.75">
      <c r="AR42" s="37">
        <v>45</v>
      </c>
      <c r="AS42" s="37">
        <v>1.31</v>
      </c>
      <c r="AT42" s="37">
        <v>0.56</v>
      </c>
    </row>
    <row r="43" spans="44:46" ht="12.75">
      <c r="AR43" s="37">
        <v>46</v>
      </c>
      <c r="AS43" s="37">
        <v>1.59</v>
      </c>
      <c r="AT43" s="37">
        <v>0.54</v>
      </c>
    </row>
    <row r="44" spans="44:46" ht="12.75">
      <c r="AR44" s="37">
        <v>47</v>
      </c>
      <c r="AS44" s="37">
        <v>1.86</v>
      </c>
      <c r="AT44" s="37">
        <v>1.4</v>
      </c>
    </row>
    <row r="45" spans="44:46" ht="12.75">
      <c r="AR45" s="37">
        <v>48</v>
      </c>
      <c r="AS45" s="37">
        <v>1.23</v>
      </c>
      <c r="AT45" s="37">
        <v>0.57</v>
      </c>
    </row>
    <row r="46" spans="44:46" ht="12.75">
      <c r="AR46" s="37">
        <v>50</v>
      </c>
      <c r="AS46" s="37">
        <v>1.39</v>
      </c>
      <c r="AT46" s="37">
        <v>0.66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"/>
  <sheetViews>
    <sheetView workbookViewId="0" topLeftCell="A1">
      <selection activeCell="A10" sqref="A10"/>
    </sheetView>
  </sheetViews>
  <sheetFormatPr defaultColWidth="9.140625" defaultRowHeight="12.75"/>
  <cols>
    <col min="1" max="1" width="12.7109375" style="6" bestFit="1" customWidth="1"/>
    <col min="2" max="2" width="40.421875" style="6" customWidth="1"/>
    <col min="3" max="4" width="9.140625" style="6" customWidth="1"/>
    <col min="5" max="5" width="8.7109375" style="0" customWidth="1"/>
    <col min="6" max="6" width="28.421875" style="0" customWidth="1"/>
    <col min="7" max="26" width="12.00390625" style="1" bestFit="1" customWidth="1"/>
    <col min="27" max="27" width="28.421875" style="0" customWidth="1"/>
    <col min="28" max="32" width="12.00390625" style="1" bestFit="1" customWidth="1"/>
    <col min="33" max="37" width="12.00390625" style="27" bestFit="1" customWidth="1"/>
    <col min="38" max="43" width="12.00390625" style="24" bestFit="1" customWidth="1"/>
    <col min="44" max="46" width="12.00390625" style="21" bestFit="1" customWidth="1"/>
    <col min="47" max="56" width="8.7109375" style="0" customWidth="1"/>
    <col min="57" max="118" width="12.00390625" style="0" bestFit="1" customWidth="1"/>
    <col min="119" max="16384" width="8.7109375" style="0" customWidth="1"/>
  </cols>
  <sheetData>
    <row r="1" spans="1:46" ht="12.75">
      <c r="A1" s="8" t="s">
        <v>138</v>
      </c>
      <c r="B1" s="8" t="s">
        <v>139</v>
      </c>
      <c r="C1" s="8" t="s">
        <v>140</v>
      </c>
      <c r="D1" s="8" t="s">
        <v>141</v>
      </c>
      <c r="F1" t="s">
        <v>201</v>
      </c>
      <c r="G1" s="1" t="s">
        <v>120</v>
      </c>
      <c r="H1" s="1" t="s">
        <v>121</v>
      </c>
      <c r="I1" s="1" t="s">
        <v>122</v>
      </c>
      <c r="J1" s="1" t="s">
        <v>123</v>
      </c>
      <c r="K1" s="1" t="s">
        <v>124</v>
      </c>
      <c r="L1" s="1" t="s">
        <v>125</v>
      </c>
      <c r="M1" s="1" t="s">
        <v>126</v>
      </c>
      <c r="N1" s="1" t="s">
        <v>127</v>
      </c>
      <c r="O1" s="1" t="s">
        <v>128</v>
      </c>
      <c r="P1" s="1" t="s">
        <v>129</v>
      </c>
      <c r="Q1" s="1" t="s">
        <v>130</v>
      </c>
      <c r="R1" s="1" t="s">
        <v>131</v>
      </c>
      <c r="S1" s="1" t="s">
        <v>132</v>
      </c>
      <c r="T1" s="1" t="s">
        <v>133</v>
      </c>
      <c r="U1" s="1" t="s">
        <v>134</v>
      </c>
      <c r="V1" s="1" t="s">
        <v>135</v>
      </c>
      <c r="W1" s="1" t="s">
        <v>171</v>
      </c>
      <c r="X1" s="1" t="s">
        <v>172</v>
      </c>
      <c r="Y1" s="1" t="s">
        <v>173</v>
      </c>
      <c r="AA1" t="s">
        <v>201</v>
      </c>
      <c r="AB1" s="1" t="s">
        <v>130</v>
      </c>
      <c r="AC1" s="1" t="s">
        <v>131</v>
      </c>
      <c r="AD1" s="1" t="s">
        <v>132</v>
      </c>
      <c r="AE1" s="1" t="s">
        <v>135</v>
      </c>
      <c r="AF1" s="1" t="s">
        <v>171</v>
      </c>
      <c r="AG1" s="27" t="s">
        <v>126</v>
      </c>
      <c r="AH1" s="27" t="s">
        <v>127</v>
      </c>
      <c r="AI1" s="27" t="s">
        <v>128</v>
      </c>
      <c r="AJ1" s="27" t="s">
        <v>129</v>
      </c>
      <c r="AK1" s="27" t="s">
        <v>172</v>
      </c>
      <c r="AL1" s="24" t="s">
        <v>121</v>
      </c>
      <c r="AM1" s="24" t="s">
        <v>122</v>
      </c>
      <c r="AN1" s="24" t="s">
        <v>123</v>
      </c>
      <c r="AO1" s="24" t="s">
        <v>124</v>
      </c>
      <c r="AP1" s="24" t="s">
        <v>125</v>
      </c>
      <c r="AQ1" s="24" t="s">
        <v>134</v>
      </c>
      <c r="AR1" s="21" t="s">
        <v>120</v>
      </c>
      <c r="AS1" s="21" t="s">
        <v>133</v>
      </c>
      <c r="AT1" s="21" t="s">
        <v>173</v>
      </c>
    </row>
    <row r="2" spans="1:4" ht="12.75">
      <c r="A2" s="6">
        <v>1</v>
      </c>
      <c r="B2" s="6" t="s">
        <v>142</v>
      </c>
      <c r="C2" s="19">
        <v>37077</v>
      </c>
      <c r="D2" s="6">
        <v>1830</v>
      </c>
    </row>
    <row r="3" spans="1:46" ht="12.75">
      <c r="A3" s="6">
        <f>A2+1</f>
        <v>2</v>
      </c>
      <c r="B3" s="6" t="s">
        <v>143</v>
      </c>
      <c r="C3" s="19">
        <v>36802</v>
      </c>
      <c r="D3" s="6">
        <v>1600</v>
      </c>
      <c r="F3" s="6" t="s">
        <v>202</v>
      </c>
      <c r="G3" s="1" t="s">
        <v>203</v>
      </c>
      <c r="H3" s="1" t="s">
        <v>203</v>
      </c>
      <c r="I3" s="1" t="s">
        <v>203</v>
      </c>
      <c r="J3" s="1" t="s">
        <v>203</v>
      </c>
      <c r="K3" s="1" t="s">
        <v>203</v>
      </c>
      <c r="L3" s="1" t="s">
        <v>203</v>
      </c>
      <c r="M3" s="1" t="s">
        <v>203</v>
      </c>
      <c r="N3" s="1" t="s">
        <v>203</v>
      </c>
      <c r="O3" s="1" t="s">
        <v>203</v>
      </c>
      <c r="P3" s="1" t="s">
        <v>203</v>
      </c>
      <c r="Q3" s="1" t="s">
        <v>203</v>
      </c>
      <c r="R3" s="1" t="s">
        <v>203</v>
      </c>
      <c r="S3" s="1" t="s">
        <v>203</v>
      </c>
      <c r="T3" s="1" t="s">
        <v>203</v>
      </c>
      <c r="U3" s="1" t="s">
        <v>203</v>
      </c>
      <c r="V3" s="1" t="s">
        <v>203</v>
      </c>
      <c r="W3" s="1" t="s">
        <v>203</v>
      </c>
      <c r="X3" s="1" t="s">
        <v>203</v>
      </c>
      <c r="Y3" s="1" t="s">
        <v>203</v>
      </c>
      <c r="AA3" s="6" t="s">
        <v>202</v>
      </c>
      <c r="AB3" s="1" t="s">
        <v>203</v>
      </c>
      <c r="AC3" s="1" t="s">
        <v>203</v>
      </c>
      <c r="AD3" s="1" t="s">
        <v>203</v>
      </c>
      <c r="AE3" s="1" t="s">
        <v>203</v>
      </c>
      <c r="AF3" s="1" t="s">
        <v>203</v>
      </c>
      <c r="AG3" s="27" t="s">
        <v>203</v>
      </c>
      <c r="AH3" s="27" t="s">
        <v>203</v>
      </c>
      <c r="AI3" s="27" t="s">
        <v>203</v>
      </c>
      <c r="AJ3" s="27" t="s">
        <v>203</v>
      </c>
      <c r="AK3" s="27" t="s">
        <v>203</v>
      </c>
      <c r="AL3" s="24" t="s">
        <v>203</v>
      </c>
      <c r="AM3" s="24" t="s">
        <v>203</v>
      </c>
      <c r="AN3" s="24" t="s">
        <v>203</v>
      </c>
      <c r="AO3" s="24" t="s">
        <v>203</v>
      </c>
      <c r="AP3" s="24" t="s">
        <v>203</v>
      </c>
      <c r="AQ3" s="24" t="s">
        <v>203</v>
      </c>
      <c r="AR3" s="21" t="s">
        <v>203</v>
      </c>
      <c r="AS3" s="21" t="s">
        <v>203</v>
      </c>
      <c r="AT3" s="21" t="s">
        <v>203</v>
      </c>
    </row>
    <row r="4" spans="1:27" ht="12.75">
      <c r="A4" s="6">
        <f aca="true" t="shared" si="0" ref="A4:A21">A3+1</f>
        <v>3</v>
      </c>
      <c r="B4" s="6" t="s">
        <v>143</v>
      </c>
      <c r="C4" s="19">
        <v>37042</v>
      </c>
      <c r="D4" s="6">
        <v>1820</v>
      </c>
      <c r="F4" t="s">
        <v>204</v>
      </c>
      <c r="AA4" t="s">
        <v>146</v>
      </c>
    </row>
    <row r="5" spans="1:46" ht="12.75">
      <c r="A5" s="6">
        <f t="shared" si="0"/>
        <v>4</v>
      </c>
      <c r="B5" s="6" t="s">
        <v>143</v>
      </c>
      <c r="C5" s="19">
        <v>37042</v>
      </c>
      <c r="D5" s="6">
        <v>1830</v>
      </c>
      <c r="F5" s="20" t="s">
        <v>205</v>
      </c>
      <c r="G5" s="1">
        <v>1.362811935852506</v>
      </c>
      <c r="H5" s="1">
        <v>2.9080629264316493</v>
      </c>
      <c r="I5" s="1">
        <v>1.5544929817056004</v>
      </c>
      <c r="J5" s="1">
        <v>2.464540896188836</v>
      </c>
      <c r="K5" s="1">
        <v>3.2062431421746576</v>
      </c>
      <c r="L5" s="1">
        <v>2.8355869801174975</v>
      </c>
      <c r="M5" s="1">
        <v>1.763515618393065</v>
      </c>
      <c r="N5" s="1">
        <v>3.2134353196706593</v>
      </c>
      <c r="O5" s="1">
        <v>2.8863402157354145</v>
      </c>
      <c r="P5" s="1">
        <v>2.3510604314336128</v>
      </c>
      <c r="Q5" s="1">
        <v>2.2322863887548205</v>
      </c>
      <c r="R5" s="1">
        <v>3.285557800353975</v>
      </c>
      <c r="S5" s="1">
        <v>2.0020855907472055</v>
      </c>
      <c r="T5" s="1">
        <v>3.3117080985098344</v>
      </c>
      <c r="U5" s="1">
        <v>3.018199506537553</v>
      </c>
      <c r="V5" s="1">
        <v>2.9165992474565767</v>
      </c>
      <c r="W5" s="1">
        <v>2.559067430838946</v>
      </c>
      <c r="X5" s="1">
        <v>3.3556984590751027</v>
      </c>
      <c r="Y5" s="1">
        <v>3.245318074095318</v>
      </c>
      <c r="AA5" s="20" t="s">
        <v>205</v>
      </c>
      <c r="AB5" s="1">
        <v>2.2322863887548205</v>
      </c>
      <c r="AC5" s="1">
        <v>3.285557800353975</v>
      </c>
      <c r="AD5" s="1">
        <v>2.0020855907472055</v>
      </c>
      <c r="AE5" s="1">
        <v>2.9165992474565767</v>
      </c>
      <c r="AF5" s="1">
        <v>2.559067430838946</v>
      </c>
      <c r="AG5" s="27">
        <v>1.763515618393065</v>
      </c>
      <c r="AH5" s="27">
        <v>3.2134353196706593</v>
      </c>
      <c r="AI5" s="27">
        <v>2.8863402157354145</v>
      </c>
      <c r="AJ5" s="27">
        <v>2.3510604314336128</v>
      </c>
      <c r="AK5" s="27">
        <v>3.3556984590751027</v>
      </c>
      <c r="AL5" s="24">
        <v>2.9080629264316493</v>
      </c>
      <c r="AM5" s="24">
        <v>1.5544929817056004</v>
      </c>
      <c r="AN5" s="24">
        <v>2.464540896188836</v>
      </c>
      <c r="AO5" s="24">
        <v>3.2062431421746576</v>
      </c>
      <c r="AP5" s="24">
        <v>2.8355869801174975</v>
      </c>
      <c r="AQ5" s="24">
        <v>3.018199506537553</v>
      </c>
      <c r="AR5" s="21">
        <v>1.362811935852506</v>
      </c>
      <c r="AS5" s="21">
        <v>3.3117080985098344</v>
      </c>
      <c r="AT5" s="21">
        <v>3.245318074095318</v>
      </c>
    </row>
    <row r="6" spans="1:46" ht="12.75">
      <c r="A6" s="6">
        <f t="shared" si="0"/>
        <v>5</v>
      </c>
      <c r="B6" s="6" t="s">
        <v>143</v>
      </c>
      <c r="C6" s="19">
        <v>37064</v>
      </c>
      <c r="D6" s="6">
        <v>1500</v>
      </c>
      <c r="F6" s="20" t="s">
        <v>206</v>
      </c>
      <c r="G6" s="1">
        <v>0</v>
      </c>
      <c r="H6" s="1">
        <v>1.20267686406335</v>
      </c>
      <c r="I6" s="1">
        <v>0</v>
      </c>
      <c r="J6" s="1">
        <v>0.7199398227611059</v>
      </c>
      <c r="K6" s="1">
        <v>0</v>
      </c>
      <c r="L6" s="1">
        <v>0</v>
      </c>
      <c r="M6" s="1">
        <v>1.5745805181791523</v>
      </c>
      <c r="N6" s="1">
        <v>1.1903554218630024</v>
      </c>
      <c r="O6" s="1">
        <v>0.5828452805263954</v>
      </c>
      <c r="P6" s="1">
        <v>2.1539199899227555</v>
      </c>
      <c r="Q6" s="1">
        <v>2.388600119009955</v>
      </c>
      <c r="R6" s="1">
        <v>2.9532110686150457</v>
      </c>
      <c r="S6" s="1">
        <v>2.176954269092125</v>
      </c>
      <c r="T6" s="1">
        <v>2.5758961752065423</v>
      </c>
      <c r="U6" s="1">
        <v>0</v>
      </c>
      <c r="V6" s="1">
        <v>2.379237877992041</v>
      </c>
      <c r="W6" s="1">
        <v>1.751370841022288</v>
      </c>
      <c r="X6" s="1">
        <v>2.5246463215348687</v>
      </c>
      <c r="Y6" s="1">
        <v>0.435022635389296</v>
      </c>
      <c r="AA6" s="20" t="s">
        <v>175</v>
      </c>
      <c r="AB6" s="1">
        <v>8.97323750525912</v>
      </c>
      <c r="AC6" s="1">
        <v>8.193683179811146</v>
      </c>
      <c r="AD6" s="1">
        <v>7.016391347881104</v>
      </c>
      <c r="AE6" s="1">
        <v>7.826610860125349</v>
      </c>
      <c r="AF6" s="1">
        <v>6.983934435895403</v>
      </c>
      <c r="AG6" s="27">
        <v>8.085331759533371</v>
      </c>
      <c r="AH6" s="27">
        <v>7.275374290725704</v>
      </c>
      <c r="AI6" s="27">
        <v>7.715696817844276</v>
      </c>
      <c r="AJ6" s="27">
        <v>7.282157894520934</v>
      </c>
      <c r="AK6" s="27">
        <v>7.381676682068525</v>
      </c>
      <c r="AL6" s="24">
        <v>6.228808197192004</v>
      </c>
      <c r="AM6" s="24">
        <v>4.353212076559574</v>
      </c>
      <c r="AN6" s="24">
        <v>5.149141479007956</v>
      </c>
      <c r="AO6" s="24">
        <v>4.168913861496294</v>
      </c>
      <c r="AP6" s="24">
        <v>5.114746713437015</v>
      </c>
      <c r="AQ6" s="24">
        <v>5.1566063324018385</v>
      </c>
      <c r="AR6" s="21">
        <v>5.8321710501506985</v>
      </c>
      <c r="AS6" s="21">
        <v>7.272462789863193</v>
      </c>
      <c r="AT6" s="21">
        <v>6.714565830330214</v>
      </c>
    </row>
    <row r="7" spans="1:46" ht="12.75">
      <c r="A7" s="6">
        <f t="shared" si="0"/>
        <v>6</v>
      </c>
      <c r="B7" s="6" t="s">
        <v>143</v>
      </c>
      <c r="C7" s="19">
        <v>37081</v>
      </c>
      <c r="D7" s="6">
        <v>1440</v>
      </c>
      <c r="F7" s="20" t="s">
        <v>207</v>
      </c>
      <c r="G7" s="1">
        <v>4.590278147680206</v>
      </c>
      <c r="H7" s="1">
        <v>3.461881553660387</v>
      </c>
      <c r="I7" s="1">
        <v>3.8019827459451827</v>
      </c>
      <c r="J7" s="1">
        <v>2.0971573525806435</v>
      </c>
      <c r="K7" s="1">
        <v>2.8738260293526334</v>
      </c>
      <c r="L7" s="1">
        <v>3.141886880478537</v>
      </c>
      <c r="M7" s="1">
        <v>3.329327271793439</v>
      </c>
      <c r="N7" s="1">
        <v>3.360307742051654</v>
      </c>
      <c r="O7" s="1">
        <v>4.671002398955585</v>
      </c>
      <c r="P7" s="1">
        <v>2.246946510739629</v>
      </c>
      <c r="Q7" s="1">
        <v>3.217585592150534</v>
      </c>
      <c r="R7" s="1">
        <v>0.37829386064777043</v>
      </c>
      <c r="S7" s="1">
        <v>2.8651290348359386</v>
      </c>
      <c r="T7" s="1">
        <v>0</v>
      </c>
      <c r="U7" s="1">
        <v>3.582425332477729</v>
      </c>
      <c r="V7" s="1">
        <v>2.058220607387057</v>
      </c>
      <c r="W7" s="1">
        <v>2.1350726046716644</v>
      </c>
      <c r="X7" s="1">
        <v>2.101822669536803</v>
      </c>
      <c r="Y7" s="1">
        <v>2.962662496544192</v>
      </c>
      <c r="AA7" s="20" t="s">
        <v>176</v>
      </c>
      <c r="AB7" s="1">
        <v>27.22111323314627</v>
      </c>
      <c r="AC7" s="1">
        <v>25.583322229572392</v>
      </c>
      <c r="AD7" s="1">
        <v>22.443383978410722</v>
      </c>
      <c r="AE7" s="1">
        <v>24.396557778056902</v>
      </c>
      <c r="AF7" s="1">
        <v>23.05880925279085</v>
      </c>
      <c r="AG7" s="27">
        <v>22.76244680070599</v>
      </c>
      <c r="AH7" s="27">
        <v>19.5197144228191</v>
      </c>
      <c r="AI7" s="27">
        <v>20.494496173203146</v>
      </c>
      <c r="AJ7" s="27">
        <v>20.81504817516634</v>
      </c>
      <c r="AK7" s="27">
        <v>22.433692947409654</v>
      </c>
      <c r="AL7" s="24">
        <v>25.705253617292833</v>
      </c>
      <c r="AM7" s="24">
        <v>22.320099202001334</v>
      </c>
      <c r="AN7" s="24">
        <v>23.009725571684843</v>
      </c>
      <c r="AO7" s="24">
        <v>22.60687628935851</v>
      </c>
      <c r="AP7" s="24">
        <v>23.706121436551506</v>
      </c>
      <c r="AQ7" s="24">
        <v>24.76447146662422</v>
      </c>
      <c r="AR7" s="21">
        <v>18.145949872318205</v>
      </c>
      <c r="AS7" s="21">
        <v>22.59091105806207</v>
      </c>
      <c r="AT7" s="21">
        <v>22.499899775644543</v>
      </c>
    </row>
    <row r="8" spans="1:46" ht="12.75">
      <c r="A8" s="6">
        <f t="shared" si="0"/>
        <v>7</v>
      </c>
      <c r="B8" s="6" t="s">
        <v>144</v>
      </c>
      <c r="C8" s="19">
        <v>36801</v>
      </c>
      <c r="D8" s="6">
        <v>1550</v>
      </c>
      <c r="F8" s="20" t="s">
        <v>208</v>
      </c>
      <c r="G8" s="1">
        <v>1.2418929024704919</v>
      </c>
      <c r="H8" s="1">
        <v>1.5642497794682666</v>
      </c>
      <c r="I8" s="1">
        <v>0.5512293306143912</v>
      </c>
      <c r="J8" s="1">
        <v>2.3320443036662066</v>
      </c>
      <c r="K8" s="1">
        <v>1.2950878321436603</v>
      </c>
      <c r="L8" s="1">
        <v>1.9728598329584774</v>
      </c>
      <c r="M8" s="1">
        <v>3.1814239695607793</v>
      </c>
      <c r="N8" s="1">
        <v>2.7247111268110475</v>
      </c>
      <c r="O8" s="1">
        <v>2.461849138362296</v>
      </c>
      <c r="P8" s="1">
        <v>2.8812913938585494</v>
      </c>
      <c r="Q8" s="1">
        <v>3.36705179409863</v>
      </c>
      <c r="R8" s="1">
        <v>4.862178250548329</v>
      </c>
      <c r="S8" s="1">
        <v>1.9743080439530414</v>
      </c>
      <c r="T8" s="1">
        <v>4.69656661465665</v>
      </c>
      <c r="U8" s="1">
        <v>1.5741809999241092</v>
      </c>
      <c r="V8" s="1">
        <v>3.3891523747462515</v>
      </c>
      <c r="W8" s="1">
        <v>3.097490990201451</v>
      </c>
      <c r="X8" s="1">
        <v>2.755207690996853</v>
      </c>
      <c r="Y8" s="1">
        <v>3.3168806983967265</v>
      </c>
      <c r="AA8" s="20" t="s">
        <v>177</v>
      </c>
      <c r="AB8" s="1">
        <v>10.440766142891217</v>
      </c>
      <c r="AC8" s="1">
        <v>11.814825681551712</v>
      </c>
      <c r="AD8" s="1">
        <v>12.190270357189451</v>
      </c>
      <c r="AE8" s="1">
        <v>16.955238375667587</v>
      </c>
      <c r="AF8" s="1">
        <v>15.85788382213131</v>
      </c>
      <c r="AG8" s="27">
        <v>8.727924100352976</v>
      </c>
      <c r="AH8" s="27">
        <v>6.089649516270188</v>
      </c>
      <c r="AI8" s="27">
        <v>8.005035141838535</v>
      </c>
      <c r="AJ8" s="27">
        <v>12.708202931040686</v>
      </c>
      <c r="AK8" s="27">
        <v>14.766515597780014</v>
      </c>
      <c r="AL8" s="24">
        <v>2.9321984645114565</v>
      </c>
      <c r="AM8" s="24">
        <v>2.237530175956625</v>
      </c>
      <c r="AN8" s="24">
        <v>2.4070740949109064</v>
      </c>
      <c r="AO8" s="24">
        <v>3.440414520231961</v>
      </c>
      <c r="AP8" s="24">
        <v>3.276773670049601</v>
      </c>
      <c r="AQ8" s="24">
        <v>3.7632116630220755</v>
      </c>
      <c r="AR8" s="21">
        <v>2.851850362810575</v>
      </c>
      <c r="AS8" s="21">
        <v>9.227734563454675</v>
      </c>
      <c r="AT8" s="21">
        <v>9.19922425781813</v>
      </c>
    </row>
    <row r="9" spans="1:46" ht="12.75">
      <c r="A9" s="6">
        <f t="shared" si="0"/>
        <v>8</v>
      </c>
      <c r="B9" s="6" t="s">
        <v>144</v>
      </c>
      <c r="C9" s="19">
        <v>37044</v>
      </c>
      <c r="D9" s="6">
        <v>1800</v>
      </c>
      <c r="F9" s="20" t="s">
        <v>209</v>
      </c>
      <c r="G9" s="1">
        <v>3.3961871353288227</v>
      </c>
      <c r="H9" s="1">
        <v>7.784957998278229</v>
      </c>
      <c r="I9" s="1">
        <v>4.992814003425583</v>
      </c>
      <c r="J9" s="1">
        <v>3.7895683223801755</v>
      </c>
      <c r="K9" s="1">
        <v>4.3787662115168775</v>
      </c>
      <c r="L9" s="1">
        <v>3.7057646626596212</v>
      </c>
      <c r="M9" s="1">
        <v>5.336283007345624</v>
      </c>
      <c r="N9" s="1">
        <v>5.4292352341156755</v>
      </c>
      <c r="O9" s="1">
        <v>5.019196434868945</v>
      </c>
      <c r="P9" s="1">
        <v>3.570018546411317</v>
      </c>
      <c r="Q9" s="1">
        <v>7.642324717446861</v>
      </c>
      <c r="R9" s="1">
        <v>4.066350477727349</v>
      </c>
      <c r="S9" s="1">
        <v>2.6003323192927</v>
      </c>
      <c r="T9" s="1">
        <v>4.307323855318083</v>
      </c>
      <c r="U9" s="1">
        <v>5.658974814112016</v>
      </c>
      <c r="V9" s="1">
        <v>3.093518958710047</v>
      </c>
      <c r="W9" s="1">
        <v>2.926922346891135</v>
      </c>
      <c r="X9" s="1">
        <v>5.1502139302440675</v>
      </c>
      <c r="Y9" s="1">
        <v>4.091992595485634</v>
      </c>
      <c r="AA9" s="20" t="s">
        <v>217</v>
      </c>
      <c r="AB9" s="1">
        <v>26.81272968147574</v>
      </c>
      <c r="AC9" s="1">
        <v>24.98045518912454</v>
      </c>
      <c r="AD9" s="1">
        <v>22.766922560195496</v>
      </c>
      <c r="AE9" s="1">
        <v>19.081262458234246</v>
      </c>
      <c r="AF9" s="1">
        <v>17.862450708470725</v>
      </c>
      <c r="AG9" s="27">
        <v>26.02521015482924</v>
      </c>
      <c r="AH9" s="27">
        <v>31.179077345885624</v>
      </c>
      <c r="AI9" s="27">
        <v>30.14217809016408</v>
      </c>
      <c r="AJ9" s="27">
        <v>23.68952632606005</v>
      </c>
      <c r="AK9" s="27">
        <v>21.0550108268705</v>
      </c>
      <c r="AL9" s="24">
        <v>42.12013273174114</v>
      </c>
      <c r="AM9" s="24">
        <v>39.93870907404683</v>
      </c>
      <c r="AN9" s="24">
        <v>43.255441791506826</v>
      </c>
      <c r="AO9" s="24">
        <v>28.896828486813792</v>
      </c>
      <c r="AP9" s="24">
        <v>33.145258934125266</v>
      </c>
      <c r="AQ9" s="24">
        <v>32.1301832322093</v>
      </c>
      <c r="AR9" s="21">
        <v>34.06198358835684</v>
      </c>
      <c r="AS9" s="21">
        <v>23.446492740677037</v>
      </c>
      <c r="AT9" s="21">
        <v>22.500047075038296</v>
      </c>
    </row>
    <row r="10" spans="1:46" ht="12.75">
      <c r="A10" s="6">
        <f t="shared" si="0"/>
        <v>9</v>
      </c>
      <c r="B10" s="6" t="s">
        <v>144</v>
      </c>
      <c r="C10" s="19">
        <v>37060</v>
      </c>
      <c r="D10" s="6">
        <v>1620</v>
      </c>
      <c r="F10" s="20" t="s">
        <v>210</v>
      </c>
      <c r="G10" s="1">
        <v>6.436871405411754</v>
      </c>
      <c r="H10" s="1">
        <v>5.382676781784148</v>
      </c>
      <c r="I10" s="1">
        <v>6.650316309656569</v>
      </c>
      <c r="J10" s="1">
        <v>7.368469449509245</v>
      </c>
      <c r="K10" s="1">
        <v>8.563262907781066</v>
      </c>
      <c r="L10" s="1">
        <v>7.984491339301451</v>
      </c>
      <c r="M10" s="1">
        <v>5.2419965509889215</v>
      </c>
      <c r="N10" s="1">
        <v>4.53916662860866</v>
      </c>
      <c r="O10" s="1">
        <v>5.1858280323905115</v>
      </c>
      <c r="P10" s="1">
        <v>6.122778624196086</v>
      </c>
      <c r="Q10" s="1">
        <v>5.220952189037477</v>
      </c>
      <c r="R10" s="1">
        <v>6.9246933007233915</v>
      </c>
      <c r="S10" s="1">
        <v>6.054806179313516</v>
      </c>
      <c r="T10" s="1">
        <v>6.7151849827193</v>
      </c>
      <c r="U10" s="1">
        <v>7.080654606840705</v>
      </c>
      <c r="V10" s="1">
        <v>7.971031377055573</v>
      </c>
      <c r="W10" s="1">
        <v>7.673772417899562</v>
      </c>
      <c r="X10" s="1">
        <v>5.211608459636762</v>
      </c>
      <c r="Y10" s="1">
        <v>7.377719986830391</v>
      </c>
      <c r="AB10"/>
      <c r="AC10"/>
      <c r="AD10"/>
      <c r="AE10"/>
      <c r="AF10"/>
      <c r="AG10" s="28"/>
      <c r="AH10" s="28"/>
      <c r="AI10" s="28"/>
      <c r="AJ10" s="28"/>
      <c r="AK10" s="28"/>
      <c r="AL10" s="25"/>
      <c r="AM10" s="25"/>
      <c r="AN10" s="25"/>
      <c r="AO10" s="25"/>
      <c r="AP10" s="25"/>
      <c r="AQ10" s="25"/>
      <c r="AR10" s="22"/>
      <c r="AS10" s="22"/>
      <c r="AT10" s="22"/>
    </row>
    <row r="11" spans="1:46" ht="12.75">
      <c r="A11" s="6">
        <f t="shared" si="0"/>
        <v>10</v>
      </c>
      <c r="B11" s="6" t="s">
        <v>144</v>
      </c>
      <c r="C11" s="19">
        <v>37085</v>
      </c>
      <c r="D11" s="6">
        <v>730</v>
      </c>
      <c r="F11" s="20" t="s">
        <v>211</v>
      </c>
      <c r="G11" s="1">
        <v>8.312891331577628</v>
      </c>
      <c r="H11" s="1">
        <v>12.537618837230458</v>
      </c>
      <c r="I11" s="1">
        <v>10.676968888919182</v>
      </c>
      <c r="J11" s="1">
        <v>11.851687799795423</v>
      </c>
      <c r="K11" s="1">
        <v>9.664847170060568</v>
      </c>
      <c r="L11" s="1">
        <v>12.015865434590433</v>
      </c>
      <c r="M11" s="1">
        <v>12.184167242371444</v>
      </c>
      <c r="N11" s="1">
        <v>9.551312560094766</v>
      </c>
      <c r="O11" s="1">
        <v>10.289471705943688</v>
      </c>
      <c r="P11" s="1">
        <v>11.122251004558937</v>
      </c>
      <c r="Q11" s="1">
        <v>14.35783632666193</v>
      </c>
      <c r="R11" s="1">
        <v>14.59227845112165</v>
      </c>
      <c r="S11" s="1">
        <v>13.788245479804505</v>
      </c>
      <c r="T11" s="1">
        <v>11.568402220024687</v>
      </c>
      <c r="U11" s="1">
        <v>12.024842045671498</v>
      </c>
      <c r="V11" s="1">
        <v>13.33200744229128</v>
      </c>
      <c r="W11" s="1">
        <v>12.458114488000156</v>
      </c>
      <c r="X11" s="1">
        <v>12.071870557528824</v>
      </c>
      <c r="Y11" s="1">
        <v>11.030187193328517</v>
      </c>
      <c r="AA11" s="20" t="s">
        <v>145</v>
      </c>
      <c r="AB11" s="1">
        <v>75.68013295152717</v>
      </c>
      <c r="AC11" s="1">
        <v>73.85784408041377</v>
      </c>
      <c r="AD11" s="1">
        <v>66.41905383442398</v>
      </c>
      <c r="AE11" s="1">
        <v>71.17626871954067</v>
      </c>
      <c r="AF11" s="1">
        <v>66.32214565012723</v>
      </c>
      <c r="AG11" s="27">
        <v>67.36442843381464</v>
      </c>
      <c r="AH11" s="27">
        <v>67.27725089537128</v>
      </c>
      <c r="AI11" s="27">
        <v>69.24374643878545</v>
      </c>
      <c r="AJ11" s="27">
        <v>66.84599575822162</v>
      </c>
      <c r="AK11" s="27">
        <v>68.9925945132038</v>
      </c>
      <c r="AL11" s="24">
        <v>79.89445593716908</v>
      </c>
      <c r="AM11" s="24">
        <v>70.40404351026996</v>
      </c>
      <c r="AN11" s="24">
        <v>76.28592383329936</v>
      </c>
      <c r="AO11" s="24">
        <v>62.31927630007522</v>
      </c>
      <c r="AP11" s="24">
        <v>68.07848773428088</v>
      </c>
      <c r="AQ11" s="24">
        <v>68.83267220079497</v>
      </c>
      <c r="AR11" s="21">
        <v>62.25476680948882</v>
      </c>
      <c r="AS11" s="21">
        <v>65.84930925056682</v>
      </c>
      <c r="AT11" s="21">
        <v>64.1590550129265</v>
      </c>
    </row>
    <row r="12" spans="1:25" ht="12.75">
      <c r="A12" s="6">
        <f t="shared" si="0"/>
        <v>11</v>
      </c>
      <c r="B12" s="6" t="s">
        <v>53</v>
      </c>
      <c r="C12" s="19">
        <v>36803</v>
      </c>
      <c r="D12" s="6">
        <v>1530</v>
      </c>
      <c r="F12" s="20" t="s">
        <v>212</v>
      </c>
      <c r="G12" s="1">
        <v>0</v>
      </c>
      <c r="H12" s="1">
        <v>0.2835077158926765</v>
      </c>
      <c r="I12" s="1">
        <v>0</v>
      </c>
      <c r="J12" s="1">
        <v>0.10999154748957143</v>
      </c>
      <c r="K12" s="1">
        <v>0.056948916538948575</v>
      </c>
      <c r="L12" s="1">
        <v>0.3862313519460445</v>
      </c>
      <c r="M12" s="1">
        <v>4.127317490102835</v>
      </c>
      <c r="N12" s="1">
        <v>1.58865320437853</v>
      </c>
      <c r="O12" s="1">
        <v>2.9534937933489984</v>
      </c>
      <c r="P12" s="1">
        <v>7.3586782126684875</v>
      </c>
      <c r="Q12" s="1">
        <v>4.464109443287117</v>
      </c>
      <c r="R12" s="1">
        <v>5.322690561942585</v>
      </c>
      <c r="S12" s="1">
        <v>6.872357099229546</v>
      </c>
      <c r="T12" s="1">
        <v>4.347987588488424</v>
      </c>
      <c r="U12" s="1">
        <v>0.413091686696144</v>
      </c>
      <c r="V12" s="1">
        <v>10.527659758500775</v>
      </c>
      <c r="W12" s="1">
        <v>10.0691046033226</v>
      </c>
      <c r="X12" s="1">
        <v>9.105761314621066</v>
      </c>
      <c r="Y12" s="1">
        <v>4.293716323101965</v>
      </c>
    </row>
    <row r="13" spans="1:27" ht="12.75">
      <c r="A13" s="6">
        <f t="shared" si="0"/>
        <v>12</v>
      </c>
      <c r="B13" s="6" t="s">
        <v>53</v>
      </c>
      <c r="C13" s="19">
        <v>37046</v>
      </c>
      <c r="D13" s="6">
        <v>1900</v>
      </c>
      <c r="F13" s="20" t="s">
        <v>213</v>
      </c>
      <c r="G13" s="1">
        <v>1.4193734863469998</v>
      </c>
      <c r="H13" s="1">
        <v>1.6817101732457354</v>
      </c>
      <c r="I13" s="1">
        <v>1.6038810722156993</v>
      </c>
      <c r="J13" s="1">
        <v>1.5484580114356672</v>
      </c>
      <c r="K13" s="1">
        <v>2.4975555808131644</v>
      </c>
      <c r="L13" s="1">
        <v>1.9196956518371762</v>
      </c>
      <c r="M13" s="1">
        <v>1.7148610986063333</v>
      </c>
      <c r="N13" s="1">
        <v>1.3412992518600027</v>
      </c>
      <c r="O13" s="1">
        <v>1.6483171838733934</v>
      </c>
      <c r="P13" s="1">
        <v>1.6617398511888257</v>
      </c>
      <c r="Q13" s="1">
        <v>2.296772985077943</v>
      </c>
      <c r="R13" s="1">
        <v>2.690981351950562</v>
      </c>
      <c r="S13" s="1">
        <v>1.9479835463924775</v>
      </c>
      <c r="T13" s="1">
        <v>1.9028141907903535</v>
      </c>
      <c r="U13" s="1">
        <v>2.365433827396897</v>
      </c>
      <c r="V13" s="1">
        <v>1.8655530271054293</v>
      </c>
      <c r="W13" s="1">
        <v>1.7302887765856432</v>
      </c>
      <c r="X13" s="1">
        <v>1.5200971601983835</v>
      </c>
      <c r="Y13" s="1">
        <v>2.0706083302597476</v>
      </c>
      <c r="AA13" t="s">
        <v>147</v>
      </c>
    </row>
    <row r="14" spans="1:46" ht="12.75">
      <c r="A14" s="6">
        <f t="shared" si="0"/>
        <v>13</v>
      </c>
      <c r="B14" s="6" t="s">
        <v>53</v>
      </c>
      <c r="C14" s="19">
        <v>37062</v>
      </c>
      <c r="D14" s="6">
        <v>1330</v>
      </c>
      <c r="F14" s="20" t="s">
        <v>36</v>
      </c>
      <c r="G14" s="1">
        <v>1.4324768764635756</v>
      </c>
      <c r="H14" s="1">
        <v>0.9669805753730448</v>
      </c>
      <c r="I14" s="1">
        <v>0.6336491037409255</v>
      </c>
      <c r="J14" s="1">
        <v>0.7486245359856676</v>
      </c>
      <c r="K14" s="1">
        <v>0.8859100228798482</v>
      </c>
      <c r="L14" s="1">
        <v>0.9708466662663808</v>
      </c>
      <c r="M14" s="1">
        <v>2.8857455116438073</v>
      </c>
      <c r="N14" s="1">
        <v>3.1596970600316556</v>
      </c>
      <c r="O14" s="1">
        <v>3.4032241646161423</v>
      </c>
      <c r="P14" s="1">
        <v>3.6877848671833733</v>
      </c>
      <c r="Q14" s="1">
        <v>3.679883714526158</v>
      </c>
      <c r="R14" s="1">
        <v>3.801153767658566</v>
      </c>
      <c r="S14" s="1">
        <v>3.3699297115674276</v>
      </c>
      <c r="T14" s="1">
        <v>2.9769327841758972</v>
      </c>
      <c r="U14" s="1">
        <v>0.9846861489290346</v>
      </c>
      <c r="V14" s="1">
        <v>4.562025590061382</v>
      </c>
      <c r="W14" s="1">
        <v>4.058490442223066</v>
      </c>
      <c r="X14" s="1">
        <v>4.1406571229605635</v>
      </c>
      <c r="Y14" s="1">
        <v>2.834899604456418</v>
      </c>
      <c r="AA14" s="20" t="s">
        <v>148</v>
      </c>
      <c r="AB14" s="1">
        <v>5.597522255381114</v>
      </c>
      <c r="AC14" s="1">
        <v>14.406776364825951</v>
      </c>
      <c r="AD14" s="1">
        <v>9.511561149816012</v>
      </c>
      <c r="AE14" s="1">
        <v>11.505416781032713</v>
      </c>
      <c r="AF14" s="1">
        <v>10.149405930047427</v>
      </c>
      <c r="AG14" s="27">
        <v>9.071373973233621</v>
      </c>
      <c r="AH14" s="27">
        <v>13.71670659038034</v>
      </c>
      <c r="AI14" s="27">
        <v>15.428502752903842</v>
      </c>
      <c r="AJ14" s="27">
        <v>11.023679403393203</v>
      </c>
      <c r="AK14" s="27">
        <v>9.447492000304274</v>
      </c>
      <c r="AL14" s="24">
        <v>8.8341391486234</v>
      </c>
      <c r="AM14" s="24">
        <v>11.352116250763816</v>
      </c>
      <c r="AN14" s="24">
        <v>9.24735299268213</v>
      </c>
      <c r="AO14" s="24">
        <v>21.36790165552776</v>
      </c>
      <c r="AP14" s="24">
        <v>16.2790952833468</v>
      </c>
      <c r="AQ14" s="24">
        <v>13.074363866595906</v>
      </c>
      <c r="AR14" s="21">
        <v>14.776472459129272</v>
      </c>
      <c r="AS14" s="21">
        <v>12.386368824123485</v>
      </c>
      <c r="AT14" s="21">
        <v>14.887059813387214</v>
      </c>
    </row>
    <row r="15" spans="1:46" ht="12.75">
      <c r="A15" s="6">
        <f t="shared" si="0"/>
        <v>14</v>
      </c>
      <c r="B15" s="6" t="s">
        <v>53</v>
      </c>
      <c r="C15" s="19">
        <v>37083</v>
      </c>
      <c r="D15" s="6">
        <v>1210</v>
      </c>
      <c r="F15" s="20" t="s">
        <v>217</v>
      </c>
      <c r="G15" s="1">
        <v>34.06198358835684</v>
      </c>
      <c r="H15" s="1">
        <v>42.12013273174114</v>
      </c>
      <c r="I15" s="1">
        <v>39.93870907404683</v>
      </c>
      <c r="J15" s="1">
        <v>43.255441791506826</v>
      </c>
      <c r="K15" s="1">
        <v>28.896828486813792</v>
      </c>
      <c r="L15" s="1">
        <v>33.145258934125266</v>
      </c>
      <c r="M15" s="1">
        <v>26.02521015482924</v>
      </c>
      <c r="N15" s="1">
        <v>31.179077345885624</v>
      </c>
      <c r="O15" s="1">
        <v>30.14217809016408</v>
      </c>
      <c r="P15" s="1">
        <v>23.68952632606005</v>
      </c>
      <c r="Q15" s="1">
        <v>26.81272968147574</v>
      </c>
      <c r="R15" s="1">
        <v>24.98045518912454</v>
      </c>
      <c r="S15" s="1">
        <v>22.766922560195496</v>
      </c>
      <c r="T15" s="1">
        <v>23.446492740677037</v>
      </c>
      <c r="U15" s="1">
        <v>32.1301832322093</v>
      </c>
      <c r="V15" s="1">
        <v>19.081262458234246</v>
      </c>
      <c r="W15" s="1">
        <v>17.862450708470725</v>
      </c>
      <c r="X15" s="1">
        <v>21.0550108268705</v>
      </c>
      <c r="Y15" s="1">
        <v>22.500047075038296</v>
      </c>
      <c r="AA15" s="20" t="s">
        <v>4</v>
      </c>
      <c r="AB15" s="1">
        <v>4.846931902312218</v>
      </c>
      <c r="AC15" s="1">
        <v>13.576850175112497</v>
      </c>
      <c r="AD15" s="1">
        <v>15.568431058662641</v>
      </c>
      <c r="AE15" s="1">
        <v>16.502469839852843</v>
      </c>
      <c r="AF15" s="1">
        <v>18.382828037826332</v>
      </c>
      <c r="AG15" s="27">
        <v>14.479895165635215</v>
      </c>
      <c r="AH15" s="27">
        <v>11.163781955946945</v>
      </c>
      <c r="AI15" s="27">
        <v>13.747618699347631</v>
      </c>
      <c r="AJ15" s="27">
        <v>15.488580680864343</v>
      </c>
      <c r="AK15" s="27">
        <v>13.759534832870903</v>
      </c>
      <c r="AL15" s="24">
        <v>11.183664653775654</v>
      </c>
      <c r="AM15" s="24">
        <v>18.47859473166228</v>
      </c>
      <c r="AN15" s="24">
        <v>16.66778886266528</v>
      </c>
      <c r="AO15" s="24">
        <v>21.41160574163619</v>
      </c>
      <c r="AP15" s="24">
        <v>19.759847472589282</v>
      </c>
      <c r="AQ15" s="24">
        <v>18.256025725277283</v>
      </c>
      <c r="AR15" s="21">
        <v>17.693178656063495</v>
      </c>
      <c r="AS15" s="21">
        <v>13.1830406095781</v>
      </c>
      <c r="AT15" s="21">
        <v>18.924503311700413</v>
      </c>
    </row>
    <row r="16" spans="1:46" ht="12.75">
      <c r="A16" s="6">
        <f t="shared" si="0"/>
        <v>15</v>
      </c>
      <c r="B16" s="6" t="s">
        <v>142</v>
      </c>
      <c r="C16" s="19">
        <v>37099</v>
      </c>
      <c r="D16" s="6">
        <v>1030</v>
      </c>
      <c r="F16" s="20"/>
      <c r="AA16" s="20" t="s">
        <v>179</v>
      </c>
      <c r="AB16" s="1">
        <v>0</v>
      </c>
      <c r="AC16" s="1">
        <v>0.617097772836874</v>
      </c>
      <c r="AD16" s="1">
        <v>0</v>
      </c>
      <c r="AE16" s="1">
        <v>0</v>
      </c>
      <c r="AF16" s="1">
        <v>0</v>
      </c>
      <c r="AG16" s="27">
        <v>0.27533856238569165</v>
      </c>
      <c r="AH16" s="27">
        <v>1.4522130128333497</v>
      </c>
      <c r="AI16" s="27">
        <v>0</v>
      </c>
      <c r="AJ16" s="27">
        <v>0</v>
      </c>
      <c r="AK16" s="27">
        <v>0</v>
      </c>
      <c r="AL16" s="24">
        <v>0</v>
      </c>
      <c r="AM16" s="24">
        <v>0.2578612629323641</v>
      </c>
      <c r="AN16" s="24">
        <v>0</v>
      </c>
      <c r="AO16" s="24">
        <v>0</v>
      </c>
      <c r="AP16" s="24">
        <v>0</v>
      </c>
      <c r="AQ16" s="24">
        <v>0</v>
      </c>
      <c r="AR16" s="21">
        <v>0</v>
      </c>
      <c r="AS16" s="21">
        <v>0</v>
      </c>
      <c r="AT16" s="21">
        <v>0</v>
      </c>
    </row>
    <row r="17" spans="1:27" ht="12.75">
      <c r="A17" s="6">
        <f t="shared" si="0"/>
        <v>16</v>
      </c>
      <c r="B17" s="6" t="s">
        <v>143</v>
      </c>
      <c r="C17" s="19">
        <v>37105</v>
      </c>
      <c r="D17" s="6">
        <v>1630</v>
      </c>
      <c r="F17" s="20"/>
      <c r="AA17" s="20"/>
    </row>
    <row r="18" spans="1:46" ht="12.75">
      <c r="A18" s="6">
        <f t="shared" si="0"/>
        <v>17</v>
      </c>
      <c r="B18" s="6" t="s">
        <v>53</v>
      </c>
      <c r="C18" s="19">
        <v>37112</v>
      </c>
      <c r="D18" s="6">
        <v>1145</v>
      </c>
      <c r="F18" s="20"/>
      <c r="AA18" s="20" t="s">
        <v>6</v>
      </c>
      <c r="AB18" s="1">
        <v>10.444454157693333</v>
      </c>
      <c r="AC18" s="1">
        <v>27.98362653993845</v>
      </c>
      <c r="AD18" s="1">
        <v>25.079992208478654</v>
      </c>
      <c r="AE18" s="1">
        <v>28.007886620885557</v>
      </c>
      <c r="AF18" s="1">
        <v>28.532233967873758</v>
      </c>
      <c r="AG18" s="27">
        <v>23.551269138868836</v>
      </c>
      <c r="AH18" s="27">
        <v>24.880488546327285</v>
      </c>
      <c r="AI18" s="27">
        <v>29.176121452251472</v>
      </c>
      <c r="AJ18" s="27">
        <v>26.512260084257548</v>
      </c>
      <c r="AK18" s="27">
        <v>23.207026833175178</v>
      </c>
      <c r="AL18" s="24">
        <v>20.017803802399055</v>
      </c>
      <c r="AM18" s="24">
        <v>29.830710982426098</v>
      </c>
      <c r="AN18" s="24">
        <v>25.915141855347407</v>
      </c>
      <c r="AO18" s="24">
        <v>42.779507397163954</v>
      </c>
      <c r="AP18" s="24">
        <v>36.03894275593608</v>
      </c>
      <c r="AQ18" s="24">
        <v>31.33038959187319</v>
      </c>
      <c r="AR18" s="21">
        <v>32.46965111519277</v>
      </c>
      <c r="AS18" s="21">
        <v>25.569409433701587</v>
      </c>
      <c r="AT18" s="21">
        <v>33.81156312508763</v>
      </c>
    </row>
    <row r="19" spans="1:27" ht="12.75">
      <c r="A19" s="6">
        <f t="shared" si="0"/>
        <v>18</v>
      </c>
      <c r="B19" s="6" t="s">
        <v>53</v>
      </c>
      <c r="C19" s="19">
        <v>37112</v>
      </c>
      <c r="D19" s="6">
        <v>1155</v>
      </c>
      <c r="F19" s="20"/>
      <c r="AA19" s="20"/>
    </row>
    <row r="20" spans="1:46" ht="12.75">
      <c r="A20" s="6">
        <f t="shared" si="0"/>
        <v>19</v>
      </c>
      <c r="B20" s="6" t="s">
        <v>144</v>
      </c>
      <c r="C20" s="19">
        <v>37117</v>
      </c>
      <c r="D20" s="6">
        <v>1555</v>
      </c>
      <c r="F20" s="20"/>
      <c r="AA20" s="20" t="s">
        <v>7</v>
      </c>
      <c r="AB20" s="1">
        <v>86.1245871092205</v>
      </c>
      <c r="AC20" s="1">
        <v>101.84147062035223</v>
      </c>
      <c r="AD20" s="1">
        <v>91.49904604290263</v>
      </c>
      <c r="AE20" s="1">
        <v>99.18415534042623</v>
      </c>
      <c r="AF20" s="1">
        <v>94.85437961800099</v>
      </c>
      <c r="AG20" s="27">
        <v>90.91569757268347</v>
      </c>
      <c r="AH20" s="27">
        <v>92.15773944169857</v>
      </c>
      <c r="AI20" s="27">
        <v>98.41986789103692</v>
      </c>
      <c r="AJ20" s="27">
        <v>93.35825584247917</v>
      </c>
      <c r="AK20" s="27">
        <v>92.19962134637898</v>
      </c>
      <c r="AL20" s="24">
        <v>99.91225973956814</v>
      </c>
      <c r="AM20" s="24">
        <v>100.23475449269606</v>
      </c>
      <c r="AN20" s="24">
        <v>102.20106568864676</v>
      </c>
      <c r="AO20" s="24">
        <v>105.09878369723917</v>
      </c>
      <c r="AP20" s="24">
        <v>104.11743049021696</v>
      </c>
      <c r="AQ20" s="24">
        <v>100.16306179266816</v>
      </c>
      <c r="AR20" s="21">
        <v>94.72441792468159</v>
      </c>
      <c r="AS20" s="21">
        <v>91.41871868426841</v>
      </c>
      <c r="AT20" s="21">
        <v>97.97061813801413</v>
      </c>
    </row>
    <row r="21" spans="1:27" ht="12.75">
      <c r="A21" s="6">
        <f t="shared" si="0"/>
        <v>20</v>
      </c>
      <c r="B21" s="6" t="s">
        <v>142</v>
      </c>
      <c r="C21" s="19">
        <v>37117</v>
      </c>
      <c r="D21" s="6">
        <v>2130</v>
      </c>
      <c r="F21" s="20"/>
      <c r="AA21" s="20"/>
    </row>
    <row r="22" spans="1:46" ht="12.75">
      <c r="A22"/>
      <c r="F22" s="20"/>
      <c r="AA22" s="20" t="s">
        <v>8</v>
      </c>
      <c r="AB22" s="2">
        <v>0.10905824778185438</v>
      </c>
      <c r="AC22" s="2">
        <v>0.13278761552964832</v>
      </c>
      <c r="AD22" s="2">
        <v>0.14193949847602066</v>
      </c>
      <c r="AE22" s="2">
        <v>0.1401458171971313</v>
      </c>
      <c r="AF22" s="2">
        <v>0.15283667762547526</v>
      </c>
      <c r="AG22" s="29">
        <v>0.1245395282094868</v>
      </c>
      <c r="AH22" s="29">
        <v>0.10108544356369027</v>
      </c>
      <c r="AI22" s="29">
        <v>0.10137753310183184</v>
      </c>
      <c r="AJ22" s="29">
        <v>0.12563379076083403</v>
      </c>
      <c r="AK22" s="29">
        <v>0.1282549904618536</v>
      </c>
      <c r="AL22" s="26">
        <v>0.11467788369109543</v>
      </c>
      <c r="AM22" s="26">
        <v>0.12799976564601145</v>
      </c>
      <c r="AN22" s="26">
        <v>0.13772075986216098</v>
      </c>
      <c r="AO22" s="26">
        <v>0.1297224519410944</v>
      </c>
      <c r="AP22" s="26">
        <v>0.12610049742063406</v>
      </c>
      <c r="AQ22" s="26">
        <v>0.11573488291138959</v>
      </c>
      <c r="AR22" s="23">
        <v>0.12803008823249104</v>
      </c>
      <c r="AS22" s="23">
        <v>0.13318749526985912</v>
      </c>
      <c r="AT22" s="23">
        <v>0.12467135443056623</v>
      </c>
    </row>
    <row r="23" spans="1:46" ht="12.75">
      <c r="A23"/>
      <c r="F23" s="20"/>
      <c r="AA23" s="20" t="s">
        <v>9</v>
      </c>
      <c r="AB23" s="2">
        <v>0.12226833843108806</v>
      </c>
      <c r="AC23" s="2">
        <v>0.12477686906358404</v>
      </c>
      <c r="AD23" s="2">
        <v>0.11777060992268595</v>
      </c>
      <c r="AE23" s="2">
        <v>0.11690168349502118</v>
      </c>
      <c r="AF23" s="2">
        <v>0.14045020415152987</v>
      </c>
      <c r="AG23" s="29">
        <v>0.11932864888134463</v>
      </c>
      <c r="AH23" s="29">
        <v>0.09206012803891908</v>
      </c>
      <c r="AI23" s="29">
        <v>0.08368411493647754</v>
      </c>
      <c r="AJ23" s="29">
        <v>0.10116025305300567</v>
      </c>
      <c r="AK23" s="29">
        <v>0.09177131375386233</v>
      </c>
      <c r="AL23" s="26">
        <v>0.11809558469313333</v>
      </c>
      <c r="AM23" s="26">
        <v>0.09285238180450567</v>
      </c>
      <c r="AN23" s="26">
        <v>0.09747788517237967</v>
      </c>
      <c r="AO23" s="26">
        <v>0.1109686393051439</v>
      </c>
      <c r="AP23" s="26">
        <v>0.10640474741823153</v>
      </c>
      <c r="AQ23" s="26">
        <v>0.09219600008003348</v>
      </c>
      <c r="AR23" s="23">
        <v>0.1030552364304005</v>
      </c>
      <c r="AS23" s="23">
        <v>0.1378345726945336</v>
      </c>
      <c r="AT23" s="23">
        <v>0.12972542817024577</v>
      </c>
    </row>
    <row r="24" spans="1:46" ht="12.75">
      <c r="A24"/>
      <c r="F24" s="20" t="s">
        <v>218</v>
      </c>
      <c r="G24" s="1">
        <v>62.25476680948882</v>
      </c>
      <c r="H24" s="1">
        <v>79.89445593716908</v>
      </c>
      <c r="I24" s="1">
        <v>70.40404351026996</v>
      </c>
      <c r="J24" s="1">
        <v>76.28592383329936</v>
      </c>
      <c r="K24" s="1">
        <v>62.31927630007522</v>
      </c>
      <c r="L24" s="1">
        <v>68.07848773428088</v>
      </c>
      <c r="M24" s="1">
        <v>67.36442843381464</v>
      </c>
      <c r="N24" s="1">
        <v>67.27725089537128</v>
      </c>
      <c r="O24" s="1">
        <v>69.24374643878545</v>
      </c>
      <c r="P24" s="1">
        <v>66.84599575822163</v>
      </c>
      <c r="Q24" s="1">
        <v>75.68013295152716</v>
      </c>
      <c r="R24" s="1">
        <v>73.85784408041377</v>
      </c>
      <c r="S24" s="1">
        <v>66.41905383442398</v>
      </c>
      <c r="T24" s="1">
        <v>65.84930925056682</v>
      </c>
      <c r="U24" s="1">
        <v>68.83267220079497</v>
      </c>
      <c r="V24" s="1">
        <v>71.17626871954066</v>
      </c>
      <c r="W24" s="1">
        <v>66.32214565012724</v>
      </c>
      <c r="X24" s="1">
        <v>68.99259451320378</v>
      </c>
      <c r="Y24" s="1">
        <v>64.1590550129265</v>
      </c>
      <c r="AA24" s="20"/>
      <c r="AB24"/>
      <c r="AC24"/>
      <c r="AD24"/>
      <c r="AE24"/>
      <c r="AF24"/>
      <c r="AG24" s="28"/>
      <c r="AH24" s="28"/>
      <c r="AI24" s="28"/>
      <c r="AJ24" s="28"/>
      <c r="AK24" s="28"/>
      <c r="AL24" s="25"/>
      <c r="AM24" s="25"/>
      <c r="AN24" s="25"/>
      <c r="AO24" s="25"/>
      <c r="AP24" s="25"/>
      <c r="AQ24" s="25"/>
      <c r="AR24" s="22"/>
      <c r="AS24" s="22"/>
      <c r="AT24" s="22"/>
    </row>
    <row r="25" spans="1:46" ht="12.75">
      <c r="A25"/>
      <c r="AA25" s="20" t="s">
        <v>149</v>
      </c>
      <c r="AB25">
        <v>15</v>
      </c>
      <c r="AC25">
        <v>15</v>
      </c>
      <c r="AD25">
        <v>15</v>
      </c>
      <c r="AE25">
        <v>15</v>
      </c>
      <c r="AF25">
        <v>15</v>
      </c>
      <c r="AG25" s="28">
        <v>29</v>
      </c>
      <c r="AH25" s="28">
        <v>29</v>
      </c>
      <c r="AI25" s="28">
        <v>29</v>
      </c>
      <c r="AJ25" s="28">
        <v>29</v>
      </c>
      <c r="AK25" s="28">
        <v>29</v>
      </c>
      <c r="AL25" s="25">
        <v>32</v>
      </c>
      <c r="AM25" s="25">
        <v>32</v>
      </c>
      <c r="AN25" s="25">
        <v>32</v>
      </c>
      <c r="AO25" s="25">
        <v>32</v>
      </c>
      <c r="AP25" s="25">
        <v>32</v>
      </c>
      <c r="AQ25" s="25">
        <v>32</v>
      </c>
      <c r="AR25" s="22">
        <v>49</v>
      </c>
      <c r="AS25" s="22">
        <v>49</v>
      </c>
      <c r="AT25" s="22">
        <v>49</v>
      </c>
    </row>
    <row r="26" spans="1:46" ht="12.75">
      <c r="A26"/>
      <c r="F26" t="s">
        <v>219</v>
      </c>
      <c r="AA26" s="20"/>
      <c r="AB26"/>
      <c r="AC26"/>
      <c r="AD26"/>
      <c r="AE26"/>
      <c r="AF26"/>
      <c r="AG26" s="28"/>
      <c r="AH26" s="28"/>
      <c r="AI26" s="28"/>
      <c r="AJ26" s="28"/>
      <c r="AK26" s="28"/>
      <c r="AL26" s="25"/>
      <c r="AM26" s="25"/>
      <c r="AN26" s="25"/>
      <c r="AO26" s="25"/>
      <c r="AP26" s="25"/>
      <c r="AQ26" s="25"/>
      <c r="AR26" s="22"/>
      <c r="AS26" s="22"/>
      <c r="AT26" s="22"/>
    </row>
    <row r="27" spans="1:25" ht="12.75">
      <c r="A27"/>
      <c r="F27" s="20" t="s">
        <v>2</v>
      </c>
      <c r="G27" s="1">
        <v>0</v>
      </c>
      <c r="H27" s="1">
        <v>0</v>
      </c>
      <c r="I27" s="1">
        <v>0.2578612629323641</v>
      </c>
      <c r="J27" s="1">
        <v>0</v>
      </c>
      <c r="K27" s="1">
        <v>0</v>
      </c>
      <c r="L27" s="1">
        <v>0</v>
      </c>
      <c r="M27" s="1">
        <v>0.27533856238569165</v>
      </c>
      <c r="N27" s="1">
        <v>1.4522130128333497</v>
      </c>
      <c r="O27" s="1">
        <v>0</v>
      </c>
      <c r="P27" s="1">
        <v>0</v>
      </c>
      <c r="Q27" s="1">
        <v>0</v>
      </c>
      <c r="R27" s="1">
        <v>0.617097772836874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</row>
    <row r="28" spans="1:25" ht="12.75">
      <c r="A28"/>
      <c r="F28" s="20" t="s">
        <v>3</v>
      </c>
      <c r="G28" s="1">
        <v>14.776472459129272</v>
      </c>
      <c r="H28" s="1">
        <v>8.8341391486234</v>
      </c>
      <c r="I28" s="1">
        <v>11.352116250763816</v>
      </c>
      <c r="J28" s="1">
        <v>9.24735299268213</v>
      </c>
      <c r="K28" s="1">
        <v>21.36790165552776</v>
      </c>
      <c r="L28" s="1">
        <v>16.2790952833468</v>
      </c>
      <c r="M28" s="1">
        <v>9.071373973233621</v>
      </c>
      <c r="N28" s="1">
        <v>13.71670659038034</v>
      </c>
      <c r="O28" s="1">
        <v>15.428502752903842</v>
      </c>
      <c r="P28" s="1">
        <v>11.023679403393203</v>
      </c>
      <c r="Q28" s="1">
        <v>5.597522255381114</v>
      </c>
      <c r="R28" s="1">
        <v>14.406776364825951</v>
      </c>
      <c r="S28" s="1">
        <v>9.511561149816012</v>
      </c>
      <c r="T28" s="1">
        <v>12.386368824123485</v>
      </c>
      <c r="U28" s="1">
        <v>13.074363866595906</v>
      </c>
      <c r="V28" s="1">
        <v>11.505416781032713</v>
      </c>
      <c r="W28" s="1">
        <v>10.149405930047427</v>
      </c>
      <c r="X28" s="1">
        <v>9.447492000304274</v>
      </c>
      <c r="Y28" s="1">
        <v>14.887059813387214</v>
      </c>
    </row>
    <row r="29" spans="1:25" ht="12.75">
      <c r="A29"/>
      <c r="F29" s="20" t="s">
        <v>4</v>
      </c>
      <c r="G29" s="1">
        <v>17.693178656063495</v>
      </c>
      <c r="H29" s="1">
        <v>11.183664653775654</v>
      </c>
      <c r="I29" s="1">
        <v>18.47859473166228</v>
      </c>
      <c r="J29" s="1">
        <v>16.66778886266528</v>
      </c>
      <c r="K29" s="1">
        <v>21.41160574163619</v>
      </c>
      <c r="L29" s="1">
        <v>19.759847472589282</v>
      </c>
      <c r="M29" s="1">
        <v>14.479895165635215</v>
      </c>
      <c r="N29" s="1">
        <v>11.163781955946945</v>
      </c>
      <c r="O29" s="1">
        <v>13.747618699347631</v>
      </c>
      <c r="P29" s="1">
        <v>15.488580680864343</v>
      </c>
      <c r="Q29" s="1">
        <v>4.846931902312218</v>
      </c>
      <c r="R29" s="1">
        <v>13.576850175112497</v>
      </c>
      <c r="S29" s="1">
        <v>15.568431058662641</v>
      </c>
      <c r="T29" s="1">
        <v>13.1830406095781</v>
      </c>
      <c r="U29" s="1">
        <v>18.256025725277283</v>
      </c>
      <c r="V29" s="1">
        <v>16.502469839852843</v>
      </c>
      <c r="W29" s="1">
        <v>18.382828037826332</v>
      </c>
      <c r="X29" s="1">
        <v>13.759534832870903</v>
      </c>
      <c r="Y29" s="1">
        <v>18.924503311700413</v>
      </c>
    </row>
    <row r="30" spans="1:6" ht="12.75">
      <c r="A30"/>
      <c r="F30" s="20"/>
    </row>
    <row r="31" spans="1:6" ht="12.75">
      <c r="A31"/>
      <c r="F31" s="20"/>
    </row>
    <row r="32" spans="1:6" ht="12.75">
      <c r="A32"/>
      <c r="F32" s="20"/>
    </row>
    <row r="33" spans="1:6" ht="12.75">
      <c r="A33"/>
      <c r="F33" s="20"/>
    </row>
    <row r="34" spans="1:6" ht="12.75">
      <c r="A34"/>
      <c r="F34" s="20"/>
    </row>
    <row r="35" spans="1:6" ht="12.75">
      <c r="A35"/>
      <c r="F35" s="20"/>
    </row>
    <row r="36" spans="1:6" ht="12.75">
      <c r="A36"/>
      <c r="F36" s="20"/>
    </row>
    <row r="37" spans="1:6" ht="12.75">
      <c r="A37"/>
      <c r="F37" s="20"/>
    </row>
    <row r="38" spans="1:6" ht="12.75">
      <c r="A38"/>
      <c r="F38" s="20"/>
    </row>
    <row r="39" spans="1:6" ht="12.75">
      <c r="A39"/>
      <c r="F39" s="20"/>
    </row>
    <row r="40" spans="1:25" ht="12.75">
      <c r="A40"/>
      <c r="F40" s="20" t="s">
        <v>6</v>
      </c>
      <c r="G40" s="1">
        <v>32.46965111519277</v>
      </c>
      <c r="H40" s="1">
        <v>20.017803802399055</v>
      </c>
      <c r="I40" s="1">
        <v>30.08857224535846</v>
      </c>
      <c r="J40" s="1">
        <v>25.915141855347407</v>
      </c>
      <c r="K40" s="1">
        <v>42.779507397163954</v>
      </c>
      <c r="L40" s="1">
        <v>36.03894275593608</v>
      </c>
      <c r="M40" s="1">
        <v>23.826607701254527</v>
      </c>
      <c r="N40" s="1">
        <v>26.332701559160633</v>
      </c>
      <c r="O40" s="1">
        <v>29.176121452251472</v>
      </c>
      <c r="P40" s="1">
        <v>26.512260084257548</v>
      </c>
      <c r="Q40" s="1">
        <v>10.444454157693333</v>
      </c>
      <c r="R40" s="1">
        <v>28.600724312775323</v>
      </c>
      <c r="S40" s="1">
        <v>25.079992208478654</v>
      </c>
      <c r="T40" s="1">
        <v>25.569409433701587</v>
      </c>
      <c r="U40" s="1">
        <v>31.33038959187319</v>
      </c>
      <c r="V40" s="1">
        <v>28.007886620885557</v>
      </c>
      <c r="W40" s="1">
        <v>28.532233967873758</v>
      </c>
      <c r="X40" s="1">
        <v>23.207026833175178</v>
      </c>
      <c r="Y40" s="1">
        <v>33.81156312508763</v>
      </c>
    </row>
    <row r="41" spans="1:6" ht="12.75">
      <c r="A41"/>
      <c r="F41" s="20"/>
    </row>
    <row r="42" spans="6:25" ht="12.75">
      <c r="F42" s="20" t="s">
        <v>7</v>
      </c>
      <c r="G42" s="1">
        <v>94.72441792468159</v>
      </c>
      <c r="H42" s="1">
        <v>99.91225973956814</v>
      </c>
      <c r="I42" s="1">
        <v>100.49261575562842</v>
      </c>
      <c r="J42" s="1">
        <v>102.20106568864676</v>
      </c>
      <c r="K42" s="1">
        <v>105.09878369723917</v>
      </c>
      <c r="L42" s="1">
        <v>104.11743049021696</v>
      </c>
      <c r="M42" s="1">
        <v>91.19103613506917</v>
      </c>
      <c r="N42" s="1">
        <v>93.6099524545319</v>
      </c>
      <c r="O42" s="1">
        <v>98.41986789103692</v>
      </c>
      <c r="P42" s="1">
        <v>93.35825584247918</v>
      </c>
      <c r="Q42" s="1">
        <v>86.12458710922049</v>
      </c>
      <c r="R42" s="1">
        <v>102.4585683931891</v>
      </c>
      <c r="S42" s="1">
        <v>91.49904604290263</v>
      </c>
      <c r="T42" s="1">
        <v>91.41871868426841</v>
      </c>
      <c r="U42" s="1">
        <v>100.16306179266816</v>
      </c>
      <c r="V42" s="1">
        <v>99.18415534042622</v>
      </c>
      <c r="W42" s="1">
        <v>94.85437961800099</v>
      </c>
      <c r="X42" s="1">
        <v>92.19962134637896</v>
      </c>
      <c r="Y42" s="1">
        <v>97.97061813801413</v>
      </c>
    </row>
    <row r="43" ht="12.75">
      <c r="F43" s="20"/>
    </row>
    <row r="44" spans="6:26" ht="12.75">
      <c r="F44" s="20" t="s">
        <v>8</v>
      </c>
      <c r="G44" s="2">
        <v>0.12803008823249104</v>
      </c>
      <c r="H44" s="2">
        <v>0.11467788369109543</v>
      </c>
      <c r="I44" s="2">
        <v>0.12799976564601145</v>
      </c>
      <c r="J44" s="2">
        <v>0.13772075986216098</v>
      </c>
      <c r="K44" s="2">
        <v>0.1297224519410944</v>
      </c>
      <c r="L44" s="2">
        <v>0.12610049742063406</v>
      </c>
      <c r="M44" s="2">
        <v>0.1245395282094868</v>
      </c>
      <c r="N44" s="2">
        <v>0.10108544356369027</v>
      </c>
      <c r="O44" s="2">
        <v>0.10137753310183184</v>
      </c>
      <c r="P44" s="2">
        <v>0.12563379076083403</v>
      </c>
      <c r="Q44" s="2">
        <v>0.10905824778185438</v>
      </c>
      <c r="R44" s="2">
        <v>0.13278761552964832</v>
      </c>
      <c r="S44" s="2">
        <v>0.14193949847602066</v>
      </c>
      <c r="T44" s="2">
        <v>0.13318749526985912</v>
      </c>
      <c r="U44" s="2">
        <v>0.11573488291138959</v>
      </c>
      <c r="V44" s="2">
        <v>0.1401458171971313</v>
      </c>
      <c r="W44" s="2">
        <v>0.15283667762547526</v>
      </c>
      <c r="X44" s="2">
        <v>0.1282549904618536</v>
      </c>
      <c r="Y44" s="2">
        <v>0.12467135443056623</v>
      </c>
      <c r="Z44" s="2"/>
    </row>
    <row r="45" spans="6:26" ht="12.75">
      <c r="F45" s="20" t="s">
        <v>9</v>
      </c>
      <c r="G45" s="2">
        <v>0.1030552364304005</v>
      </c>
      <c r="H45" s="2">
        <v>0.11809558469313333</v>
      </c>
      <c r="I45" s="2">
        <v>0.09285238180450567</v>
      </c>
      <c r="J45" s="2">
        <v>0.09747788517237967</v>
      </c>
      <c r="K45" s="2">
        <v>0.1109686393051439</v>
      </c>
      <c r="L45" s="2">
        <v>0.10640474741823153</v>
      </c>
      <c r="M45" s="2">
        <v>0.11932864888134463</v>
      </c>
      <c r="N45" s="2">
        <v>0.09206012803891908</v>
      </c>
      <c r="O45" s="2">
        <v>0.08368411493647754</v>
      </c>
      <c r="P45" s="2">
        <v>0.10116025305300567</v>
      </c>
      <c r="Q45" s="2">
        <v>0.12226833843108806</v>
      </c>
      <c r="R45" s="2">
        <v>0.12477686906358404</v>
      </c>
      <c r="S45" s="2">
        <v>0.11777060992268595</v>
      </c>
      <c r="T45" s="2">
        <v>0.1378345726945336</v>
      </c>
      <c r="U45" s="2">
        <v>0.09219600008003348</v>
      </c>
      <c r="V45" s="2">
        <v>0.11690168349502118</v>
      </c>
      <c r="W45" s="2">
        <v>0.14045020415152987</v>
      </c>
      <c r="X45" s="2">
        <v>0.09177131375386233</v>
      </c>
      <c r="Y45" s="2">
        <v>0.12972542817024577</v>
      </c>
      <c r="Z45" s="2"/>
    </row>
  </sheetData>
  <printOptions/>
  <pageMargins left="0.75" right="0.75" top="1" bottom="1" header="0.5" footer="0.5"/>
  <pageSetup horizontalDpi="360" verticalDpi="36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Y1:CA7"/>
  <sheetViews>
    <sheetView workbookViewId="0" topLeftCell="A1">
      <selection activeCell="I46" sqref="I46"/>
    </sheetView>
  </sheetViews>
  <sheetFormatPr defaultColWidth="9.140625" defaultRowHeight="12.75"/>
  <cols>
    <col min="1" max="24" width="11.57421875" style="0" customWidth="1"/>
    <col min="25" max="25" width="13.421875" style="0" bestFit="1" customWidth="1"/>
    <col min="26" max="27" width="9.140625" style="30" customWidth="1"/>
    <col min="28" max="28" width="8.7109375" style="0" customWidth="1"/>
    <col min="29" max="29" width="6.421875" style="0" bestFit="1" customWidth="1"/>
    <col min="30" max="30" width="10.421875" style="0" bestFit="1" customWidth="1"/>
    <col min="31" max="32" width="8.7109375" style="0" customWidth="1"/>
    <col min="33" max="33" width="13.7109375" style="0" bestFit="1" customWidth="1"/>
    <col min="34" max="36" width="8.7109375" style="0" customWidth="1"/>
    <col min="37" max="37" width="15.421875" style="0" bestFit="1" customWidth="1"/>
    <col min="38" max="38" width="8.7109375" style="0" customWidth="1"/>
    <col min="39" max="39" width="13.421875" style="0" bestFit="1" customWidth="1"/>
    <col min="40" max="40" width="8.7109375" style="0" customWidth="1"/>
    <col min="41" max="41" width="9.140625" style="30" customWidth="1"/>
    <col min="42" max="42" width="8.7109375" style="0" customWidth="1"/>
    <col min="43" max="43" width="6.421875" style="0" bestFit="1" customWidth="1"/>
    <col min="44" max="45" width="10.421875" style="0" bestFit="1" customWidth="1"/>
    <col min="46" max="46" width="8.7109375" style="0" customWidth="1"/>
    <col min="47" max="47" width="13.7109375" style="0" bestFit="1" customWidth="1"/>
    <col min="48" max="48" width="8.7109375" style="0" customWidth="1"/>
    <col min="49" max="49" width="25.7109375" style="0" bestFit="1" customWidth="1"/>
    <col min="50" max="50" width="8.140625" style="0" bestFit="1" customWidth="1"/>
    <col min="51" max="51" width="15.421875" style="0" bestFit="1" customWidth="1"/>
    <col min="52" max="52" width="8.7109375" style="0" customWidth="1"/>
    <col min="53" max="53" width="13.421875" style="0" bestFit="1" customWidth="1"/>
    <col min="54" max="57" width="8.7109375" style="0" customWidth="1"/>
    <col min="58" max="59" width="10.421875" style="0" bestFit="1" customWidth="1"/>
    <col min="60" max="60" width="8.7109375" style="0" customWidth="1"/>
    <col min="61" max="61" width="13.7109375" style="0" bestFit="1" customWidth="1"/>
    <col min="62" max="62" width="8.7109375" style="0" customWidth="1"/>
    <col min="63" max="63" width="25.7109375" style="0" bestFit="1" customWidth="1"/>
    <col min="64" max="64" width="8.140625" style="0" bestFit="1" customWidth="1"/>
    <col min="65" max="65" width="15.421875" style="0" bestFit="1" customWidth="1"/>
    <col min="66" max="66" width="8.7109375" style="0" customWidth="1"/>
    <col min="67" max="67" width="13.421875" style="0" bestFit="1" customWidth="1"/>
    <col min="68" max="71" width="8.7109375" style="0" customWidth="1"/>
    <col min="72" max="73" width="10.421875" style="0" bestFit="1" customWidth="1"/>
    <col min="74" max="74" width="8.7109375" style="0" customWidth="1"/>
    <col min="75" max="75" width="13.7109375" style="0" bestFit="1" customWidth="1"/>
    <col min="76" max="76" width="8.7109375" style="0" customWidth="1"/>
    <col min="77" max="77" width="25.7109375" style="0" bestFit="1" customWidth="1"/>
    <col min="78" max="78" width="8.140625" style="0" bestFit="1" customWidth="1"/>
    <col min="79" max="79" width="15.421875" style="0" bestFit="1" customWidth="1"/>
    <col min="80" max="16384" width="8.7109375" style="0" customWidth="1"/>
  </cols>
  <sheetData>
    <row r="1" spans="25:79" ht="12.75">
      <c r="Y1" t="s">
        <v>201</v>
      </c>
      <c r="Z1" s="1" t="s">
        <v>149</v>
      </c>
      <c r="AA1" s="1" t="s">
        <v>174</v>
      </c>
      <c r="AB1" s="13" t="s">
        <v>205</v>
      </c>
      <c r="AC1" s="13" t="s">
        <v>175</v>
      </c>
      <c r="AD1" s="13" t="s">
        <v>176</v>
      </c>
      <c r="AE1" s="13" t="s">
        <v>177</v>
      </c>
      <c r="AF1" s="13" t="s">
        <v>217</v>
      </c>
      <c r="AG1" s="13" t="s">
        <v>145</v>
      </c>
      <c r="AH1" s="13" t="s">
        <v>148</v>
      </c>
      <c r="AI1" s="13" t="s">
        <v>178</v>
      </c>
      <c r="AJ1" s="13" t="s">
        <v>179</v>
      </c>
      <c r="AK1" s="13" t="s">
        <v>180</v>
      </c>
      <c r="AM1" t="s">
        <v>201</v>
      </c>
      <c r="AN1" s="1" t="s">
        <v>149</v>
      </c>
      <c r="AO1" s="1" t="s">
        <v>174</v>
      </c>
      <c r="AP1" s="13" t="s">
        <v>205</v>
      </c>
      <c r="AQ1" s="13" t="s">
        <v>175</v>
      </c>
      <c r="AR1" s="13" t="s">
        <v>176</v>
      </c>
      <c r="AS1" s="13" t="s">
        <v>177</v>
      </c>
      <c r="AT1" s="13" t="s">
        <v>217</v>
      </c>
      <c r="AU1" s="13" t="s">
        <v>145</v>
      </c>
      <c r="AV1" s="13" t="s">
        <v>148</v>
      </c>
      <c r="AW1" s="13" t="s">
        <v>178</v>
      </c>
      <c r="AX1" s="13" t="s">
        <v>179</v>
      </c>
      <c r="AY1" s="13" t="s">
        <v>180</v>
      </c>
      <c r="BA1" t="s">
        <v>201</v>
      </c>
      <c r="BB1" s="1" t="s">
        <v>149</v>
      </c>
      <c r="BC1" s="1" t="s">
        <v>174</v>
      </c>
      <c r="BD1" s="13" t="s">
        <v>205</v>
      </c>
      <c r="BE1" s="13" t="s">
        <v>175</v>
      </c>
      <c r="BF1" s="13" t="s">
        <v>176</v>
      </c>
      <c r="BG1" s="13" t="s">
        <v>177</v>
      </c>
      <c r="BH1" s="13" t="s">
        <v>217</v>
      </c>
      <c r="BI1" s="13" t="s">
        <v>145</v>
      </c>
      <c r="BJ1" s="13" t="s">
        <v>148</v>
      </c>
      <c r="BK1" s="13" t="s">
        <v>178</v>
      </c>
      <c r="BL1" s="13" t="s">
        <v>179</v>
      </c>
      <c r="BM1" s="13" t="s">
        <v>180</v>
      </c>
      <c r="BO1" t="s">
        <v>201</v>
      </c>
      <c r="BP1" s="1" t="s">
        <v>149</v>
      </c>
      <c r="BQ1" s="1" t="s">
        <v>174</v>
      </c>
      <c r="BR1" s="13" t="s">
        <v>205</v>
      </c>
      <c r="BS1" s="13" t="s">
        <v>175</v>
      </c>
      <c r="BT1" s="13" t="s">
        <v>176</v>
      </c>
      <c r="BU1" s="13" t="s">
        <v>177</v>
      </c>
      <c r="BV1" s="13" t="s">
        <v>217</v>
      </c>
      <c r="BW1" s="13" t="s">
        <v>145</v>
      </c>
      <c r="BX1" s="13" t="s">
        <v>148</v>
      </c>
      <c r="BY1" s="13" t="s">
        <v>178</v>
      </c>
      <c r="BZ1" s="13" t="s">
        <v>179</v>
      </c>
      <c r="CA1" s="13" t="s">
        <v>180</v>
      </c>
    </row>
    <row r="2" spans="25:79" ht="12.75">
      <c r="Y2" t="s">
        <v>130</v>
      </c>
      <c r="Z2" s="1">
        <v>15</v>
      </c>
      <c r="AA2" s="1">
        <v>1</v>
      </c>
      <c r="AB2" s="13">
        <v>2.2322863887548205</v>
      </c>
      <c r="AC2" s="13">
        <v>8.97323750525912</v>
      </c>
      <c r="AD2" s="13">
        <v>27.22111323314627</v>
      </c>
      <c r="AE2" s="13">
        <v>10.440766142891217</v>
      </c>
      <c r="AF2" s="13">
        <v>26.81272968147574</v>
      </c>
      <c r="AG2" s="13">
        <v>75.68013295152717</v>
      </c>
      <c r="AH2" s="13">
        <v>5.597522255381114</v>
      </c>
      <c r="AI2" s="13">
        <v>4.846931902312218</v>
      </c>
      <c r="AJ2" s="13">
        <v>0</v>
      </c>
      <c r="AK2" s="13">
        <v>10.444454157693333</v>
      </c>
      <c r="AM2" t="s">
        <v>126</v>
      </c>
      <c r="AN2" s="1">
        <v>29</v>
      </c>
      <c r="AO2" s="1">
        <v>1</v>
      </c>
      <c r="AP2" s="13">
        <v>1.763515618393065</v>
      </c>
      <c r="AQ2" s="13">
        <v>8.085331759533371</v>
      </c>
      <c r="AR2" s="13">
        <v>22.76244680070599</v>
      </c>
      <c r="AS2" s="13">
        <v>8.727924100352976</v>
      </c>
      <c r="AT2" s="13">
        <v>26.02521015482924</v>
      </c>
      <c r="AU2" s="13">
        <v>67.36442843381464</v>
      </c>
      <c r="AV2" s="13">
        <v>9.071373973233621</v>
      </c>
      <c r="AW2" s="13">
        <v>14.479895165635215</v>
      </c>
      <c r="AX2" s="13">
        <v>0.27533856238569165</v>
      </c>
      <c r="AY2" s="13">
        <v>23.551269138868836</v>
      </c>
      <c r="BA2" t="s">
        <v>121</v>
      </c>
      <c r="BB2" s="1">
        <v>32</v>
      </c>
      <c r="BC2" s="1">
        <v>1</v>
      </c>
      <c r="BD2" s="13">
        <v>2.9080629264316493</v>
      </c>
      <c r="BE2" s="13">
        <v>6.228808197192004</v>
      </c>
      <c r="BF2" s="13">
        <v>25.705253617292833</v>
      </c>
      <c r="BG2" s="13">
        <v>2.9321984645114565</v>
      </c>
      <c r="BH2" s="13">
        <v>42.12013273174114</v>
      </c>
      <c r="BI2" s="13">
        <v>79.89445593716908</v>
      </c>
      <c r="BJ2" s="13">
        <v>8.8341391486234</v>
      </c>
      <c r="BK2" s="13">
        <v>11.183664653775654</v>
      </c>
      <c r="BL2" s="13">
        <v>0</v>
      </c>
      <c r="BM2" s="13">
        <v>20.017803802399055</v>
      </c>
      <c r="BO2" t="s">
        <v>120</v>
      </c>
      <c r="BP2" s="1">
        <v>49</v>
      </c>
      <c r="BQ2" s="1">
        <v>1</v>
      </c>
      <c r="BR2" s="13">
        <v>1.362811935852506</v>
      </c>
      <c r="BS2" s="13">
        <v>5.8321710501506985</v>
      </c>
      <c r="BT2" s="13">
        <v>18.145949872318205</v>
      </c>
      <c r="BU2" s="13">
        <v>2.851850362810575</v>
      </c>
      <c r="BV2" s="13">
        <v>34.06198358835684</v>
      </c>
      <c r="BW2" s="13">
        <v>62.25476680948882</v>
      </c>
      <c r="BX2" s="13">
        <v>14.776472459129272</v>
      </c>
      <c r="BY2" s="13">
        <v>17.693178656063495</v>
      </c>
      <c r="BZ2" s="13">
        <v>0</v>
      </c>
      <c r="CA2" s="13">
        <v>32.46965111519277</v>
      </c>
    </row>
    <row r="3" spans="25:79" ht="12.75">
      <c r="Y3" t="s">
        <v>131</v>
      </c>
      <c r="Z3" s="1">
        <v>15</v>
      </c>
      <c r="AA3" s="1">
        <v>2</v>
      </c>
      <c r="AB3" s="13">
        <v>3.285557800353975</v>
      </c>
      <c r="AC3" s="13">
        <v>8.193683179811146</v>
      </c>
      <c r="AD3" s="13">
        <v>25.583322229572392</v>
      </c>
      <c r="AE3" s="13">
        <v>11.814825681551712</v>
      </c>
      <c r="AF3" s="13">
        <v>24.98045518912454</v>
      </c>
      <c r="AG3" s="13">
        <v>73.85784408041377</v>
      </c>
      <c r="AH3" s="13">
        <v>14.406776364825951</v>
      </c>
      <c r="AI3" s="13">
        <v>13.576850175112497</v>
      </c>
      <c r="AJ3" s="13">
        <v>0.617097772836874</v>
      </c>
      <c r="AK3" s="13">
        <v>27.98362653993845</v>
      </c>
      <c r="AM3" t="s">
        <v>127</v>
      </c>
      <c r="AN3" s="1">
        <v>29</v>
      </c>
      <c r="AO3" s="1">
        <v>2</v>
      </c>
      <c r="AP3" s="13">
        <v>3.2134353196706593</v>
      </c>
      <c r="AQ3" s="13">
        <v>7.275374290725704</v>
      </c>
      <c r="AR3" s="13">
        <v>19.5197144228191</v>
      </c>
      <c r="AS3" s="13">
        <v>6.089649516270188</v>
      </c>
      <c r="AT3" s="13">
        <v>31.179077345885624</v>
      </c>
      <c r="AU3" s="13">
        <v>67.27725089537128</v>
      </c>
      <c r="AV3" s="13">
        <v>13.71670659038034</v>
      </c>
      <c r="AW3" s="13">
        <v>11.163781955946945</v>
      </c>
      <c r="AX3" s="13">
        <v>1.4522130128333497</v>
      </c>
      <c r="AY3" s="13">
        <v>24.880488546327285</v>
      </c>
      <c r="BA3" t="s">
        <v>122</v>
      </c>
      <c r="BB3" s="1">
        <v>32</v>
      </c>
      <c r="BC3" s="1">
        <v>2</v>
      </c>
      <c r="BD3" s="13">
        <v>1.5544929817056004</v>
      </c>
      <c r="BE3" s="13">
        <v>4.353212076559574</v>
      </c>
      <c r="BF3" s="13">
        <v>22.320099202001334</v>
      </c>
      <c r="BG3" s="13">
        <v>2.237530175956625</v>
      </c>
      <c r="BH3" s="13">
        <v>39.93870907404683</v>
      </c>
      <c r="BI3" s="13">
        <v>70.40404351026996</v>
      </c>
      <c r="BJ3" s="13">
        <v>11.352116250763816</v>
      </c>
      <c r="BK3" s="13">
        <v>18.47859473166228</v>
      </c>
      <c r="BL3" s="13">
        <v>0.2578612629323641</v>
      </c>
      <c r="BM3" s="13">
        <v>29.830710982426098</v>
      </c>
      <c r="BO3" t="s">
        <v>133</v>
      </c>
      <c r="BP3" s="1">
        <v>49</v>
      </c>
      <c r="BQ3" s="1">
        <v>2</v>
      </c>
      <c r="BR3" s="13">
        <v>3.3117080985098344</v>
      </c>
      <c r="BS3" s="13">
        <v>7.272462789863193</v>
      </c>
      <c r="BT3" s="13">
        <v>22.59091105806207</v>
      </c>
      <c r="BU3" s="13">
        <v>9.227734563454675</v>
      </c>
      <c r="BV3" s="13">
        <v>23.446492740677037</v>
      </c>
      <c r="BW3" s="13">
        <v>65.84930925056682</v>
      </c>
      <c r="BX3" s="13">
        <v>12.386368824123485</v>
      </c>
      <c r="BY3" s="13">
        <v>13.1830406095781</v>
      </c>
      <c r="BZ3" s="13">
        <v>0</v>
      </c>
      <c r="CA3" s="13">
        <v>25.569409433701587</v>
      </c>
    </row>
    <row r="4" spans="25:79" ht="12.75">
      <c r="Y4" t="s">
        <v>132</v>
      </c>
      <c r="Z4" s="1">
        <v>15</v>
      </c>
      <c r="AA4" s="1">
        <v>3</v>
      </c>
      <c r="AB4" s="13">
        <v>2.0020855907472055</v>
      </c>
      <c r="AC4" s="13">
        <v>7.016391347881104</v>
      </c>
      <c r="AD4" s="13">
        <v>22.443383978410722</v>
      </c>
      <c r="AE4" s="13">
        <v>12.190270357189451</v>
      </c>
      <c r="AF4" s="13">
        <v>22.766922560195496</v>
      </c>
      <c r="AG4" s="13">
        <v>66.41905383442398</v>
      </c>
      <c r="AH4" s="13">
        <v>9.511561149816012</v>
      </c>
      <c r="AI4" s="13">
        <v>15.568431058662641</v>
      </c>
      <c r="AJ4" s="13">
        <v>0</v>
      </c>
      <c r="AK4" s="13">
        <v>25.079992208478654</v>
      </c>
      <c r="AM4" t="s">
        <v>128</v>
      </c>
      <c r="AN4" s="1">
        <v>29</v>
      </c>
      <c r="AO4" s="1">
        <v>3</v>
      </c>
      <c r="AP4" s="13">
        <v>2.8863402157354145</v>
      </c>
      <c r="AQ4" s="13">
        <v>7.715696817844276</v>
      </c>
      <c r="AR4" s="13">
        <v>20.494496173203146</v>
      </c>
      <c r="AS4" s="13">
        <v>8.005035141838535</v>
      </c>
      <c r="AT4" s="13">
        <v>30.14217809016408</v>
      </c>
      <c r="AU4" s="13">
        <v>69.24374643878545</v>
      </c>
      <c r="AV4" s="13">
        <v>15.428502752903842</v>
      </c>
      <c r="AW4" s="13">
        <v>13.747618699347631</v>
      </c>
      <c r="AX4" s="13">
        <v>0</v>
      </c>
      <c r="AY4" s="13">
        <v>29.176121452251472</v>
      </c>
      <c r="BA4" t="s">
        <v>123</v>
      </c>
      <c r="BB4" s="1">
        <v>32</v>
      </c>
      <c r="BC4" s="1">
        <v>3</v>
      </c>
      <c r="BD4" s="13">
        <v>2.464540896188836</v>
      </c>
      <c r="BE4" s="13">
        <v>5.149141479007956</v>
      </c>
      <c r="BF4" s="13">
        <v>23.009725571684843</v>
      </c>
      <c r="BG4" s="13">
        <v>2.4070740949109064</v>
      </c>
      <c r="BH4" s="13">
        <v>43.255441791506826</v>
      </c>
      <c r="BI4" s="13">
        <v>76.28592383329936</v>
      </c>
      <c r="BJ4" s="13">
        <v>9.24735299268213</v>
      </c>
      <c r="BK4" s="13">
        <v>16.66778886266528</v>
      </c>
      <c r="BL4" s="13">
        <v>0</v>
      </c>
      <c r="BM4" s="13">
        <v>25.915141855347407</v>
      </c>
      <c r="BO4" t="s">
        <v>173</v>
      </c>
      <c r="BP4" s="1">
        <v>49</v>
      </c>
      <c r="BQ4" s="1">
        <v>3</v>
      </c>
      <c r="BR4" s="13">
        <v>3.245318074095318</v>
      </c>
      <c r="BS4" s="13">
        <v>6.714565830330214</v>
      </c>
      <c r="BT4" s="13">
        <v>22.499899775644543</v>
      </c>
      <c r="BU4" s="13">
        <v>9.19922425781813</v>
      </c>
      <c r="BV4" s="13">
        <v>22.500047075038296</v>
      </c>
      <c r="BW4" s="13">
        <v>64.1590550129265</v>
      </c>
      <c r="BX4" s="13">
        <v>14.887059813387214</v>
      </c>
      <c r="BY4" s="13">
        <v>18.924503311700413</v>
      </c>
      <c r="BZ4" s="13">
        <v>0</v>
      </c>
      <c r="CA4" s="13">
        <v>33.81156312508763</v>
      </c>
    </row>
    <row r="5" spans="25:65" ht="12.75">
      <c r="Y5" t="s">
        <v>135</v>
      </c>
      <c r="Z5" s="1">
        <v>15</v>
      </c>
      <c r="AA5" s="1">
        <v>4</v>
      </c>
      <c r="AB5" s="13">
        <v>2.9165992474565767</v>
      </c>
      <c r="AC5" s="13">
        <v>7.826610860125349</v>
      </c>
      <c r="AD5" s="13">
        <v>24.396557778056902</v>
      </c>
      <c r="AE5" s="13">
        <v>16.955238375667587</v>
      </c>
      <c r="AF5" s="13">
        <v>19.081262458234246</v>
      </c>
      <c r="AG5" s="13">
        <v>71.17626871954067</v>
      </c>
      <c r="AH5" s="13">
        <v>11.505416781032713</v>
      </c>
      <c r="AI5" s="13">
        <v>16.502469839852843</v>
      </c>
      <c r="AJ5" s="13">
        <v>0</v>
      </c>
      <c r="AK5" s="13">
        <v>28.007886620885557</v>
      </c>
      <c r="AM5" t="s">
        <v>129</v>
      </c>
      <c r="AN5" s="1">
        <v>29</v>
      </c>
      <c r="AO5" s="1">
        <v>4</v>
      </c>
      <c r="AP5" s="13">
        <v>2.3510604314336128</v>
      </c>
      <c r="AQ5" s="13">
        <v>7.282157894520934</v>
      </c>
      <c r="AR5" s="13">
        <v>20.81504817516634</v>
      </c>
      <c r="AS5" s="13">
        <v>12.708202931040686</v>
      </c>
      <c r="AT5" s="13">
        <v>23.68952632606005</v>
      </c>
      <c r="AU5" s="13">
        <v>66.84599575822162</v>
      </c>
      <c r="AV5" s="13">
        <v>11.023679403393203</v>
      </c>
      <c r="AW5" s="13">
        <v>15.488580680864343</v>
      </c>
      <c r="AX5" s="13">
        <v>0</v>
      </c>
      <c r="AY5" s="13">
        <v>26.512260084257548</v>
      </c>
      <c r="BA5" t="s">
        <v>124</v>
      </c>
      <c r="BB5" s="1">
        <v>32</v>
      </c>
      <c r="BC5" s="1">
        <v>4</v>
      </c>
      <c r="BD5" s="13">
        <v>3.2062431421746576</v>
      </c>
      <c r="BE5" s="13">
        <v>4.168913861496294</v>
      </c>
      <c r="BF5" s="13">
        <v>22.60687628935851</v>
      </c>
      <c r="BG5" s="13">
        <v>3.440414520231961</v>
      </c>
      <c r="BH5" s="13">
        <v>28.896828486813792</v>
      </c>
      <c r="BI5" s="13">
        <v>62.31927630007522</v>
      </c>
      <c r="BJ5" s="13">
        <v>21.36790165552776</v>
      </c>
      <c r="BK5" s="13">
        <v>21.41160574163619</v>
      </c>
      <c r="BL5" s="13">
        <v>0</v>
      </c>
      <c r="BM5" s="13">
        <v>42.779507397163954</v>
      </c>
    </row>
    <row r="6" spans="25:65" ht="12.75">
      <c r="Y6" t="s">
        <v>171</v>
      </c>
      <c r="Z6" s="1">
        <v>15</v>
      </c>
      <c r="AA6" s="1">
        <v>5</v>
      </c>
      <c r="AB6" s="13">
        <v>2.559067430838946</v>
      </c>
      <c r="AC6" s="13">
        <v>6.983934435895403</v>
      </c>
      <c r="AD6" s="13">
        <v>23.05880925279085</v>
      </c>
      <c r="AE6" s="13">
        <v>15.85788382213131</v>
      </c>
      <c r="AF6" s="13">
        <v>17.862450708470725</v>
      </c>
      <c r="AG6" s="13">
        <v>66.32214565012723</v>
      </c>
      <c r="AH6" s="13">
        <v>10.149405930047427</v>
      </c>
      <c r="AI6" s="13">
        <v>18.382828037826332</v>
      </c>
      <c r="AJ6" s="13">
        <v>0</v>
      </c>
      <c r="AK6" s="13">
        <v>28.532233967873758</v>
      </c>
      <c r="AM6" t="s">
        <v>172</v>
      </c>
      <c r="AN6" s="1">
        <v>29</v>
      </c>
      <c r="AO6" s="1">
        <v>5</v>
      </c>
      <c r="AP6" s="13">
        <v>3.3556984590751027</v>
      </c>
      <c r="AQ6" s="13">
        <v>7.381676682068525</v>
      </c>
      <c r="AR6" s="13">
        <v>22.433692947409654</v>
      </c>
      <c r="AS6" s="13">
        <v>14.766515597780014</v>
      </c>
      <c r="AT6" s="13">
        <v>21.0550108268705</v>
      </c>
      <c r="AU6" s="13">
        <v>68.9925945132038</v>
      </c>
      <c r="AV6" s="13">
        <v>9.447492000304274</v>
      </c>
      <c r="AW6" s="13">
        <v>13.759534832870903</v>
      </c>
      <c r="AX6" s="13">
        <v>0</v>
      </c>
      <c r="AY6" s="13">
        <v>23.207026833175178</v>
      </c>
      <c r="BA6" t="s">
        <v>125</v>
      </c>
      <c r="BB6" s="1">
        <v>32</v>
      </c>
      <c r="BC6" s="1">
        <v>5</v>
      </c>
      <c r="BD6" s="13">
        <v>2.8355869801174975</v>
      </c>
      <c r="BE6" s="13">
        <v>5.114746713437015</v>
      </c>
      <c r="BF6" s="13">
        <v>23.706121436551506</v>
      </c>
      <c r="BG6" s="13">
        <v>3.276773670049601</v>
      </c>
      <c r="BH6" s="13">
        <v>33.145258934125266</v>
      </c>
      <c r="BI6" s="13">
        <v>68.07848773428088</v>
      </c>
      <c r="BJ6" s="13">
        <v>16.2790952833468</v>
      </c>
      <c r="BK6" s="13">
        <v>19.759847472589282</v>
      </c>
      <c r="BL6" s="13">
        <v>0</v>
      </c>
      <c r="BM6" s="13">
        <v>36.03894275593608</v>
      </c>
    </row>
    <row r="7" spans="53:65" ht="12.75">
      <c r="BA7" t="s">
        <v>134</v>
      </c>
      <c r="BB7" s="1">
        <v>32</v>
      </c>
      <c r="BC7" s="1">
        <v>6</v>
      </c>
      <c r="BD7" s="13">
        <v>3.018199506537553</v>
      </c>
      <c r="BE7" s="13">
        <v>5.1566063324018385</v>
      </c>
      <c r="BF7" s="13">
        <v>24.76447146662422</v>
      </c>
      <c r="BG7" s="13">
        <v>3.7632116630220755</v>
      </c>
      <c r="BH7" s="13">
        <v>32.1301832322093</v>
      </c>
      <c r="BI7" s="13">
        <v>68.83267220079497</v>
      </c>
      <c r="BJ7" s="13">
        <v>13.074363866595906</v>
      </c>
      <c r="BK7" s="13">
        <v>18.256025725277283</v>
      </c>
      <c r="BL7" s="13">
        <v>0</v>
      </c>
      <c r="BM7" s="13">
        <v>31.33038959187319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XRD</dc:creator>
  <cp:keywords/>
  <dc:description/>
  <cp:lastModifiedBy>Richard P. Hooper</cp:lastModifiedBy>
  <cp:lastPrinted>2001-10-23T18:05:04Z</cp:lastPrinted>
  <dcterms:created xsi:type="dcterms:W3CDTF">2001-08-20T20:02:10Z</dcterms:created>
  <dcterms:modified xsi:type="dcterms:W3CDTF">2001-12-20T13:55:41Z</dcterms:modified>
  <cp:category/>
  <cp:version/>
  <cp:contentType/>
  <cp:contentStatus/>
</cp:coreProperties>
</file>