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Scoring'!$G$72</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<sst xmlns="http://schemas.openxmlformats.org/spreadsheetml/2006/main" count="184" uniqueCount="115">
  <si>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</si>
  <si>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</si>
  <si>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</si>
  <si>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</si>
  <si>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</si>
  <si>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</si>
  <si>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</si>
  <si>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</si>
  <si>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</si>
  <si>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</si>
  <si>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</si>
  <si>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</si>
  <si>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</si>
  <si>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</si>
  <si>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</si>
  <si>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</si>
  <si>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</si>
  <si>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</si>
  <si>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</si>
  <si>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</si>
  <si>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</si>
  <si>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</si>
  <si>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</si>
  <si>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</si>
  <si>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</si>
  <si>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</si>
  <si>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</si>
  <si>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</si>
  <si>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</si>
  <si>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</si>
  <si>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</si>
  <si>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</si>
  <si>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</si>
  <si>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</si>
  <si>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</si>
  <si>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</si>
  <si>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</si>
  <si>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</si>
  <si>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</si>
  <si>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</si>
  <si>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</si>
  <si>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</si>
  <si>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</si>
  <si>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</si>
  <si>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</si>
  <si>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</si>
  <si>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</si>
  <si>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</si>
  <si>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</si>
  <si>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</si>
  <si>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</si>
  <si>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</si>
  <si>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</si>
  <si>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</si>
  <si>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</si>
  <si>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</si>
  <si>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</si>
  <si>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</si>
  <si>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6 (Cap 1.)</t>
  </si>
  <si>
    <t>yes</t>
  </si>
  <si>
    <t>Statute directs ONDCP to conduct a national media campaign to reduce and prevent drug abuse among young people in the United States.</t>
  </si>
  <si>
    <t>Authorizing statute "Drug Free Media Campaign Act of 1998."  (21 USC 1801 et. seq.)</t>
  </si>
  <si>
    <t>Media Campaign Operating Plan,  Partnership for Drug Free America (PDFA)</t>
  </si>
  <si>
    <t xml:space="preserve">See number three. </t>
  </si>
  <si>
    <t>The Campaign acquires time/space by contracting with established advertising company.  Content of ads is generally provided pro bono through arrangement with not-for-profit organization.  ONDCP lacks staff with the specialized skills to perform these tasks.</t>
  </si>
  <si>
    <t>No contrary indications.</t>
  </si>
  <si>
    <t>no</t>
  </si>
  <si>
    <t xml:space="preserve">Annual Performance Plans and Reports </t>
  </si>
  <si>
    <t xml:space="preserve">Due to the lack of  long term performance goals and the frequently changing annual goals, program partners do not routinely report on such measures.  </t>
  </si>
  <si>
    <t>Evaluation of the National Youth Anti-Drug Media Campaign (NIDA).</t>
  </si>
  <si>
    <t xml:space="preserve">Communications Strategy Statement; ONDCP Strategic Plan and Annual Performance Plans and Reports </t>
  </si>
  <si>
    <t>No cost benefits analysis has been performed.</t>
  </si>
  <si>
    <t>No apparent linkage of program performance to agency managers or to program contractors.</t>
  </si>
  <si>
    <t>SF - 132s, SF -133s, Treasury reports. and GAO.</t>
  </si>
  <si>
    <t>FY 2002 Media Campaign Operating Plan and ONDCP budget requests</t>
  </si>
  <si>
    <t xml:space="preserve">Questionable labor cost billings by principal contractor for the Campaign were challenged by the ONDCP contract manager and not approved.  Principal problem was due to HHS Program Support Center issuing contract without requiring contractor to have in place adequate accounting system for government contracts.  </t>
  </si>
  <si>
    <t>GAO, DOJ, PricewaterhouseCoopers review.</t>
  </si>
  <si>
    <t>Contracts used in the Campaign are not performance-based contracts.</t>
  </si>
  <si>
    <t xml:space="preserve">Campaign contracts: (1) do not have a comprehensive risk management plan that identifies technical, cost, and schedule risks and describes how these risks will be isolated, minimized, monitored, and controlled, and (2) are not selected using contracts and pricing mechanisms that provide appropriate incentives for contractors to meet cost, schedule and performance goals. </t>
  </si>
  <si>
    <t>"A Meta-analysis of U.S. Health Campaign Effects on Behavior:  Emphasize Enforcement, Exposure, and New Information, and Beware the Secular Trend,"  L.B. Snyder and M.A. Hamilton,</t>
  </si>
  <si>
    <t>Outcome data from the evaluation suggest little or no direct positive effect on youth behavior and attitudes attributable to the Campaign to date.   Perhaps some positive effect on parental attitudes/behavior but that has not yet translated into an effect on youth.</t>
  </si>
  <si>
    <t>See numbers 1 and 2.</t>
  </si>
  <si>
    <t xml:space="preserve">National Household Survey on Drug Abuse (SAMHSA) </t>
  </si>
  <si>
    <t>Revised Media Campaign Operating Plan</t>
  </si>
  <si>
    <t xml:space="preserve">The Media Campaign does not have efficiency measures and targets, such as per unit cost of outputs, timing targets, or other efficiency and productivity indicators. </t>
  </si>
  <si>
    <t>GPRA documents</t>
  </si>
  <si>
    <t xml:space="preserve">GPRA Media Campaign documents </t>
  </si>
  <si>
    <t>No such analysis has been performed</t>
  </si>
  <si>
    <t>Name of Program:  Youth Antidrug Media Campaign</t>
  </si>
  <si>
    <t xml:space="preserve">Has the program demonstrated adequate progress in achieving its long-term outcome goal's)?  </t>
  </si>
  <si>
    <t>ONDCP Campaign staff have established working relationships with related programs (e.g., Drug Free Communities, HHS treatment and research programs, and law enforcement).</t>
  </si>
  <si>
    <t xml:space="preserve">In May 2002, following the receipt of the semi-annual report detailing the disappointing results of the Campaign, ONDCP:  increased testing of ads prior to airing them; targeted ads to a different age group; began involving ONDCP staff more directly in the message development process; and directed the Media Campaign staff to report directly to the ONDCP Director.
</t>
  </si>
  <si>
    <t>Although there is no closely comparable Federal program (in terms of target audience, behavior change sought, etc.) there have been a number of other media efforts designed to change the public's behavior in health-related matters.  An analysis of 48 other such health behavior-change efforts found an average short-term effect that "roughly translates" into 9% more people  performing the desirable behavior after exposure to the media effort than before.</t>
  </si>
  <si>
    <t>ONDCP Strategic Plan, FY 2004 Performance Plan, Annual  Performance Reports (1999-2001), and Campaign Communications Strategy Statement.</t>
  </si>
  <si>
    <t>ONDCP Strategic Plan, FY 2004 Performance Plan, Annual  Performance Reports (1999-2001).</t>
  </si>
  <si>
    <t>Media Campaign Operating Plan</t>
  </si>
  <si>
    <t xml:space="preserve">The National Youth Antidrug Media Campaign accounts for the majority of current antidrug advertising in the traditional mass media and other less traditional venues. The Campaign's FY 2002 budget includes $127M for purchase of media time and space, and that amount must be matched by the media with contributions of advertising time/space or related in-kind services.   Prior to the inception of the Media Campaign in 1998, the value of antidrug (PSAs) funded through private sources had declined from approximately $360M in 1990 and 1996 to approximately $260M.  </t>
  </si>
  <si>
    <t>Current rate of drug use among youth (12-17) is unacceptably high (10.8%)  and has increased since the early 1990s. Stopping drug use before it starts is one of three priorities in the President's National Drug Control Strategy.  Research has established the efficacy of using public service announcements (PSAs) in public health campaigns, e.g., smoking cessation and seat belt use.</t>
  </si>
  <si>
    <t>The Media Campaign is the principal source for consistent reinforcing messages across a variety of media and for messages aimed at specific target audiences that may be difficult to persuade with standard messages.  In addition, since the Campaign purchases time and space, it is able to place ads in broadcast prime time and in desirable locations.  Ads provided by broadcasters and others as public service announcements are often shown during periods when there are few viewers/listeners.</t>
  </si>
  <si>
    <t>Since the Summer of 2002, ONDCP has been trying to establish a set of long-term goals with specific time frames (i.e., six years) that directly reflect purpose of the program, and to incorporate these goals into the Office's performance plan for the Media Campaign.  These efforts represent a departure from past practice of articulating only vaguely worded outcome goals (e.g., “enhancing perceptions that using specific drugs is likely to lead to a variety of negatively valued consequences") or output or process goals.  However, no acceptable long-tem goals have yet been established.</t>
  </si>
  <si>
    <t xml:space="preserve">ONDCP has not developed annual goals for the Media Campaign.  Those goals are being discussed as part of the development of long-tem goals (see above). </t>
  </si>
  <si>
    <t>See the explanations for items 1 and 2 of this Section.</t>
  </si>
  <si>
    <t>Media Campaign Operating Plan, discussions with staff from other agencies, and review of web sites.</t>
  </si>
  <si>
    <t>ONDCP has used the most recent semi-annual report from the NIDA contract to begin significant changes to Campaign operations. In addition, contract staff revise ad copy and adjust media buys in response to feedback about the effectiveness of specific ads.</t>
  </si>
  <si>
    <t>Annual Performance Plans and Reports ; Media Campaign Operating Plan</t>
  </si>
  <si>
    <t>Discussions with ONDCP staff.</t>
  </si>
  <si>
    <t xml:space="preserve">Neither the Media Campaign Operating Plan nor ONDCP Budget submissions identify all direct and indirect costs for the Campaign.  </t>
  </si>
  <si>
    <t xml:space="preserve">In May of this year, following the receipt of disappointing results in the semi-annual report, ONDCP:  increased testing of ads prior to airing them; targeted ads to a different age group; began involving ONDCP staff more directly in the message development process; and directed the Media Campaign staff to report directly to the ONDCP Director.
</t>
  </si>
  <si>
    <t>Discussions with Media Campaign staff and others.</t>
  </si>
  <si>
    <t xml:space="preserve">Cost and schedule estimates for the contract used to purchase the advertising space and time ($127M) have not been reviewed and validated by an independent entity outside the program.  A procedure is in place for an outside review of the costs associated with new ad development. </t>
  </si>
  <si>
    <t xml:space="preserve">As stated above, ONDCP ahs not yet established acceptable long-term outcome goals.  Previous goals were vaguely worded and unmeasurable outcome goals (e.g., “enhancing perceptions that using specific drugs is likely to lead to a variety of negatively valued consequences") or output or process goals.  </t>
  </si>
  <si>
    <t xml:space="preserve">Annual goals have been established but have been changed or replaced virtually every year and have not been used to assess the program.  Moreover, most program goals have been output or process goals.  </t>
  </si>
  <si>
    <t xml:space="preserve">A comprehensive long-term independent evaluation is being conducted under a NIDA contract; reports are issued semiannually.  </t>
  </si>
  <si>
    <t>Specific program goals have not been established, and there has been no effort to estimate the effects of changes in funding or policy.  Moreover, ONDCP's Campaign design includes the paid advertising effort and a number of smaller initiatives, e.g., encouraging corporate sponsorship, but there has been no effort to identify and measure the effects of these initiatives separate from those of the advertising.</t>
  </si>
  <si>
    <t xml:space="preserve">Obligations are timely.   In 2002, $180M was appropriated and $170M (94%) was obligated within 12 months.  In addition, agency reviews led to questioning contractor vouchers for approximately $7.6M.   Contractor later settled by reimbursing Government $700,000 and dropping $1.1M in unsubstantiated charges.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</si>
</sst>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9" fontId="5" fillId="0" borderId="0" xfId="0" applyNumberFormat="1" applyFont="1" applyAlignment="1">
      <alignment/>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9" fontId="13" fillId="0" borderId="0" xfId="0" applyNumberFormat="1" applyFont="1" applyAlignment="1">
      <alignment horizontal="center" vertical="top"/>
    </xf>
    <xf numFmtId="0" fontId="0" fillId="0" borderId="0" xfId="0" applyFont="1" applyAlignment="1">
      <alignment horizontal="center" vertical="top" wrapText="1"/>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NumberFormat="1" applyFont="1" applyAlignment="1" applyProtection="1">
      <alignment horizontal="left" vertical="top" wrapText="1"/>
      <protection locked="0"/>
    </xf>
    <xf numFmtId="0" fontId="13" fillId="0" borderId="0" xfId="0" applyFont="1" applyBorder="1" applyAlignment="1">
      <alignment horizontal="left" vertical="top"/>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3"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7" xfId="0" applyBorder="1" applyAlignment="1">
      <alignment vertical="top"/>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0" fillId="0" borderId="8" xfId="0" applyBorder="1" applyAlignment="1">
      <alignment vertical="top"/>
    </xf>
    <xf numFmtId="0" fontId="12" fillId="0" borderId="0" xfId="0" applyFont="1" applyBorder="1" applyAlignment="1" applyProtection="1">
      <alignment horizontal="center" vertical="top"/>
      <protection locked="0"/>
    </xf>
    <xf numFmtId="0" fontId="0" fillId="0" borderId="0" xfId="0" applyAlignment="1">
      <alignment vertical="top"/>
    </xf>
    <xf numFmtId="0" fontId="12" fillId="0" borderId="5" xfId="0" applyFont="1" applyBorder="1" applyAlignment="1" applyProtection="1">
      <alignment horizontal="center" vertical="top"/>
      <protection locked="0"/>
    </xf>
    <xf numFmtId="0" fontId="13" fillId="0" borderId="4" xfId="0" applyFont="1" applyBorder="1" applyAlignment="1" applyProtection="1">
      <alignment horizontal="center" vertical="top"/>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0" xfId="0" applyFont="1" applyBorder="1" applyAlignment="1" applyProtection="1">
      <alignment horizontal="left" vertical="top" wrapText="1"/>
      <protection locked="0"/>
    </xf>
    <xf numFmtId="0" fontId="0" fillId="0" borderId="0" xfId="0" applyAlignment="1">
      <alignment horizontal="left" vertical="top" wrapText="1"/>
    </xf>
    <xf numFmtId="0" fontId="0" fillId="0" borderId="7" xfId="0" applyBorder="1" applyAlignment="1">
      <alignment horizontal="left" vertical="top" wrapText="1"/>
    </xf>
    <xf numFmtId="0" fontId="12" fillId="0" borderId="4" xfId="0" applyFont="1" applyBorder="1" applyAlignment="1" applyProtection="1">
      <alignment horizontal="left" vertical="top"/>
      <protection locked="0"/>
    </xf>
    <xf numFmtId="0" fontId="0" fillId="0" borderId="4" xfId="0" applyBorder="1" applyAlignment="1">
      <alignment horizontal="left" vertical="top"/>
    </xf>
    <xf numFmtId="0" fontId="0" fillId="0" borderId="8" xfId="0"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2"/>
  <sheetViews>
    <sheetView tabSelected="1" zoomScale="75" zoomScaleNormal="75" workbookViewId="0" topLeftCell="A1">
      <selection activeCell="A1" sqref="A1:G1"/>
    </sheetView>
  </sheetViews>
  <sheetFormatPr defaultColWidth="9.140625" defaultRowHeight="12.75"/>
  <cols>
    <col min="1" max="1" width="8.140625" style="0" customWidth="1"/>
    <col min="2" max="2" width="24.8515625" style="0" customWidth="1"/>
    <col min="3" max="3" width="8.421875" style="0" customWidth="1"/>
    <col min="4" max="4" width="32.00390625" style="0" customWidth="1"/>
    <col min="5" max="5" width="29.140625" style="0" customWidth="1"/>
    <col min="6" max="6" width="11.8515625" style="0" customWidth="1"/>
    <col min="7" max="7" width="26.57421875" style="0" customWidth="1"/>
  </cols>
  <sheetData>
    <row r="1" spans="1:7" ht="33.75" customHeight="1">
      <c r="A1" s="70" t="s">
        <v>9</v>
      </c>
      <c r="B1" s="70"/>
      <c r="C1" s="71"/>
      <c r="D1" s="71"/>
      <c r="E1" s="71"/>
      <c r="F1" s="71"/>
      <c r="G1" s="71"/>
    </row>
    <row r="2" spans="1:7" ht="27" customHeight="1">
      <c r="A2" s="73" t="s">
        <v>39</v>
      </c>
      <c r="B2" s="73"/>
      <c r="C2" s="74"/>
      <c r="D2" s="74"/>
      <c r="E2" s="74"/>
      <c r="F2" s="74"/>
      <c r="G2" s="74"/>
    </row>
    <row r="3" spans="1:7" ht="31.5" customHeight="1">
      <c r="A3" s="75" t="s">
        <v>88</v>
      </c>
      <c r="B3" s="76"/>
      <c r="C3" s="76"/>
      <c r="D3" s="76"/>
      <c r="E3" s="76"/>
      <c r="F3" s="76"/>
      <c r="G3" s="76"/>
    </row>
    <row r="4" spans="1:7" ht="24" customHeight="1">
      <c r="A4" s="28" t="s">
        <v>32</v>
      </c>
      <c r="B4" s="29"/>
      <c r="C4" s="30"/>
      <c r="D4" s="31"/>
      <c r="E4" s="31"/>
      <c r="F4" s="32"/>
      <c r="G4" s="32"/>
    </row>
    <row r="5" spans="1:7" ht="30.75" customHeight="1">
      <c r="A5" s="72" t="s">
        <v>1</v>
      </c>
      <c r="B5" s="72"/>
      <c r="C5" s="3" t="s">
        <v>2</v>
      </c>
      <c r="D5" s="3" t="s">
        <v>33</v>
      </c>
      <c r="E5" s="3" t="s">
        <v>34</v>
      </c>
      <c r="F5" s="2" t="s">
        <v>27</v>
      </c>
      <c r="G5" s="2" t="s">
        <v>0</v>
      </c>
    </row>
    <row r="6" spans="1:7" ht="51.75" customHeight="1">
      <c r="A6" s="4">
        <v>1</v>
      </c>
      <c r="B6" s="5" t="s">
        <v>3</v>
      </c>
      <c r="C6" s="17" t="s">
        <v>59</v>
      </c>
      <c r="D6" s="18" t="s">
        <v>60</v>
      </c>
      <c r="E6" s="18" t="s">
        <v>61</v>
      </c>
      <c r="F6" s="19">
        <v>0.2</v>
      </c>
      <c r="G6" s="6">
        <f>IF(C6="yes",(1*F6),IF(C6="no",(0*F6),""))</f>
        <v>0.2</v>
      </c>
    </row>
    <row r="7" spans="1:7" ht="144">
      <c r="A7" s="4">
        <v>2</v>
      </c>
      <c r="B7" s="5" t="s">
        <v>35</v>
      </c>
      <c r="C7" s="17" t="s">
        <v>59</v>
      </c>
      <c r="D7" s="18" t="s">
        <v>97</v>
      </c>
      <c r="E7" s="18" t="s">
        <v>82</v>
      </c>
      <c r="F7" s="19">
        <v>0.2</v>
      </c>
      <c r="G7" s="6">
        <f>IF(C7="yes",(1*F7),IF(C7="no",(0*F7),""))</f>
        <v>0.2</v>
      </c>
    </row>
    <row r="8" spans="1:7" ht="216">
      <c r="A8" s="4">
        <v>3</v>
      </c>
      <c r="B8" s="5" t="s">
        <v>36</v>
      </c>
      <c r="C8" s="17" t="s">
        <v>59</v>
      </c>
      <c r="D8" s="18" t="s">
        <v>96</v>
      </c>
      <c r="E8" s="18" t="s">
        <v>62</v>
      </c>
      <c r="F8" s="19">
        <v>0.2</v>
      </c>
      <c r="G8" s="6">
        <f>IF(C8="yes",(1*F8),IF(C8="no",(0*F8),""))</f>
        <v>0.2</v>
      </c>
    </row>
    <row r="9" spans="1:7" ht="180">
      <c r="A9" s="4">
        <v>4</v>
      </c>
      <c r="B9" s="5" t="s">
        <v>37</v>
      </c>
      <c r="C9" s="17" t="s">
        <v>59</v>
      </c>
      <c r="D9" s="18" t="s">
        <v>98</v>
      </c>
      <c r="E9" s="18" t="s">
        <v>63</v>
      </c>
      <c r="F9" s="19">
        <v>0.2</v>
      </c>
      <c r="G9" s="6">
        <f>IF(C9="yes",(1*F9),IF(C9="no",(0*F9),""))</f>
        <v>0.2</v>
      </c>
    </row>
    <row r="10" spans="1:7" ht="96">
      <c r="A10" s="4">
        <v>5</v>
      </c>
      <c r="B10" s="5" t="s">
        <v>38</v>
      </c>
      <c r="C10" s="17" t="s">
        <v>59</v>
      </c>
      <c r="D10" s="18" t="s">
        <v>64</v>
      </c>
      <c r="E10" s="18" t="s">
        <v>65</v>
      </c>
      <c r="F10" s="19">
        <v>0.2</v>
      </c>
      <c r="G10" s="6">
        <f>IF(C10="yes",(1*F10),IF(C10="no",(0*F10),""))</f>
        <v>0.2</v>
      </c>
    </row>
    <row r="11" spans="1:7" ht="12.75">
      <c r="A11" s="7"/>
      <c r="B11" s="8"/>
      <c r="C11" s="9"/>
      <c r="D11" s="10"/>
      <c r="E11" s="10"/>
      <c r="F11" s="11"/>
      <c r="G11" s="11"/>
    </row>
    <row r="12" spans="1:7" ht="15">
      <c r="A12" s="33" t="s">
        <v>4</v>
      </c>
      <c r="B12" s="34"/>
      <c r="C12" s="35"/>
      <c r="D12" s="36"/>
      <c r="E12" s="36"/>
      <c r="F12" s="37" t="str">
        <f>IF(SUM(F6:F10)&lt;&gt;100%,"ERROR","100%")</f>
        <v>100%</v>
      </c>
      <c r="G12" s="37">
        <f>SUM(G6:G10)</f>
        <v>1</v>
      </c>
    </row>
    <row r="13" spans="1:7" ht="14.25">
      <c r="A13" s="12"/>
      <c r="B13" s="13"/>
      <c r="C13" s="1"/>
      <c r="D13" s="14"/>
      <c r="E13" s="14"/>
      <c r="F13" s="12"/>
      <c r="G13" s="12"/>
    </row>
    <row r="14" spans="1:7" ht="24" customHeight="1">
      <c r="A14" s="28" t="s">
        <v>40</v>
      </c>
      <c r="B14" s="38"/>
      <c r="C14" s="39"/>
      <c r="D14" s="40"/>
      <c r="E14" s="40"/>
      <c r="F14" s="41"/>
      <c r="G14" s="41"/>
    </row>
    <row r="15" spans="1:7" ht="30.75" customHeight="1">
      <c r="A15" s="72" t="s">
        <v>1</v>
      </c>
      <c r="B15" s="72"/>
      <c r="C15" s="3" t="s">
        <v>2</v>
      </c>
      <c r="D15" s="3" t="s">
        <v>33</v>
      </c>
      <c r="E15" s="3" t="s">
        <v>34</v>
      </c>
      <c r="F15" s="2" t="s">
        <v>27</v>
      </c>
      <c r="G15" s="2" t="s">
        <v>0</v>
      </c>
    </row>
    <row r="16" spans="1:7" ht="216">
      <c r="A16" s="4">
        <v>1</v>
      </c>
      <c r="B16" s="5" t="s">
        <v>20</v>
      </c>
      <c r="C16" s="17" t="s">
        <v>66</v>
      </c>
      <c r="D16" s="18" t="s">
        <v>99</v>
      </c>
      <c r="E16" s="18" t="s">
        <v>93</v>
      </c>
      <c r="F16" s="19">
        <v>0.1112</v>
      </c>
      <c r="G16" s="6">
        <f aca="true" t="shared" si="0" ref="G16:G24">IF(C16="yes",(1*F16),IF(C16="no",(0*F16),""))</f>
        <v>0</v>
      </c>
    </row>
    <row r="17" spans="1:7" ht="72">
      <c r="A17" s="4">
        <v>2</v>
      </c>
      <c r="B17" s="5" t="s">
        <v>28</v>
      </c>
      <c r="C17" s="17" t="s">
        <v>66</v>
      </c>
      <c r="D17" s="18" t="s">
        <v>100</v>
      </c>
      <c r="E17" s="18" t="s">
        <v>67</v>
      </c>
      <c r="F17" s="19">
        <v>0.1111</v>
      </c>
      <c r="G17" s="6">
        <f t="shared" si="0"/>
        <v>0</v>
      </c>
    </row>
    <row r="18" spans="1:7" ht="82.5" customHeight="1">
      <c r="A18" s="4">
        <v>3</v>
      </c>
      <c r="B18" s="5" t="s">
        <v>41</v>
      </c>
      <c r="C18" s="17" t="s">
        <v>66</v>
      </c>
      <c r="D18" s="18" t="s">
        <v>68</v>
      </c>
      <c r="E18" s="18" t="s">
        <v>101</v>
      </c>
      <c r="F18" s="19">
        <v>0.1111</v>
      </c>
      <c r="G18" s="6">
        <f t="shared" si="0"/>
        <v>0</v>
      </c>
    </row>
    <row r="19" spans="1:7" ht="71.25" customHeight="1">
      <c r="A19" s="4">
        <v>4</v>
      </c>
      <c r="B19" s="5" t="s">
        <v>42</v>
      </c>
      <c r="C19" s="17" t="s">
        <v>59</v>
      </c>
      <c r="D19" s="18" t="s">
        <v>90</v>
      </c>
      <c r="E19" s="18" t="s">
        <v>102</v>
      </c>
      <c r="F19" s="19">
        <v>0.1111</v>
      </c>
      <c r="G19" s="6">
        <f t="shared" si="0"/>
        <v>0.1111</v>
      </c>
    </row>
    <row r="20" spans="1:7" ht="103.5" customHeight="1">
      <c r="A20" s="4">
        <v>5</v>
      </c>
      <c r="B20" s="5" t="s">
        <v>43</v>
      </c>
      <c r="C20" s="17" t="s">
        <v>59</v>
      </c>
      <c r="D20" s="18" t="s">
        <v>112</v>
      </c>
      <c r="E20" s="18" t="s">
        <v>69</v>
      </c>
      <c r="F20" s="19">
        <v>0.1111</v>
      </c>
      <c r="G20" s="6">
        <f t="shared" si="0"/>
        <v>0.1111</v>
      </c>
    </row>
    <row r="21" spans="1:7" ht="156">
      <c r="A21" s="4">
        <v>6</v>
      </c>
      <c r="B21" s="5" t="s">
        <v>5</v>
      </c>
      <c r="C21" s="17" t="s">
        <v>66</v>
      </c>
      <c r="D21" s="18" t="s">
        <v>113</v>
      </c>
      <c r="E21" s="18" t="s">
        <v>70</v>
      </c>
      <c r="F21" s="19">
        <v>0.1111</v>
      </c>
      <c r="G21" s="6">
        <f t="shared" si="0"/>
        <v>0</v>
      </c>
    </row>
    <row r="22" spans="1:7" ht="120" customHeight="1">
      <c r="A22" s="4">
        <v>7</v>
      </c>
      <c r="B22" s="5" t="s">
        <v>11</v>
      </c>
      <c r="C22" s="17" t="s">
        <v>59</v>
      </c>
      <c r="D22" s="18" t="s">
        <v>91</v>
      </c>
      <c r="E22" s="18" t="s">
        <v>83</v>
      </c>
      <c r="F22" s="19">
        <v>0.1111</v>
      </c>
      <c r="G22" s="6">
        <f t="shared" si="0"/>
        <v>0.1111</v>
      </c>
    </row>
    <row r="23" spans="1:7" ht="60">
      <c r="A23" s="4" t="s">
        <v>14</v>
      </c>
      <c r="B23" s="5" t="s">
        <v>29</v>
      </c>
      <c r="C23" s="17" t="s">
        <v>66</v>
      </c>
      <c r="D23" s="51" t="s">
        <v>84</v>
      </c>
      <c r="E23" s="18" t="s">
        <v>86</v>
      </c>
      <c r="F23" s="19">
        <v>0.1111</v>
      </c>
      <c r="G23" s="6">
        <f t="shared" si="0"/>
        <v>0</v>
      </c>
    </row>
    <row r="24" spans="1:7" ht="105.75" customHeight="1">
      <c r="A24" s="4" t="s">
        <v>16</v>
      </c>
      <c r="B24" s="5" t="s">
        <v>8</v>
      </c>
      <c r="C24" s="17" t="s">
        <v>66</v>
      </c>
      <c r="D24" s="18" t="s">
        <v>87</v>
      </c>
      <c r="E24" s="18"/>
      <c r="F24" s="19">
        <v>0.1111</v>
      </c>
      <c r="G24" s="6">
        <f t="shared" si="0"/>
        <v>0</v>
      </c>
    </row>
    <row r="25" spans="1:7" ht="13.5" customHeight="1">
      <c r="A25" s="11"/>
      <c r="B25" s="15"/>
      <c r="C25" s="9"/>
      <c r="D25" s="10"/>
      <c r="E25" s="10"/>
      <c r="F25" s="11"/>
      <c r="G25" s="11"/>
    </row>
    <row r="26" spans="1:7" ht="15" customHeight="1">
      <c r="A26" s="33" t="s">
        <v>4</v>
      </c>
      <c r="B26" s="34"/>
      <c r="C26" s="35"/>
      <c r="D26" s="36"/>
      <c r="E26" s="36"/>
      <c r="F26" s="37" t="str">
        <f>IF(SUM(F16:F24)&lt;&gt;100%,"ERROR","100%")</f>
        <v>100%</v>
      </c>
      <c r="G26" s="37">
        <f>SUM(G16:G24)</f>
        <v>0.33330000000000004</v>
      </c>
    </row>
    <row r="27" spans="1:7" ht="9.75" customHeight="1">
      <c r="A27" s="12"/>
      <c r="B27" s="13"/>
      <c r="C27" s="1"/>
      <c r="D27" s="14"/>
      <c r="E27" s="14"/>
      <c r="F27" s="12"/>
      <c r="G27" s="12"/>
    </row>
    <row r="28" spans="1:7" ht="24" customHeight="1">
      <c r="A28" s="28" t="s">
        <v>44</v>
      </c>
      <c r="B28" s="38"/>
      <c r="C28" s="39"/>
      <c r="D28" s="40"/>
      <c r="E28" s="40"/>
      <c r="F28" s="41"/>
      <c r="G28" s="41"/>
    </row>
    <row r="29" spans="1:7" ht="31.5" customHeight="1">
      <c r="A29" s="72" t="s">
        <v>1</v>
      </c>
      <c r="B29" s="72"/>
      <c r="C29" s="3" t="s">
        <v>2</v>
      </c>
      <c r="D29" s="3" t="s">
        <v>33</v>
      </c>
      <c r="E29" s="3" t="s">
        <v>34</v>
      </c>
      <c r="F29" s="2" t="s">
        <v>27</v>
      </c>
      <c r="G29" s="2" t="s">
        <v>0</v>
      </c>
    </row>
    <row r="30" spans="1:7" ht="96">
      <c r="A30" s="4">
        <v>1</v>
      </c>
      <c r="B30" s="5" t="s">
        <v>45</v>
      </c>
      <c r="C30" s="17" t="s">
        <v>59</v>
      </c>
      <c r="D30" s="18" t="s">
        <v>103</v>
      </c>
      <c r="E30" s="18" t="s">
        <v>104</v>
      </c>
      <c r="F30" s="19">
        <v>0.09</v>
      </c>
      <c r="G30" s="6">
        <f aca="true" t="shared" si="1" ref="G30:G36">IF(C30="yes",(1*F30),IF(C30="no",(0*F30),""))</f>
        <v>0.09</v>
      </c>
    </row>
    <row r="31" spans="1:7" ht="81" customHeight="1">
      <c r="A31" s="4">
        <v>2</v>
      </c>
      <c r="B31" s="5" t="s">
        <v>46</v>
      </c>
      <c r="C31" s="17" t="s">
        <v>66</v>
      </c>
      <c r="D31" s="18" t="s">
        <v>72</v>
      </c>
      <c r="E31" s="18" t="s">
        <v>105</v>
      </c>
      <c r="F31" s="19">
        <v>0.091</v>
      </c>
      <c r="G31" s="6">
        <f t="shared" si="1"/>
        <v>0</v>
      </c>
    </row>
    <row r="32" spans="1:7" ht="120">
      <c r="A32" s="4">
        <v>3</v>
      </c>
      <c r="B32" s="5" t="s">
        <v>12</v>
      </c>
      <c r="C32" s="17" t="s">
        <v>59</v>
      </c>
      <c r="D32" s="18" t="s">
        <v>114</v>
      </c>
      <c r="E32" s="18" t="s">
        <v>73</v>
      </c>
      <c r="F32" s="19">
        <v>0.091</v>
      </c>
      <c r="G32" s="6">
        <f t="shared" si="1"/>
        <v>0.091</v>
      </c>
    </row>
    <row r="33" spans="1:7" ht="113.25" customHeight="1">
      <c r="A33" s="4">
        <v>4</v>
      </c>
      <c r="B33" s="5" t="s">
        <v>47</v>
      </c>
      <c r="C33" s="17" t="s">
        <v>66</v>
      </c>
      <c r="D33" s="51" t="s">
        <v>84</v>
      </c>
      <c r="E33" s="18" t="s">
        <v>85</v>
      </c>
      <c r="F33" s="19">
        <v>0.091</v>
      </c>
      <c r="G33" s="6">
        <f t="shared" si="1"/>
        <v>0</v>
      </c>
    </row>
    <row r="34" spans="1:7" ht="114" customHeight="1">
      <c r="A34" s="4">
        <v>5</v>
      </c>
      <c r="B34" s="5" t="s">
        <v>30</v>
      </c>
      <c r="C34" s="17" t="s">
        <v>66</v>
      </c>
      <c r="D34" s="51" t="s">
        <v>106</v>
      </c>
      <c r="E34" s="18" t="s">
        <v>74</v>
      </c>
      <c r="F34" s="19">
        <v>0.091</v>
      </c>
      <c r="G34" s="6">
        <f t="shared" si="1"/>
        <v>0</v>
      </c>
    </row>
    <row r="35" spans="1:7" ht="120">
      <c r="A35" s="4">
        <v>6</v>
      </c>
      <c r="B35" s="5" t="s">
        <v>6</v>
      </c>
      <c r="C35" s="17" t="s">
        <v>59</v>
      </c>
      <c r="D35" s="18" t="s">
        <v>75</v>
      </c>
      <c r="E35" s="18" t="s">
        <v>76</v>
      </c>
      <c r="F35" s="19">
        <v>0.091</v>
      </c>
      <c r="G35" s="6">
        <f t="shared" si="1"/>
        <v>0.091</v>
      </c>
    </row>
    <row r="36" spans="1:7" ht="120" customHeight="1">
      <c r="A36" s="4">
        <v>7</v>
      </c>
      <c r="B36" s="5" t="s">
        <v>13</v>
      </c>
      <c r="C36" s="17" t="s">
        <v>59</v>
      </c>
      <c r="D36" s="18" t="s">
        <v>107</v>
      </c>
      <c r="E36" s="18" t="s">
        <v>108</v>
      </c>
      <c r="F36" s="19">
        <v>0.091</v>
      </c>
      <c r="G36" s="6">
        <f t="shared" si="1"/>
        <v>0.091</v>
      </c>
    </row>
    <row r="37" spans="1:7" ht="51" customHeight="1">
      <c r="A37" s="4" t="s">
        <v>14</v>
      </c>
      <c r="B37" s="5" t="s">
        <v>15</v>
      </c>
      <c r="C37" s="17" t="s">
        <v>66</v>
      </c>
      <c r="D37" s="18" t="s">
        <v>77</v>
      </c>
      <c r="E37" s="18" t="s">
        <v>108</v>
      </c>
      <c r="F37" s="19">
        <v>0.091</v>
      </c>
      <c r="G37" s="6">
        <f>IF(C37="yes",(1*F37),IF(C37="no",(0*F37),""))</f>
        <v>0</v>
      </c>
    </row>
    <row r="38" spans="1:7" ht="108">
      <c r="A38" s="4" t="s">
        <v>16</v>
      </c>
      <c r="B38" s="5" t="s">
        <v>19</v>
      </c>
      <c r="C38" s="17" t="s">
        <v>66</v>
      </c>
      <c r="D38" s="18" t="s">
        <v>109</v>
      </c>
      <c r="E38" s="18" t="s">
        <v>108</v>
      </c>
      <c r="F38" s="19">
        <v>0.091</v>
      </c>
      <c r="G38" s="6">
        <f>IF(C38="yes",(1*F38),IF(C38="no",(0*F38),""))</f>
        <v>0</v>
      </c>
    </row>
    <row r="39" spans="1:7" ht="54" customHeight="1">
      <c r="A39" s="4" t="s">
        <v>17</v>
      </c>
      <c r="B39" s="5" t="s">
        <v>7</v>
      </c>
      <c r="C39" s="17" t="s">
        <v>66</v>
      </c>
      <c r="D39" s="18" t="s">
        <v>71</v>
      </c>
      <c r="E39" s="18" t="s">
        <v>108</v>
      </c>
      <c r="F39" s="19">
        <v>0.091</v>
      </c>
      <c r="G39" s="6">
        <f>IF(C39="yes",(1*F39),IF(C39="no",(0*F39),""))</f>
        <v>0</v>
      </c>
    </row>
    <row r="40" spans="1:7" ht="144">
      <c r="A40" s="4" t="s">
        <v>18</v>
      </c>
      <c r="B40" s="5" t="s">
        <v>10</v>
      </c>
      <c r="C40" s="17" t="s">
        <v>66</v>
      </c>
      <c r="D40" s="18" t="s">
        <v>78</v>
      </c>
      <c r="E40" s="18" t="s">
        <v>108</v>
      </c>
      <c r="F40" s="19">
        <v>0.091</v>
      </c>
      <c r="G40" s="6">
        <f>IF(C40="yes",(1*F40),IF(C40="no",(0*F40),""))</f>
        <v>0</v>
      </c>
    </row>
    <row r="41" spans="1:7" ht="12.75">
      <c r="A41" s="11"/>
      <c r="B41" s="15"/>
      <c r="C41" s="9"/>
      <c r="D41" s="10"/>
      <c r="E41" s="10"/>
      <c r="F41" s="11"/>
      <c r="G41" s="11"/>
    </row>
    <row r="42" spans="1:7" ht="15">
      <c r="A42" s="33" t="s">
        <v>4</v>
      </c>
      <c r="B42" s="34"/>
      <c r="C42" s="35"/>
      <c r="D42" s="36"/>
      <c r="E42" s="36"/>
      <c r="F42" s="37" t="str">
        <f>IF(SUM(F30:F40)&lt;&gt;100%,"ERROR","100%")</f>
        <v>100%</v>
      </c>
      <c r="G42" s="37">
        <f>SUM(G30:G40)</f>
        <v>0.363</v>
      </c>
    </row>
    <row r="43" spans="1:7" ht="14.25">
      <c r="A43" s="12"/>
      <c r="B43" s="13"/>
      <c r="C43" s="1"/>
      <c r="D43" s="14"/>
      <c r="E43" s="14"/>
      <c r="F43" s="16"/>
      <c r="G43" s="12"/>
    </row>
    <row r="44" spans="1:7" ht="24" customHeight="1">
      <c r="A44" s="28" t="s">
        <v>48</v>
      </c>
      <c r="B44" s="38"/>
      <c r="C44" s="42"/>
      <c r="D44" s="43"/>
      <c r="E44" s="40"/>
      <c r="F44" s="41"/>
      <c r="G44" s="41"/>
    </row>
    <row r="45" spans="1:7" ht="30.75" customHeight="1">
      <c r="A45" s="72" t="s">
        <v>1</v>
      </c>
      <c r="B45" s="72"/>
      <c r="C45" s="3" t="s">
        <v>2</v>
      </c>
      <c r="D45" s="3" t="s">
        <v>33</v>
      </c>
      <c r="E45" s="3" t="s">
        <v>34</v>
      </c>
      <c r="F45" s="2" t="s">
        <v>27</v>
      </c>
      <c r="G45" s="2" t="s">
        <v>0</v>
      </c>
    </row>
    <row r="46" spans="1:7" ht="108">
      <c r="A46" s="4">
        <v>1</v>
      </c>
      <c r="B46" s="20" t="s">
        <v>89</v>
      </c>
      <c r="C46" s="17" t="s">
        <v>66</v>
      </c>
      <c r="D46" s="18" t="s">
        <v>110</v>
      </c>
      <c r="E46" s="18" t="s">
        <v>93</v>
      </c>
      <c r="F46" s="19">
        <v>0.1667</v>
      </c>
      <c r="G46" s="6">
        <f>IF(C46="yes",(1*F46),IF(C46="no",(0*F46),IF(C46="small extent",(0.33*F46),IF(C46="large extent",(0.67*F46),""))))</f>
        <v>0</v>
      </c>
    </row>
    <row r="47" spans="1:7" ht="12.75">
      <c r="A47" s="4"/>
      <c r="B47" s="44" t="s">
        <v>49</v>
      </c>
      <c r="C47" s="80"/>
      <c r="D47" s="81"/>
      <c r="E47" s="81"/>
      <c r="F47" s="81"/>
      <c r="G47" s="82"/>
    </row>
    <row r="48" spans="1:7" ht="34.5" customHeight="1">
      <c r="A48" s="4"/>
      <c r="B48" s="45" t="s">
        <v>21</v>
      </c>
      <c r="C48" s="77"/>
      <c r="D48" s="78"/>
      <c r="E48" s="78"/>
      <c r="F48" s="78"/>
      <c r="G48" s="79"/>
    </row>
    <row r="49" spans="1:7" ht="22.5">
      <c r="A49" s="4"/>
      <c r="B49" s="46" t="s">
        <v>50</v>
      </c>
      <c r="C49" s="68"/>
      <c r="D49" s="68"/>
      <c r="E49" s="68"/>
      <c r="F49" s="68"/>
      <c r="G49" s="69"/>
    </row>
    <row r="50" spans="1:7" ht="12.75" customHeight="1">
      <c r="A50" s="4"/>
      <c r="B50" s="44" t="s">
        <v>51</v>
      </c>
      <c r="C50" s="61"/>
      <c r="D50" s="62"/>
      <c r="E50" s="62"/>
      <c r="F50" s="62"/>
      <c r="G50" s="63"/>
    </row>
    <row r="51" spans="1:7" ht="15" customHeight="1">
      <c r="A51" s="4"/>
      <c r="B51" s="45" t="s">
        <v>21</v>
      </c>
      <c r="C51" s="64"/>
      <c r="D51" s="59"/>
      <c r="E51" s="59"/>
      <c r="F51" s="65"/>
      <c r="G51" s="60"/>
    </row>
    <row r="52" spans="1:7" ht="22.5">
      <c r="A52" s="4"/>
      <c r="B52" s="46" t="s">
        <v>50</v>
      </c>
      <c r="C52" s="66"/>
      <c r="D52" s="56"/>
      <c r="E52" s="56"/>
      <c r="F52" s="56"/>
      <c r="G52" s="57"/>
    </row>
    <row r="53" spans="1:7" ht="12.75">
      <c r="A53" s="4"/>
      <c r="B53" s="44" t="s">
        <v>52</v>
      </c>
      <c r="C53" s="61"/>
      <c r="D53" s="62"/>
      <c r="E53" s="62"/>
      <c r="F53" s="62"/>
      <c r="G53" s="63"/>
    </row>
    <row r="54" spans="1:7" ht="12.75">
      <c r="A54" s="4"/>
      <c r="B54" s="45" t="s">
        <v>21</v>
      </c>
      <c r="C54" s="64"/>
      <c r="D54" s="59"/>
      <c r="E54" s="59"/>
      <c r="F54" s="65"/>
      <c r="G54" s="60"/>
    </row>
    <row r="55" spans="1:7" ht="22.5">
      <c r="A55" s="4"/>
      <c r="B55" s="46" t="s">
        <v>50</v>
      </c>
      <c r="C55" s="66"/>
      <c r="D55" s="56"/>
      <c r="E55" s="56"/>
      <c r="F55" s="56"/>
      <c r="G55" s="57"/>
    </row>
    <row r="56" spans="1:7" ht="72">
      <c r="A56" s="22">
        <v>2</v>
      </c>
      <c r="B56" s="23" t="s">
        <v>22</v>
      </c>
      <c r="C56" s="21" t="s">
        <v>66</v>
      </c>
      <c r="D56" s="18" t="s">
        <v>111</v>
      </c>
      <c r="E56" s="18" t="s">
        <v>94</v>
      </c>
      <c r="F56" s="19">
        <v>0.1667</v>
      </c>
      <c r="G56" s="6">
        <f>IF(C56="yes",(1*F56),IF(C56="no",(0*F56),IF(C56="small extent",(0.33*F56),IF(C56="large extent",(0.67*F56),""))))</f>
        <v>0</v>
      </c>
    </row>
    <row r="57" spans="1:7" ht="12.75">
      <c r="A57" s="4"/>
      <c r="B57" s="44" t="s">
        <v>53</v>
      </c>
      <c r="C57" s="67"/>
      <c r="D57" s="62"/>
      <c r="E57" s="62"/>
      <c r="F57" s="62"/>
      <c r="G57" s="63"/>
    </row>
    <row r="58" spans="1:7" ht="12.75">
      <c r="A58" s="4"/>
      <c r="B58" s="45" t="s">
        <v>23</v>
      </c>
      <c r="C58" s="58"/>
      <c r="D58" s="59"/>
      <c r="E58" s="59"/>
      <c r="F58" s="59"/>
      <c r="G58" s="60"/>
    </row>
    <row r="59" spans="1:7" ht="12.75">
      <c r="A59" s="4"/>
      <c r="B59" s="46" t="s">
        <v>26</v>
      </c>
      <c r="C59" s="55"/>
      <c r="D59" s="56"/>
      <c r="E59" s="56"/>
      <c r="F59" s="56"/>
      <c r="G59" s="57"/>
    </row>
    <row r="60" spans="1:7" ht="12.75">
      <c r="A60" s="4"/>
      <c r="B60" s="45" t="s">
        <v>54</v>
      </c>
      <c r="C60" s="58"/>
      <c r="D60" s="59"/>
      <c r="E60" s="59"/>
      <c r="F60" s="59"/>
      <c r="G60" s="60"/>
    </row>
    <row r="61" spans="1:7" ht="12.75">
      <c r="A61" s="4"/>
      <c r="B61" s="45" t="s">
        <v>23</v>
      </c>
      <c r="C61" s="58"/>
      <c r="D61" s="59"/>
      <c r="E61" s="59"/>
      <c r="F61" s="59"/>
      <c r="G61" s="60"/>
    </row>
    <row r="62" spans="1:7" ht="12.75">
      <c r="A62" s="4"/>
      <c r="B62" s="46" t="s">
        <v>26</v>
      </c>
      <c r="C62" s="55"/>
      <c r="D62" s="56"/>
      <c r="E62" s="56"/>
      <c r="F62" s="56"/>
      <c r="G62" s="57"/>
    </row>
    <row r="63" spans="1:7" ht="12.75">
      <c r="A63" s="4"/>
      <c r="B63" s="45" t="s">
        <v>55</v>
      </c>
      <c r="C63" s="58"/>
      <c r="D63" s="59"/>
      <c r="E63" s="59"/>
      <c r="F63" s="59"/>
      <c r="G63" s="60"/>
    </row>
    <row r="64" spans="1:7" ht="12.75">
      <c r="A64" s="4"/>
      <c r="B64" s="45" t="s">
        <v>23</v>
      </c>
      <c r="C64" s="58"/>
      <c r="D64" s="59"/>
      <c r="E64" s="59"/>
      <c r="F64" s="59"/>
      <c r="G64" s="60"/>
    </row>
    <row r="65" spans="1:7" ht="12.75">
      <c r="A65" s="4"/>
      <c r="B65" s="46" t="s">
        <v>26</v>
      </c>
      <c r="C65" s="55"/>
      <c r="D65" s="56"/>
      <c r="E65" s="56"/>
      <c r="F65" s="56"/>
      <c r="G65" s="57"/>
    </row>
    <row r="66" spans="1:7" ht="12.75">
      <c r="A66" s="4"/>
      <c r="B66" s="47"/>
      <c r="C66" s="53" t="s">
        <v>56</v>
      </c>
      <c r="D66" s="54"/>
      <c r="E66" s="54"/>
      <c r="F66" s="54"/>
      <c r="G66" s="54"/>
    </row>
    <row r="67" spans="1:7" ht="72" customHeight="1">
      <c r="A67" s="4">
        <v>3</v>
      </c>
      <c r="B67" s="5" t="s">
        <v>57</v>
      </c>
      <c r="C67" s="24" t="s">
        <v>66</v>
      </c>
      <c r="D67" s="51" t="s">
        <v>84</v>
      </c>
      <c r="E67" s="52" t="s">
        <v>95</v>
      </c>
      <c r="F67" s="19">
        <v>0.1667</v>
      </c>
      <c r="G67" s="6">
        <f>IF(C67="yes",(1*F67),IF(C67="no",(0*F67),IF(C67="small extent",(0.33*F67),IF(C67="large extent",(0.67*F67),""))))</f>
        <v>0</v>
      </c>
    </row>
    <row r="68" spans="1:7" ht="168">
      <c r="A68" s="4">
        <v>4</v>
      </c>
      <c r="B68" s="5" t="s">
        <v>24</v>
      </c>
      <c r="C68" s="17" t="s">
        <v>66</v>
      </c>
      <c r="D68" s="18" t="s">
        <v>92</v>
      </c>
      <c r="E68" s="18" t="s">
        <v>79</v>
      </c>
      <c r="F68" s="19">
        <v>0.1667</v>
      </c>
      <c r="G68" s="6">
        <f>IF(C68="yes",(1*F68),IF(C68="no",(0*F68),IF(C68="small extent",(0.33*F68),IF(C68="large extent",(0.67*F68),""))))</f>
        <v>0</v>
      </c>
    </row>
    <row r="69" spans="1:7" ht="96">
      <c r="A69" s="25">
        <v>5</v>
      </c>
      <c r="B69" s="5" t="s">
        <v>25</v>
      </c>
      <c r="C69" s="17" t="s">
        <v>66</v>
      </c>
      <c r="D69" s="18" t="s">
        <v>80</v>
      </c>
      <c r="E69" s="18" t="s">
        <v>69</v>
      </c>
      <c r="F69" s="19">
        <v>0.1666</v>
      </c>
      <c r="G69" s="6">
        <f>IF(C69="yes",(1*F69),IF(C69="no",(0*F69),IF(C69="small extent",(0.33*F69),IF(C69="large extent",(0.67*F69),""))))</f>
        <v>0</v>
      </c>
    </row>
    <row r="70" spans="1:7" ht="60" customHeight="1">
      <c r="A70" s="27" t="s">
        <v>58</v>
      </c>
      <c r="B70" s="5" t="s">
        <v>31</v>
      </c>
      <c r="C70" s="17" t="s">
        <v>66</v>
      </c>
      <c r="D70" s="18" t="s">
        <v>81</v>
      </c>
      <c r="E70" s="18" t="s">
        <v>81</v>
      </c>
      <c r="F70" s="26">
        <v>0.1666</v>
      </c>
      <c r="G70" s="6">
        <f>IF(C70="yes",(1*F70),IF(C70="no",(0*F70),IF(C70="small extent",(0.33*F70),IF(C70="large extent",(0.67*F70),""))))</f>
        <v>0</v>
      </c>
    </row>
    <row r="71" spans="1:7" ht="12.75">
      <c r="A71" s="11"/>
      <c r="B71" s="5"/>
      <c r="C71" s="9"/>
      <c r="D71" s="10"/>
      <c r="E71" s="10"/>
      <c r="F71" s="11"/>
      <c r="G71" s="11"/>
    </row>
    <row r="72" spans="1:7" ht="15">
      <c r="A72" s="33" t="s">
        <v>4</v>
      </c>
      <c r="B72" s="48"/>
      <c r="C72" s="49"/>
      <c r="D72" s="50"/>
      <c r="E72" s="50"/>
      <c r="F72" s="37" t="str">
        <f>IF(SUM(F46:F70)&lt;&gt;100%,"ERROR","100%")</f>
        <v>100%</v>
      </c>
      <c r="G72" s="37">
        <f>SUM(G46:G70)</f>
        <v>0</v>
      </c>
    </row>
  </sheetData>
  <mergeCells count="26">
    <mergeCell ref="C48:G48"/>
    <mergeCell ref="A15:B15"/>
    <mergeCell ref="A29:B29"/>
    <mergeCell ref="A45:B45"/>
    <mergeCell ref="C47:G47"/>
    <mergeCell ref="A1:G1"/>
    <mergeCell ref="A5:B5"/>
    <mergeCell ref="A2:G2"/>
    <mergeCell ref="A3:G3"/>
    <mergeCell ref="C49:G49"/>
    <mergeCell ref="C50:G50"/>
    <mergeCell ref="C51:G51"/>
    <mergeCell ref="C52:G52"/>
    <mergeCell ref="C53:G53"/>
    <mergeCell ref="C54:G54"/>
    <mergeCell ref="C55:G55"/>
    <mergeCell ref="C57:G57"/>
    <mergeCell ref="C58:G58"/>
    <mergeCell ref="C59:G59"/>
    <mergeCell ref="C60:G60"/>
    <mergeCell ref="C61:G61"/>
    <mergeCell ref="C66:G66"/>
    <mergeCell ref="C62:G62"/>
    <mergeCell ref="C63:G63"/>
    <mergeCell ref="C64:G64"/>
    <mergeCell ref="C65:G65"/>
  </mergeCells>
  <printOptions/>
  <pageMargins left="0.75" right="0.75" top="1" bottom="1" header="0.5" footer="0.5"/>
  <pageSetup horizontalDpi="600" verticalDpi="600" orientation="landscape" scale="80" r:id="rId3"/>
  <headerFooter alignWithMargins="0">
    <oddFooter>&amp;C&amp;P&amp;R&amp;"Arial,Bold"&amp;12Fall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2002-11-17T16:00:27Z</cp:lastPrinted>
  <dcterms:created xsi:type="dcterms:W3CDTF">2002-04-18T17:14:40Z</dcterms:created>
  <dcterms:modified xsi:type="dcterms:W3CDTF">2003-01-27T14:33:22Z</dcterms:modified>
  <cp:category/>
  <cp:version/>
  <cp:contentType/>
  <cp:contentStatus/>
</cp:coreProperties>
</file>