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0395" windowHeight="12015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<sst xmlns="http://schemas.openxmlformats.org/spreadsheetml/2006/main" count="144" uniqueCount="39">
  <si>
    <t>caDSR name</t>
  </si>
  <si>
    <t>caDSRName</t>
  </si>
  <si>
    <t>caDSR entry match</t>
  </si>
  <si>
    <t>DICOM hierarchy</t>
  </si>
  <si>
    <t>patient</t>
  </si>
  <si>
    <t>ignore this one.  Maps to INSTC_COMP_OBJ_NUM</t>
  </si>
  <si>
    <t>SOP common</t>
  </si>
  <si>
    <t>image general</t>
  </si>
  <si>
    <t>study general</t>
  </si>
  <si>
    <t>series general</t>
  </si>
  <si>
    <t>equip general</t>
  </si>
  <si>
    <t>patient-study</t>
  </si>
  <si>
    <t>clinical trial subjec</t>
  </si>
  <si>
    <t>clinical trial study</t>
  </si>
  <si>
    <t>clinical trial series</t>
  </si>
  <si>
    <t>contrast bolus</t>
  </si>
  <si>
    <t>image plane</t>
  </si>
  <si>
    <t>image CT</t>
  </si>
  <si>
    <t>frame of ref</t>
  </si>
  <si>
    <t>image pixel macro</t>
  </si>
  <si>
    <t>anatomy macro.  Image</t>
  </si>
  <si>
    <t>VR</t>
  </si>
  <si>
    <t>LO</t>
  </si>
  <si>
    <t>ST</t>
  </si>
  <si>
    <t>CS</t>
  </si>
  <si>
    <t>UI</t>
  </si>
  <si>
    <t>DA</t>
  </si>
  <si>
    <t>TM</t>
  </si>
  <si>
    <t>SQ</t>
  </si>
  <si>
    <t>PN</t>
  </si>
  <si>
    <t>AS</t>
  </si>
  <si>
    <t>DS</t>
  </si>
  <si>
    <t>SH</t>
  </si>
  <si>
    <t>LT</t>
  </si>
  <si>
    <t>IS</t>
  </si>
  <si>
    <t>FD</t>
  </si>
  <si>
    <t>DS3</t>
  </si>
  <si>
    <t>DS6</t>
  </si>
  <si>
    <t>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</si>
</sst>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0" fillId="2" borderId="0" xfId="0" applyFill="1" applyAlignment="1">
      <alignment/>
    </xf>
    <xf numFmtId="0" fontId="1" fillId="3" borderId="0" xfId="0" applyFont="1" applyFill="1" applyAlignment="1">
      <alignment horizontal="left" wrapText="1"/>
    </xf>
    <xf numFmtId="0" fontId="0" fillId="3" borderId="0" xfId="0" applyFill="1" applyAlignment="1">
      <alignment/>
    </xf>
    <xf numFmtId="0" fontId="1" fillId="4" borderId="0" xfId="0" applyFont="1" applyFill="1" applyAlignment="1">
      <alignment horizontal="left" wrapText="1"/>
    </xf>
    <xf numFmtId="0" fontId="0" fillId="4" borderId="0" xfId="0" applyFill="1" applyAlignment="1">
      <alignment/>
    </xf>
    <xf numFmtId="0" fontId="1" fillId="5" borderId="0" xfId="0" applyFont="1" applyFill="1" applyAlignment="1">
      <alignment horizontal="left" wrapText="1"/>
    </xf>
    <xf numFmtId="0" fontId="0" fillId="5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ider_Completed_Elements_10.3.0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CDEBrowser_CancerImagingProgra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B1" t="str">
            <v>CDE Question</v>
          </cell>
          <cell r="D1" t="str">
            <v>CDE ID</v>
          </cell>
          <cell r="G1" t="str">
            <v>Data Type</v>
          </cell>
          <cell r="M1" t="str">
            <v>Dicom Tag</v>
          </cell>
        </row>
        <row r="2">
          <cell r="B2" t="str">
            <v>Study Instance UID</v>
          </cell>
          <cell r="D2" t="str">
            <v>2413218</v>
          </cell>
          <cell r="G2" t="str">
            <v>CHARACTER</v>
          </cell>
          <cell r="M2" t="str">
            <v>(0020,000D)</v>
          </cell>
        </row>
        <row r="3">
          <cell r="B3" t="str">
            <v>Study Date</v>
          </cell>
          <cell r="D3" t="str">
            <v>2413220</v>
          </cell>
          <cell r="G3" t="str">
            <v>DATE</v>
          </cell>
          <cell r="M3" t="str">
            <v>(0008,0020)</v>
          </cell>
        </row>
        <row r="4">
          <cell r="B4" t="str">
            <v>Study Time</v>
          </cell>
          <cell r="D4" t="str">
            <v>2413222</v>
          </cell>
          <cell r="G4" t="str">
            <v>TIME</v>
          </cell>
          <cell r="M4" t="str">
            <v>(0009,0030)</v>
          </cell>
        </row>
        <row r="5">
          <cell r="B5" t="str">
            <v>Clinical Trial Time Point ID</v>
          </cell>
          <cell r="D5" t="str">
            <v>2413233</v>
          </cell>
          <cell r="G5" t="str">
            <v>CHARACTER</v>
          </cell>
          <cell r="M5" t="str">
            <v>(0012,0050)</v>
          </cell>
        </row>
        <row r="6">
          <cell r="B6" t="str">
            <v>Clinical Trial Time Point Description</v>
          </cell>
          <cell r="D6" t="str">
            <v>2413236</v>
          </cell>
          <cell r="G6" t="str">
            <v>CHARACTER</v>
          </cell>
          <cell r="M6" t="str">
            <v>(0012,0051)</v>
          </cell>
        </row>
        <row r="7">
          <cell r="B7" t="str">
            <v>Laterality</v>
          </cell>
          <cell r="D7" t="str">
            <v>2413238</v>
          </cell>
          <cell r="G7" t="str">
            <v>CHARACTER</v>
          </cell>
          <cell r="M7" t="str">
            <v>(0020,0060)</v>
          </cell>
        </row>
        <row r="9">
          <cell r="B9" t="str">
            <v>Protocol Name</v>
          </cell>
          <cell r="D9" t="str">
            <v>2413243</v>
          </cell>
          <cell r="G9" t="str">
            <v>CHARACTER</v>
          </cell>
          <cell r="M9" t="str">
            <v>(0018,1030)</v>
          </cell>
        </row>
        <row r="10">
          <cell r="B10" t="str">
            <v>Body Part Examined</v>
          </cell>
          <cell r="D10" t="str">
            <v>2413246</v>
          </cell>
          <cell r="G10" t="str">
            <v>CHARACTER</v>
          </cell>
          <cell r="M10" t="str">
            <v>(0018,0015)</v>
          </cell>
        </row>
        <row r="11">
          <cell r="B11" t="str">
            <v>Manufacturer</v>
          </cell>
          <cell r="D11" t="str">
            <v>2413254</v>
          </cell>
          <cell r="G11" t="str">
            <v>CHARACTER</v>
          </cell>
          <cell r="M11" t="str">
            <v>(0008,0070)</v>
          </cell>
        </row>
        <row r="12">
          <cell r="B12" t="str">
            <v>Institution Name</v>
          </cell>
          <cell r="D12" t="str">
            <v>2413271</v>
          </cell>
          <cell r="G12" t="str">
            <v>CHARACTER</v>
          </cell>
          <cell r="M12" t="str">
            <v>(0008,0080)</v>
          </cell>
        </row>
        <row r="13">
          <cell r="B13" t="str">
            <v>Manufacturer's Model Name</v>
          </cell>
          <cell r="D13" t="str">
            <v>2413274</v>
          </cell>
          <cell r="G13" t="str">
            <v>CHARACTER</v>
          </cell>
          <cell r="M13" t="str">
            <v>(0008,1090)</v>
          </cell>
        </row>
        <row r="14">
          <cell r="B14" t="str">
            <v>Software Version(s)</v>
          </cell>
          <cell r="D14" t="str">
            <v>2413278</v>
          </cell>
          <cell r="G14" t="str">
            <v>NUMBER</v>
          </cell>
          <cell r="M14" t="str">
            <v>(0018,1020)</v>
          </cell>
        </row>
        <row r="15">
          <cell r="B15" t="str">
            <v>Instance Number</v>
          </cell>
          <cell r="D15" t="str">
            <v>2413280</v>
          </cell>
          <cell r="G15" t="str">
            <v>CHARACTER</v>
          </cell>
          <cell r="M15" t="str">
            <v>(0020,0013)</v>
          </cell>
        </row>
        <row r="16">
          <cell r="B16" t="str">
            <v>Image Type</v>
          </cell>
          <cell r="D16" t="str">
            <v>2413286</v>
          </cell>
          <cell r="G16" t="str">
            <v>CHARACTER</v>
          </cell>
          <cell r="M16" t="str">
            <v>(0008,0008)</v>
          </cell>
        </row>
        <row r="17">
          <cell r="B17" t="str">
            <v>Lossy Image Compression</v>
          </cell>
          <cell r="D17" t="str">
            <v>2413293</v>
          </cell>
          <cell r="G17" t="str">
            <v>CHARACTER</v>
          </cell>
          <cell r="M17" t="str">
            <v>(0028,2110)</v>
          </cell>
        </row>
        <row r="19">
          <cell r="B19" t="str">
            <v>Pixel Spacing</v>
          </cell>
          <cell r="D19" t="str">
            <v>2413301</v>
          </cell>
          <cell r="G19" t="str">
            <v>NUMBER</v>
          </cell>
          <cell r="M19" t="str">
            <v>(0028,0030)</v>
          </cell>
        </row>
        <row r="20">
          <cell r="B20" t="str">
            <v>Patient's Sex</v>
          </cell>
          <cell r="D20" t="str">
            <v>2413190</v>
          </cell>
          <cell r="G20" t="str">
            <v>CHARACTER</v>
          </cell>
          <cell r="M20" t="str">
            <v>(0010,0040)</v>
          </cell>
        </row>
        <row r="23">
          <cell r="B23" t="str">
            <v>Clinical Trial Sponsor Name</v>
          </cell>
          <cell r="D23" t="str">
            <v>2413198</v>
          </cell>
          <cell r="G23" t="str">
            <v>CHARACTER</v>
          </cell>
          <cell r="M23" t="str">
            <v>(0012,0010)</v>
          </cell>
        </row>
        <row r="24">
          <cell r="B24" t="str">
            <v>Clinical Trial Site ID</v>
          </cell>
          <cell r="D24" t="str">
            <v>2413202</v>
          </cell>
          <cell r="G24" t="str">
            <v>CHARACTER</v>
          </cell>
          <cell r="M24" t="str">
            <v>(0012,0030)</v>
          </cell>
        </row>
        <row r="25">
          <cell r="B25" t="str">
            <v>Clinical Trial Site Name</v>
          </cell>
          <cell r="D25" t="str">
            <v>2413209</v>
          </cell>
          <cell r="G25" t="str">
            <v>CHARACTER</v>
          </cell>
          <cell r="M25" t="str">
            <v>(0012,0031)</v>
          </cell>
        </row>
        <row r="26">
          <cell r="B26" t="str">
            <v>Clinical Trial Subject Reading ID</v>
          </cell>
          <cell r="D26" t="str">
            <v>2413212</v>
          </cell>
          <cell r="G26" t="str">
            <v>CHARACTER</v>
          </cell>
          <cell r="M26" t="str">
            <v>(0012,0042)</v>
          </cell>
        </row>
        <row r="27">
          <cell r="B27" t="str">
            <v>Admitting Diagnoses Code Sequence</v>
          </cell>
          <cell r="D27" t="str">
            <v>2413226</v>
          </cell>
          <cell r="G27" t="str">
            <v>CHARACTER</v>
          </cell>
          <cell r="M27" t="str">
            <v>(0008,1084)</v>
          </cell>
        </row>
        <row r="28">
          <cell r="B28" t="str">
            <v>Patient's Size</v>
          </cell>
          <cell r="D28" t="str">
            <v>2413229</v>
          </cell>
          <cell r="G28" t="str">
            <v>NUMBER</v>
          </cell>
          <cell r="M28" t="str">
            <v>(0010,1020)</v>
          </cell>
        </row>
        <row r="29">
          <cell r="B29" t="str">
            <v>Clinical Trial Coordinating Center Name</v>
          </cell>
          <cell r="D29" t="str">
            <v>2413249</v>
          </cell>
          <cell r="G29" t="str">
            <v>CHARACTER</v>
          </cell>
          <cell r="M29" t="str">
            <v>(0012,0060)</v>
          </cell>
        </row>
        <row r="30">
          <cell r="B30" t="str">
            <v>Image Orientation (Patient)</v>
          </cell>
          <cell r="D30" t="str">
            <v>2413308</v>
          </cell>
          <cell r="G30" t="str">
            <v>NUMBER</v>
          </cell>
          <cell r="M30" t="str">
            <v>(0020,0037)</v>
          </cell>
        </row>
        <row r="31">
          <cell r="B31" t="str">
            <v>Image Position (Patient)</v>
          </cell>
          <cell r="D31" t="str">
            <v>2413314</v>
          </cell>
          <cell r="G31" t="str">
            <v>NUMBER</v>
          </cell>
          <cell r="M31" t="str">
            <v>(0020,0032)</v>
          </cell>
        </row>
        <row r="32">
          <cell r="B32" t="str">
            <v>Slice Thickness</v>
          </cell>
          <cell r="D32" t="str">
            <v>2413322</v>
          </cell>
          <cell r="G32" t="str">
            <v>NUMBER</v>
          </cell>
          <cell r="M32" t="str">
            <v>(0018,0050)</v>
          </cell>
        </row>
        <row r="33">
          <cell r="B33" t="str">
            <v>Slice Location</v>
          </cell>
          <cell r="D33" t="str">
            <v>2413327</v>
          </cell>
          <cell r="G33" t="str">
            <v>NUMBER</v>
          </cell>
          <cell r="M33" t="str">
            <v>(0020,1041)</v>
          </cell>
        </row>
        <row r="34">
          <cell r="B34" t="str">
            <v>Rows</v>
          </cell>
          <cell r="D34" t="str">
            <v>2413332</v>
          </cell>
          <cell r="G34" t="str">
            <v>NUMBER</v>
          </cell>
          <cell r="M34" t="str">
            <v>(0028,0010)</v>
          </cell>
        </row>
        <row r="35">
          <cell r="B35" t="str">
            <v>Columns</v>
          </cell>
          <cell r="D35" t="str">
            <v>2413337</v>
          </cell>
          <cell r="G35" t="str">
            <v>NUMBER</v>
          </cell>
          <cell r="M35" t="str">
            <v>(0028,0011)</v>
          </cell>
        </row>
        <row r="36">
          <cell r="B36" t="str">
            <v>Contrast/Bolus Route</v>
          </cell>
          <cell r="D36" t="str">
            <v>2413343</v>
          </cell>
          <cell r="G36" t="str">
            <v>CHARACTER</v>
          </cell>
          <cell r="M36" t="str">
            <v>(0018,1040)</v>
          </cell>
        </row>
        <row r="37">
          <cell r="B37" t="str">
            <v>Exposure in ?As</v>
          </cell>
          <cell r="D37" t="str">
            <v>2413368</v>
          </cell>
          <cell r="G37" t="str">
            <v>NUMBER</v>
          </cell>
          <cell r="M37" t="str">
            <v>(0018,1153)</v>
          </cell>
        </row>
        <row r="38">
          <cell r="B38" t="str">
            <v>Table Feed per Rotation</v>
          </cell>
          <cell r="D38" t="str">
            <v>2414549</v>
          </cell>
          <cell r="G38" t="str">
            <v>NUMBER</v>
          </cell>
          <cell r="M38" t="str">
            <v>(0018,9310)</v>
          </cell>
        </row>
        <row r="39">
          <cell r="B39" t="str">
            <v>CT Pitch Factor</v>
          </cell>
          <cell r="D39" t="str">
            <v>2414556</v>
          </cell>
          <cell r="G39" t="str">
            <v>NUMBER</v>
          </cell>
          <cell r="M39" t="str">
            <v>(0018,9311)</v>
          </cell>
        </row>
        <row r="40">
          <cell r="B40" t="str">
            <v>Acquisition Number</v>
          </cell>
          <cell r="D40" t="str">
            <v>2413355</v>
          </cell>
          <cell r="G40" t="str">
            <v>NUMBER</v>
          </cell>
          <cell r="M40" t="str">
            <v>(0020,0012)</v>
          </cell>
        </row>
        <row r="41">
          <cell r="B41" t="str">
            <v>Revolution Time</v>
          </cell>
          <cell r="D41" t="str">
            <v>2413374</v>
          </cell>
          <cell r="G41" t="str">
            <v>NUMBER</v>
          </cell>
          <cell r="M41" t="str">
            <v>(0018,9305)</v>
          </cell>
        </row>
        <row r="42">
          <cell r="B42" t="str">
            <v>Single Collimation Width</v>
          </cell>
          <cell r="D42" t="str">
            <v>2413388</v>
          </cell>
          <cell r="G42" t="str">
            <v>NUMBER</v>
          </cell>
          <cell r="M42" t="str">
            <v>(0018,9306)</v>
          </cell>
        </row>
        <row r="43">
          <cell r="B43" t="str">
            <v>Total Collimation Width</v>
          </cell>
          <cell r="D43" t="str">
            <v>2413390</v>
          </cell>
          <cell r="G43" t="str">
            <v>NUMBER</v>
          </cell>
          <cell r="M43" t="str">
            <v>(0018,9307)</v>
          </cell>
        </row>
        <row r="44">
          <cell r="B44" t="str">
            <v>Anatomic Region Sequence</v>
          </cell>
          <cell r="D44" t="str">
            <v>2414568</v>
          </cell>
          <cell r="G44" t="str">
            <v>CHARACTER</v>
          </cell>
          <cell r="M44" t="str">
            <v>(0008,2218)</v>
          </cell>
        </row>
        <row r="45">
          <cell r="B45" t="str">
            <v>Instance Number</v>
          </cell>
          <cell r="D45" t="str">
            <v>2414574</v>
          </cell>
          <cell r="G45" t="str">
            <v>NUMBER</v>
          </cell>
          <cell r="M45" t="str">
            <v>(0020,0013)</v>
          </cell>
        </row>
        <row r="46">
          <cell r="B46" t="str">
            <v>Contrast/Bolus Agent</v>
          </cell>
          <cell r="D46" t="str">
            <v>57797</v>
          </cell>
          <cell r="G46" t="str">
            <v>CHARACTER</v>
          </cell>
          <cell r="M46" t="str">
            <v>(0018,0010)</v>
          </cell>
        </row>
        <row r="47">
          <cell r="B47" t="str">
            <v>Pt ID#</v>
          </cell>
          <cell r="D47" t="str">
            <v>2003301</v>
          </cell>
          <cell r="G47" t="str">
            <v>CHARACTER</v>
          </cell>
          <cell r="M47" t="str">
            <v>(0010,0020)</v>
          </cell>
        </row>
        <row r="48">
          <cell r="B48" t="str">
            <v>Body Wt (Kg)</v>
          </cell>
          <cell r="D48" t="str">
            <v>2003303</v>
          </cell>
          <cell r="G48" t="str">
            <v>NUMBER</v>
          </cell>
          <cell r="M48" t="str">
            <v>(0010,1030)</v>
          </cell>
        </row>
        <row r="49">
          <cell r="B49" t="str">
            <v>Patient/Participant Age</v>
          </cell>
          <cell r="D49" t="str">
            <v>2003852</v>
          </cell>
          <cell r="G49" t="str">
            <v>NUMBER</v>
          </cell>
          <cell r="M49" t="str">
            <v>(0010,1010)</v>
          </cell>
        </row>
        <row r="50">
          <cell r="B50" t="str">
            <v>Patient's Name</v>
          </cell>
          <cell r="D50" t="str">
            <v>2001011</v>
          </cell>
          <cell r="G50" t="str">
            <v>CHARACTER</v>
          </cell>
          <cell r="M50" t="str">
            <v>(0010,0010)</v>
          </cell>
        </row>
        <row r="51">
          <cell r="B51" t="str">
            <v>Patient's Date of Birth</v>
          </cell>
          <cell r="D51" t="str">
            <v>793</v>
          </cell>
          <cell r="G51" t="str">
            <v>DATE</v>
          </cell>
          <cell r="M51" t="str">
            <v>(0010,0030)</v>
          </cell>
        </row>
        <row r="52">
          <cell r="B52" t="str">
            <v>Clinical Trial Protocol ID</v>
          </cell>
          <cell r="D52" t="str">
            <v>2003300</v>
          </cell>
          <cell r="G52" t="str">
            <v>CHARACTER</v>
          </cell>
          <cell r="M52" t="str">
            <v>(0012,0020)</v>
          </cell>
        </row>
        <row r="53">
          <cell r="B53" t="str">
            <v>Clinical Trial Subject ID</v>
          </cell>
          <cell r="D53" t="str">
            <v>2181644</v>
          </cell>
          <cell r="G53" t="str">
            <v>CHARACTER</v>
          </cell>
          <cell r="M53" t="str">
            <v>(0012,0040)</v>
          </cell>
        </row>
        <row r="54">
          <cell r="B54" t="str">
            <v>Series Instance UID</v>
          </cell>
          <cell r="D54" t="str">
            <v>2181774</v>
          </cell>
          <cell r="G54" t="str">
            <v>CHARACTER</v>
          </cell>
          <cell r="M54" t="str">
            <v>(0020,000E)</v>
          </cell>
        </row>
        <row r="55">
          <cell r="B55" t="str">
            <v>KVP</v>
          </cell>
          <cell r="D55" t="str">
            <v>2181795</v>
          </cell>
          <cell r="G55" t="str">
            <v>NUMBER</v>
          </cell>
          <cell r="M55" t="str">
            <v>(0018,0060)</v>
          </cell>
        </row>
        <row r="56">
          <cell r="B56" t="str">
            <v>Reconstruction Diameter</v>
          </cell>
          <cell r="D56" t="str">
            <v>2182085</v>
          </cell>
          <cell r="G56" t="str">
            <v>NUMBER</v>
          </cell>
          <cell r="M56" t="str">
            <v>(0018,1100)</v>
          </cell>
        </row>
        <row r="57">
          <cell r="B57" t="str">
            <v>Exposure Time</v>
          </cell>
          <cell r="D57" t="str">
            <v>2182090</v>
          </cell>
          <cell r="G57" t="str">
            <v>NUMBER</v>
          </cell>
          <cell r="M57" t="str">
            <v>(0018,1150)</v>
          </cell>
        </row>
        <row r="58">
          <cell r="B58" t="str">
            <v>Data Collection Diameter</v>
          </cell>
          <cell r="D58" t="str">
            <v>2182252</v>
          </cell>
          <cell r="G58" t="str">
            <v>NUMBER</v>
          </cell>
          <cell r="M58" t="str">
            <v>(0018,0090)</v>
          </cell>
        </row>
        <row r="59">
          <cell r="B59" t="str">
            <v>Gantry/Detector Tilt</v>
          </cell>
          <cell r="D59" t="str">
            <v>2182279</v>
          </cell>
          <cell r="G59" t="str">
            <v>NUMBER</v>
          </cell>
          <cell r="M59" t="str">
            <v>(0018,1120)</v>
          </cell>
        </row>
        <row r="60">
          <cell r="B60" t="str">
            <v>SOP Instance UID</v>
          </cell>
          <cell r="D60" t="str">
            <v>2182360</v>
          </cell>
          <cell r="G60" t="str">
            <v>CHARACTER</v>
          </cell>
          <cell r="M60" t="str">
            <v>(0008,0018)</v>
          </cell>
        </row>
        <row r="61">
          <cell r="B61" t="str">
            <v>SOP Class UID</v>
          </cell>
          <cell r="D61" t="str">
            <v>2182362</v>
          </cell>
          <cell r="G61" t="str">
            <v>CHARACTER</v>
          </cell>
          <cell r="M61" t="str">
            <v>(0008,0016)</v>
          </cell>
        </row>
        <row r="62">
          <cell r="B62" t="str">
            <v>Study Description</v>
          </cell>
          <cell r="D62" t="str">
            <v>2182389</v>
          </cell>
          <cell r="G62" t="str">
            <v>ALPHANUMERIC</v>
          </cell>
          <cell r="M62" t="str">
            <v>(0008,1030)</v>
          </cell>
        </row>
        <row r="63">
          <cell r="B63" t="str">
            <v>Series Description</v>
          </cell>
          <cell r="D63" t="str">
            <v>2182394</v>
          </cell>
          <cell r="G63" t="str">
            <v>CHARACTER</v>
          </cell>
          <cell r="M63" t="str">
            <v>(0008,103E)</v>
          </cell>
        </row>
        <row r="64">
          <cell r="B64" t="str">
            <v>Occupation/Job Name</v>
          </cell>
          <cell r="D64" t="str">
            <v>2182435</v>
          </cell>
          <cell r="G64" t="str">
            <v>CHARACTER</v>
          </cell>
          <cell r="M64" t="str">
            <v>(0010,2180)</v>
          </cell>
        </row>
        <row r="65">
          <cell r="B65" t="str">
            <v>Relevant Medical History and Lab Data</v>
          </cell>
          <cell r="D65" t="str">
            <v>2182437</v>
          </cell>
          <cell r="G65" t="str">
            <v>CHARACTER</v>
          </cell>
          <cell r="M65" t="str">
            <v>(0010,21B0)</v>
          </cell>
        </row>
        <row r="66">
          <cell r="B66" t="str">
            <v>Clinical Trial Protocol Name</v>
          </cell>
          <cell r="D66" t="str">
            <v>2182451</v>
          </cell>
          <cell r="G66" t="str">
            <v>ALPHANUMERIC</v>
          </cell>
          <cell r="M66" t="str">
            <v>(0012,0021)</v>
          </cell>
        </row>
        <row r="67">
          <cell r="B67" t="str">
            <v>Image Comments</v>
          </cell>
          <cell r="D67" t="str">
            <v>2182453</v>
          </cell>
          <cell r="G67" t="str">
            <v>CHARACTER</v>
          </cell>
          <cell r="M67" t="str">
            <v>(0020,4000)</v>
          </cell>
        </row>
        <row r="68">
          <cell r="B68" t="str">
            <v>Frame of Reference UID</v>
          </cell>
          <cell r="D68" t="str">
            <v>2182463</v>
          </cell>
          <cell r="G68" t="str">
            <v>CHARACTER</v>
          </cell>
          <cell r="M68" t="str">
            <v>(0020,0052)</v>
          </cell>
        </row>
        <row r="69">
          <cell r="B69" t="str">
            <v>Table Speed</v>
          </cell>
          <cell r="D69" t="str">
            <v>2182476</v>
          </cell>
          <cell r="G69" t="str">
            <v>NUMBER</v>
          </cell>
          <cell r="M69" t="str">
            <v>(0018,9309)</v>
          </cell>
        </row>
        <row r="70">
          <cell r="B70" t="str">
            <v>Admitting Diagnoses Description</v>
          </cell>
          <cell r="D70" t="str">
            <v>2182494</v>
          </cell>
          <cell r="G70" t="str">
            <v>ALPHANUMERIC</v>
          </cell>
          <cell r="M70" t="str">
            <v>(0008,1080)</v>
          </cell>
        </row>
        <row r="71">
          <cell r="B71" t="str">
            <v>Imaging Modality</v>
          </cell>
          <cell r="D71" t="str">
            <v>2182561</v>
          </cell>
          <cell r="G71" t="str">
            <v>CHARACTER</v>
          </cell>
          <cell r="M71" t="str">
            <v>(0008,0060)</v>
          </cell>
        </row>
        <row r="72">
          <cell r="B72" t="str">
            <v>X-ray Tube Current</v>
          </cell>
          <cell r="D72" t="str">
            <v>2182575</v>
          </cell>
          <cell r="G72" t="str">
            <v>NUMBER</v>
          </cell>
          <cell r="M72" t="str">
            <v>(0018,1151)</v>
          </cell>
        </row>
        <row r="73">
          <cell r="B73" t="str">
            <v>Exposure</v>
          </cell>
          <cell r="D73" t="str">
            <v>2182577</v>
          </cell>
          <cell r="G73" t="str">
            <v>NUMBER</v>
          </cell>
          <cell r="M73" t="str">
            <v>(0018,1152)</v>
          </cell>
        </row>
        <row r="74">
          <cell r="B74" t="str">
            <v>Patient Position</v>
          </cell>
          <cell r="D74" t="str">
            <v>2191269</v>
          </cell>
          <cell r="G74" t="str">
            <v>CHARACTER</v>
          </cell>
          <cell r="M74" t="str">
            <v>(0018,5100)</v>
          </cell>
        </row>
        <row r="82">
          <cell r="B82" t="str">
            <v>Ethnicity</v>
          </cell>
          <cell r="D82" t="str">
            <v>2002440</v>
          </cell>
          <cell r="G82" t="str">
            <v>CHARACTER</v>
          </cell>
          <cell r="M82" t="str">
            <v>(0010,2160)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0"/>
    </sheetNames>
    <sheetDataSet>
      <sheetData sheetId="0">
        <row r="1">
          <cell r="A1" t="str">
            <v>Data Element Preferred Name</v>
          </cell>
          <cell r="BS1" t="str">
            <v>Alternate Name </v>
          </cell>
        </row>
        <row r="2">
          <cell r="A2" t="str">
            <v>STDY_INSTNC_UID</v>
          </cell>
        </row>
        <row r="3">
          <cell r="BS3" t="str">
            <v>(0020,000D)</v>
          </cell>
        </row>
        <row r="4">
          <cell r="A4" t="str">
            <v>IMAG_STDY_DT</v>
          </cell>
        </row>
        <row r="5">
          <cell r="BS5" t="str">
            <v>(0008,0020)</v>
          </cell>
        </row>
        <row r="6">
          <cell r="A6" t="str">
            <v>IMAG_STDY_TM</v>
          </cell>
        </row>
        <row r="7">
          <cell r="BS7" t="str">
            <v>(0009,0030)</v>
          </cell>
        </row>
        <row r="8">
          <cell r="A8" t="str">
            <v>CLIN_TRL_TMPT_ID</v>
          </cell>
        </row>
        <row r="9">
          <cell r="BS9" t="str">
            <v>(0012,0050)</v>
          </cell>
        </row>
        <row r="10">
          <cell r="A10" t="str">
            <v>CLIN_TRL_TMPT_TXT</v>
          </cell>
        </row>
        <row r="11">
          <cell r="BS11" t="str">
            <v>(0012,0051)</v>
          </cell>
        </row>
        <row r="12">
          <cell r="A12" t="str">
            <v>PRSN_LAT_NM</v>
          </cell>
        </row>
        <row r="13">
          <cell r="BS13" t="str">
            <v>(0020,0060)</v>
          </cell>
        </row>
        <row r="16">
          <cell r="A16" t="str">
            <v>IMAG_PROT_NM</v>
          </cell>
        </row>
        <row r="17">
          <cell r="BS17" t="str">
            <v>(0018,1030)</v>
          </cell>
        </row>
        <row r="18">
          <cell r="A18" t="str">
            <v>ANAT_SITE_ASSESS_TXT</v>
          </cell>
        </row>
        <row r="19">
          <cell r="BS19" t="str">
            <v>(0018,0015)</v>
          </cell>
        </row>
        <row r="20">
          <cell r="A20" t="str">
            <v>MANUF_NM_TXT</v>
          </cell>
        </row>
        <row r="21">
          <cell r="BS21" t="str">
            <v>(0008,0070)</v>
          </cell>
        </row>
        <row r="22">
          <cell r="A22" t="str">
            <v>EQUIP_INST_NM_TXT</v>
          </cell>
        </row>
        <row r="23">
          <cell r="BS23" t="str">
            <v>(0008,0080)</v>
          </cell>
        </row>
        <row r="25">
          <cell r="A25" t="str">
            <v>MANUF_MODL_NM_TXT</v>
          </cell>
        </row>
        <row r="26">
          <cell r="BS26" t="str">
            <v>(0008,1090)</v>
          </cell>
        </row>
        <row r="28">
          <cell r="A28" t="str">
            <v>SFTWR_VER_NUM</v>
          </cell>
        </row>
        <row r="29">
          <cell r="BS29" t="str">
            <v>(0018,1020)</v>
          </cell>
        </row>
        <row r="31">
          <cell r="A31" t="str">
            <v>INSTNC_NUM_ID</v>
          </cell>
        </row>
        <row r="32">
          <cell r="BS32" t="str">
            <v>(0020,0013)</v>
          </cell>
        </row>
        <row r="33">
          <cell r="A33" t="str">
            <v>IMAGE_TP_NM_TXT</v>
          </cell>
        </row>
        <row r="34">
          <cell r="BS34" t="str">
            <v>(0008,0008)</v>
          </cell>
        </row>
        <row r="35">
          <cell r="A35" t="str">
            <v>LOSSY_IMAG_COMPR_CD</v>
          </cell>
        </row>
        <row r="36">
          <cell r="BS36" t="str">
            <v>(0028,2110)</v>
          </cell>
        </row>
        <row r="38">
          <cell r="A38" t="str">
            <v>PIXEL_SPAC_MM_NUM</v>
          </cell>
        </row>
        <row r="39">
          <cell r="BS39" t="str">
            <v>(0028,0030)</v>
          </cell>
        </row>
        <row r="40">
          <cell r="A40" t="str">
            <v>PT_SEX_TXT_CD</v>
          </cell>
        </row>
        <row r="41">
          <cell r="BS41" t="str">
            <v>(0010,0040)</v>
          </cell>
        </row>
        <row r="44">
          <cell r="A44" t="str">
            <v>CLIN_TRL_SPNR_NM_TXT</v>
          </cell>
        </row>
        <row r="45">
          <cell r="BS45" t="str">
            <v>(0012,0010)</v>
          </cell>
        </row>
        <row r="46">
          <cell r="A46" t="str">
            <v>CLIN_TRL_SITE_ID</v>
          </cell>
        </row>
        <row r="47">
          <cell r="BS47" t="str">
            <v>(0012,0030)</v>
          </cell>
        </row>
        <row r="48">
          <cell r="A48" t="str">
            <v>CLIN_TRL_SITE_TXT_NM</v>
          </cell>
        </row>
        <row r="49">
          <cell r="BS49" t="str">
            <v>DCP</v>
          </cell>
        </row>
        <row r="50">
          <cell r="BS50" t="str">
            <v>(0012,0031)</v>
          </cell>
        </row>
        <row r="51">
          <cell r="A51" t="str">
            <v>CLIN_TRL_SITE_TXT_NM</v>
          </cell>
        </row>
        <row r="52">
          <cell r="BS52" t="str">
            <v>DCP</v>
          </cell>
        </row>
        <row r="53">
          <cell r="BS53" t="str">
            <v>(0012,0031)</v>
          </cell>
        </row>
        <row r="54">
          <cell r="A54" t="str">
            <v>TRL_SUBJ_READ_ID</v>
          </cell>
        </row>
        <row r="55">
          <cell r="BS55" t="str">
            <v>(0012,0042)</v>
          </cell>
        </row>
        <row r="56">
          <cell r="A56" t="str">
            <v>ADM_DX_CD_SEQ</v>
          </cell>
        </row>
        <row r="57">
          <cell r="BS57" t="str">
            <v>(0008,1084)</v>
          </cell>
        </row>
        <row r="58">
          <cell r="A58" t="str">
            <v>PT_HT_M_NUM</v>
          </cell>
        </row>
        <row r="59">
          <cell r="BS59" t="str">
            <v>(0010,1020)</v>
          </cell>
        </row>
        <row r="60">
          <cell r="A60" t="str">
            <v>COORD_CTR_NM_TXT</v>
          </cell>
        </row>
        <row r="61">
          <cell r="BS61" t="str">
            <v>(0012,0060)</v>
          </cell>
        </row>
        <row r="63">
          <cell r="A63" t="str">
            <v>PT_IMAG_ORIENT_NUM</v>
          </cell>
        </row>
        <row r="64">
          <cell r="BS64" t="str">
            <v>(0020,0037)</v>
          </cell>
        </row>
        <row r="66">
          <cell r="A66" t="str">
            <v>PT_IMAG_POS_MM_NUM</v>
          </cell>
        </row>
        <row r="67">
          <cell r="BS67" t="str">
            <v>(0020,0032)</v>
          </cell>
        </row>
        <row r="68">
          <cell r="A68" t="str">
            <v>SLICE_THKN_MM_NUM</v>
          </cell>
        </row>
        <row r="69">
          <cell r="BS69" t="str">
            <v>(0018,0050)</v>
          </cell>
        </row>
        <row r="71">
          <cell r="A71" t="str">
            <v>SLICE_LOC_MM_NUM</v>
          </cell>
        </row>
        <row r="72">
          <cell r="BS72" t="str">
            <v>(0020,1041)</v>
          </cell>
        </row>
        <row r="74">
          <cell r="A74" t="str">
            <v>MED_IMAG_ROW_NUM</v>
          </cell>
        </row>
        <row r="75">
          <cell r="BS75" t="str">
            <v>(0028,0010)</v>
          </cell>
        </row>
        <row r="76">
          <cell r="A76" t="str">
            <v>IMAG_COLUMN_NUM</v>
          </cell>
        </row>
        <row r="77">
          <cell r="BS77" t="str">
            <v>(0028,0011)</v>
          </cell>
        </row>
        <row r="78">
          <cell r="A78" t="str">
            <v>CONT_AGT_RTE_NM_TXT</v>
          </cell>
        </row>
        <row r="79">
          <cell r="BS79" t="str">
            <v>(0018,1040)</v>
          </cell>
        </row>
        <row r="81">
          <cell r="A81" t="str">
            <v>EXPO_MICROAMPSEC_NUM</v>
          </cell>
        </row>
        <row r="82">
          <cell r="BS82" t="str">
            <v>(0018,1153)</v>
          </cell>
        </row>
        <row r="84">
          <cell r="A84" t="str">
            <v>TABLE_FD_ROTN_MM_NUM</v>
          </cell>
        </row>
        <row r="85">
          <cell r="BS85" t="str">
            <v>(0018,9310)</v>
          </cell>
        </row>
        <row r="86">
          <cell r="A86" t="str">
            <v>CT_PITCH_FACT_NUM</v>
          </cell>
        </row>
        <row r="87">
          <cell r="BS87" t="str">
            <v>(0018,9311)</v>
          </cell>
        </row>
        <row r="89">
          <cell r="A89" t="str">
            <v>IMAG_ACQSTN_NUM</v>
          </cell>
        </row>
        <row r="90">
          <cell r="BS90" t="str">
            <v>(0020,0012)</v>
          </cell>
        </row>
        <row r="91">
          <cell r="A91" t="str">
            <v>RVLTN_TM_SEC_NUM</v>
          </cell>
        </row>
        <row r="92">
          <cell r="BS92" t="str">
            <v>(0018,9305)</v>
          </cell>
        </row>
        <row r="93">
          <cell r="A93" t="str">
            <v>SNGL_COLLM_MM_NUM</v>
          </cell>
        </row>
        <row r="94">
          <cell r="BS94" t="str">
            <v>(0018,9306)</v>
          </cell>
        </row>
        <row r="96">
          <cell r="A96" t="str">
            <v>TTL_COLLM_MM_NUM</v>
          </cell>
        </row>
        <row r="97">
          <cell r="BS97" t="str">
            <v>(0018,9307)</v>
          </cell>
        </row>
        <row r="99">
          <cell r="A99" t="str">
            <v>ANAT_REG_SEQ_TXT</v>
          </cell>
        </row>
        <row r="100">
          <cell r="BS100" t="str">
            <v>(0008,2218)</v>
          </cell>
        </row>
        <row r="101">
          <cell r="A101" t="str">
            <v>INSTC_COMP_OBJ_NUM</v>
          </cell>
        </row>
        <row r="102">
          <cell r="BS102" t="str">
            <v>(0020,0013)</v>
          </cell>
        </row>
        <row r="103">
          <cell r="A103" t="str">
            <v>BONE_METASTASIS_LOC</v>
          </cell>
        </row>
        <row r="105">
          <cell r="A105" t="str">
            <v>LYMPH_NODE_FINDING_HILAR_IND</v>
          </cell>
        </row>
        <row r="108">
          <cell r="A108" t="str">
            <v>LN_FINDING_INTERLOBAR_IND</v>
          </cell>
        </row>
        <row r="111">
          <cell r="A111" t="str">
            <v>LYMPH_NODE_FINDING_LOBAR_IND</v>
          </cell>
        </row>
        <row r="114">
          <cell r="A114" t="str">
            <v>LN_FINDING_PARAAORTIC_IND</v>
          </cell>
        </row>
        <row r="117">
          <cell r="A117" t="str">
            <v>LN_FINDING_PARAESOPHAGEAL_IND</v>
          </cell>
        </row>
        <row r="120">
          <cell r="A120" t="str">
            <v>LN_FINDING_PULM_LIGAMENT_IND</v>
          </cell>
        </row>
        <row r="123">
          <cell r="A123" t="str">
            <v>LN_FINDING_RETROTRACHEAL_IND</v>
          </cell>
        </row>
        <row r="126">
          <cell r="A126" t="str">
            <v>LN_FINDING_SEGMENTAL_IND</v>
          </cell>
        </row>
        <row r="129">
          <cell r="A129" t="str">
            <v>LN_FINDING_SUBAORTIC_IND</v>
          </cell>
        </row>
        <row r="132">
          <cell r="A132" t="str">
            <v>LN_FINDING_SUBCARINAL_IND</v>
          </cell>
        </row>
        <row r="135">
          <cell r="A135" t="str">
            <v>LN_FINDING_SUBSEGMENTAL_IND</v>
          </cell>
        </row>
        <row r="138">
          <cell r="A138" t="str">
            <v>LN_FINDING_HIGHEST_MEDIAS_IND</v>
          </cell>
        </row>
        <row r="141">
          <cell r="A141" t="str">
            <v>LN_FINDING_PREVASCULAR_IND</v>
          </cell>
        </row>
        <row r="144">
          <cell r="A144" t="str">
            <v>LN_FINDING_UPPER_PARATRACH_IND</v>
          </cell>
        </row>
        <row r="147">
          <cell r="A147" t="str">
            <v>NDL_RLL_MEDIAL_BASAL_SEG_IND</v>
          </cell>
        </row>
        <row r="150">
          <cell r="A150" t="str">
            <v>NDL_FINDING_COSTAL_PLEURA_IND</v>
          </cell>
        </row>
        <row r="153">
          <cell r="A153" t="str">
            <v>NDL_FINDING_DIAPHRAG_PLEURA_*</v>
          </cell>
        </row>
        <row r="156">
          <cell r="A156" t="str">
            <v>NDL_FINDING_FISSURAL_PLEURA_*</v>
          </cell>
        </row>
        <row r="158">
          <cell r="A158" t="str">
            <v>NDL_FINDING_MEDIAS_PLEURA_IND</v>
          </cell>
        </row>
        <row r="161">
          <cell r="A161" t="str">
            <v>NDL_LLL_ANT_MEDIAL_BASAL_SEG_*</v>
          </cell>
        </row>
        <row r="164">
          <cell r="A164" t="str">
            <v>NDL_LLL_LAT_BASAL_SEGMENT_IND</v>
          </cell>
        </row>
        <row r="167">
          <cell r="A167" t="str">
            <v>NODULE_LLL_LOC_IND</v>
          </cell>
        </row>
        <row r="170">
          <cell r="A170" t="str">
            <v>NDL_LLL_POSTR_BASAL_SEG_IND</v>
          </cell>
        </row>
        <row r="173">
          <cell r="A173" t="str">
            <v>NDL_LLL_SUPERIOR_SEGMENT_IND</v>
          </cell>
        </row>
        <row r="176">
          <cell r="A176" t="str">
            <v>NDL_LUL_ANTERIOR_SEGMENT_IND</v>
          </cell>
        </row>
        <row r="179">
          <cell r="A179" t="str">
            <v>NDL_LUL_APICAL_POSTR_SEG_IND</v>
          </cell>
        </row>
        <row r="182">
          <cell r="A182" t="str">
            <v>NDL_LUL_INFR_LINGULAR_SEG_IND</v>
          </cell>
        </row>
        <row r="185">
          <cell r="A185" t="str">
            <v>NODULE_LUL_LOC_IND</v>
          </cell>
        </row>
        <row r="188">
          <cell r="A188" t="str">
            <v>NDL_LUL_SUPER_LINGULAR_SEG_IND</v>
          </cell>
        </row>
        <row r="191">
          <cell r="A191" t="str">
            <v>NDL_RLL_ANT_BASAL_SEGMENT_IND</v>
          </cell>
        </row>
        <row r="194">
          <cell r="A194" t="str">
            <v>NDL_RLL_LAT_BASAL_SEGMENT_IND</v>
          </cell>
        </row>
        <row r="197">
          <cell r="A197" t="str">
            <v>NODULE_RLL_LOC_IND</v>
          </cell>
        </row>
        <row r="200">
          <cell r="A200" t="str">
            <v>NDL_RLL_POSTR_BASAL_SEG_IND</v>
          </cell>
        </row>
        <row r="203">
          <cell r="A203" t="str">
            <v>NDL_RLL_SUPERIOR_SEGMENT_IND</v>
          </cell>
        </row>
        <row r="206">
          <cell r="A206" t="str">
            <v>NODULE_RML_LATERAL_SEGMENT_IND</v>
          </cell>
        </row>
        <row r="209">
          <cell r="A209" t="str">
            <v>NODULE_RML_LOC_IND</v>
          </cell>
        </row>
        <row r="212">
          <cell r="A212" t="str">
            <v>NODULE_RML_MEDIAL_SEGMENT_IND</v>
          </cell>
        </row>
        <row r="215">
          <cell r="A215" t="str">
            <v>NDL_RUL_ANTERIOR_SEGMENT_IND</v>
          </cell>
        </row>
        <row r="218">
          <cell r="A218" t="str">
            <v>NODULE_RUL_APICAL_SEGMENT_IND</v>
          </cell>
        </row>
        <row r="221">
          <cell r="A221" t="str">
            <v>NODULE_RUL_LOC_IND</v>
          </cell>
        </row>
        <row r="224">
          <cell r="A224" t="str">
            <v>NDL_RUL_POSTERIOR_SEGMENT_IND</v>
          </cell>
        </row>
        <row r="227">
          <cell r="A227" t="str">
            <v>ORGAN_METASTASIS_LOC</v>
          </cell>
        </row>
        <row r="230">
          <cell r="A230" t="str">
            <v>CT_NODULE_GLOBAL_ASSESSMENT</v>
          </cell>
        </row>
        <row r="237">
          <cell r="A237" t="str">
            <v>EXAM_QUALITY_REASON</v>
          </cell>
        </row>
        <row r="244">
          <cell r="A244" t="str">
            <v>BENIGN_CALC_IND</v>
          </cell>
        </row>
        <row r="247">
          <cell r="A247" t="str">
            <v>IMAGE_BONE_METASTASIS_IND</v>
          </cell>
        </row>
        <row r="251">
          <cell r="A251" t="str">
            <v>IMG_CIRCUMFLEX_CORON_CALC_IND</v>
          </cell>
        </row>
        <row r="254">
          <cell r="A254" t="str">
            <v>IMAGE_CORONARY_CALC_LAD_IND</v>
          </cell>
        </row>
        <row r="257">
          <cell r="A257" t="str">
            <v>IMAGE_CORON_CALC_LEFT_MAIN_IND</v>
          </cell>
        </row>
        <row r="260">
          <cell r="A260" t="str">
            <v>IMAGE_EMPHYSEMA_IND</v>
          </cell>
        </row>
        <row r="261">
          <cell r="BS261" t="str">
            <v>DCP</v>
          </cell>
        </row>
        <row r="263">
          <cell r="A263" t="str">
            <v>IMAGE_EMPHYSEMA_SEVERITY</v>
          </cell>
        </row>
        <row r="267">
          <cell r="A267" t="str">
            <v>IMAGE_HILAR_FINDING_IND</v>
          </cell>
        </row>
        <row r="270">
          <cell r="A270" t="str">
            <v>IMAGE_LUNG_FINDING_IND</v>
          </cell>
        </row>
        <row r="272">
          <cell r="A272" t="str">
            <v>IMAGE_LUNG_FINDING_OTHER</v>
          </cell>
        </row>
        <row r="277">
          <cell r="A277" t="str">
            <v>IMAGE_LUNG_FINDING_TYPE</v>
          </cell>
        </row>
        <row r="281">
          <cell r="A281" t="str">
            <v>IMAGE_MEDIASTINAL_FINDING_IND</v>
          </cell>
        </row>
        <row r="284">
          <cell r="A284" t="str">
            <v>IMAGE_NODULE_BORDER</v>
          </cell>
        </row>
        <row r="290">
          <cell r="A290" t="str">
            <v>IMAGE_NODULE_CALCIFIED_IND</v>
          </cell>
        </row>
        <row r="293">
          <cell r="A293" t="str">
            <v>IMAGE_NODULE_CENTRALITY</v>
          </cell>
        </row>
        <row r="296">
          <cell r="A296" t="str">
            <v>IMAGE_NODULE_IND</v>
          </cell>
        </row>
        <row r="299">
          <cell r="A299" t="str">
            <v>IMAGE_NODULE_MORPHOLOGY_CHANGE</v>
          </cell>
        </row>
        <row r="306">
          <cell r="A306" t="str">
            <v>IMG_NODULE_MORPH_CHANGE_IND</v>
          </cell>
        </row>
        <row r="309">
          <cell r="A309" t="str">
            <v>IMAGE_NODULE_NEW_IND</v>
          </cell>
        </row>
        <row r="312">
          <cell r="A312" t="str">
            <v>IMAGE_NODULE_SIZE_</v>
          </cell>
        </row>
        <row r="314">
          <cell r="A314" t="str">
            <v>IMAGE_NDUL_VOL_NUM</v>
          </cell>
        </row>
        <row r="317">
          <cell r="A317" t="str">
            <v>IMAGE_ORGAN_METASTASIS_IND</v>
          </cell>
        </row>
        <row r="320">
          <cell r="A320" t="str">
            <v>IMAGE_PLEURAL_EFFUSION_IND</v>
          </cell>
        </row>
        <row r="323">
          <cell r="A323" t="str">
            <v>IMG_PLEURAL_FINDING_OTHER_IND</v>
          </cell>
        </row>
        <row r="326">
          <cell r="A326" t="str">
            <v>IMAGE_PRIOR_STUDY_DATE</v>
          </cell>
        </row>
        <row r="328">
          <cell r="A328" t="str">
            <v>IMAGE_PRIOR_STUDY_TIME</v>
          </cell>
        </row>
        <row r="330">
          <cell r="A330" t="str">
            <v>VOLUME_MEASUREMENT_METHOD</v>
          </cell>
        </row>
        <row r="335">
          <cell r="A335" t="str">
            <v>PROJECTION</v>
          </cell>
        </row>
        <row r="339">
          <cell r="A339" t="str">
            <v>CT_RECOMMENDATION</v>
          </cell>
        </row>
        <row r="345">
          <cell r="A345" t="str">
            <v>NODULE_BIOPSY_METHOD</v>
          </cell>
        </row>
        <row r="349">
          <cell r="A349" t="str">
            <v>IMAGE_RECONSTRUCTION_ALGORITHM</v>
          </cell>
        </row>
        <row r="352">
          <cell r="A352" t="str">
            <v>BREATH_HOLD_COUNT</v>
          </cell>
        </row>
        <row r="354">
          <cell r="A354" t="str">
            <v>CONTRAST_IND</v>
          </cell>
        </row>
        <row r="355">
          <cell r="BS355" t="str">
            <v>CONTRAST_IND</v>
          </cell>
        </row>
        <row r="358">
          <cell r="A358" t="str">
            <v>CONTRAST_INJECTION_SITE</v>
          </cell>
        </row>
        <row r="364">
          <cell r="A364" t="str">
            <v>CONTRAST_NON-IONIC_IND</v>
          </cell>
        </row>
        <row r="367">
          <cell r="A367" t="str">
            <v>EQUIPMENT_SOFTWARE</v>
          </cell>
        </row>
        <row r="369">
          <cell r="A369" t="str">
            <v>IMAGE_ACQUISITION_FOV_</v>
          </cell>
        </row>
        <row r="371">
          <cell r="A371" t="str">
            <v>IMAGE_DISPLAY_MODE</v>
          </cell>
        </row>
        <row r="375">
          <cell r="A375" t="str">
            <v>IMG_PATIENT_ORIENTATION_BOTTOM</v>
          </cell>
        </row>
        <row r="378">
          <cell r="A378" t="str">
            <v>IMAGE_PATIENT_ORIENTATION_SIDE</v>
          </cell>
        </row>
        <row r="382">
          <cell r="A382" t="str">
            <v>IMAGE_WINDOW_NAME</v>
          </cell>
        </row>
        <row r="387">
          <cell r="A387" t="str">
            <v>MANU_NM</v>
          </cell>
        </row>
        <row r="388">
          <cell r="BS388" t="str">
            <v>MANU_NM</v>
          </cell>
        </row>
        <row r="392">
          <cell r="A392" t="str">
            <v>MANUFACTURER_OTHER</v>
          </cell>
        </row>
        <row r="394">
          <cell r="A394" t="str">
            <v>MEDICAL_IMAGING_EXAM_TYPE</v>
          </cell>
        </row>
        <row r="400">
          <cell r="A400" t="str">
            <v>MED_IMAGING_EXAM_TYPE_-_OTHER</v>
          </cell>
        </row>
        <row r="402">
          <cell r="A402" t="str">
            <v>MONITOR_MANUFACTURER</v>
          </cell>
        </row>
        <row r="405">
          <cell r="A405" t="str">
            <v>RESPIRATORY_PHASE</v>
          </cell>
        </row>
        <row r="411">
          <cell r="A411" t="str">
            <v>SERIES_DURATION</v>
          </cell>
        </row>
        <row r="413">
          <cell r="A413" t="str">
            <v>STUDY_DATE</v>
          </cell>
        </row>
        <row r="416">
          <cell r="A416" t="str">
            <v>CONT_AGT_BOLUS_TXT</v>
          </cell>
        </row>
        <row r="417">
          <cell r="BS417" t="str">
            <v>(0018,0010)</v>
          </cell>
        </row>
        <row r="420">
          <cell r="A420" t="str">
            <v>MONITOR_MANUFACTURER_OTHER</v>
          </cell>
        </row>
        <row r="422">
          <cell r="A422" t="str">
            <v>LN_FINDING_LEFT_LOWER_PARATR*</v>
          </cell>
        </row>
        <row r="425">
          <cell r="A425" t="str">
            <v>LN_FINDING_RIGHT_LOWER_PARAT*</v>
          </cell>
        </row>
        <row r="428">
          <cell r="A428" t="str">
            <v>IMAGE_NODULE_COUNT</v>
          </cell>
        </row>
        <row r="431">
          <cell r="A431" t="str">
            <v>IMG_NODULE_LONG_AXIS_(LENGTH)</v>
          </cell>
        </row>
        <row r="433">
          <cell r="A433" t="str">
            <v>IMAGE_NODULE_PLEURAL_DISTANCE</v>
          </cell>
        </row>
        <row r="435">
          <cell r="A435" t="str">
            <v>IMG_NODULE_SHORT_AXIS_(WIDTH)</v>
          </cell>
        </row>
        <row r="437">
          <cell r="A437" t="str">
            <v>IMAGE_NODULE_SIZE</v>
          </cell>
        </row>
        <row r="440">
          <cell r="A440" t="str">
            <v>IMAGE_NODULE_Z_AXIS_(HEIGHT)</v>
          </cell>
        </row>
        <row r="442">
          <cell r="A442" t="str">
            <v>IMAGE_PRIOR_NODULE_#</v>
          </cell>
        </row>
        <row r="444">
          <cell r="A444" t="str">
            <v>IMAGE_PRIOR_STUDY_NUMBER</v>
          </cell>
        </row>
        <row r="446">
          <cell r="A446" t="str">
            <v>FINDING_FIRST_IMAGE_#</v>
          </cell>
        </row>
        <row r="447">
          <cell r="BS447" t="str">
            <v>FINDING_FIRST_IMAGE_#</v>
          </cell>
        </row>
        <row r="449">
          <cell r="A449" t="str">
            <v>NODULE_FINDING_LAST_IMAGE_#</v>
          </cell>
        </row>
        <row r="451">
          <cell r="A451" t="str">
            <v>NODULE_FINDING_MEASURED_IMG_#</v>
          </cell>
        </row>
        <row r="453">
          <cell r="A453" t="str">
            <v>CT_FOLLOW-UP_INTERVAL</v>
          </cell>
        </row>
        <row r="455">
          <cell r="A455" t="str">
            <v>CONTRAST_IODINE_CONCENTRATION</v>
          </cell>
        </row>
        <row r="458">
          <cell r="A458" t="str">
            <v>CONTRAST_VOLUME</v>
          </cell>
        </row>
        <row r="460">
          <cell r="A460" t="str">
            <v>IMAGE_ACQUISITION_EXPOSURE</v>
          </cell>
        </row>
        <row r="463">
          <cell r="A463" t="str">
            <v>IMAGE_DISPLAY_FOV_</v>
          </cell>
        </row>
        <row r="465">
          <cell r="A465" t="str">
            <v>IMAGE_KVP</v>
          </cell>
        </row>
        <row r="468">
          <cell r="A468" t="str">
            <v>IMAGE_MAS</v>
          </cell>
        </row>
        <row r="470">
          <cell r="A470" t="str">
            <v>IMG_RECONSTRUCTION_COLLIMATION</v>
          </cell>
        </row>
        <row r="472">
          <cell r="A472" t="str">
            <v>IMAGE_RECONSTRUCTION_INTERVAL</v>
          </cell>
        </row>
        <row r="474">
          <cell r="A474" t="str">
            <v>IMAGE_WINDOW_LEVEL</v>
          </cell>
        </row>
        <row r="476">
          <cell r="A476" t="str">
            <v>IMAGE_WINDOW_WIDTH</v>
          </cell>
        </row>
        <row r="478">
          <cell r="A478" t="str">
            <v>MONITOR_IMAGES_PER_SCREEN</v>
          </cell>
        </row>
        <row r="480">
          <cell r="A480" t="str">
            <v>MONITOR_LUMINANCE</v>
          </cell>
        </row>
        <row r="482">
          <cell r="A482" t="str">
            <v>MONITOR_REFRESH_RATE</v>
          </cell>
        </row>
        <row r="484">
          <cell r="A484" t="str">
            <v>MONITOR_RESOLUTION_HEIGHT</v>
          </cell>
        </row>
        <row r="486">
          <cell r="A486" t="str">
            <v>MONITOR_RESOLUTION_WIDTH</v>
          </cell>
        </row>
        <row r="488">
          <cell r="A488" t="str">
            <v>IMAGE_QUAL_TXT_SC</v>
          </cell>
        </row>
        <row r="493">
          <cell r="A493" t="str">
            <v>VOLUME_PIXEL_THRESHOLD</v>
          </cell>
        </row>
        <row r="495">
          <cell r="A495" t="str">
            <v>TTL_DOSE_VAL</v>
          </cell>
        </row>
        <row r="496">
          <cell r="BS496" t="str">
            <v>caBIG</v>
          </cell>
        </row>
        <row r="497">
          <cell r="BS497" t="str">
            <v>TOT_DOSE</v>
          </cell>
        </row>
        <row r="498">
          <cell r="BS498" t="str">
            <v>TTL_DOSE_VAL</v>
          </cell>
        </row>
        <row r="499">
          <cell r="BS499" t="str">
            <v>TTL_DOSE_VAL</v>
          </cell>
        </row>
        <row r="504">
          <cell r="A504" t="str">
            <v>PT_ID</v>
          </cell>
        </row>
        <row r="505">
          <cell r="BS505" t="str">
            <v>PT_ID</v>
          </cell>
        </row>
        <row r="506">
          <cell r="BS506" t="str">
            <v>PT_ID</v>
          </cell>
        </row>
        <row r="507">
          <cell r="BS507" t="str">
            <v>(0010,0020)</v>
          </cell>
        </row>
        <row r="508">
          <cell r="BS508" t="str">
            <v>PT_ID</v>
          </cell>
        </row>
        <row r="509">
          <cell r="BS509" t="str">
            <v>PT_ID</v>
          </cell>
        </row>
        <row r="510">
          <cell r="BS510" t="str">
            <v>PT_ID</v>
          </cell>
        </row>
        <row r="518">
          <cell r="A518" t="str">
            <v>BDY_WT_KG</v>
          </cell>
        </row>
        <row r="519">
          <cell r="BS519" t="str">
            <v>BDY_WT_KG</v>
          </cell>
        </row>
        <row r="520">
          <cell r="BS520" t="str">
            <v>(0010,1030)</v>
          </cell>
        </row>
        <row r="521">
          <cell r="BS521" t="str">
            <v>WEIGHT_KG</v>
          </cell>
        </row>
        <row r="522">
          <cell r="BS522" t="str">
            <v>BDY_WT_KG</v>
          </cell>
        </row>
        <row r="523">
          <cell r="BS523" t="str">
            <v>BDY_WT_KG</v>
          </cell>
        </row>
        <row r="527">
          <cell r="A527" t="str">
            <v>CTMS_PT_AGE</v>
          </cell>
        </row>
        <row r="528">
          <cell r="BS528" t="str">
            <v>(0010,1010)</v>
          </cell>
        </row>
        <row r="529">
          <cell r="BS529" t="str">
            <v>caBIG</v>
          </cell>
        </row>
        <row r="530">
          <cell r="BS530" t="str">
            <v>CTMS_PT_AGE</v>
          </cell>
        </row>
        <row r="531">
          <cell r="BS531" t="str">
            <v>CTMS_AGE</v>
          </cell>
        </row>
        <row r="532">
          <cell r="BS532" t="str">
            <v>ENGLISH</v>
          </cell>
        </row>
        <row r="533">
          <cell r="BS533" t="str">
            <v>CTMS_PT_AGE</v>
          </cell>
        </row>
        <row r="538">
          <cell r="A538" t="str">
            <v>SMPL_COLL_DT</v>
          </cell>
        </row>
        <row r="539">
          <cell r="BS539" t="str">
            <v>SMPL_COLLCT_DT</v>
          </cell>
        </row>
        <row r="540">
          <cell r="BS540" t="str">
            <v>NHLBI</v>
          </cell>
        </row>
        <row r="541">
          <cell r="BS541" t="str">
            <v>DCP</v>
          </cell>
        </row>
        <row r="542">
          <cell r="BS542" t="str">
            <v>SMPL_COLL_DT</v>
          </cell>
        </row>
        <row r="543">
          <cell r="BS543" t="str">
            <v>SMPL_COLL_DT</v>
          </cell>
        </row>
        <row r="544">
          <cell r="BS544" t="str">
            <v>SMPL_COLL_DT</v>
          </cell>
        </row>
        <row r="550">
          <cell r="A550" t="str">
            <v>SMPL_COLL_DT</v>
          </cell>
        </row>
        <row r="551">
          <cell r="BS551" t="str">
            <v>SMPL_COLLCT_DT</v>
          </cell>
        </row>
        <row r="552">
          <cell r="BS552" t="str">
            <v>NHLBI</v>
          </cell>
        </row>
        <row r="553">
          <cell r="BS553" t="str">
            <v>DCP</v>
          </cell>
        </row>
        <row r="554">
          <cell r="BS554" t="str">
            <v>SMPL_COLL_DT</v>
          </cell>
        </row>
        <row r="555">
          <cell r="BS555" t="str">
            <v>SMPL_COLL_DT</v>
          </cell>
        </row>
        <row r="556">
          <cell r="BS556" t="str">
            <v>SMPL_COLL_DT</v>
          </cell>
        </row>
        <row r="562">
          <cell r="A562" t="str">
            <v>INST_NAME</v>
          </cell>
        </row>
        <row r="563">
          <cell r="BS563" t="str">
            <v>0002279</v>
          </cell>
        </row>
        <row r="564">
          <cell r="BS564" t="str">
            <v>0002388</v>
          </cell>
        </row>
        <row r="565">
          <cell r="BS565" t="str">
            <v>0058407</v>
          </cell>
        </row>
        <row r="566">
          <cell r="BS566" t="str">
            <v>0061307</v>
          </cell>
        </row>
        <row r="567">
          <cell r="BS567" t="str">
            <v>0062806</v>
          </cell>
        </row>
        <row r="568">
          <cell r="BS568" t="str">
            <v>0064226</v>
          </cell>
        </row>
        <row r="569">
          <cell r="BS569" t="str">
            <v>0064848</v>
          </cell>
        </row>
        <row r="570">
          <cell r="BS570" t="str">
            <v>0065164</v>
          </cell>
        </row>
        <row r="571">
          <cell r="BS571" t="str">
            <v>20057980065164</v>
          </cell>
        </row>
        <row r="572">
          <cell r="BS572" t="str">
            <v>20057970064848</v>
          </cell>
        </row>
        <row r="573">
          <cell r="BS573" t="str">
            <v>20057960064226</v>
          </cell>
        </row>
        <row r="574">
          <cell r="BS574" t="str">
            <v>20057950062806</v>
          </cell>
        </row>
        <row r="575">
          <cell r="BS575" t="str">
            <v>20057940061307</v>
          </cell>
        </row>
        <row r="576">
          <cell r="BS576" t="str">
            <v>20057930058407</v>
          </cell>
        </row>
        <row r="577">
          <cell r="BS577" t="str">
            <v>20057920002388</v>
          </cell>
        </row>
        <row r="578">
          <cell r="BS578" t="str">
            <v>20057910002279</v>
          </cell>
        </row>
        <row r="579">
          <cell r="BS579" t="str">
            <v>20057900001100</v>
          </cell>
        </row>
        <row r="580">
          <cell r="BS580" t="str">
            <v>INST_NAME</v>
          </cell>
        </row>
        <row r="635">
          <cell r="A635" t="str">
            <v>AGT_NAME</v>
          </cell>
        </row>
        <row r="636">
          <cell r="BS636" t="str">
            <v>0000965</v>
          </cell>
        </row>
        <row r="637">
          <cell r="BS637" t="str">
            <v>0001193</v>
          </cell>
        </row>
        <row r="638">
          <cell r="BS638" t="str">
            <v>0002643</v>
          </cell>
        </row>
        <row r="639">
          <cell r="BS639" t="str">
            <v>0058355</v>
          </cell>
        </row>
        <row r="640">
          <cell r="BS640" t="str">
            <v>0061252</v>
          </cell>
        </row>
        <row r="641">
          <cell r="BS641" t="str">
            <v>0062763</v>
          </cell>
        </row>
        <row r="642">
          <cell r="BS642" t="str">
            <v>0064801</v>
          </cell>
        </row>
        <row r="643">
          <cell r="BS643" t="str">
            <v>0065122</v>
          </cell>
        </row>
        <row r="644">
          <cell r="BS644" t="str">
            <v>AGT_NAME</v>
          </cell>
        </row>
        <row r="645">
          <cell r="BS645" t="str">
            <v>AGT_NM</v>
          </cell>
        </row>
        <row r="646">
          <cell r="BS646" t="str">
            <v>AGT_NAME</v>
          </cell>
        </row>
        <row r="647">
          <cell r="BS647" t="str">
            <v>AGT_NAME</v>
          </cell>
        </row>
        <row r="648">
          <cell r="BS648" t="str">
            <v>20048880064801</v>
          </cell>
        </row>
        <row r="649">
          <cell r="BS649" t="str">
            <v>20048890065122</v>
          </cell>
        </row>
        <row r="650">
          <cell r="BS650" t="str">
            <v>20048870062763</v>
          </cell>
        </row>
        <row r="651">
          <cell r="BS651" t="str">
            <v>20048860061252</v>
          </cell>
        </row>
        <row r="652">
          <cell r="BS652" t="str">
            <v>20048850058355</v>
          </cell>
        </row>
        <row r="653">
          <cell r="BS653" t="str">
            <v>20048840002643</v>
          </cell>
        </row>
        <row r="654">
          <cell r="BS654" t="str">
            <v>20048830001193</v>
          </cell>
        </row>
        <row r="655">
          <cell r="BS655" t="str">
            <v>20048820000965</v>
          </cell>
        </row>
        <row r="656">
          <cell r="BS656" t="str">
            <v>20048810000010</v>
          </cell>
        </row>
        <row r="657">
          <cell r="BS657" t="str">
            <v>AGT_NAME</v>
          </cell>
        </row>
        <row r="719">
          <cell r="A719" t="str">
            <v>CTC_AE_ATTR_SCALE</v>
          </cell>
        </row>
        <row r="720">
          <cell r="BS720" t="str">
            <v>0002702</v>
          </cell>
        </row>
        <row r="721">
          <cell r="BS721" t="str">
            <v>0061269</v>
          </cell>
        </row>
        <row r="722">
          <cell r="BS722" t="str">
            <v>0058406</v>
          </cell>
        </row>
        <row r="723">
          <cell r="BS723" t="str">
            <v>0062776</v>
          </cell>
        </row>
        <row r="724">
          <cell r="BS724" t="str">
            <v>0002278</v>
          </cell>
        </row>
        <row r="725">
          <cell r="BS725" t="str">
            <v>0002512</v>
          </cell>
        </row>
        <row r="726">
          <cell r="BS726" t="str">
            <v>2003014</v>
          </cell>
        </row>
        <row r="727">
          <cell r="BS727" t="str">
            <v>CTC_AE_ATTR_SCALE</v>
          </cell>
        </row>
        <row r="728">
          <cell r="BS728" t="str">
            <v>CTC_AE_ATTR_SCALE</v>
          </cell>
        </row>
        <row r="783">
          <cell r="A783" t="str">
            <v>CTC_AE_RSLN_DT</v>
          </cell>
        </row>
        <row r="784">
          <cell r="BS784" t="str">
            <v>CTC_AE_RSLN_DT</v>
          </cell>
        </row>
        <row r="785">
          <cell r="BS785" t="str">
            <v>CTC_AE_RSLN_DT</v>
          </cell>
        </row>
        <row r="799">
          <cell r="A799" t="str">
            <v>PROT_COORD_ID_NUM</v>
          </cell>
        </row>
        <row r="800">
          <cell r="BS800" t="str">
            <v>0002845</v>
          </cell>
        </row>
        <row r="801">
          <cell r="BS801" t="str">
            <v>0002938</v>
          </cell>
        </row>
        <row r="802">
          <cell r="BS802" t="str">
            <v>0058361</v>
          </cell>
        </row>
        <row r="803">
          <cell r="BS803" t="str">
            <v>0061284</v>
          </cell>
        </row>
        <row r="804">
          <cell r="BS804" t="str">
            <v>0062790</v>
          </cell>
        </row>
        <row r="805">
          <cell r="BS805" t="str">
            <v>0064225</v>
          </cell>
        </row>
        <row r="806">
          <cell r="BS806" t="str">
            <v>0064821</v>
          </cell>
        </row>
        <row r="807">
          <cell r="BS807" t="str">
            <v>0065146</v>
          </cell>
        </row>
        <row r="808">
          <cell r="BS808" t="str">
            <v>PROT_COORD_ID_NUM</v>
          </cell>
        </row>
        <row r="890">
          <cell r="A890" t="str">
            <v>PT_NAME</v>
          </cell>
        </row>
        <row r="891">
          <cell r="BS891" t="str">
            <v>2001611</v>
          </cell>
        </row>
        <row r="892">
          <cell r="BS892" t="str">
            <v>2002095</v>
          </cell>
        </row>
        <row r="893">
          <cell r="BS893" t="str">
            <v>(0010,0010)</v>
          </cell>
        </row>
        <row r="894">
          <cell r="BS894" t="str">
            <v>CCR</v>
          </cell>
        </row>
        <row r="895">
          <cell r="BS895" t="str">
            <v>PT_NAME</v>
          </cell>
        </row>
        <row r="926">
          <cell r="A926" t="str">
            <v>COORD_GP_NAME</v>
          </cell>
        </row>
        <row r="927">
          <cell r="BS927" t="str">
            <v>COORD_GP_NAME</v>
          </cell>
        </row>
        <row r="943">
          <cell r="A943" t="str">
            <v>PROT_ACRIN_ID_NUM</v>
          </cell>
        </row>
        <row r="944">
          <cell r="BS944" t="str">
            <v>PROT_ACRIN_ID_NUM</v>
          </cell>
        </row>
        <row r="946">
          <cell r="A946" t="str">
            <v>INVESTIGATOR_SIG_TXT</v>
          </cell>
        </row>
        <row r="947">
          <cell r="BS947" t="str">
            <v>INVESTIGATOR_SIG_TXT</v>
          </cell>
        </row>
        <row r="948">
          <cell r="BS948" t="str">
            <v>0062807</v>
          </cell>
        </row>
        <row r="949">
          <cell r="BS949" t="str">
            <v>INVESTIGATOR_SIG_TXT</v>
          </cell>
        </row>
        <row r="950">
          <cell r="BS950" t="str">
            <v>INVESTIGATOR_SIG_TXT</v>
          </cell>
        </row>
        <row r="951">
          <cell r="BS951" t="str">
            <v>INVESTIGATOR_SIG_TXT</v>
          </cell>
        </row>
        <row r="952">
          <cell r="BS952" t="str">
            <v>20041340062807</v>
          </cell>
        </row>
        <row r="953">
          <cell r="BS953" t="str">
            <v>20041330058320</v>
          </cell>
        </row>
        <row r="960">
          <cell r="A960" t="str">
            <v>INVESTIGATOR_SIG_DT</v>
          </cell>
        </row>
        <row r="961">
          <cell r="BS961" t="str">
            <v>INVESTIGATOR_SIG_DT</v>
          </cell>
        </row>
        <row r="962">
          <cell r="BS962" t="str">
            <v>INVESTIGATOR_SIG_DT</v>
          </cell>
        </row>
        <row r="963">
          <cell r="BS963" t="str">
            <v>0062808</v>
          </cell>
        </row>
        <row r="964">
          <cell r="BS964" t="str">
            <v>INVESTIGATOR_SIG_DT</v>
          </cell>
        </row>
        <row r="965">
          <cell r="BS965" t="str">
            <v>INVESTIGATOR_SIG_DT</v>
          </cell>
        </row>
        <row r="966">
          <cell r="BS966" t="str">
            <v>INVESTIGATOR_SIG_DT</v>
          </cell>
        </row>
        <row r="986">
          <cell r="A986" t="str">
            <v>INVESTIGATOR_SIG_DT</v>
          </cell>
        </row>
        <row r="987">
          <cell r="BS987" t="str">
            <v>INVESTIGATOR_SIG_DT</v>
          </cell>
        </row>
        <row r="988">
          <cell r="BS988" t="str">
            <v>INVESTIGATOR_SIG_DT</v>
          </cell>
        </row>
        <row r="989">
          <cell r="BS989" t="str">
            <v>0062808</v>
          </cell>
        </row>
        <row r="990">
          <cell r="BS990" t="str">
            <v>INVESTIGATOR_SIG_DT</v>
          </cell>
        </row>
        <row r="991">
          <cell r="BS991" t="str">
            <v>INVESTIGATOR_SIG_DT</v>
          </cell>
        </row>
        <row r="992">
          <cell r="BS992" t="str">
            <v>INVESTIGATOR_SIG_DT</v>
          </cell>
        </row>
        <row r="1012">
          <cell r="A1012" t="str">
            <v>PT_BIRTH_DT</v>
          </cell>
        </row>
        <row r="1013">
          <cell r="BS1013" t="str">
            <v>PT_BD</v>
          </cell>
        </row>
        <row r="1014">
          <cell r="BS1014" t="str">
            <v>PT_BD</v>
          </cell>
        </row>
        <row r="1015">
          <cell r="BS1015" t="str">
            <v>0000984</v>
          </cell>
        </row>
        <row r="1016">
          <cell r="BS1016" t="str">
            <v>0001043</v>
          </cell>
        </row>
        <row r="1017">
          <cell r="BS1017" t="str">
            <v>0002124</v>
          </cell>
        </row>
        <row r="1018">
          <cell r="BS1018" t="str">
            <v>0058386</v>
          </cell>
        </row>
        <row r="1019">
          <cell r="BS1019" t="str">
            <v>0061365</v>
          </cell>
        </row>
        <row r="1020">
          <cell r="BS1020" t="str">
            <v>0062870</v>
          </cell>
        </row>
        <row r="1021">
          <cell r="BS1021" t="str">
            <v>0064913</v>
          </cell>
        </row>
        <row r="1022">
          <cell r="BS1022" t="str">
            <v>0065462</v>
          </cell>
        </row>
        <row r="1023">
          <cell r="BS1023" t="str">
            <v>DCP</v>
          </cell>
        </row>
        <row r="1024">
          <cell r="BS1024" t="str">
            <v>NIDCR</v>
          </cell>
        </row>
        <row r="1025">
          <cell r="BS1025" t="str">
            <v>(0010,0030)</v>
          </cell>
        </row>
        <row r="1026">
          <cell r="BS1026" t="str">
            <v>PT_DOB</v>
          </cell>
        </row>
        <row r="1027">
          <cell r="BS1027" t="str">
            <v>NHLBI</v>
          </cell>
        </row>
        <row r="1028">
          <cell r="BS1028" t="str">
            <v>PT_BD</v>
          </cell>
        </row>
        <row r="1029">
          <cell r="BS1029" t="str">
            <v>PT_BD</v>
          </cell>
        </row>
        <row r="1109">
          <cell r="A1109" t="str">
            <v>LAST_TX_DT</v>
          </cell>
        </row>
        <row r="1110">
          <cell r="BS1110" t="str">
            <v>LAST_TX_DT</v>
          </cell>
        </row>
        <row r="1111">
          <cell r="BS1111" t="str">
            <v>LAST_TX_DT</v>
          </cell>
        </row>
        <row r="1124">
          <cell r="A1124" t="str">
            <v>AGT_CRSE_CT</v>
          </cell>
        </row>
        <row r="1125">
          <cell r="BS1125" t="str">
            <v>0064796</v>
          </cell>
        </row>
        <row r="1126">
          <cell r="BS1126" t="str">
            <v>AGT_CRSE_CT</v>
          </cell>
        </row>
        <row r="1127">
          <cell r="BS1127" t="str">
            <v>AGT_CRSE_CT</v>
          </cell>
        </row>
        <row r="1128">
          <cell r="BS1128" t="str">
            <v>AGT_CRSE_CT</v>
          </cell>
        </row>
        <row r="1147">
          <cell r="A1147" t="str">
            <v>PROT_NUM</v>
          </cell>
        </row>
        <row r="1148">
          <cell r="BS1148" t="str">
            <v>2007350</v>
          </cell>
        </row>
        <row r="1149">
          <cell r="BS1149" t="str">
            <v>PROT_NUM</v>
          </cell>
        </row>
        <row r="1150">
          <cell r="BS1150" t="str">
            <v>CIP</v>
          </cell>
        </row>
        <row r="1151">
          <cell r="BS1151" t="str">
            <v>(0012,0020)</v>
          </cell>
        </row>
        <row r="1152">
          <cell r="BS1152" t="str">
            <v>PROT_NUM</v>
          </cell>
        </row>
        <row r="1156">
          <cell r="A1156" t="str">
            <v>PROT_NUM</v>
          </cell>
        </row>
        <row r="1157">
          <cell r="BS1157" t="str">
            <v>2007350</v>
          </cell>
        </row>
        <row r="1158">
          <cell r="BS1158" t="str">
            <v>PROT_NUM</v>
          </cell>
        </row>
        <row r="1159">
          <cell r="BS1159" t="str">
            <v>CIP</v>
          </cell>
        </row>
        <row r="1160">
          <cell r="BS1160" t="str">
            <v>(0012,0020)</v>
          </cell>
        </row>
        <row r="1161">
          <cell r="BS1161" t="str">
            <v>PROT_NUM</v>
          </cell>
        </row>
        <row r="1165">
          <cell r="A1165" t="str">
            <v>PERSON_ADDR_NAME</v>
          </cell>
        </row>
        <row r="1166">
          <cell r="BS1166" t="str">
            <v>PERSON_ADDR_NAME</v>
          </cell>
        </row>
        <row r="1167">
          <cell r="BS1167" t="str">
            <v>PERSON_ADDR_NAME</v>
          </cell>
        </row>
        <row r="1168">
          <cell r="BS1168" t="str">
            <v>PERSON_ADDR_NAME</v>
          </cell>
        </row>
        <row r="1169">
          <cell r="BS1169" t="str">
            <v>PERSON_ADDR_NAME</v>
          </cell>
        </row>
        <row r="1170">
          <cell r="BS1170" t="str">
            <v>PERSON_ADDR_NAME</v>
          </cell>
        </row>
        <row r="1173">
          <cell r="A1173" t="str">
            <v>PERSON_ADDR_STATE_CD</v>
          </cell>
        </row>
        <row r="1174">
          <cell r="BS1174" t="str">
            <v>caBIG</v>
          </cell>
        </row>
        <row r="1175">
          <cell r="BS1175" t="str">
            <v>PERSON_ADDR_STATE_CD</v>
          </cell>
        </row>
        <row r="1176">
          <cell r="BS1176" t="str">
            <v>PERSON_ADDR_STATE_CD</v>
          </cell>
        </row>
        <row r="1177">
          <cell r="BS1177" t="str">
            <v>PERSON_ADDR_STATE_CD</v>
          </cell>
        </row>
        <row r="1178">
          <cell r="BS1178" t="str">
            <v>PERSON_ADDR_STATE_CD</v>
          </cell>
        </row>
        <row r="1183">
          <cell r="A1183" t="str">
            <v>PERSON_ADDR_CIT_NAME</v>
          </cell>
        </row>
        <row r="1184">
          <cell r="BS1184" t="str">
            <v>PERSON_ADDR_CIT_NAME</v>
          </cell>
        </row>
        <row r="1185">
          <cell r="BS1185" t="str">
            <v>PERSON_ADDR_CIT_NAME</v>
          </cell>
        </row>
        <row r="1186">
          <cell r="BS1186" t="str">
            <v>PERSON_ADDR_CIT_NAME</v>
          </cell>
        </row>
        <row r="1187">
          <cell r="BS1187" t="str">
            <v>PERSON_ADDR_CIT_NAME</v>
          </cell>
        </row>
        <row r="1188">
          <cell r="BS1188" t="str">
            <v>PERSON_ADDR_CIT_NAME</v>
          </cell>
        </row>
        <row r="1192">
          <cell r="A1192" t="str">
            <v>PERSON_ADDR_CIT_NAME</v>
          </cell>
        </row>
        <row r="1193">
          <cell r="BS1193" t="str">
            <v>PERSON_ADDR_CIT_NAME</v>
          </cell>
        </row>
        <row r="1194">
          <cell r="BS1194" t="str">
            <v>PERSON_ADDR_CIT_NAME</v>
          </cell>
        </row>
        <row r="1195">
          <cell r="BS1195" t="str">
            <v>PERSON_ADDR_CIT_NAME</v>
          </cell>
        </row>
        <row r="1196">
          <cell r="BS1196" t="str">
            <v>PERSON_ADDR_CIT_NAME</v>
          </cell>
        </row>
        <row r="1197">
          <cell r="BS1197" t="str">
            <v>PERSON_ADDR_CIT_NAME</v>
          </cell>
        </row>
        <row r="1201">
          <cell r="A1201" t="str">
            <v>PT_ACCNUM_NUM</v>
          </cell>
        </row>
        <row r="1202">
          <cell r="BS1202" t="str">
            <v>PT_ACCNUM</v>
          </cell>
        </row>
        <row r="1203">
          <cell r="BS1203" t="str">
            <v>PT_ACCNUM</v>
          </cell>
        </row>
        <row r="1204">
          <cell r="A1204" t="str">
            <v>CTC_AE_ONSET_DT</v>
          </cell>
        </row>
        <row r="1205">
          <cell r="BS1205" t="str">
            <v>CTC_AE_ONSET_DT</v>
          </cell>
        </row>
        <row r="1206">
          <cell r="BS1206" t="str">
            <v>CTC_AE_ONSET_DT</v>
          </cell>
        </row>
        <row r="1220">
          <cell r="A1220" t="str">
            <v>PT_GENDER_CAT</v>
          </cell>
        </row>
        <row r="1221">
          <cell r="BS1221" t="str">
            <v>0001045</v>
          </cell>
        </row>
        <row r="1222">
          <cell r="BS1222" t="str">
            <v>0001271</v>
          </cell>
        </row>
        <row r="1223">
          <cell r="BS1223" t="str">
            <v>0002125</v>
          </cell>
        </row>
        <row r="1224">
          <cell r="BS1224" t="str">
            <v>0058362</v>
          </cell>
        </row>
        <row r="1225">
          <cell r="BS1225" t="str">
            <v>0061367</v>
          </cell>
        </row>
        <row r="1226">
          <cell r="BS1226" t="str">
            <v>0062872</v>
          </cell>
        </row>
        <row r="1227">
          <cell r="BS1227" t="str">
            <v>0064915</v>
          </cell>
        </row>
        <row r="1228">
          <cell r="BS1228" t="str">
            <v>0065464</v>
          </cell>
        </row>
        <row r="1229">
          <cell r="BS1229" t="str">
            <v>PT_GENDER</v>
          </cell>
        </row>
        <row r="1230">
          <cell r="BS1230" t="str">
            <v>NHLBI</v>
          </cell>
        </row>
        <row r="1231">
          <cell r="BS1231" t="str">
            <v>PT_GENDER_CAT</v>
          </cell>
        </row>
        <row r="1232">
          <cell r="BS1232" t="str">
            <v>PT_GENDER_CAT</v>
          </cell>
        </row>
        <row r="1233">
          <cell r="BS1233" t="str">
            <v>20049350065464</v>
          </cell>
        </row>
        <row r="1234">
          <cell r="BS1234" t="str">
            <v>20049340064915</v>
          </cell>
        </row>
        <row r="1235">
          <cell r="BS1235" t="str">
            <v>20049330062872</v>
          </cell>
        </row>
        <row r="1236">
          <cell r="BS1236" t="str">
            <v>20049320061367</v>
          </cell>
        </row>
        <row r="1237">
          <cell r="BS1237" t="str">
            <v>20049310058362</v>
          </cell>
        </row>
        <row r="1238">
          <cell r="BS1238" t="str">
            <v>20049300002125</v>
          </cell>
        </row>
        <row r="1239">
          <cell r="BS1239" t="str">
            <v>20049290001271</v>
          </cell>
        </row>
        <row r="1240">
          <cell r="BS1240" t="str">
            <v>20049280001045</v>
          </cell>
        </row>
        <row r="1241">
          <cell r="BS1241" t="str">
            <v>20049270000062</v>
          </cell>
        </row>
        <row r="1242">
          <cell r="BS1242" t="str">
            <v>PT_GENDER_CAT</v>
          </cell>
        </row>
        <row r="1243">
          <cell r="BS1243" t="str">
            <v>PT_GENDER_CAT</v>
          </cell>
        </row>
        <row r="1314">
          <cell r="A1314" t="str">
            <v>IMAGE_NDUL_INSTRC_SC</v>
          </cell>
        </row>
        <row r="1315">
          <cell r="BS1315" t="str">
            <v>ENGLISH</v>
          </cell>
        </row>
        <row r="1319">
          <cell r="A1319" t="str">
            <v>ADDR_CTRY_NM</v>
          </cell>
        </row>
        <row r="1320">
          <cell r="BS1320" t="str">
            <v>ADDR_CTRY_NM</v>
          </cell>
        </row>
        <row r="1321">
          <cell r="BS1321" t="str">
            <v>ADDRESS_COUNTRY_NM</v>
          </cell>
        </row>
        <row r="1322">
          <cell r="BS1322" t="str">
            <v>ADDRESS_COUNTRY_NM</v>
          </cell>
        </row>
        <row r="1333">
          <cell r="A1333" t="str">
            <v>ADDR_POSTAL_CD</v>
          </cell>
        </row>
        <row r="1334">
          <cell r="BS1334" t="str">
            <v>ADDR_POSTAL_CD</v>
          </cell>
        </row>
        <row r="1335">
          <cell r="BS1335" t="str">
            <v>PST_CD</v>
          </cell>
        </row>
        <row r="1336">
          <cell r="BS1336" t="str">
            <v>ADDR_POSTAL_CD</v>
          </cell>
        </row>
        <row r="1337">
          <cell r="BS1337" t="str">
            <v>ADDRESS_POSTAL_CD</v>
          </cell>
        </row>
        <row r="1338">
          <cell r="BS1338" t="str">
            <v>ADDRESS_POSTAL_CD</v>
          </cell>
        </row>
        <row r="1349">
          <cell r="A1349" t="str">
            <v>EXPECTED_EVENT_IND</v>
          </cell>
        </row>
        <row r="1350">
          <cell r="BS1350" t="str">
            <v>EXPECTED_EVENT_IND</v>
          </cell>
        </row>
        <row r="1351">
          <cell r="BS1351" t="str">
            <v>EXPECTED_EVENT_IND</v>
          </cell>
        </row>
        <row r="1356">
          <cell r="A1356" t="str">
            <v>CTC_AE_SHORT_NAME_TP</v>
          </cell>
        </row>
        <row r="1357">
          <cell r="BS1357" t="str">
            <v>CTC_AE_SHORT_NAME_TP</v>
          </cell>
        </row>
        <row r="1358">
          <cell r="BS1358" t="str">
            <v>CTC_AE_SHORT_NAME_TP</v>
          </cell>
        </row>
        <row r="1728">
          <cell r="A1728" t="str">
            <v>RSCH_CASE_ID</v>
          </cell>
        </row>
        <row r="1729">
          <cell r="BS1729" t="str">
            <v>(0012,0040)</v>
          </cell>
        </row>
        <row r="1730">
          <cell r="BS1730" t="str">
            <v>RSCH_CASE_ID</v>
          </cell>
        </row>
        <row r="1731">
          <cell r="BS1731" t="str">
            <v>ENGLISH</v>
          </cell>
        </row>
        <row r="1734">
          <cell r="A1734" t="str">
            <v>PT_SMOK_HX_CAT</v>
          </cell>
        </row>
        <row r="1735">
          <cell r="BS1735" t="str">
            <v>ENGLISH</v>
          </cell>
        </row>
        <row r="1739">
          <cell r="A1739" t="str">
            <v>SMOK_PK_YR_NUM</v>
          </cell>
        </row>
        <row r="1740">
          <cell r="BS1740" t="str">
            <v>DCP</v>
          </cell>
        </row>
        <row r="1741">
          <cell r="BS1741" t="str">
            <v>NHLBI</v>
          </cell>
        </row>
        <row r="1742">
          <cell r="BS1742" t="str">
            <v>ENGLISH</v>
          </cell>
        </row>
        <row r="1743">
          <cell r="A1743" t="str">
            <v>SMOK_PK_YR_NUM</v>
          </cell>
        </row>
        <row r="1744">
          <cell r="BS1744" t="str">
            <v>DCP</v>
          </cell>
        </row>
        <row r="1745">
          <cell r="BS1745" t="str">
            <v>NHLBI</v>
          </cell>
        </row>
        <row r="1746">
          <cell r="BS1746" t="str">
            <v>ENGLISH</v>
          </cell>
        </row>
        <row r="1747">
          <cell r="A1747" t="str">
            <v>SCAN_CVRG_TXT_TP</v>
          </cell>
        </row>
        <row r="1748">
          <cell r="BS1748" t="str">
            <v>ENGLISH</v>
          </cell>
        </row>
        <row r="1750">
          <cell r="A1750" t="str">
            <v>IMAGE_NDUL_ID</v>
          </cell>
        </row>
        <row r="1751">
          <cell r="BS1751" t="str">
            <v>ENGLISH</v>
          </cell>
        </row>
        <row r="1753">
          <cell r="A1753" t="str">
            <v>IMAGE_NONDUL_RAD_ID</v>
          </cell>
        </row>
        <row r="1754">
          <cell r="BS1754" t="str">
            <v>ENGLISH</v>
          </cell>
        </row>
        <row r="1756">
          <cell r="A1756" t="str">
            <v>IMAGE_NDUL_LB_LCN_TP</v>
          </cell>
        </row>
        <row r="1757">
          <cell r="BS1757" t="str">
            <v>ENGLISH</v>
          </cell>
        </row>
        <row r="1763">
          <cell r="A1763" t="str">
            <v>NONDUL_FNG_X_POS_NUM</v>
          </cell>
        </row>
        <row r="1764">
          <cell r="BS1764" t="str">
            <v>ENGLISH</v>
          </cell>
        </row>
        <row r="1767">
          <cell r="A1767" t="str">
            <v>NONDUL_FNG_Y_POS_NUM</v>
          </cell>
        </row>
        <row r="1768">
          <cell r="BS1768" t="str">
            <v>ENGLISH</v>
          </cell>
        </row>
        <row r="1771">
          <cell r="A1771" t="str">
            <v>NONDUL_FNG_Z_POS_NUM</v>
          </cell>
        </row>
        <row r="1772">
          <cell r="BS1772" t="str">
            <v>ENGLISH</v>
          </cell>
        </row>
        <row r="1775">
          <cell r="A1775" t="str">
            <v>IMAGE_NDUL_SUTL_SC</v>
          </cell>
        </row>
        <row r="1776">
          <cell r="BS1776" t="str">
            <v>ENGLISH</v>
          </cell>
        </row>
        <row r="1781">
          <cell r="A1781" t="str">
            <v>IMAGE_NDUL_CALC_SC</v>
          </cell>
        </row>
        <row r="1782">
          <cell r="BS1782" t="str">
            <v>ENGLISH</v>
          </cell>
        </row>
        <row r="1788">
          <cell r="A1788" t="str">
            <v>IMAGE_NDUL_SPHER_SC</v>
          </cell>
        </row>
        <row r="1789">
          <cell r="BS1789" t="str">
            <v>ENGLISH</v>
          </cell>
        </row>
        <row r="1792">
          <cell r="A1792" t="str">
            <v>IMAGE_NDUL_MARG_SC</v>
          </cell>
        </row>
        <row r="1793">
          <cell r="BS1793" t="str">
            <v>ENGLISH</v>
          </cell>
        </row>
        <row r="1795">
          <cell r="A1795" t="str">
            <v>IMAGE_NDUL_LOB_SC</v>
          </cell>
        </row>
        <row r="1796">
          <cell r="BS1796" t="str">
            <v>ENGLISH</v>
          </cell>
        </row>
        <row r="1798">
          <cell r="A1798" t="str">
            <v>IMAGE_NDUL_SPIC_SC</v>
          </cell>
        </row>
        <row r="1799">
          <cell r="BS1799" t="str">
            <v>ENGLISH</v>
          </cell>
        </row>
        <row r="1801">
          <cell r="A1801" t="str">
            <v>IMAGE_NDUL_TXTR_SC</v>
          </cell>
        </row>
        <row r="1802">
          <cell r="BS1802" t="str">
            <v>ENGLISH</v>
          </cell>
        </row>
        <row r="1805">
          <cell r="A1805" t="str">
            <v>IMAGE_NDUL_LKMAL_SC</v>
          </cell>
        </row>
        <row r="1806">
          <cell r="BS1806" t="str">
            <v>ENGLISH</v>
          </cell>
        </row>
        <row r="1811">
          <cell r="A1811" t="str">
            <v>NDUL_MAX_DIAM_MM</v>
          </cell>
        </row>
        <row r="1812">
          <cell r="BS1812" t="str">
            <v>DCP</v>
          </cell>
        </row>
        <row r="1813">
          <cell r="BS1813" t="str">
            <v>ENGLISH</v>
          </cell>
        </row>
        <row r="1814">
          <cell r="A1814" t="str">
            <v>SER_INST_UID</v>
          </cell>
        </row>
        <row r="1815">
          <cell r="BS1815" t="str">
            <v>(0020,000E)</v>
          </cell>
        </row>
        <row r="1816">
          <cell r="BS1816" t="str">
            <v>ENGLISH</v>
          </cell>
        </row>
        <row r="1817">
          <cell r="A1817" t="str">
            <v>ENCRY_SER_INST_ID</v>
          </cell>
        </row>
        <row r="1818">
          <cell r="BS1818" t="str">
            <v>ENGLISH</v>
          </cell>
        </row>
        <row r="1819">
          <cell r="A1819" t="str">
            <v>STOR_DCTY_ID</v>
          </cell>
        </row>
        <row r="1820">
          <cell r="BS1820" t="str">
            <v>(0088,0140)</v>
          </cell>
        </row>
        <row r="1821">
          <cell r="BS1821" t="str">
            <v>ENGLISH</v>
          </cell>
        </row>
        <row r="1822">
          <cell r="A1822" t="str">
            <v>IMAGE_SER_SHAR_TP</v>
          </cell>
        </row>
        <row r="1823">
          <cell r="BS1823" t="str">
            <v>ENGLISH</v>
          </cell>
        </row>
        <row r="1825">
          <cell r="A1825" t="str">
            <v>KVP_VAL_NUM</v>
          </cell>
        </row>
        <row r="1826">
          <cell r="BS1826" t="str">
            <v>(0018,0060)</v>
          </cell>
        </row>
        <row r="1827">
          <cell r="BS1827" t="str">
            <v>ENGLISH</v>
          </cell>
        </row>
        <row r="1828">
          <cell r="A1828" t="str">
            <v>SLICE_MIN_THKN_NUM</v>
          </cell>
        </row>
        <row r="1829">
          <cell r="BS1829" t="str">
            <v>(0018,0050)</v>
          </cell>
        </row>
        <row r="1830">
          <cell r="BS1830" t="str">
            <v>ENGLISH</v>
          </cell>
        </row>
        <row r="1831">
          <cell r="A1831" t="str">
            <v>SLICE_SPAC_MM_NUM</v>
          </cell>
        </row>
        <row r="1832">
          <cell r="BS1832" t="str">
            <v>ENGLISH</v>
          </cell>
        </row>
        <row r="1834">
          <cell r="A1834" t="str">
            <v>RCNSTCT_DIAM_MM_NUM</v>
          </cell>
        </row>
        <row r="1835">
          <cell r="BS1835" t="str">
            <v>(0018,1100)</v>
          </cell>
        </row>
        <row r="1836">
          <cell r="BS1836" t="str">
            <v>ENGLISH</v>
          </cell>
        </row>
        <row r="1837">
          <cell r="A1837" t="str">
            <v>EXPO_TM_MILLSEC_NUM</v>
          </cell>
        </row>
        <row r="1838">
          <cell r="BS1838" t="str">
            <v>(0018,1150)</v>
          </cell>
        </row>
        <row r="1839">
          <cell r="BS1839" t="str">
            <v>ENGLISH</v>
          </cell>
        </row>
        <row r="1840">
          <cell r="A1840" t="str">
            <v>CNTST_AGT_NM</v>
          </cell>
        </row>
        <row r="1841">
          <cell r="BS1841" t="str">
            <v>ENGLISH</v>
          </cell>
        </row>
        <row r="1842">
          <cell r="BS1842" t="str">
            <v>0018,0010</v>
          </cell>
        </row>
        <row r="1843">
          <cell r="A1843" t="str">
            <v>NDUL_PATH_METH_NM</v>
          </cell>
        </row>
        <row r="1844">
          <cell r="BS1844" t="str">
            <v>ENGLISH</v>
          </cell>
        </row>
        <row r="1847">
          <cell r="A1847" t="str">
            <v>SCAN_OPT_TP</v>
          </cell>
        </row>
        <row r="1848">
          <cell r="BS1848" t="str">
            <v>(0018,0022)</v>
          </cell>
        </row>
        <row r="1849">
          <cell r="BS1849" t="str">
            <v>ENGLISH</v>
          </cell>
        </row>
        <row r="1850">
          <cell r="A1850" t="str">
            <v>DATA_COLL_DIAM_MM</v>
          </cell>
        </row>
        <row r="1851">
          <cell r="BS1851" t="str">
            <v>(0018,0090)</v>
          </cell>
        </row>
        <row r="1852">
          <cell r="BS1852" t="str">
            <v>ENGLISH</v>
          </cell>
        </row>
        <row r="1853">
          <cell r="A1853" t="str">
            <v>SRCE_DETC_DIS_MM_NUM</v>
          </cell>
        </row>
        <row r="1854">
          <cell r="BS1854" t="str">
            <v>(0018,1110)</v>
          </cell>
        </row>
        <row r="1855">
          <cell r="BS1855" t="str">
            <v>ENGLISH</v>
          </cell>
        </row>
        <row r="1856">
          <cell r="A1856" t="str">
            <v>SRCE_SUBJ_DIS_MM_NUM</v>
          </cell>
        </row>
        <row r="1857">
          <cell r="BS1857" t="str">
            <v>(0018,1111)</v>
          </cell>
        </row>
        <row r="1858">
          <cell r="BS1858" t="str">
            <v>ENGLISH</v>
          </cell>
        </row>
        <row r="1859">
          <cell r="A1859" t="str">
            <v>GANTRY_TILT_DEG_NUM</v>
          </cell>
        </row>
        <row r="1860">
          <cell r="BS1860" t="str">
            <v>(0018,1120)</v>
          </cell>
        </row>
        <row r="1861">
          <cell r="BS1861" t="str">
            <v>ENGLISH</v>
          </cell>
        </row>
        <row r="1862">
          <cell r="A1862" t="str">
            <v>EXTM_FILT_TP</v>
          </cell>
        </row>
        <row r="1863">
          <cell r="BS1863" t="str">
            <v>(0018,1160)</v>
          </cell>
        </row>
        <row r="1864">
          <cell r="BS1864" t="str">
            <v>ENGLISH</v>
          </cell>
        </row>
        <row r="1865">
          <cell r="A1865" t="str">
            <v>FOC_SPOT_SZ_MM_NUM</v>
          </cell>
        </row>
        <row r="1866">
          <cell r="BS1866" t="str">
            <v>(0018,1190)</v>
          </cell>
        </row>
        <row r="1867">
          <cell r="BS1867" t="str">
            <v>ENGLISH</v>
          </cell>
        </row>
        <row r="1868">
          <cell r="A1868" t="str">
            <v>NDUL_HIST_TP_WHO_CD</v>
          </cell>
        </row>
        <row r="1869">
          <cell r="BS1869" t="str">
            <v>ENGLISH</v>
          </cell>
        </row>
        <row r="1913">
          <cell r="A1913" t="str">
            <v>NDUL_HIST_CYT_NUM_TP</v>
          </cell>
        </row>
        <row r="1914">
          <cell r="BS1914" t="str">
            <v>ENGLISH</v>
          </cell>
        </row>
        <row r="1917">
          <cell r="A1917" t="str">
            <v>ASSOC_PREMAL_CHG_TP</v>
          </cell>
        </row>
        <row r="1918">
          <cell r="BS1918" t="str">
            <v>CCR</v>
          </cell>
        </row>
        <row r="1919">
          <cell r="BS1919" t="str">
            <v>ASSOCIATED_PRE_MALIG</v>
          </cell>
        </row>
        <row r="1920">
          <cell r="BS1920" t="str">
            <v>ENGLISH</v>
          </cell>
        </row>
        <row r="1931">
          <cell r="A1931" t="str">
            <v>REF_MD_NM</v>
          </cell>
        </row>
        <row r="1932">
          <cell r="BS1932" t="str">
            <v>REF_MD_NM</v>
          </cell>
        </row>
        <row r="1933">
          <cell r="BS1933" t="str">
            <v>ENGLISH</v>
          </cell>
        </row>
        <row r="1934">
          <cell r="A1934" t="str">
            <v>SOP_INSTC_UID</v>
          </cell>
        </row>
        <row r="1935">
          <cell r="BS1935" t="str">
            <v>ENGLISH</v>
          </cell>
        </row>
        <row r="1936">
          <cell r="BS1936" t="str">
            <v>(0008,0018)</v>
          </cell>
        </row>
        <row r="1938">
          <cell r="A1938" t="str">
            <v>SOP_CLASS_UID</v>
          </cell>
        </row>
        <row r="1939">
          <cell r="BS1939" t="str">
            <v>(0008,0016)</v>
          </cell>
        </row>
        <row r="1940">
          <cell r="BS1940" t="str">
            <v>ENGLISH</v>
          </cell>
        </row>
        <row r="1942">
          <cell r="A1942" t="str">
            <v>STUDY_DESC_TXT</v>
          </cell>
        </row>
        <row r="1943">
          <cell r="BS1943" t="str">
            <v>ENGLISH</v>
          </cell>
        </row>
        <row r="1944">
          <cell r="BS1944" t="str">
            <v>(0008,1030)</v>
          </cell>
        </row>
        <row r="1945">
          <cell r="A1945" t="str">
            <v>SER_DESC_TXT</v>
          </cell>
        </row>
        <row r="1946">
          <cell r="BS1946" t="str">
            <v>ENGLISH</v>
          </cell>
        </row>
        <row r="1947">
          <cell r="BS1947" t="str">
            <v>(0008,103E)</v>
          </cell>
        </row>
        <row r="1948">
          <cell r="A1948" t="str">
            <v>MD_PERF_IMAG_SER_NM</v>
          </cell>
        </row>
        <row r="1949">
          <cell r="BS1949" t="str">
            <v>ENGLISH</v>
          </cell>
        </row>
        <row r="1950">
          <cell r="BS1950" t="str">
            <v>(0008,1050)</v>
          </cell>
        </row>
        <row r="1951">
          <cell r="A1951" t="str">
            <v>MD_READ_IMAGSTUDY_NM</v>
          </cell>
        </row>
        <row r="1952">
          <cell r="BS1952" t="str">
            <v>ENGLISH</v>
          </cell>
        </row>
        <row r="1954">
          <cell r="A1954" t="str">
            <v>SCAN_EQPT_OPTR_NM</v>
          </cell>
        </row>
        <row r="1955">
          <cell r="BS1955" t="str">
            <v>ENGLISH</v>
          </cell>
        </row>
        <row r="1956">
          <cell r="BS1956" t="str">
            <v>(0008,1070)</v>
          </cell>
        </row>
        <row r="1957">
          <cell r="A1957" t="str">
            <v>DERIV_DESC_TXT</v>
          </cell>
        </row>
        <row r="1958">
          <cell r="BS1958" t="str">
            <v>ENGLISH</v>
          </cell>
        </row>
        <row r="1959">
          <cell r="BS1959" t="str">
            <v>(0008,2111)</v>
          </cell>
        </row>
        <row r="1960">
          <cell r="A1960" t="str">
            <v>PT_BIRTH_TM</v>
          </cell>
        </row>
        <row r="1961">
          <cell r="BS1961" t="str">
            <v>ENGLISH</v>
          </cell>
        </row>
        <row r="1962">
          <cell r="BS1962" t="str">
            <v>(0010,0032)</v>
          </cell>
        </row>
        <row r="1963">
          <cell r="A1963" t="str">
            <v>PRSN_OCCUP_NM</v>
          </cell>
        </row>
        <row r="1964">
          <cell r="BS1964" t="str">
            <v>ENGLISH</v>
          </cell>
        </row>
        <row r="1965">
          <cell r="BS1965" t="str">
            <v>(0010,2180)</v>
          </cell>
        </row>
        <row r="1969">
          <cell r="A1969" t="str">
            <v>PT_MED_HX_SHORT_TXT</v>
          </cell>
        </row>
        <row r="1970">
          <cell r="BS1970" t="str">
            <v>(0010,21B0)</v>
          </cell>
        </row>
        <row r="1971">
          <cell r="BS1971" t="str">
            <v>ENGLISH</v>
          </cell>
        </row>
        <row r="1973">
          <cell r="A1973" t="str">
            <v>USER_COMMT_PT_TXT</v>
          </cell>
        </row>
        <row r="1974">
          <cell r="BS1974" t="str">
            <v>ENGLISH</v>
          </cell>
        </row>
        <row r="1980">
          <cell r="A1980" t="str">
            <v>DEV_SER_NUM</v>
          </cell>
        </row>
        <row r="1981">
          <cell r="BS1981" t="str">
            <v>ENGLISH</v>
          </cell>
        </row>
        <row r="1982">
          <cell r="BS1982" t="str">
            <v>(0018,1000)</v>
          </cell>
        </row>
        <row r="1983">
          <cell r="A1983" t="str">
            <v>CT_SCAN_ACQ_DT</v>
          </cell>
        </row>
        <row r="1984">
          <cell r="BS1984" t="str">
            <v>(0008,0020)</v>
          </cell>
        </row>
        <row r="1985">
          <cell r="BS1985" t="str">
            <v>ENGLISH</v>
          </cell>
        </row>
        <row r="1986">
          <cell r="A1986" t="str">
            <v>PROT_LONG_TLE_TXT</v>
          </cell>
        </row>
        <row r="1987">
          <cell r="BS1987" t="str">
            <v>(0012,0021)</v>
          </cell>
        </row>
        <row r="1988">
          <cell r="BS1988" t="str">
            <v>SPOREs</v>
          </cell>
        </row>
        <row r="1989">
          <cell r="BS1989" t="str">
            <v>ENGLISH</v>
          </cell>
        </row>
        <row r="1990">
          <cell r="BS1990" t="str">
            <v>PROT_LONG_TLE_TXT</v>
          </cell>
        </row>
        <row r="1991">
          <cell r="A1991" t="str">
            <v>PROT_LONG_TLE_TXT</v>
          </cell>
        </row>
        <row r="1992">
          <cell r="BS1992" t="str">
            <v>(0012,0021)</v>
          </cell>
        </row>
        <row r="1993">
          <cell r="BS1993" t="str">
            <v>SPOREs</v>
          </cell>
        </row>
        <row r="1994">
          <cell r="BS1994" t="str">
            <v>ENGLISH</v>
          </cell>
        </row>
        <row r="1995">
          <cell r="BS1995" t="str">
            <v>PROT_LONG_TLE_TXT</v>
          </cell>
        </row>
        <row r="1996">
          <cell r="A1996" t="str">
            <v>USER_COMMT_IMAGE_TXT</v>
          </cell>
        </row>
        <row r="1997">
          <cell r="BS1997" t="str">
            <v>ENGLISH</v>
          </cell>
        </row>
        <row r="1998">
          <cell r="BS1998" t="str">
            <v>(0020,4000)</v>
          </cell>
        </row>
        <row r="1999">
          <cell r="A1999" t="str">
            <v>IMAGE_REQT_ATTR_SEQ</v>
          </cell>
        </row>
        <row r="2000">
          <cell r="BS2000" t="str">
            <v>ENGLISH</v>
          </cell>
        </row>
        <row r="2001">
          <cell r="BS2001" t="str">
            <v>(0040,0275)</v>
          </cell>
        </row>
        <row r="2002">
          <cell r="A2002" t="str">
            <v>FRAME_REF_UID</v>
          </cell>
        </row>
        <row r="2003">
          <cell r="BS2003" t="str">
            <v>(0020,0052)</v>
          </cell>
        </row>
        <row r="2004">
          <cell r="BS2004" t="str">
            <v>ENGLISH</v>
          </cell>
        </row>
        <row r="2005">
          <cell r="A2005" t="str">
            <v>GRID_PITCH_MM</v>
          </cell>
        </row>
        <row r="2006">
          <cell r="BS2006" t="str">
            <v>ENGLISH</v>
          </cell>
        </row>
        <row r="2007">
          <cell r="BS2007" t="str">
            <v>(0018,7044)</v>
          </cell>
        </row>
        <row r="2008">
          <cell r="A2008" t="str">
            <v>TABLE_SPEED_MM_SEC</v>
          </cell>
        </row>
        <row r="2009">
          <cell r="BS2009" t="str">
            <v>(0018,9309)</v>
          </cell>
        </row>
        <row r="2010">
          <cell r="BS2010" t="str">
            <v>ENGLISH</v>
          </cell>
        </row>
        <row r="2011">
          <cell r="A2011" t="str">
            <v>IMAGE_STATN_NM</v>
          </cell>
        </row>
        <row r="2012">
          <cell r="BS2012" t="str">
            <v>ENGLISH</v>
          </cell>
        </row>
        <row r="2013">
          <cell r="BS2013" t="str">
            <v>(0008,1010)</v>
          </cell>
        </row>
        <row r="2014">
          <cell r="A2014" t="str">
            <v>EQPT_LOC_DEPT_NM</v>
          </cell>
        </row>
        <row r="2015">
          <cell r="BS2015" t="str">
            <v>ENGLISH</v>
          </cell>
        </row>
        <row r="2016">
          <cell r="BS2016" t="str">
            <v>(0008,1040)</v>
          </cell>
        </row>
        <row r="2017">
          <cell r="A2017" t="str">
            <v>ADM_DX_DESC_TXT</v>
          </cell>
        </row>
        <row r="2018">
          <cell r="BS2018" t="str">
            <v>ENGLISH</v>
          </cell>
        </row>
        <row r="2019">
          <cell r="BS2019" t="str">
            <v>(0008,1080)</v>
          </cell>
        </row>
        <row r="2020">
          <cell r="A2020" t="str">
            <v>ADM_DX_NM</v>
          </cell>
        </row>
        <row r="2021">
          <cell r="BS2021" t="str">
            <v>ADM_DX_NM</v>
          </cell>
        </row>
        <row r="2022">
          <cell r="BS2022" t="str">
            <v>ENGLISH</v>
          </cell>
        </row>
        <row r="2023">
          <cell r="A2023" t="str">
            <v>SCAN_FU_STAT_IND</v>
          </cell>
        </row>
        <row r="2024">
          <cell r="BS2024" t="str">
            <v>ENGLISH</v>
          </cell>
        </row>
        <row r="2026">
          <cell r="A2026" t="str">
            <v>PREEXT_DZ_DESC_TXT</v>
          </cell>
        </row>
        <row r="2027">
          <cell r="BS2027" t="str">
            <v>ENGLISH</v>
          </cell>
        </row>
        <row r="2029">
          <cell r="A2029" t="str">
            <v>BOUN_DEF_RAD_FILE_NM</v>
          </cell>
        </row>
        <row r="2030">
          <cell r="BS2030" t="str">
            <v>ENGLISH</v>
          </cell>
        </row>
        <row r="2031">
          <cell r="A2031" t="str">
            <v>IMAGE_RVW_TXT_TP</v>
          </cell>
        </row>
        <row r="2032">
          <cell r="BS2032" t="str">
            <v>ENGLISH</v>
          </cell>
        </row>
        <row r="2034">
          <cell r="A2034" t="str">
            <v>READ_SESS_ID</v>
          </cell>
        </row>
        <row r="2035">
          <cell r="BS2035" t="str">
            <v>ENGLISH</v>
          </cell>
        </row>
        <row r="2036">
          <cell r="A2036" t="str">
            <v>ENCRY_STUDY_INST_ID</v>
          </cell>
        </row>
        <row r="2037">
          <cell r="BS2037" t="str">
            <v>ENGLISH</v>
          </cell>
        </row>
        <row r="2039">
          <cell r="A2039" t="str">
            <v>IMAGE_MODAL_TP_TXT</v>
          </cell>
        </row>
        <row r="2040">
          <cell r="BS2040" t="str">
            <v>ENGLISH</v>
          </cell>
        </row>
        <row r="2041">
          <cell r="BS2041" t="str">
            <v>(0008,0060)</v>
          </cell>
        </row>
        <row r="2042">
          <cell r="A2042" t="str">
            <v>XR_CURR_MILLAMP_NUM</v>
          </cell>
        </row>
        <row r="2043">
          <cell r="BS2043" t="str">
            <v>(0018,1151)</v>
          </cell>
        </row>
        <row r="2045">
          <cell r="A2045" t="str">
            <v>EXPO_CURR_MILLAMPSEC</v>
          </cell>
        </row>
        <row r="2046">
          <cell r="BS2046" t="str">
            <v>(0018,1152)</v>
          </cell>
        </row>
        <row r="2048">
          <cell r="A2048" t="str">
            <v>CONV_KERN_TP</v>
          </cell>
        </row>
        <row r="2049">
          <cell r="BS2049" t="str">
            <v>(0018,1210)</v>
          </cell>
        </row>
        <row r="2051">
          <cell r="A2051" t="str">
            <v>PULS_OXIM_VAL</v>
          </cell>
        </row>
        <row r="2052">
          <cell r="BS2052" t="str">
            <v>caBIG</v>
          </cell>
        </row>
        <row r="2053">
          <cell r="BS2053" t="str">
            <v>PULSE_OX</v>
          </cell>
        </row>
        <row r="2054">
          <cell r="BS2054" t="str">
            <v>CIP</v>
          </cell>
        </row>
        <row r="2055">
          <cell r="BS2055" t="str">
            <v>ENGLISH</v>
          </cell>
        </row>
        <row r="2057">
          <cell r="A2057" t="str">
            <v>FIRST_PROT_TX_BEG_DT</v>
          </cell>
        </row>
        <row r="2058">
          <cell r="BS2058" t="str">
            <v>CCR</v>
          </cell>
        </row>
        <row r="2059">
          <cell r="BS2059" t="str">
            <v>FIRST_PROT_TX_BEG_DT</v>
          </cell>
        </row>
        <row r="2060">
          <cell r="BS2060" t="str">
            <v>FIRST_PROT_TX_BEG_DT</v>
          </cell>
        </row>
        <row r="2073">
          <cell r="A2073" t="str">
            <v>SLICE_MAX_SPAC_NUM</v>
          </cell>
        </row>
        <row r="2074">
          <cell r="BS2074" t="str">
            <v>ENGLISH</v>
          </cell>
        </row>
        <row r="2076">
          <cell r="A2076" t="str">
            <v>IMAGE_SLICE_MAX_THKN</v>
          </cell>
        </row>
        <row r="2077">
          <cell r="BS2077" t="str">
            <v>ENGLISH</v>
          </cell>
        </row>
        <row r="2080">
          <cell r="A2080" t="str">
            <v>EST_DOSE_LVL_CAT_CD</v>
          </cell>
        </row>
        <row r="2081">
          <cell r="BS2081" t="str">
            <v>ENGLISH</v>
          </cell>
        </row>
        <row r="2083">
          <cell r="A2083" t="str">
            <v>NONDUL_DESC_TXT_TP</v>
          </cell>
        </row>
        <row r="2084">
          <cell r="BS2084" t="str">
            <v>ENGLISH</v>
          </cell>
        </row>
        <row r="2086">
          <cell r="A2086" t="str">
            <v>NDUL_ANNOT_DESC_TXT</v>
          </cell>
        </row>
        <row r="2087">
          <cell r="BS2087" t="str">
            <v>ENGLISH</v>
          </cell>
        </row>
        <row r="2089">
          <cell r="A2089" t="str">
            <v>SERIOUS_AE_REP_IND3</v>
          </cell>
        </row>
        <row r="2090">
          <cell r="BS2090" t="str">
            <v>SERIOUS_AE_REP_IND3</v>
          </cell>
        </row>
        <row r="2096">
          <cell r="A2096" t="str">
            <v>PT_POS_TXT_CD</v>
          </cell>
        </row>
        <row r="2097">
          <cell r="BS2097" t="str">
            <v>ENGLISH</v>
          </cell>
        </row>
        <row r="2098">
          <cell r="BS2098" t="str">
            <v>(0018,5100)</v>
          </cell>
        </row>
        <row r="2105">
          <cell r="A2105" t="str">
            <v>MEDS_ADM_RTE_TP</v>
          </cell>
        </row>
        <row r="2106">
          <cell r="BS2106" t="str">
            <v>MEDS_ADM_RTE_TP</v>
          </cell>
        </row>
        <row r="2131">
          <cell r="A2131" t="str">
            <v>PT_RACE_CAT</v>
          </cell>
        </row>
        <row r="2132">
          <cell r="BS2132" t="str">
            <v>PS&amp;CC</v>
          </cell>
        </row>
        <row r="2133">
          <cell r="BS2133" t="str">
            <v>NIDCR</v>
          </cell>
        </row>
        <row r="2134">
          <cell r="BS2134" t="str">
            <v>RACE</v>
          </cell>
        </row>
        <row r="2135">
          <cell r="BS2135" t="str">
            <v>PT_RACE_CAT</v>
          </cell>
        </row>
        <row r="2136">
          <cell r="BS2136" t="str">
            <v>PT_RACE_CAT</v>
          </cell>
        </row>
        <row r="2137">
          <cell r="BS2137" t="str">
            <v>PT_RACE_CAT</v>
          </cell>
        </row>
        <row r="2138">
          <cell r="BS2138" t="str">
            <v>PT_RACE_CAT</v>
          </cell>
        </row>
        <row r="2139">
          <cell r="BS2139" t="str">
            <v>PT_RACE_CAT</v>
          </cell>
        </row>
        <row r="2140">
          <cell r="BS2140" t="str">
            <v>20061590061376</v>
          </cell>
        </row>
        <row r="2141">
          <cell r="BS2141" t="str">
            <v>20061580062882</v>
          </cell>
        </row>
        <row r="2142">
          <cell r="BS2142" t="str">
            <v>20061570058365</v>
          </cell>
        </row>
        <row r="2143">
          <cell r="BS2143" t="str">
            <v>20061560000985</v>
          </cell>
        </row>
        <row r="2144">
          <cell r="BS2144" t="str">
            <v>20061550001044</v>
          </cell>
        </row>
        <row r="2145">
          <cell r="BS2145" t="str">
            <v>20061540001826</v>
          </cell>
        </row>
        <row r="2146">
          <cell r="BS2146" t="str">
            <v>0001826</v>
          </cell>
        </row>
        <row r="2147">
          <cell r="BS2147" t="str">
            <v>0001044</v>
          </cell>
        </row>
        <row r="2148">
          <cell r="BS2148" t="str">
            <v>0000985</v>
          </cell>
        </row>
        <row r="2149">
          <cell r="BS2149" t="str">
            <v>0058365</v>
          </cell>
        </row>
        <row r="2150">
          <cell r="BS2150" t="str">
            <v>0062882</v>
          </cell>
        </row>
        <row r="2151">
          <cell r="BS2151" t="str">
            <v>0061376</v>
          </cell>
        </row>
        <row r="2152">
          <cell r="BS2152" t="str">
            <v>0064925</v>
          </cell>
        </row>
        <row r="2153">
          <cell r="BS2153" t="str">
            <v>0065473</v>
          </cell>
        </row>
        <row r="2154">
          <cell r="BS2154" t="str">
            <v>20061610065473</v>
          </cell>
        </row>
        <row r="2155">
          <cell r="BS2155" t="str">
            <v>20061600064925</v>
          </cell>
        </row>
        <row r="2233">
          <cell r="A2233" t="str">
            <v>PT_RACE_SPEC</v>
          </cell>
        </row>
        <row r="2234">
          <cell r="BS2234" t="str">
            <v>PT_RACE_SPEC</v>
          </cell>
        </row>
        <row r="2235">
          <cell r="BS2235" t="str">
            <v>PT_RACE_SPEC</v>
          </cell>
        </row>
        <row r="2236">
          <cell r="BS2236" t="str">
            <v>PT_RACE_SPEC</v>
          </cell>
        </row>
        <row r="2237">
          <cell r="BS2237" t="str">
            <v>PT_RACE_SPEC</v>
          </cell>
        </row>
        <row r="2251">
          <cell r="A2251" t="str">
            <v>AE_ASSESS_SHORT_TXT</v>
          </cell>
        </row>
        <row r="2252">
          <cell r="BS2252" t="str">
            <v>ENGLISH</v>
          </cell>
        </row>
        <row r="2254">
          <cell r="A2254" t="str">
            <v>AE_OTH_TX_SHORT_TXT</v>
          </cell>
        </row>
        <row r="2255">
          <cell r="BS2255" t="str">
            <v>ENGLISH</v>
          </cell>
        </row>
        <row r="2257">
          <cell r="A2257" t="str">
            <v>AE_TXT_GD</v>
          </cell>
        </row>
        <row r="2258">
          <cell r="BS2258" t="str">
            <v>ENGLISH</v>
          </cell>
        </row>
        <row r="2263">
          <cell r="A2263" t="str">
            <v>AE_ACT_TXT_TP</v>
          </cell>
        </row>
        <row r="2264">
          <cell r="BS2264" t="str">
            <v>ENGLISH</v>
          </cell>
        </row>
        <row r="2269">
          <cell r="A2269" t="str">
            <v>AE_OUTCOME_TXT_NM</v>
          </cell>
        </row>
        <row r="2270">
          <cell r="BS2270" t="str">
            <v>ENGLISH</v>
          </cell>
        </row>
        <row r="2275">
          <cell r="A2275" t="str">
            <v>AE_CONT_IND</v>
          </cell>
        </row>
        <row r="2276">
          <cell r="BS2276" t="str">
            <v>ENGLISH</v>
          </cell>
        </row>
        <row r="2278">
          <cell r="A2278" t="str">
            <v>AE_COMMENT_SHORT_TXT</v>
          </cell>
        </row>
        <row r="2279">
          <cell r="BS2279" t="str">
            <v>ENGLISH</v>
          </cell>
        </row>
        <row r="2281">
          <cell r="A2281" t="str">
            <v>EXCESS_3_AE_IND</v>
          </cell>
        </row>
        <row r="2282">
          <cell r="BS2282" t="str">
            <v>ENGLISH</v>
          </cell>
        </row>
        <row r="2284">
          <cell r="A2284" t="str">
            <v>AE_REPR_NM_SHORT_TXT</v>
          </cell>
        </row>
        <row r="2285">
          <cell r="BS2285" t="str">
            <v>ENGLISH</v>
          </cell>
        </row>
        <row r="2287">
          <cell r="A2287" t="str">
            <v>AE_REPR_PH_NUM</v>
          </cell>
        </row>
        <row r="2288">
          <cell r="BS2288" t="str">
            <v>ENGLISH</v>
          </cell>
        </row>
        <row r="2290">
          <cell r="A2290" t="str">
            <v>AE_PH_REPT_DT</v>
          </cell>
        </row>
        <row r="2291">
          <cell r="BS2291" t="str">
            <v>ENGLISH</v>
          </cell>
        </row>
        <row r="2293">
          <cell r="A2293" t="str">
            <v>AE_PH_REPT_TM</v>
          </cell>
        </row>
        <row r="2294">
          <cell r="BS2294" t="str">
            <v>ENGLISH</v>
          </cell>
        </row>
        <row r="2296">
          <cell r="A2296" t="str">
            <v>INST_ACRIN_ID_NUM_CD</v>
          </cell>
        </row>
        <row r="2297">
          <cell r="BS2297" t="str">
            <v>ENGLISH</v>
          </cell>
        </row>
        <row r="2299">
          <cell r="A2299" t="str">
            <v>AE_TP_TXT_NM</v>
          </cell>
        </row>
        <row r="2300">
          <cell r="BS2300" t="str">
            <v>ENGLISH</v>
          </cell>
        </row>
        <row r="2304">
          <cell r="A2304" t="str">
            <v>OTH_AE_SPEC_SHORT_TXT</v>
          </cell>
        </row>
        <row r="2305">
          <cell r="BS2305" t="str">
            <v>ENGLISH</v>
          </cell>
        </row>
        <row r="2307">
          <cell r="A2307" t="str">
            <v>AE_SUSP_ATTR_TXT_NM</v>
          </cell>
        </row>
        <row r="2308">
          <cell r="BS2308" t="str">
            <v>ENGLISH</v>
          </cell>
        </row>
        <row r="2317">
          <cell r="A2317" t="str">
            <v>AE_SUSP_OTH_ATTR_TXT</v>
          </cell>
        </row>
        <row r="2318">
          <cell r="BS2318" t="str">
            <v>ENGLISH</v>
          </cell>
        </row>
        <row r="2320">
          <cell r="A2320" t="str">
            <v>INV_AE_IMAG_ATTR_NM</v>
          </cell>
        </row>
        <row r="2321">
          <cell r="BS2321" t="str">
            <v>ENGLISH</v>
          </cell>
        </row>
        <row r="2326">
          <cell r="A2326" t="str">
            <v>AE_WORST_OUTC_TXT_NM</v>
          </cell>
        </row>
        <row r="2327">
          <cell r="BS2327" t="str">
            <v>ENGLISH</v>
          </cell>
        </row>
        <row r="2333">
          <cell r="A2333" t="str">
            <v>AE_OUTC_SPEC_TXT</v>
          </cell>
        </row>
        <row r="2334">
          <cell r="BS2334" t="str">
            <v>ENGLISH</v>
          </cell>
        </row>
        <row r="2336">
          <cell r="A2336" t="str">
            <v>CONCOM_AGT_TXT_NM</v>
          </cell>
        </row>
        <row r="2337">
          <cell r="BS2337" t="str">
            <v>ENGLISH</v>
          </cell>
        </row>
        <row r="2339">
          <cell r="A2339" t="str">
            <v>AE_PH_REPT_INSTR_NM</v>
          </cell>
        </row>
        <row r="2340">
          <cell r="BS2340" t="str">
            <v>ENGLISH</v>
          </cell>
        </row>
        <row r="2350">
          <cell r="A2350" t="str">
            <v>AE_REPT_DISTR_TXT_NM</v>
          </cell>
        </row>
        <row r="2351">
          <cell r="BS2351" t="str">
            <v>ENGLISH</v>
          </cell>
        </row>
        <row r="2357">
          <cell r="A2357" t="str">
            <v>AE_REPT_DUE_DT</v>
          </cell>
        </row>
        <row r="2358">
          <cell r="BS2358" t="str">
            <v>ENGLISH</v>
          </cell>
        </row>
        <row r="2360">
          <cell r="A2360" t="str">
            <v>AE_REPT_RECVD_DT</v>
          </cell>
        </row>
        <row r="2361">
          <cell r="BS2361" t="str">
            <v>ENGLISH</v>
          </cell>
        </row>
        <row r="2363">
          <cell r="A2363" t="str">
            <v>INV_SEC_NOT_DT</v>
          </cell>
        </row>
        <row r="2364">
          <cell r="BS2364" t="str">
            <v>ENGLISH</v>
          </cell>
        </row>
        <row r="2366">
          <cell r="A2366" t="str">
            <v>GP_CHAIR_INV_NOT_DT</v>
          </cell>
        </row>
        <row r="2367">
          <cell r="BS2367" t="str">
            <v>ENGLISH</v>
          </cell>
        </row>
        <row r="2369">
          <cell r="A2369" t="str">
            <v>GP_NOT_CHAIR_IND</v>
          </cell>
        </row>
        <row r="2370">
          <cell r="BS2370" t="str">
            <v>ENGLISH</v>
          </cell>
        </row>
        <row r="2372">
          <cell r="A2372" t="str">
            <v>STUDY_CHAIR_RESP_DT</v>
          </cell>
        </row>
        <row r="2373">
          <cell r="BS2373" t="str">
            <v>ENGLISH</v>
          </cell>
        </row>
        <row r="2375">
          <cell r="A2375" t="str">
            <v>CHAIR_PI_AGREE_IND</v>
          </cell>
        </row>
        <row r="2376">
          <cell r="BS2376" t="str">
            <v>ENGLISH</v>
          </cell>
        </row>
        <row r="2378">
          <cell r="A2378" t="str">
            <v>AE_DISC_DATA_REV_NM</v>
          </cell>
        </row>
        <row r="2379">
          <cell r="BS2379" t="str">
            <v>ENGLISH</v>
          </cell>
        </row>
        <row r="2381">
          <cell r="A2381" t="str">
            <v>INVEST_SHORT_TXT_NM</v>
          </cell>
        </row>
        <row r="2382">
          <cell r="BS2382" t="str">
            <v>ENGLISH</v>
          </cell>
        </row>
        <row r="2384">
          <cell r="A2384" t="str">
            <v>PT_ETHNGRP_CAT</v>
          </cell>
        </row>
        <row r="2385">
          <cell r="BS2385" t="str">
            <v>NIDCR</v>
          </cell>
        </row>
        <row r="2386">
          <cell r="BS2386" t="str">
            <v>(0010,2160)</v>
          </cell>
        </row>
        <row r="2387">
          <cell r="BS2387" t="str">
            <v>caBIG</v>
          </cell>
        </row>
        <row r="2388">
          <cell r="BS2388" t="str">
            <v>ETHNIC_CATEGORIES</v>
          </cell>
        </row>
        <row r="2389">
          <cell r="BS2389" t="str">
            <v>CCR</v>
          </cell>
        </row>
        <row r="2390">
          <cell r="BS2390" t="str">
            <v>NHLBI</v>
          </cell>
        </row>
        <row r="2391">
          <cell r="BS2391" t="str">
            <v>CIP</v>
          </cell>
        </row>
        <row r="2392">
          <cell r="BS2392" t="str">
            <v>SPOREs</v>
          </cell>
        </row>
        <row r="2393">
          <cell r="BS2393" t="str">
            <v>DCP</v>
          </cell>
        </row>
        <row r="2394">
          <cell r="BS2394" t="str">
            <v>2002440</v>
          </cell>
        </row>
        <row r="2460">
          <cell r="A2460" t="str">
            <v>SURG_OCCUR_NUM_ID</v>
          </cell>
        </row>
        <row r="2461">
          <cell r="BS2461" t="str">
            <v>CIP</v>
          </cell>
        </row>
        <row r="2462">
          <cell r="BS2462" t="str">
            <v>SURG_OCCUR_NUM_ID</v>
          </cell>
        </row>
        <row r="2464">
          <cell r="A2464" t="str">
            <v>AGT_INFUS_TMPT_NM</v>
          </cell>
        </row>
        <row r="2482">
          <cell r="A2482" t="str">
            <v>VISL_LN_LVL_TXT_NM</v>
          </cell>
        </row>
        <row r="2486">
          <cell r="A2486" t="str">
            <v>PT_SX_ASSESS_IND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46">
      <selection activeCell="L46" sqref="L46"/>
    </sheetView>
  </sheetViews>
  <sheetFormatPr defaultColWidth="9.140625" defaultRowHeight="12.75"/>
  <cols>
    <col min="1" max="1" width="29.8515625" style="2" customWidth="1"/>
    <col min="2" max="2" width="9.57421875" style="0" customWidth="1"/>
    <col min="3" max="3" width="17.28125" style="0" customWidth="1"/>
    <col min="4" max="4" width="11.00390625" style="0" customWidth="1"/>
    <col min="6" max="6" width="27.7109375" style="0" hidden="1" customWidth="1"/>
    <col min="7" max="7" width="24.57421875" style="0" hidden="1" customWidth="1"/>
    <col min="8" max="8" width="26.57421875" style="0" hidden="1" customWidth="1"/>
    <col min="9" max="9" width="26.7109375" style="0" hidden="1" customWidth="1"/>
    <col min="10" max="10" width="26.7109375" style="0" bestFit="1" customWidth="1"/>
    <col min="11" max="11" width="18.421875" style="0" customWidth="1"/>
  </cols>
  <sheetData>
    <row r="1" spans="1:12" ht="12.75">
      <c r="A1" s="1" t="str">
        <f>'[1]Sheet0'!$B1</f>
        <v>CDE Question</v>
      </c>
      <c r="B1" t="str">
        <f>'[1]Sheet0'!$D1</f>
        <v>CDE ID</v>
      </c>
      <c r="C1" t="str">
        <f>'[1]Sheet0'!$G1</f>
        <v>Data Type</v>
      </c>
      <c r="D1" t="str">
        <f>'[1]Sheet0'!$M1</f>
        <v>Dicom Tag</v>
      </c>
      <c r="E1" t="s">
        <v>2</v>
      </c>
      <c r="F1" t="s">
        <v>1</v>
      </c>
      <c r="J1" t="s">
        <v>0</v>
      </c>
      <c r="K1" t="s">
        <v>3</v>
      </c>
      <c r="L1" t="s">
        <v>21</v>
      </c>
    </row>
    <row r="2" spans="1:12" s="10" customFormat="1" ht="12.75">
      <c r="A2" s="9" t="str">
        <f>'[1]Sheet0'!$B44</f>
        <v>Anatomic Region Sequence</v>
      </c>
      <c r="B2" s="10" t="str">
        <f>'[1]Sheet0'!$D44</f>
        <v>2414568</v>
      </c>
      <c r="C2" s="10" t="str">
        <f>'[1]Sheet0'!$G44</f>
        <v>CHARACTER</v>
      </c>
      <c r="D2" s="10" t="str">
        <f>'[1]Sheet0'!$M44</f>
        <v>(0008,2218)</v>
      </c>
      <c r="E2" s="10">
        <f>MATCH(D2,'[2]Sheet0'!$BS:$BS,0)</f>
        <v>100</v>
      </c>
      <c r="F2" s="10" t="str">
        <f>INDEX('[2]Sheet0'!$A:$A,E2-1,1)</f>
        <v>ANAT_REG_SEQ_TXT</v>
      </c>
      <c r="G2" s="10" t="str">
        <f>IF(EXACT(T(F2),""),INDEX('[2]Sheet0'!$A:$A,E2-2,1),F2)</f>
        <v>ANAT_REG_SEQ_TXT</v>
      </c>
      <c r="H2" s="10" t="str">
        <f>IF(EXACT(T(G2),""),INDEX('[2]Sheet0'!$A:$A,E2-3,1),G2)</f>
        <v>ANAT_REG_SEQ_TXT</v>
      </c>
      <c r="I2" s="10" t="str">
        <f>IF(EXACT(T(H2),""),INDEX('[2]Sheet0'!$A:$A,E2-4,1),H2)</f>
        <v>ANAT_REG_SEQ_TXT</v>
      </c>
      <c r="J2" s="10" t="str">
        <f>IF(EXACT(T(I2),""),INDEX('[2]Sheet0'!$A:$A,E2-13,1),I2)</f>
        <v>ANAT_REG_SEQ_TXT</v>
      </c>
      <c r="K2" s="10" t="s">
        <v>20</v>
      </c>
      <c r="L2" s="10" t="s">
        <v>28</v>
      </c>
    </row>
    <row r="3" spans="1:12" s="8" customFormat="1" ht="25.5">
      <c r="A3" s="7" t="str">
        <f>'[1]Sheet0'!$B29</f>
        <v>Clinical Trial Coordinating Center Name</v>
      </c>
      <c r="B3" s="8" t="str">
        <f>'[1]Sheet0'!$D29</f>
        <v>2413249</v>
      </c>
      <c r="C3" s="8" t="str">
        <f>'[1]Sheet0'!$G29</f>
        <v>CHARACTER</v>
      </c>
      <c r="D3" s="8" t="str">
        <f>'[1]Sheet0'!$M29</f>
        <v>(0012,0060)</v>
      </c>
      <c r="E3" s="8">
        <f>MATCH(D3,'[2]Sheet0'!$BS:$BS,0)</f>
        <v>61</v>
      </c>
      <c r="F3" s="8" t="str">
        <f>INDEX('[2]Sheet0'!$A:$A,E3-1,1)</f>
        <v>COORD_CTR_NM_TXT</v>
      </c>
      <c r="G3" s="8" t="str">
        <f>IF(EXACT(T(F3),""),INDEX('[2]Sheet0'!$A:$A,E3-2,1),F3)</f>
        <v>COORD_CTR_NM_TXT</v>
      </c>
      <c r="H3" s="8" t="str">
        <f>IF(EXACT(T(G3),""),INDEX('[2]Sheet0'!$A:$A,E3-3,1),G3)</f>
        <v>COORD_CTR_NM_TXT</v>
      </c>
      <c r="I3" s="8" t="str">
        <f>IF(EXACT(T(H3),""),INDEX('[2]Sheet0'!$A:$A,E3-4,1),H3)</f>
        <v>COORD_CTR_NM_TXT</v>
      </c>
      <c r="J3" s="8" t="str">
        <f>IF(EXACT(T(I3),""),INDEX('[2]Sheet0'!$A:$A,E3-13,1),I3)</f>
        <v>COORD_CTR_NM_TXT</v>
      </c>
      <c r="K3" s="8" t="s">
        <v>14</v>
      </c>
      <c r="L3" s="8" t="s">
        <v>22</v>
      </c>
    </row>
    <row r="4" spans="1:12" s="6" customFormat="1" ht="12.75">
      <c r="A4" s="5" t="str">
        <f>'[1]Sheet0'!$B5</f>
        <v>Clinical Trial Time Point ID</v>
      </c>
      <c r="B4" s="6" t="str">
        <f>'[1]Sheet0'!$D5</f>
        <v>2413233</v>
      </c>
      <c r="C4" s="6" t="str">
        <f>'[1]Sheet0'!$G5</f>
        <v>CHARACTER</v>
      </c>
      <c r="D4" s="6" t="str">
        <f>'[1]Sheet0'!$M5</f>
        <v>(0012,0050)</v>
      </c>
      <c r="E4" s="6">
        <f>MATCH(D4,'[2]Sheet0'!$BS:$BS,0)</f>
        <v>9</v>
      </c>
      <c r="F4" s="6" t="str">
        <f>INDEX('[2]Sheet0'!$A:$A,E4-1,1)</f>
        <v>CLIN_TRL_TMPT_ID</v>
      </c>
      <c r="G4" s="6" t="str">
        <f>IF(EXACT(T(F4),""),INDEX('[2]Sheet0'!$A:$A,E4-2,1),F4)</f>
        <v>CLIN_TRL_TMPT_ID</v>
      </c>
      <c r="H4" s="6" t="str">
        <f>IF(EXACT(T(G4),""),INDEX('[2]Sheet0'!$A:$A,E4-3,1),G4)</f>
        <v>CLIN_TRL_TMPT_ID</v>
      </c>
      <c r="I4" s="6" t="str">
        <f>IF(EXACT(T(H4),""),INDEX('[2]Sheet0'!$A:$A,E4-4,1),H4)</f>
        <v>CLIN_TRL_TMPT_ID</v>
      </c>
      <c r="J4" s="6" t="str">
        <f>IF(EXACT(T(I4),""),INDEX('[2]Sheet0'!$A:$A,E4-13,1),I4)</f>
        <v>CLIN_TRL_TMPT_ID</v>
      </c>
      <c r="K4" s="6" t="s">
        <v>13</v>
      </c>
      <c r="L4" s="6" t="s">
        <v>22</v>
      </c>
    </row>
    <row r="5" spans="1:12" s="6" customFormat="1" ht="25.5">
      <c r="A5" s="5" t="str">
        <f>'[1]Sheet0'!$B6</f>
        <v>Clinical Trial Time Point Description</v>
      </c>
      <c r="B5" s="6" t="str">
        <f>'[1]Sheet0'!$D6</f>
        <v>2413236</v>
      </c>
      <c r="C5" s="6" t="str">
        <f>'[1]Sheet0'!$G6</f>
        <v>CHARACTER</v>
      </c>
      <c r="D5" s="6" t="str">
        <f>'[1]Sheet0'!$M6</f>
        <v>(0012,0051)</v>
      </c>
      <c r="E5" s="6">
        <f>MATCH(D5,'[2]Sheet0'!$BS:$BS,0)</f>
        <v>11</v>
      </c>
      <c r="F5" s="6" t="str">
        <f>INDEX('[2]Sheet0'!$A:$A,E5-1,1)</f>
        <v>CLIN_TRL_TMPT_TXT</v>
      </c>
      <c r="G5" s="6" t="str">
        <f>IF(EXACT(T(F5),""),INDEX('[2]Sheet0'!$A:$A,E5-2,1),F5)</f>
        <v>CLIN_TRL_TMPT_TXT</v>
      </c>
      <c r="H5" s="6" t="str">
        <f>IF(EXACT(T(G5),""),INDEX('[2]Sheet0'!$A:$A,E5-3,1),G5)</f>
        <v>CLIN_TRL_TMPT_TXT</v>
      </c>
      <c r="I5" s="6" t="str">
        <f>IF(EXACT(T(H5),""),INDEX('[2]Sheet0'!$A:$A,E5-4,1),H5)</f>
        <v>CLIN_TRL_TMPT_TXT</v>
      </c>
      <c r="J5" s="6" t="str">
        <f>IF(EXACT(T(I5),""),INDEX('[2]Sheet0'!$A:$A,E5-13,1),I5)</f>
        <v>CLIN_TRL_TMPT_TXT</v>
      </c>
      <c r="K5" s="6" t="s">
        <v>13</v>
      </c>
      <c r="L5" s="6" t="s">
        <v>23</v>
      </c>
    </row>
    <row r="6" spans="1:12" s="4" customFormat="1" ht="12.75">
      <c r="A6" s="3" t="str">
        <f>'[1]Sheet0'!$B23</f>
        <v>Clinical Trial Sponsor Name</v>
      </c>
      <c r="B6" s="4" t="str">
        <f>'[1]Sheet0'!$D23</f>
        <v>2413198</v>
      </c>
      <c r="C6" s="4" t="str">
        <f>'[1]Sheet0'!$G23</f>
        <v>CHARACTER</v>
      </c>
      <c r="D6" s="4" t="str">
        <f>'[1]Sheet0'!$M23</f>
        <v>(0012,0010)</v>
      </c>
      <c r="E6" s="4">
        <f>MATCH(D6,'[2]Sheet0'!$BS:$BS,0)</f>
        <v>45</v>
      </c>
      <c r="F6" s="4" t="str">
        <f>INDEX('[2]Sheet0'!$A:$A,E6-1,1)</f>
        <v>CLIN_TRL_SPNR_NM_TXT</v>
      </c>
      <c r="G6" s="4" t="str">
        <f>IF(EXACT(T(F6),""),INDEX('[2]Sheet0'!$A:$A,E6-2,1),F6)</f>
        <v>CLIN_TRL_SPNR_NM_TXT</v>
      </c>
      <c r="H6" s="4" t="str">
        <f>IF(EXACT(T(G6),""),INDEX('[2]Sheet0'!$A:$A,E6-3,1),G6)</f>
        <v>CLIN_TRL_SPNR_NM_TXT</v>
      </c>
      <c r="I6" s="4" t="str">
        <f>IF(EXACT(T(H6),""),INDEX('[2]Sheet0'!$A:$A,E6-4,1),H6)</f>
        <v>CLIN_TRL_SPNR_NM_TXT</v>
      </c>
      <c r="J6" s="4" t="str">
        <f>IF(EXACT(T(I6),""),INDEX('[2]Sheet0'!$A:$A,E6-13,1),I6)</f>
        <v>CLIN_TRL_SPNR_NM_TXT</v>
      </c>
      <c r="K6" s="4" t="s">
        <v>12</v>
      </c>
      <c r="L6" s="4" t="s">
        <v>22</v>
      </c>
    </row>
    <row r="7" spans="1:12" s="4" customFormat="1" ht="12.75">
      <c r="A7" s="3" t="str">
        <f>'[1]Sheet0'!$B52</f>
        <v>Clinical Trial Protocol ID</v>
      </c>
      <c r="B7" s="4" t="str">
        <f>'[1]Sheet0'!$D52</f>
        <v>2003300</v>
      </c>
      <c r="C7" s="4" t="str">
        <f>'[1]Sheet0'!$G52</f>
        <v>CHARACTER</v>
      </c>
      <c r="D7" s="4" t="str">
        <f>'[1]Sheet0'!$M52</f>
        <v>(0012,0020)</v>
      </c>
      <c r="E7" s="4">
        <f>MATCH(D7,'[2]Sheet0'!$BS:$BS,0)</f>
        <v>1151</v>
      </c>
      <c r="F7" s="4">
        <f>INDEX('[2]Sheet0'!$A:$A,E7-1,1)</f>
        <v>0</v>
      </c>
      <c r="G7" s="4">
        <f>IF(EXACT(T(F7),""),INDEX('[2]Sheet0'!$A:$A,E7-2,1),F7)</f>
        <v>0</v>
      </c>
      <c r="H7" s="4">
        <f>IF(EXACT(T(G7),""),INDEX('[2]Sheet0'!$A:$A,E7-3,1),G7)</f>
        <v>0</v>
      </c>
      <c r="I7" s="4" t="str">
        <f>IF(EXACT(T(H7),""),INDEX('[2]Sheet0'!$A:$A,E7-4,1),H7)</f>
        <v>PROT_NUM</v>
      </c>
      <c r="J7" s="4" t="str">
        <f>IF(EXACT(T(I7),""),INDEX('[2]Sheet0'!$A:$A,E7-13,1),I7)</f>
        <v>PROT_NUM</v>
      </c>
      <c r="K7" s="4" t="s">
        <v>12</v>
      </c>
      <c r="L7" s="4" t="s">
        <v>22</v>
      </c>
    </row>
    <row r="8" spans="1:12" s="4" customFormat="1" ht="12.75">
      <c r="A8" s="3" t="str">
        <f>'[1]Sheet0'!$B66</f>
        <v>Clinical Trial Protocol Name</v>
      </c>
      <c r="B8" s="4" t="str">
        <f>'[1]Sheet0'!$D66</f>
        <v>2182451</v>
      </c>
      <c r="C8" s="4" t="str">
        <f>'[1]Sheet0'!$G66</f>
        <v>ALPHANUMERIC</v>
      </c>
      <c r="D8" s="4" t="str">
        <f>'[1]Sheet0'!$M66</f>
        <v>(0012,0021)</v>
      </c>
      <c r="E8" s="4">
        <f>MATCH(D8,'[2]Sheet0'!$BS:$BS,0)</f>
        <v>1987</v>
      </c>
      <c r="F8" s="4" t="str">
        <f>INDEX('[2]Sheet0'!$A:$A,E8-1,1)</f>
        <v>PROT_LONG_TLE_TXT</v>
      </c>
      <c r="G8" s="4" t="str">
        <f>IF(EXACT(T(F8),""),INDEX('[2]Sheet0'!$A:$A,E8-2,1),F8)</f>
        <v>PROT_LONG_TLE_TXT</v>
      </c>
      <c r="H8" s="4" t="str">
        <f>IF(EXACT(T(G8),""),INDEX('[2]Sheet0'!$A:$A,E8-3,1),G8)</f>
        <v>PROT_LONG_TLE_TXT</v>
      </c>
      <c r="I8" s="4" t="str">
        <f>IF(EXACT(T(H8),""),INDEX('[2]Sheet0'!$A:$A,E8-4,1),H8)</f>
        <v>PROT_LONG_TLE_TXT</v>
      </c>
      <c r="J8" s="4" t="str">
        <f>IF(EXACT(T(I8),""),INDEX('[2]Sheet0'!$A:$A,E8-13,1),I8)</f>
        <v>PROT_LONG_TLE_TXT</v>
      </c>
      <c r="K8" s="4" t="s">
        <v>12</v>
      </c>
      <c r="L8" s="4" t="s">
        <v>22</v>
      </c>
    </row>
    <row r="9" spans="1:12" s="4" customFormat="1" ht="12.75">
      <c r="A9" s="3" t="str">
        <f>'[1]Sheet0'!$B24</f>
        <v>Clinical Trial Site ID</v>
      </c>
      <c r="B9" s="4" t="str">
        <f>'[1]Sheet0'!$D24</f>
        <v>2413202</v>
      </c>
      <c r="C9" s="4" t="str">
        <f>'[1]Sheet0'!$G24</f>
        <v>CHARACTER</v>
      </c>
      <c r="D9" s="4" t="str">
        <f>'[1]Sheet0'!$M24</f>
        <v>(0012,0030)</v>
      </c>
      <c r="E9" s="4">
        <f>MATCH(D9,'[2]Sheet0'!$BS:$BS,0)</f>
        <v>47</v>
      </c>
      <c r="F9" s="4" t="str">
        <f>INDEX('[2]Sheet0'!$A:$A,E9-1,1)</f>
        <v>CLIN_TRL_SITE_ID</v>
      </c>
      <c r="G9" s="4" t="str">
        <f>IF(EXACT(T(F9),""),INDEX('[2]Sheet0'!$A:$A,E9-2,1),F9)</f>
        <v>CLIN_TRL_SITE_ID</v>
      </c>
      <c r="H9" s="4" t="str">
        <f>IF(EXACT(T(G9),""),INDEX('[2]Sheet0'!$A:$A,E9-3,1),G9)</f>
        <v>CLIN_TRL_SITE_ID</v>
      </c>
      <c r="I9" s="4" t="str">
        <f>IF(EXACT(T(H9),""),INDEX('[2]Sheet0'!$A:$A,E9-4,1),H9)</f>
        <v>CLIN_TRL_SITE_ID</v>
      </c>
      <c r="J9" s="4" t="str">
        <f>IF(EXACT(T(I9),""),INDEX('[2]Sheet0'!$A:$A,E9-13,1),I9)</f>
        <v>CLIN_TRL_SITE_ID</v>
      </c>
      <c r="K9" s="4" t="s">
        <v>12</v>
      </c>
      <c r="L9" s="4" t="s">
        <v>22</v>
      </c>
    </row>
    <row r="10" spans="1:12" s="4" customFormat="1" ht="12.75">
      <c r="A10" s="3" t="str">
        <f>'[1]Sheet0'!$B25</f>
        <v>Clinical Trial Site Name</v>
      </c>
      <c r="B10" s="4" t="str">
        <f>'[1]Sheet0'!$D25</f>
        <v>2413209</v>
      </c>
      <c r="C10" s="4" t="str">
        <f>'[1]Sheet0'!$G25</f>
        <v>CHARACTER</v>
      </c>
      <c r="D10" s="4" t="str">
        <f>'[1]Sheet0'!$M25</f>
        <v>(0012,0031)</v>
      </c>
      <c r="E10" s="4">
        <f>MATCH(D10,'[2]Sheet0'!$BS:$BS,0)</f>
        <v>50</v>
      </c>
      <c r="F10" s="4">
        <f>INDEX('[2]Sheet0'!$A:$A,E10-1,1)</f>
        <v>0</v>
      </c>
      <c r="G10" s="4" t="str">
        <f>IF(EXACT(T(F10),""),INDEX('[2]Sheet0'!$A:$A,E10-2,1),F10)</f>
        <v>CLIN_TRL_SITE_TXT_NM</v>
      </c>
      <c r="H10" s="4" t="str">
        <f>IF(EXACT(T(G10),""),INDEX('[2]Sheet0'!$A:$A,E10-3,1),G10)</f>
        <v>CLIN_TRL_SITE_TXT_NM</v>
      </c>
      <c r="I10" s="4" t="str">
        <f>IF(EXACT(T(H10),""),INDEX('[2]Sheet0'!$A:$A,E10-4,1),H10)</f>
        <v>CLIN_TRL_SITE_TXT_NM</v>
      </c>
      <c r="J10" s="4" t="str">
        <f>IF(EXACT(T(I10),""),INDEX('[2]Sheet0'!$A:$A,E10-13,1),I10)</f>
        <v>CLIN_TRL_SITE_TXT_NM</v>
      </c>
      <c r="K10" s="4" t="s">
        <v>12</v>
      </c>
      <c r="L10" s="4" t="s">
        <v>22</v>
      </c>
    </row>
    <row r="11" spans="1:12" s="4" customFormat="1" ht="12.75">
      <c r="A11" s="3" t="str">
        <f>'[1]Sheet0'!$B53</f>
        <v>Clinical Trial Subject ID</v>
      </c>
      <c r="B11" s="4" t="str">
        <f>'[1]Sheet0'!$D53</f>
        <v>2181644</v>
      </c>
      <c r="C11" s="4" t="str">
        <f>'[1]Sheet0'!$G53</f>
        <v>CHARACTER</v>
      </c>
      <c r="D11" s="4" t="str">
        <f>'[1]Sheet0'!$M53</f>
        <v>(0012,0040)</v>
      </c>
      <c r="E11" s="4">
        <f>MATCH(D11,'[2]Sheet0'!$BS:$BS,0)</f>
        <v>1729</v>
      </c>
      <c r="F11" s="4" t="str">
        <f>INDEX('[2]Sheet0'!$A:$A,E11-1,1)</f>
        <v>RSCH_CASE_ID</v>
      </c>
      <c r="G11" s="4" t="str">
        <f>IF(EXACT(T(F11),""),INDEX('[2]Sheet0'!$A:$A,E11-2,1),F11)</f>
        <v>RSCH_CASE_ID</v>
      </c>
      <c r="H11" s="4" t="str">
        <f>IF(EXACT(T(G11),""),INDEX('[2]Sheet0'!$A:$A,E11-3,1),G11)</f>
        <v>RSCH_CASE_ID</v>
      </c>
      <c r="I11" s="4" t="str">
        <f>IF(EXACT(T(H11),""),INDEX('[2]Sheet0'!$A:$A,E11-4,1),H11)</f>
        <v>RSCH_CASE_ID</v>
      </c>
      <c r="J11" s="4" t="str">
        <f>IF(EXACT(T(I11),""),INDEX('[2]Sheet0'!$A:$A,E11-13,1),I11)</f>
        <v>RSCH_CASE_ID</v>
      </c>
      <c r="K11" s="4" t="s">
        <v>12</v>
      </c>
      <c r="L11" s="4" t="s">
        <v>22</v>
      </c>
    </row>
    <row r="12" spans="1:12" s="4" customFormat="1" ht="25.5">
      <c r="A12" s="3" t="str">
        <f>'[1]Sheet0'!$B26</f>
        <v>Clinical Trial Subject Reading ID</v>
      </c>
      <c r="B12" s="4" t="str">
        <f>'[1]Sheet0'!$D26</f>
        <v>2413212</v>
      </c>
      <c r="C12" s="4" t="str">
        <f>'[1]Sheet0'!$G26</f>
        <v>CHARACTER</v>
      </c>
      <c r="D12" s="4" t="str">
        <f>'[1]Sheet0'!$M26</f>
        <v>(0012,0042)</v>
      </c>
      <c r="E12" s="4">
        <f>MATCH(D12,'[2]Sheet0'!$BS:$BS,0)</f>
        <v>55</v>
      </c>
      <c r="F12" s="4" t="str">
        <f>INDEX('[2]Sheet0'!$A:$A,E12-1,1)</f>
        <v>TRL_SUBJ_READ_ID</v>
      </c>
      <c r="G12" s="4" t="str">
        <f>IF(EXACT(T(F12),""),INDEX('[2]Sheet0'!$A:$A,E12-2,1),F12)</f>
        <v>TRL_SUBJ_READ_ID</v>
      </c>
      <c r="H12" s="4" t="str">
        <f>IF(EXACT(T(G12),""),INDEX('[2]Sheet0'!$A:$A,E12-3,1),G12)</f>
        <v>TRL_SUBJ_READ_ID</v>
      </c>
      <c r="I12" s="4" t="str">
        <f>IF(EXACT(T(H12),""),INDEX('[2]Sheet0'!$A:$A,E12-4,1),H12)</f>
        <v>TRL_SUBJ_READ_ID</v>
      </c>
      <c r="J12" s="4" t="str">
        <f>IF(EXACT(T(I12),""),INDEX('[2]Sheet0'!$A:$A,E12-13,1),I12)</f>
        <v>TRL_SUBJ_READ_ID</v>
      </c>
      <c r="K12" s="4" t="s">
        <v>12</v>
      </c>
      <c r="L12" s="4" t="s">
        <v>22</v>
      </c>
    </row>
    <row r="13" spans="1:12" s="10" customFormat="1" ht="12.75">
      <c r="A13" s="9" t="str">
        <f>'[1]Sheet0'!$B46</f>
        <v>Contrast/Bolus Agent</v>
      </c>
      <c r="B13" s="10" t="str">
        <f>'[1]Sheet0'!$D46</f>
        <v>57797</v>
      </c>
      <c r="C13" s="10" t="str">
        <f>'[1]Sheet0'!$G46</f>
        <v>CHARACTER</v>
      </c>
      <c r="D13" s="10" t="str">
        <f>'[1]Sheet0'!$M46</f>
        <v>(0018,0010)</v>
      </c>
      <c r="E13" s="10">
        <f>MATCH(D13,'[2]Sheet0'!$BS:$BS,0)</f>
        <v>417</v>
      </c>
      <c r="F13" s="10" t="str">
        <f>INDEX('[2]Sheet0'!$A:$A,E13-1,1)</f>
        <v>CONT_AGT_BOLUS_TXT</v>
      </c>
      <c r="G13" s="10" t="str">
        <f>IF(EXACT(T(F13),""),INDEX('[2]Sheet0'!$A:$A,E13-2,1),F13)</f>
        <v>CONT_AGT_BOLUS_TXT</v>
      </c>
      <c r="H13" s="10" t="str">
        <f>IF(EXACT(T(G13),""),INDEX('[2]Sheet0'!$A:$A,E13-3,1),G13)</f>
        <v>CONT_AGT_BOLUS_TXT</v>
      </c>
      <c r="I13" s="10" t="str">
        <f>IF(EXACT(T(H13),""),INDEX('[2]Sheet0'!$A:$A,E13-4,1),H13)</f>
        <v>CONT_AGT_BOLUS_TXT</v>
      </c>
      <c r="J13" s="10" t="str">
        <f>IF(EXACT(T(I13),""),INDEX('[2]Sheet0'!$A:$A,E13-13,1),I13)</f>
        <v>CONT_AGT_BOLUS_TXT</v>
      </c>
      <c r="K13" s="10" t="s">
        <v>15</v>
      </c>
      <c r="L13" s="10" t="s">
        <v>22</v>
      </c>
    </row>
    <row r="14" spans="1:12" s="10" customFormat="1" ht="12.75">
      <c r="A14" s="9" t="str">
        <f>'[1]Sheet0'!$B36</f>
        <v>Contrast/Bolus Route</v>
      </c>
      <c r="B14" s="10" t="str">
        <f>'[1]Sheet0'!$D36</f>
        <v>2413343</v>
      </c>
      <c r="C14" s="10" t="str">
        <f>'[1]Sheet0'!$G36</f>
        <v>CHARACTER</v>
      </c>
      <c r="D14" s="10" t="str">
        <f>'[1]Sheet0'!$M36</f>
        <v>(0018,1040)</v>
      </c>
      <c r="E14" s="10">
        <f>MATCH(D14,'[2]Sheet0'!$BS:$BS,0)</f>
        <v>79</v>
      </c>
      <c r="F14" s="10" t="str">
        <f>INDEX('[2]Sheet0'!$A:$A,E14-1,1)</f>
        <v>CONT_AGT_RTE_NM_TXT</v>
      </c>
      <c r="G14" s="10" t="str">
        <f>IF(EXACT(T(F14),""),INDEX('[2]Sheet0'!$A:$A,E14-2,1),F14)</f>
        <v>CONT_AGT_RTE_NM_TXT</v>
      </c>
      <c r="H14" s="10" t="str">
        <f>IF(EXACT(T(G14),""),INDEX('[2]Sheet0'!$A:$A,E14-3,1),G14)</f>
        <v>CONT_AGT_RTE_NM_TXT</v>
      </c>
      <c r="I14" s="10" t="str">
        <f>IF(EXACT(T(H14),""),INDEX('[2]Sheet0'!$A:$A,E14-4,1),H14)</f>
        <v>CONT_AGT_RTE_NM_TXT</v>
      </c>
      <c r="J14" s="10" t="str">
        <f>IF(EXACT(T(I14),""),INDEX('[2]Sheet0'!$A:$A,E14-13,1),I14)</f>
        <v>CONT_AGT_RTE_NM_TXT</v>
      </c>
      <c r="K14" s="10" t="s">
        <v>15</v>
      </c>
      <c r="L14" s="10" t="s">
        <v>22</v>
      </c>
    </row>
    <row r="15" spans="1:12" s="8" customFormat="1" ht="12.75">
      <c r="A15" s="7" t="str">
        <f>'[1]Sheet0'!$B11</f>
        <v>Manufacturer</v>
      </c>
      <c r="B15" s="8" t="str">
        <f>'[1]Sheet0'!$D11</f>
        <v>2413254</v>
      </c>
      <c r="C15" s="8" t="str">
        <f>'[1]Sheet0'!$G11</f>
        <v>CHARACTER</v>
      </c>
      <c r="D15" s="8" t="str">
        <f>'[1]Sheet0'!$M11</f>
        <v>(0008,0070)</v>
      </c>
      <c r="E15" s="8">
        <f>MATCH(D15,'[2]Sheet0'!$BS:$BS,0)</f>
        <v>21</v>
      </c>
      <c r="F15" s="8" t="str">
        <f>INDEX('[2]Sheet0'!$A:$A,E15-1,1)</f>
        <v>MANUF_NM_TXT</v>
      </c>
      <c r="G15" s="8" t="str">
        <f>IF(EXACT(T(F15),""),INDEX('[2]Sheet0'!$A:$A,E15-2,1),F15)</f>
        <v>MANUF_NM_TXT</v>
      </c>
      <c r="H15" s="8" t="str">
        <f>IF(EXACT(T(G15),""),INDEX('[2]Sheet0'!$A:$A,E15-3,1),G15)</f>
        <v>MANUF_NM_TXT</v>
      </c>
      <c r="I15" s="8" t="str">
        <f>IF(EXACT(T(H15),""),INDEX('[2]Sheet0'!$A:$A,E15-4,1),H15)</f>
        <v>MANUF_NM_TXT</v>
      </c>
      <c r="J15" s="8" t="str">
        <f>IF(EXACT(T(I15),""),INDEX('[2]Sheet0'!$A:$A,E15-13,1),I15)</f>
        <v>MANUF_NM_TXT</v>
      </c>
      <c r="K15" s="8" t="s">
        <v>10</v>
      </c>
      <c r="L15" s="8" t="s">
        <v>22</v>
      </c>
    </row>
    <row r="16" spans="1:12" s="8" customFormat="1" ht="12.75">
      <c r="A16" s="7" t="str">
        <f>'[1]Sheet0'!$B12</f>
        <v>Institution Name</v>
      </c>
      <c r="B16" s="8" t="str">
        <f>'[1]Sheet0'!$D12</f>
        <v>2413271</v>
      </c>
      <c r="C16" s="8" t="str">
        <f>'[1]Sheet0'!$G12</f>
        <v>CHARACTER</v>
      </c>
      <c r="D16" s="8" t="str">
        <f>'[1]Sheet0'!$M12</f>
        <v>(0008,0080)</v>
      </c>
      <c r="E16" s="8">
        <f>MATCH(D16,'[2]Sheet0'!$BS:$BS,0)</f>
        <v>23</v>
      </c>
      <c r="F16" s="8" t="str">
        <f>INDEX('[2]Sheet0'!$A:$A,E16-1,1)</f>
        <v>EQUIP_INST_NM_TXT</v>
      </c>
      <c r="G16" s="8" t="str">
        <f>IF(EXACT(T(F16),""),INDEX('[2]Sheet0'!$A:$A,E16-2,1),F16)</f>
        <v>EQUIP_INST_NM_TXT</v>
      </c>
      <c r="H16" s="8" t="str">
        <f>IF(EXACT(T(G16),""),INDEX('[2]Sheet0'!$A:$A,E16-3,1),G16)</f>
        <v>EQUIP_INST_NM_TXT</v>
      </c>
      <c r="I16" s="8" t="str">
        <f>IF(EXACT(T(H16),""),INDEX('[2]Sheet0'!$A:$A,E16-4,1),H16)</f>
        <v>EQUIP_INST_NM_TXT</v>
      </c>
      <c r="J16" s="8" t="str">
        <f>IF(EXACT(T(I16),""),INDEX('[2]Sheet0'!$A:$A,E16-13,1),I16)</f>
        <v>EQUIP_INST_NM_TXT</v>
      </c>
      <c r="K16" s="8" t="s">
        <v>10</v>
      </c>
      <c r="L16" s="8" t="s">
        <v>22</v>
      </c>
    </row>
    <row r="17" spans="1:12" s="8" customFormat="1" ht="12.75">
      <c r="A17" s="7" t="str">
        <f>'[1]Sheet0'!$B13</f>
        <v>Manufacturer's Model Name</v>
      </c>
      <c r="B17" s="8" t="str">
        <f>'[1]Sheet0'!$D13</f>
        <v>2413274</v>
      </c>
      <c r="C17" s="8" t="str">
        <f>'[1]Sheet0'!$G13</f>
        <v>CHARACTER</v>
      </c>
      <c r="D17" s="8" t="str">
        <f>'[1]Sheet0'!$M13</f>
        <v>(0008,1090)</v>
      </c>
      <c r="E17" s="8">
        <f>MATCH(D17,'[2]Sheet0'!$BS:$BS,0)</f>
        <v>26</v>
      </c>
      <c r="F17" s="8" t="str">
        <f>INDEX('[2]Sheet0'!$A:$A,E17-1,1)</f>
        <v>MANUF_MODL_NM_TXT</v>
      </c>
      <c r="G17" s="8" t="str">
        <f>IF(EXACT(T(F17),""),INDEX('[2]Sheet0'!$A:$A,E17-2,1),F17)</f>
        <v>MANUF_MODL_NM_TXT</v>
      </c>
      <c r="H17" s="8" t="str">
        <f>IF(EXACT(T(G17),""),INDEX('[2]Sheet0'!$A:$A,E17-3,1),G17)</f>
        <v>MANUF_MODL_NM_TXT</v>
      </c>
      <c r="I17" s="8" t="str">
        <f>IF(EXACT(T(H17),""),INDEX('[2]Sheet0'!$A:$A,E17-4,1),H17)</f>
        <v>MANUF_MODL_NM_TXT</v>
      </c>
      <c r="J17" s="8" t="str">
        <f>IF(EXACT(T(I17),""),INDEX('[2]Sheet0'!$A:$A,E17-13,1),I17)</f>
        <v>MANUF_MODL_NM_TXT</v>
      </c>
      <c r="K17" s="8" t="s">
        <v>10</v>
      </c>
      <c r="L17" s="8" t="s">
        <v>22</v>
      </c>
    </row>
    <row r="18" spans="1:12" s="8" customFormat="1" ht="12.75">
      <c r="A18" s="7" t="str">
        <f>'[1]Sheet0'!$B14</f>
        <v>Software Version(s)</v>
      </c>
      <c r="B18" s="8" t="str">
        <f>'[1]Sheet0'!$D14</f>
        <v>2413278</v>
      </c>
      <c r="C18" s="8" t="str">
        <f>'[1]Sheet0'!$G14</f>
        <v>NUMBER</v>
      </c>
      <c r="D18" s="8" t="str">
        <f>'[1]Sheet0'!$M14</f>
        <v>(0018,1020)</v>
      </c>
      <c r="E18" s="8">
        <f>MATCH(D18,'[2]Sheet0'!$BS:$BS,0)</f>
        <v>29</v>
      </c>
      <c r="F18" s="8" t="str">
        <f>INDEX('[2]Sheet0'!$A:$A,E18-1,1)</f>
        <v>SFTWR_VER_NUM</v>
      </c>
      <c r="G18" s="8" t="str">
        <f>IF(EXACT(T(F18),""),INDEX('[2]Sheet0'!$A:$A,E18-2,1),F18)</f>
        <v>SFTWR_VER_NUM</v>
      </c>
      <c r="H18" s="8" t="str">
        <f>IF(EXACT(T(G18),""),INDEX('[2]Sheet0'!$A:$A,E18-3,1),G18)</f>
        <v>SFTWR_VER_NUM</v>
      </c>
      <c r="I18" s="8" t="str">
        <f>IF(EXACT(T(H18),""),INDEX('[2]Sheet0'!$A:$A,E18-4,1),H18)</f>
        <v>SFTWR_VER_NUM</v>
      </c>
      <c r="J18" s="8" t="str">
        <f>IF(EXACT(T(I18),""),INDEX('[2]Sheet0'!$A:$A,E18-13,1),I18)</f>
        <v>SFTWR_VER_NUM</v>
      </c>
      <c r="K18" s="8" t="s">
        <v>10</v>
      </c>
      <c r="L18" s="8" t="s">
        <v>22</v>
      </c>
    </row>
    <row r="19" spans="1:12" s="8" customFormat="1" ht="12.75">
      <c r="A19" s="7" t="str">
        <f>'[1]Sheet0'!$B68</f>
        <v>Frame of Reference UID</v>
      </c>
      <c r="B19" s="8" t="str">
        <f>'[1]Sheet0'!$D68</f>
        <v>2182463</v>
      </c>
      <c r="C19" s="8" t="str">
        <f>'[1]Sheet0'!$G68</f>
        <v>CHARACTER</v>
      </c>
      <c r="D19" s="8" t="str">
        <f>'[1]Sheet0'!$M68</f>
        <v>(0020,0052)</v>
      </c>
      <c r="E19" s="8">
        <f>MATCH(D19,'[2]Sheet0'!$BS:$BS,0)</f>
        <v>2003</v>
      </c>
      <c r="F19" s="8" t="str">
        <f>INDEX('[2]Sheet0'!$A:$A,E19-1,1)</f>
        <v>FRAME_REF_UID</v>
      </c>
      <c r="G19" s="8" t="str">
        <f>IF(EXACT(T(F19),""),INDEX('[2]Sheet0'!$A:$A,E19-2,1),F19)</f>
        <v>FRAME_REF_UID</v>
      </c>
      <c r="H19" s="8" t="str">
        <f>IF(EXACT(T(G19),""),INDEX('[2]Sheet0'!$A:$A,E19-3,1),G19)</f>
        <v>FRAME_REF_UID</v>
      </c>
      <c r="I19" s="8" t="str">
        <f>IF(EXACT(T(H19),""),INDEX('[2]Sheet0'!$A:$A,E19-4,1),H19)</f>
        <v>FRAME_REF_UID</v>
      </c>
      <c r="J19" s="8" t="str">
        <f>IF(EXACT(T(I19),""),INDEX('[2]Sheet0'!$A:$A,E19-13,1),I19)</f>
        <v>FRAME_REF_UID</v>
      </c>
      <c r="K19" s="8" t="s">
        <v>18</v>
      </c>
      <c r="L19" s="8" t="s">
        <v>25</v>
      </c>
    </row>
    <row r="20" spans="1:11" ht="12.75">
      <c r="A20" s="1" t="str">
        <f>'[1]Sheet0'!$B45</f>
        <v>Instance Number</v>
      </c>
      <c r="B20" t="str">
        <f>'[1]Sheet0'!$D45</f>
        <v>2414574</v>
      </c>
      <c r="C20" t="str">
        <f>'[1]Sheet0'!$G45</f>
        <v>NUMBER</v>
      </c>
      <c r="D20" t="str">
        <f>'[1]Sheet0'!$M45</f>
        <v>(0020,0013)</v>
      </c>
      <c r="E20">
        <f>MATCH(D20,'[2]Sheet0'!$BS:$BS,0)</f>
        <v>32</v>
      </c>
      <c r="F20" t="str">
        <f>INDEX('[2]Sheet0'!$A:$A,E20-1,1)</f>
        <v>INSTNC_NUM_ID</v>
      </c>
      <c r="G20" t="str">
        <f>IF(EXACT(T(F20),""),INDEX('[2]Sheet0'!$A:$A,E20-2,1),F20)</f>
        <v>INSTNC_NUM_ID</v>
      </c>
      <c r="H20" t="str">
        <f>IF(EXACT(T(G20),""),INDEX('[2]Sheet0'!$A:$A,E20-3,1),G20)</f>
        <v>INSTNC_NUM_ID</v>
      </c>
      <c r="I20" t="str">
        <f>IF(EXACT(T(H20),""),INDEX('[2]Sheet0'!$A:$A,E20-4,1),H20)</f>
        <v>INSTNC_NUM_ID</v>
      </c>
      <c r="J20" t="str">
        <f>IF(EXACT(T(I20),""),INDEX('[2]Sheet0'!$A:$A,E20-13,1),I20)</f>
        <v>INSTNC_NUM_ID</v>
      </c>
      <c r="K20" t="s">
        <v>5</v>
      </c>
    </row>
    <row r="21" spans="1:12" s="10" customFormat="1" ht="12.75">
      <c r="A21" s="9" t="str">
        <f>'[1]Sheet0'!$B55</f>
        <v>KVP</v>
      </c>
      <c r="B21" s="10" t="str">
        <f>'[1]Sheet0'!$D55</f>
        <v>2181795</v>
      </c>
      <c r="C21" s="10" t="str">
        <f>'[1]Sheet0'!$G55</f>
        <v>NUMBER</v>
      </c>
      <c r="D21" s="10" t="str">
        <f>'[1]Sheet0'!$M55</f>
        <v>(0018,0060)</v>
      </c>
      <c r="E21" s="10">
        <f>MATCH(D21,'[2]Sheet0'!$BS:$BS,0)</f>
        <v>1826</v>
      </c>
      <c r="F21" s="10" t="str">
        <f>INDEX('[2]Sheet0'!$A:$A,E21-1,1)</f>
        <v>KVP_VAL_NUM</v>
      </c>
      <c r="G21" s="10" t="str">
        <f>IF(EXACT(T(F21),""),INDEX('[2]Sheet0'!$A:$A,E21-2,1),F21)</f>
        <v>KVP_VAL_NUM</v>
      </c>
      <c r="H21" s="10" t="str">
        <f>IF(EXACT(T(G21),""),INDEX('[2]Sheet0'!$A:$A,E21-3,1),G21)</f>
        <v>KVP_VAL_NUM</v>
      </c>
      <c r="I21" s="10" t="str">
        <f>IF(EXACT(T(H21),""),INDEX('[2]Sheet0'!$A:$A,E21-4,1),H21)</f>
        <v>KVP_VAL_NUM</v>
      </c>
      <c r="J21" s="10" t="str">
        <f>IF(EXACT(T(I21),""),INDEX('[2]Sheet0'!$A:$A,E21-13,1),I21)</f>
        <v>KVP_VAL_NUM</v>
      </c>
      <c r="K21" s="10" t="s">
        <v>17</v>
      </c>
      <c r="L21" s="10" t="s">
        <v>31</v>
      </c>
    </row>
    <row r="22" spans="1:12" s="10" customFormat="1" ht="12.75">
      <c r="A22" s="9" t="str">
        <f>'[1]Sheet0'!$B58</f>
        <v>Data Collection Diameter</v>
      </c>
      <c r="B22" s="10" t="str">
        <f>'[1]Sheet0'!$D58</f>
        <v>2182252</v>
      </c>
      <c r="C22" s="10" t="str">
        <f>'[1]Sheet0'!$G58</f>
        <v>NUMBER</v>
      </c>
      <c r="D22" s="10" t="str">
        <f>'[1]Sheet0'!$M58</f>
        <v>(0018,0090)</v>
      </c>
      <c r="E22" s="10">
        <f>MATCH(D22,'[2]Sheet0'!$BS:$BS,0)</f>
        <v>1851</v>
      </c>
      <c r="F22" s="10" t="str">
        <f>INDEX('[2]Sheet0'!$A:$A,E22-1,1)</f>
        <v>DATA_COLL_DIAM_MM</v>
      </c>
      <c r="G22" s="10" t="str">
        <f>IF(EXACT(T(F22),""),INDEX('[2]Sheet0'!$A:$A,E22-2,1),F22)</f>
        <v>DATA_COLL_DIAM_MM</v>
      </c>
      <c r="H22" s="10" t="str">
        <f>IF(EXACT(T(G22),""),INDEX('[2]Sheet0'!$A:$A,E22-3,1),G22)</f>
        <v>DATA_COLL_DIAM_MM</v>
      </c>
      <c r="I22" s="10" t="str">
        <f>IF(EXACT(T(H22),""),INDEX('[2]Sheet0'!$A:$A,E22-4,1),H22)</f>
        <v>DATA_COLL_DIAM_MM</v>
      </c>
      <c r="J22" s="10" t="str">
        <f>IF(EXACT(T(I22),""),INDEX('[2]Sheet0'!$A:$A,E22-13,1),I22)</f>
        <v>DATA_COLL_DIAM_MM</v>
      </c>
      <c r="K22" s="10" t="s">
        <v>17</v>
      </c>
      <c r="L22" s="10" t="s">
        <v>31</v>
      </c>
    </row>
    <row r="23" spans="1:12" s="10" customFormat="1" ht="12.75">
      <c r="A23" s="9" t="str">
        <f>'[1]Sheet0'!$B56</f>
        <v>Reconstruction Diameter</v>
      </c>
      <c r="B23" s="10" t="str">
        <f>'[1]Sheet0'!$D56</f>
        <v>2182085</v>
      </c>
      <c r="C23" s="10" t="str">
        <f>'[1]Sheet0'!$G56</f>
        <v>NUMBER</v>
      </c>
      <c r="D23" s="10" t="str">
        <f>'[1]Sheet0'!$M56</f>
        <v>(0018,1100)</v>
      </c>
      <c r="E23" s="10">
        <f>MATCH(D23,'[2]Sheet0'!$BS:$BS,0)</f>
        <v>1835</v>
      </c>
      <c r="F23" s="10" t="str">
        <f>INDEX('[2]Sheet0'!$A:$A,E23-1,1)</f>
        <v>RCNSTCT_DIAM_MM_NUM</v>
      </c>
      <c r="G23" s="10" t="str">
        <f>IF(EXACT(T(F23),""),INDEX('[2]Sheet0'!$A:$A,E23-2,1),F23)</f>
        <v>RCNSTCT_DIAM_MM_NUM</v>
      </c>
      <c r="H23" s="10" t="str">
        <f>IF(EXACT(T(G23),""),INDEX('[2]Sheet0'!$A:$A,E23-3,1),G23)</f>
        <v>RCNSTCT_DIAM_MM_NUM</v>
      </c>
      <c r="I23" s="10" t="str">
        <f>IF(EXACT(T(H23),""),INDEX('[2]Sheet0'!$A:$A,E23-4,1),H23)</f>
        <v>RCNSTCT_DIAM_MM_NUM</v>
      </c>
      <c r="J23" s="10" t="str">
        <f>IF(EXACT(T(I23),""),INDEX('[2]Sheet0'!$A:$A,E23-13,1),I23)</f>
        <v>RCNSTCT_DIAM_MM_NUM</v>
      </c>
      <c r="K23" s="10" t="s">
        <v>17</v>
      </c>
      <c r="L23" s="10" t="s">
        <v>31</v>
      </c>
    </row>
    <row r="24" spans="1:12" s="10" customFormat="1" ht="12.75">
      <c r="A24" s="9" t="str">
        <f>'[1]Sheet0'!$B59</f>
        <v>Gantry/Detector Tilt</v>
      </c>
      <c r="B24" s="10" t="str">
        <f>'[1]Sheet0'!$D59</f>
        <v>2182279</v>
      </c>
      <c r="C24" s="10" t="str">
        <f>'[1]Sheet0'!$G59</f>
        <v>NUMBER</v>
      </c>
      <c r="D24" s="10" t="str">
        <f>'[1]Sheet0'!$M59</f>
        <v>(0018,1120)</v>
      </c>
      <c r="E24" s="10">
        <f>MATCH(D24,'[2]Sheet0'!$BS:$BS,0)</f>
        <v>1860</v>
      </c>
      <c r="F24" s="10" t="str">
        <f>INDEX('[2]Sheet0'!$A:$A,E24-1,1)</f>
        <v>GANTRY_TILT_DEG_NUM</v>
      </c>
      <c r="G24" s="10" t="str">
        <f>IF(EXACT(T(F24),""),INDEX('[2]Sheet0'!$A:$A,E24-2,1),F24)</f>
        <v>GANTRY_TILT_DEG_NUM</v>
      </c>
      <c r="H24" s="10" t="str">
        <f>IF(EXACT(T(G24),""),INDEX('[2]Sheet0'!$A:$A,E24-3,1),G24)</f>
        <v>GANTRY_TILT_DEG_NUM</v>
      </c>
      <c r="I24" s="10" t="str">
        <f>IF(EXACT(T(H24),""),INDEX('[2]Sheet0'!$A:$A,E24-4,1),H24)</f>
        <v>GANTRY_TILT_DEG_NUM</v>
      </c>
      <c r="J24" s="10" t="str">
        <f>IF(EXACT(T(I24),""),INDEX('[2]Sheet0'!$A:$A,E24-13,1),I24)</f>
        <v>GANTRY_TILT_DEG_NUM</v>
      </c>
      <c r="K24" s="10" t="s">
        <v>17</v>
      </c>
      <c r="L24" s="10" t="s">
        <v>31</v>
      </c>
    </row>
    <row r="25" spans="1:12" s="10" customFormat="1" ht="12.75">
      <c r="A25" s="9" t="str">
        <f>'[1]Sheet0'!$B57</f>
        <v>Exposure Time</v>
      </c>
      <c r="B25" s="10" t="str">
        <f>'[1]Sheet0'!$D57</f>
        <v>2182090</v>
      </c>
      <c r="C25" s="10" t="str">
        <f>'[1]Sheet0'!$G57</f>
        <v>NUMBER</v>
      </c>
      <c r="D25" s="10" t="str">
        <f>'[1]Sheet0'!$M57</f>
        <v>(0018,1150)</v>
      </c>
      <c r="E25" s="10">
        <f>MATCH(D25,'[2]Sheet0'!$BS:$BS,0)</f>
        <v>1838</v>
      </c>
      <c r="F25" s="10" t="str">
        <f>INDEX('[2]Sheet0'!$A:$A,E25-1,1)</f>
        <v>EXPO_TM_MILLSEC_NUM</v>
      </c>
      <c r="G25" s="10" t="str">
        <f>IF(EXACT(T(F25),""),INDEX('[2]Sheet0'!$A:$A,E25-2,1),F25)</f>
        <v>EXPO_TM_MILLSEC_NUM</v>
      </c>
      <c r="H25" s="10" t="str">
        <f>IF(EXACT(T(G25),""),INDEX('[2]Sheet0'!$A:$A,E25-3,1),G25)</f>
        <v>EXPO_TM_MILLSEC_NUM</v>
      </c>
      <c r="I25" s="10" t="str">
        <f>IF(EXACT(T(H25),""),INDEX('[2]Sheet0'!$A:$A,E25-4,1),H25)</f>
        <v>EXPO_TM_MILLSEC_NUM</v>
      </c>
      <c r="J25" s="10" t="str">
        <f>IF(EXACT(T(I25),""),INDEX('[2]Sheet0'!$A:$A,E25-13,1),I25)</f>
        <v>EXPO_TM_MILLSEC_NUM</v>
      </c>
      <c r="K25" s="10" t="s">
        <v>17</v>
      </c>
      <c r="L25" s="10" t="s">
        <v>34</v>
      </c>
    </row>
    <row r="26" spans="1:12" s="10" customFormat="1" ht="12.75">
      <c r="A26" s="9" t="str">
        <f>'[1]Sheet0'!$B72</f>
        <v>X-ray Tube Current</v>
      </c>
      <c r="B26" s="10" t="str">
        <f>'[1]Sheet0'!$D72</f>
        <v>2182575</v>
      </c>
      <c r="C26" s="10" t="str">
        <f>'[1]Sheet0'!$G72</f>
        <v>NUMBER</v>
      </c>
      <c r="D26" s="10" t="str">
        <f>'[1]Sheet0'!$M72</f>
        <v>(0018,1151)</v>
      </c>
      <c r="E26" s="10">
        <f>MATCH(D26,'[2]Sheet0'!$BS:$BS,0)</f>
        <v>2043</v>
      </c>
      <c r="F26" s="10" t="str">
        <f>INDEX('[2]Sheet0'!$A:$A,E26-1,1)</f>
        <v>XR_CURR_MILLAMP_NUM</v>
      </c>
      <c r="G26" s="10" t="str">
        <f>IF(EXACT(T(F26),""),INDEX('[2]Sheet0'!$A:$A,E26-2,1),F26)</f>
        <v>XR_CURR_MILLAMP_NUM</v>
      </c>
      <c r="H26" s="10" t="str">
        <f>IF(EXACT(T(G26),""),INDEX('[2]Sheet0'!$A:$A,E26-3,1),G26)</f>
        <v>XR_CURR_MILLAMP_NUM</v>
      </c>
      <c r="I26" s="10" t="str">
        <f>IF(EXACT(T(H26),""),INDEX('[2]Sheet0'!$A:$A,E26-4,1),H26)</f>
        <v>XR_CURR_MILLAMP_NUM</v>
      </c>
      <c r="J26" s="10" t="str">
        <f>IF(EXACT(T(I26),""),INDEX('[2]Sheet0'!$A:$A,E26-13,1),I26)</f>
        <v>XR_CURR_MILLAMP_NUM</v>
      </c>
      <c r="K26" s="10" t="s">
        <v>17</v>
      </c>
      <c r="L26" s="10" t="s">
        <v>34</v>
      </c>
    </row>
    <row r="27" spans="1:12" s="10" customFormat="1" ht="12.75">
      <c r="A27" s="9" t="str">
        <f>'[1]Sheet0'!$B73</f>
        <v>Exposure</v>
      </c>
      <c r="B27" s="10" t="str">
        <f>'[1]Sheet0'!$D73</f>
        <v>2182577</v>
      </c>
      <c r="C27" s="10" t="str">
        <f>'[1]Sheet0'!$G73</f>
        <v>NUMBER</v>
      </c>
      <c r="D27" s="10" t="str">
        <f>'[1]Sheet0'!$M73</f>
        <v>(0018,1152)</v>
      </c>
      <c r="E27" s="10">
        <f>MATCH(D27,'[2]Sheet0'!$BS:$BS,0)</f>
        <v>2046</v>
      </c>
      <c r="F27" s="10" t="str">
        <f>INDEX('[2]Sheet0'!$A:$A,E27-1,1)</f>
        <v>EXPO_CURR_MILLAMPSEC</v>
      </c>
      <c r="G27" s="10" t="str">
        <f>IF(EXACT(T(F27),""),INDEX('[2]Sheet0'!$A:$A,E27-2,1),F27)</f>
        <v>EXPO_CURR_MILLAMPSEC</v>
      </c>
      <c r="H27" s="10" t="str">
        <f>IF(EXACT(T(G27),""),INDEX('[2]Sheet0'!$A:$A,E27-3,1),G27)</f>
        <v>EXPO_CURR_MILLAMPSEC</v>
      </c>
      <c r="I27" s="10" t="str">
        <f>IF(EXACT(T(H27),""),INDEX('[2]Sheet0'!$A:$A,E27-4,1),H27)</f>
        <v>EXPO_CURR_MILLAMPSEC</v>
      </c>
      <c r="J27" s="10" t="str">
        <f>IF(EXACT(T(I27),""),INDEX('[2]Sheet0'!$A:$A,E27-13,1),I27)</f>
        <v>EXPO_CURR_MILLAMPSEC</v>
      </c>
      <c r="K27" s="10" t="s">
        <v>17</v>
      </c>
      <c r="L27" s="10" t="s">
        <v>34</v>
      </c>
    </row>
    <row r="28" spans="1:12" s="10" customFormat="1" ht="12.75">
      <c r="A28" s="9" t="str">
        <f>'[1]Sheet0'!$B37</f>
        <v>Exposure in ?As</v>
      </c>
      <c r="B28" s="10" t="str">
        <f>'[1]Sheet0'!$D37</f>
        <v>2413368</v>
      </c>
      <c r="C28" s="10" t="str">
        <f>'[1]Sheet0'!$G37</f>
        <v>NUMBER</v>
      </c>
      <c r="D28" s="10" t="str">
        <f>'[1]Sheet0'!$M37</f>
        <v>(0018,1153)</v>
      </c>
      <c r="E28" s="10">
        <f>MATCH(D28,'[2]Sheet0'!$BS:$BS,0)</f>
        <v>82</v>
      </c>
      <c r="F28" s="10" t="str">
        <f>INDEX('[2]Sheet0'!$A:$A,E28-1,1)</f>
        <v>EXPO_MICROAMPSEC_NUM</v>
      </c>
      <c r="G28" s="10" t="str">
        <f>IF(EXACT(T(F28),""),INDEX('[2]Sheet0'!$A:$A,E28-2,1),F28)</f>
        <v>EXPO_MICROAMPSEC_NUM</v>
      </c>
      <c r="H28" s="10" t="str">
        <f>IF(EXACT(T(G28),""),INDEX('[2]Sheet0'!$A:$A,E28-3,1),G28)</f>
        <v>EXPO_MICROAMPSEC_NUM</v>
      </c>
      <c r="I28" s="10" t="str">
        <f>IF(EXACT(T(H28),""),INDEX('[2]Sheet0'!$A:$A,E28-4,1),H28)</f>
        <v>EXPO_MICROAMPSEC_NUM</v>
      </c>
      <c r="J28" s="10" t="str">
        <f>IF(EXACT(T(I28),""),INDEX('[2]Sheet0'!$A:$A,E28-13,1),I28)</f>
        <v>EXPO_MICROAMPSEC_NUM</v>
      </c>
      <c r="K28" s="10" t="s">
        <v>17</v>
      </c>
      <c r="L28" s="10" t="s">
        <v>34</v>
      </c>
    </row>
    <row r="29" spans="1:12" s="10" customFormat="1" ht="12.75">
      <c r="A29" s="9" t="str">
        <f>'[1]Sheet0'!$B41</f>
        <v>Revolution Time</v>
      </c>
      <c r="B29" s="10" t="str">
        <f>'[1]Sheet0'!$D41</f>
        <v>2413374</v>
      </c>
      <c r="C29" s="10" t="str">
        <f>'[1]Sheet0'!$G41</f>
        <v>NUMBER</v>
      </c>
      <c r="D29" s="10" t="str">
        <f>'[1]Sheet0'!$M41</f>
        <v>(0018,9305)</v>
      </c>
      <c r="E29" s="10">
        <f>MATCH(D29,'[2]Sheet0'!$BS:$BS,0)</f>
        <v>92</v>
      </c>
      <c r="F29" s="10" t="str">
        <f>INDEX('[2]Sheet0'!$A:$A,E29-1,1)</f>
        <v>RVLTN_TM_SEC_NUM</v>
      </c>
      <c r="G29" s="10" t="str">
        <f>IF(EXACT(T(F29),""),INDEX('[2]Sheet0'!$A:$A,E29-2,1),F29)</f>
        <v>RVLTN_TM_SEC_NUM</v>
      </c>
      <c r="H29" s="10" t="str">
        <f>IF(EXACT(T(G29),""),INDEX('[2]Sheet0'!$A:$A,E29-3,1),G29)</f>
        <v>RVLTN_TM_SEC_NUM</v>
      </c>
      <c r="I29" s="10" t="str">
        <f>IF(EXACT(T(H29),""),INDEX('[2]Sheet0'!$A:$A,E29-4,1),H29)</f>
        <v>RVLTN_TM_SEC_NUM</v>
      </c>
      <c r="J29" s="10" t="str">
        <f>IF(EXACT(T(I29),""),INDEX('[2]Sheet0'!$A:$A,E29-13,1),I29)</f>
        <v>RVLTN_TM_SEC_NUM</v>
      </c>
      <c r="K29" s="10" t="s">
        <v>17</v>
      </c>
      <c r="L29" s="10" t="s">
        <v>35</v>
      </c>
    </row>
    <row r="30" spans="1:12" s="10" customFormat="1" ht="12.75">
      <c r="A30" s="9" t="str">
        <f>'[1]Sheet0'!$B42</f>
        <v>Single Collimation Width</v>
      </c>
      <c r="B30" s="10" t="str">
        <f>'[1]Sheet0'!$D42</f>
        <v>2413388</v>
      </c>
      <c r="C30" s="10" t="str">
        <f>'[1]Sheet0'!$G42</f>
        <v>NUMBER</v>
      </c>
      <c r="D30" s="10" t="str">
        <f>'[1]Sheet0'!$M42</f>
        <v>(0018,9306)</v>
      </c>
      <c r="E30" s="10">
        <f>MATCH(D30,'[2]Sheet0'!$BS:$BS,0)</f>
        <v>94</v>
      </c>
      <c r="F30" s="10" t="str">
        <f>INDEX('[2]Sheet0'!$A:$A,E30-1,1)</f>
        <v>SNGL_COLLM_MM_NUM</v>
      </c>
      <c r="G30" s="10" t="str">
        <f>IF(EXACT(T(F30),""),INDEX('[2]Sheet0'!$A:$A,E30-2,1),F30)</f>
        <v>SNGL_COLLM_MM_NUM</v>
      </c>
      <c r="H30" s="10" t="str">
        <f>IF(EXACT(T(G30),""),INDEX('[2]Sheet0'!$A:$A,E30-3,1),G30)</f>
        <v>SNGL_COLLM_MM_NUM</v>
      </c>
      <c r="I30" s="10" t="str">
        <f>IF(EXACT(T(H30),""),INDEX('[2]Sheet0'!$A:$A,E30-4,1),H30)</f>
        <v>SNGL_COLLM_MM_NUM</v>
      </c>
      <c r="J30" s="10" t="str">
        <f>IF(EXACT(T(I30),""),INDEX('[2]Sheet0'!$A:$A,E30-13,1),I30)</f>
        <v>SNGL_COLLM_MM_NUM</v>
      </c>
      <c r="K30" s="10" t="s">
        <v>17</v>
      </c>
      <c r="L30" s="10" t="s">
        <v>35</v>
      </c>
    </row>
    <row r="31" spans="1:12" s="10" customFormat="1" ht="12.75">
      <c r="A31" s="9" t="str">
        <f>'[1]Sheet0'!$B43</f>
        <v>Total Collimation Width</v>
      </c>
      <c r="B31" s="10" t="str">
        <f>'[1]Sheet0'!$D43</f>
        <v>2413390</v>
      </c>
      <c r="C31" s="10" t="str">
        <f>'[1]Sheet0'!$G43</f>
        <v>NUMBER</v>
      </c>
      <c r="D31" s="10" t="str">
        <f>'[1]Sheet0'!$M43</f>
        <v>(0018,9307)</v>
      </c>
      <c r="E31" s="10">
        <f>MATCH(D31,'[2]Sheet0'!$BS:$BS,0)</f>
        <v>97</v>
      </c>
      <c r="F31" s="10" t="str">
        <f>INDEX('[2]Sheet0'!$A:$A,E31-1,1)</f>
        <v>TTL_COLLM_MM_NUM</v>
      </c>
      <c r="G31" s="10" t="str">
        <f>IF(EXACT(T(F31),""),INDEX('[2]Sheet0'!$A:$A,E31-2,1),F31)</f>
        <v>TTL_COLLM_MM_NUM</v>
      </c>
      <c r="H31" s="10" t="str">
        <f>IF(EXACT(T(G31),""),INDEX('[2]Sheet0'!$A:$A,E31-3,1),G31)</f>
        <v>TTL_COLLM_MM_NUM</v>
      </c>
      <c r="I31" s="10" t="str">
        <f>IF(EXACT(T(H31),""),INDEX('[2]Sheet0'!$A:$A,E31-4,1),H31)</f>
        <v>TTL_COLLM_MM_NUM</v>
      </c>
      <c r="J31" s="10" t="str">
        <f>IF(EXACT(T(I31),""),INDEX('[2]Sheet0'!$A:$A,E31-13,1),I31)</f>
        <v>TTL_COLLM_MM_NUM</v>
      </c>
      <c r="K31" s="10" t="s">
        <v>17</v>
      </c>
      <c r="L31" s="10" t="s">
        <v>35</v>
      </c>
    </row>
    <row r="32" spans="1:12" s="10" customFormat="1" ht="12.75">
      <c r="A32" s="9" t="str">
        <f>'[1]Sheet0'!$B69</f>
        <v>Table Speed</v>
      </c>
      <c r="B32" s="10" t="str">
        <f>'[1]Sheet0'!$D69</f>
        <v>2182476</v>
      </c>
      <c r="C32" s="10" t="str">
        <f>'[1]Sheet0'!$G69</f>
        <v>NUMBER</v>
      </c>
      <c r="D32" s="10" t="str">
        <f>'[1]Sheet0'!$M69</f>
        <v>(0018,9309)</v>
      </c>
      <c r="E32" s="10">
        <f>MATCH(D32,'[2]Sheet0'!$BS:$BS,0)</f>
        <v>2009</v>
      </c>
      <c r="F32" s="10" t="str">
        <f>INDEX('[2]Sheet0'!$A:$A,E32-1,1)</f>
        <v>TABLE_SPEED_MM_SEC</v>
      </c>
      <c r="G32" s="10" t="str">
        <f>IF(EXACT(T(F32),""),INDEX('[2]Sheet0'!$A:$A,E32-2,1),F32)</f>
        <v>TABLE_SPEED_MM_SEC</v>
      </c>
      <c r="H32" s="10" t="str">
        <f>IF(EXACT(T(G32),""),INDEX('[2]Sheet0'!$A:$A,E32-3,1),G32)</f>
        <v>TABLE_SPEED_MM_SEC</v>
      </c>
      <c r="I32" s="10" t="str">
        <f>IF(EXACT(T(H32),""),INDEX('[2]Sheet0'!$A:$A,E32-4,1),H32)</f>
        <v>TABLE_SPEED_MM_SEC</v>
      </c>
      <c r="J32" s="10" t="str">
        <f>IF(EXACT(T(I32),""),INDEX('[2]Sheet0'!$A:$A,E32-13,1),I32)</f>
        <v>TABLE_SPEED_MM_SEC</v>
      </c>
      <c r="K32" s="10" t="s">
        <v>17</v>
      </c>
      <c r="L32" s="10" t="s">
        <v>35</v>
      </c>
    </row>
    <row r="33" spans="1:12" s="10" customFormat="1" ht="12.75">
      <c r="A33" s="9" t="str">
        <f>'[1]Sheet0'!$B38</f>
        <v>Table Feed per Rotation</v>
      </c>
      <c r="B33" s="10" t="str">
        <f>'[1]Sheet0'!$D38</f>
        <v>2414549</v>
      </c>
      <c r="C33" s="10" t="str">
        <f>'[1]Sheet0'!$G38</f>
        <v>NUMBER</v>
      </c>
      <c r="D33" s="10" t="str">
        <f>'[1]Sheet0'!$M38</f>
        <v>(0018,9310)</v>
      </c>
      <c r="E33" s="10">
        <f>MATCH(D33,'[2]Sheet0'!$BS:$BS,0)</f>
        <v>85</v>
      </c>
      <c r="F33" s="10" t="str">
        <f>INDEX('[2]Sheet0'!$A:$A,E33-1,1)</f>
        <v>TABLE_FD_ROTN_MM_NUM</v>
      </c>
      <c r="G33" s="10" t="str">
        <f>IF(EXACT(T(F33),""),INDEX('[2]Sheet0'!$A:$A,E33-2,1),F33)</f>
        <v>TABLE_FD_ROTN_MM_NUM</v>
      </c>
      <c r="H33" s="10" t="str">
        <f>IF(EXACT(T(G33),""),INDEX('[2]Sheet0'!$A:$A,E33-3,1),G33)</f>
        <v>TABLE_FD_ROTN_MM_NUM</v>
      </c>
      <c r="I33" s="10" t="str">
        <f>IF(EXACT(T(H33),""),INDEX('[2]Sheet0'!$A:$A,E33-4,1),H33)</f>
        <v>TABLE_FD_ROTN_MM_NUM</v>
      </c>
      <c r="J33" s="10" t="str">
        <f>IF(EXACT(T(I33),""),INDEX('[2]Sheet0'!$A:$A,E33-13,1),I33)</f>
        <v>TABLE_FD_ROTN_MM_NUM</v>
      </c>
      <c r="K33" s="10" t="s">
        <v>17</v>
      </c>
      <c r="L33" s="10" t="s">
        <v>35</v>
      </c>
    </row>
    <row r="34" spans="1:12" s="10" customFormat="1" ht="12.75">
      <c r="A34" s="9" t="str">
        <f>'[1]Sheet0'!$B39</f>
        <v>CT Pitch Factor</v>
      </c>
      <c r="B34" s="10" t="str">
        <f>'[1]Sheet0'!$D39</f>
        <v>2414556</v>
      </c>
      <c r="C34" s="10" t="str">
        <f>'[1]Sheet0'!$G39</f>
        <v>NUMBER</v>
      </c>
      <c r="D34" s="10" t="str">
        <f>'[1]Sheet0'!$M39</f>
        <v>(0018,9311)</v>
      </c>
      <c r="E34" s="10">
        <f>MATCH(D34,'[2]Sheet0'!$BS:$BS,0)</f>
        <v>87</v>
      </c>
      <c r="F34" s="10" t="str">
        <f>INDEX('[2]Sheet0'!$A:$A,E34-1,1)</f>
        <v>CT_PITCH_FACT_NUM</v>
      </c>
      <c r="G34" s="10" t="str">
        <f>IF(EXACT(T(F34),""),INDEX('[2]Sheet0'!$A:$A,E34-2,1),F34)</f>
        <v>CT_PITCH_FACT_NUM</v>
      </c>
      <c r="H34" s="10" t="str">
        <f>IF(EXACT(T(G34),""),INDEX('[2]Sheet0'!$A:$A,E34-3,1),G34)</f>
        <v>CT_PITCH_FACT_NUM</v>
      </c>
      <c r="I34" s="10" t="str">
        <f>IF(EXACT(T(H34),""),INDEX('[2]Sheet0'!$A:$A,E34-4,1),H34)</f>
        <v>CT_PITCH_FACT_NUM</v>
      </c>
      <c r="J34" s="10" t="str">
        <f>IF(EXACT(T(I34),""),INDEX('[2]Sheet0'!$A:$A,E34-13,1),I34)</f>
        <v>CT_PITCH_FACT_NUM</v>
      </c>
      <c r="K34" s="10" t="s">
        <v>17</v>
      </c>
      <c r="L34" s="10" t="s">
        <v>35</v>
      </c>
    </row>
    <row r="35" spans="1:12" s="10" customFormat="1" ht="12.75">
      <c r="A35" s="9" t="str">
        <f>'[1]Sheet0'!$B16</f>
        <v>Image Type</v>
      </c>
      <c r="B35" s="10" t="str">
        <f>'[1]Sheet0'!$D16</f>
        <v>2413286</v>
      </c>
      <c r="C35" s="10" t="str">
        <f>'[1]Sheet0'!$G16</f>
        <v>CHARACTER</v>
      </c>
      <c r="D35" s="10" t="str">
        <f>'[1]Sheet0'!$M16</f>
        <v>(0008,0008)</v>
      </c>
      <c r="E35" s="10">
        <f>MATCH(D35,'[2]Sheet0'!$BS:$BS,0)</f>
        <v>34</v>
      </c>
      <c r="F35" s="10" t="str">
        <f>INDEX('[2]Sheet0'!$A:$A,E35-1,1)</f>
        <v>IMAGE_TP_NM_TXT</v>
      </c>
      <c r="G35" s="10" t="str">
        <f>IF(EXACT(T(F35),""),INDEX('[2]Sheet0'!$A:$A,E35-2,1),F35)</f>
        <v>IMAGE_TP_NM_TXT</v>
      </c>
      <c r="H35" s="10" t="str">
        <f>IF(EXACT(T(G35),""),INDEX('[2]Sheet0'!$A:$A,E35-3,1),G35)</f>
        <v>IMAGE_TP_NM_TXT</v>
      </c>
      <c r="I35" s="10" t="str">
        <f>IF(EXACT(T(H35),""),INDEX('[2]Sheet0'!$A:$A,E35-4,1),H35)</f>
        <v>IMAGE_TP_NM_TXT</v>
      </c>
      <c r="J35" s="10" t="str">
        <f>IF(EXACT(T(I35),""),INDEX('[2]Sheet0'!$A:$A,E35-13,1),I35)</f>
        <v>IMAGE_TP_NM_TXT</v>
      </c>
      <c r="K35" s="10" t="s">
        <v>7</v>
      </c>
      <c r="L35" s="10" t="s">
        <v>24</v>
      </c>
    </row>
    <row r="36" spans="1:12" s="10" customFormat="1" ht="12.75">
      <c r="A36" s="9" t="str">
        <f>'[1]Sheet0'!$B40</f>
        <v>Acquisition Number</v>
      </c>
      <c r="B36" s="10" t="str">
        <f>'[1]Sheet0'!$D40</f>
        <v>2413355</v>
      </c>
      <c r="C36" s="10" t="str">
        <f>'[1]Sheet0'!$G40</f>
        <v>NUMBER</v>
      </c>
      <c r="D36" s="10" t="str">
        <f>'[1]Sheet0'!$M40</f>
        <v>(0020,0012)</v>
      </c>
      <c r="E36" s="10">
        <f>MATCH(D36,'[2]Sheet0'!$BS:$BS,0)</f>
        <v>90</v>
      </c>
      <c r="F36" s="10" t="str">
        <f>INDEX('[2]Sheet0'!$A:$A,E36-1,1)</f>
        <v>IMAG_ACQSTN_NUM</v>
      </c>
      <c r="G36" s="10" t="str">
        <f>IF(EXACT(T(F36),""),INDEX('[2]Sheet0'!$A:$A,E36-2,1),F36)</f>
        <v>IMAG_ACQSTN_NUM</v>
      </c>
      <c r="H36" s="10" t="str">
        <f>IF(EXACT(T(G36),""),INDEX('[2]Sheet0'!$A:$A,E36-3,1),G36)</f>
        <v>IMAG_ACQSTN_NUM</v>
      </c>
      <c r="I36" s="10" t="str">
        <f>IF(EXACT(T(H36),""),INDEX('[2]Sheet0'!$A:$A,E36-4,1),H36)</f>
        <v>IMAG_ACQSTN_NUM</v>
      </c>
      <c r="J36" s="10" t="str">
        <f>IF(EXACT(T(I36),""),INDEX('[2]Sheet0'!$A:$A,E36-13,1),I36)</f>
        <v>IMAG_ACQSTN_NUM</v>
      </c>
      <c r="K36" s="10" t="s">
        <v>7</v>
      </c>
      <c r="L36" s="10" t="s">
        <v>34</v>
      </c>
    </row>
    <row r="37" spans="1:12" s="10" customFormat="1" ht="12.75">
      <c r="A37" s="9" t="str">
        <f>'[1]Sheet0'!$B15</f>
        <v>Instance Number</v>
      </c>
      <c r="B37" s="10" t="str">
        <f>'[1]Sheet0'!$D15</f>
        <v>2413280</v>
      </c>
      <c r="C37" s="10" t="str">
        <f>'[1]Sheet0'!$G15</f>
        <v>CHARACTER</v>
      </c>
      <c r="D37" s="10" t="str">
        <f>'[1]Sheet0'!$M15</f>
        <v>(0020,0013)</v>
      </c>
      <c r="E37" s="10">
        <f>MATCH(D37,'[2]Sheet0'!$BS:$BS,0)</f>
        <v>32</v>
      </c>
      <c r="F37" s="10" t="str">
        <f>INDEX('[2]Sheet0'!$A:$A,E37-1,1)</f>
        <v>INSTNC_NUM_ID</v>
      </c>
      <c r="G37" s="10" t="str">
        <f>IF(EXACT(T(F37),""),INDEX('[2]Sheet0'!$A:$A,E37-2,1),F37)</f>
        <v>INSTNC_NUM_ID</v>
      </c>
      <c r="H37" s="10" t="str">
        <f>IF(EXACT(T(G37),""),INDEX('[2]Sheet0'!$A:$A,E37-3,1),G37)</f>
        <v>INSTNC_NUM_ID</v>
      </c>
      <c r="I37" s="10" t="str">
        <f>IF(EXACT(T(H37),""),INDEX('[2]Sheet0'!$A:$A,E37-4,1),H37)</f>
        <v>INSTNC_NUM_ID</v>
      </c>
      <c r="J37" s="10" t="str">
        <f>IF(EXACT(T(I37),""),INDEX('[2]Sheet0'!$A:$A,E37-13,1),I37)</f>
        <v>INSTNC_NUM_ID</v>
      </c>
      <c r="K37" s="10" t="s">
        <v>7</v>
      </c>
      <c r="L37" s="10" t="s">
        <v>34</v>
      </c>
    </row>
    <row r="38" spans="1:12" s="10" customFormat="1" ht="12.75">
      <c r="A38" s="9" t="str">
        <f>'[1]Sheet0'!$B67</f>
        <v>Image Comments</v>
      </c>
      <c r="B38" s="10" t="str">
        <f>'[1]Sheet0'!$D67</f>
        <v>2182453</v>
      </c>
      <c r="C38" s="10" t="str">
        <f>'[1]Sheet0'!$G67</f>
        <v>CHARACTER</v>
      </c>
      <c r="D38" s="10" t="str">
        <f>'[1]Sheet0'!$M67</f>
        <v>(0020,4000)</v>
      </c>
      <c r="E38" s="10">
        <f>MATCH(D38,'[2]Sheet0'!$BS:$BS,0)</f>
        <v>1998</v>
      </c>
      <c r="F38" s="10">
        <f>INDEX('[2]Sheet0'!$A:$A,E38-1,1)</f>
        <v>0</v>
      </c>
      <c r="G38" s="10" t="str">
        <f>IF(EXACT(T(F38),""),INDEX('[2]Sheet0'!$A:$A,E38-2,1),F38)</f>
        <v>USER_COMMT_IMAGE_TXT</v>
      </c>
      <c r="H38" s="10" t="str">
        <f>IF(EXACT(T(G38),""),INDEX('[2]Sheet0'!$A:$A,E38-3,1),G38)</f>
        <v>USER_COMMT_IMAGE_TXT</v>
      </c>
      <c r="I38" s="10" t="str">
        <f>IF(EXACT(T(H38),""),INDEX('[2]Sheet0'!$A:$A,E38-4,1),H38)</f>
        <v>USER_COMMT_IMAGE_TXT</v>
      </c>
      <c r="J38" s="10" t="str">
        <f>IF(EXACT(T(I38),""),INDEX('[2]Sheet0'!$A:$A,E38-13,1),I38)</f>
        <v>USER_COMMT_IMAGE_TXT</v>
      </c>
      <c r="K38" s="10" t="s">
        <v>7</v>
      </c>
      <c r="L38" s="10" t="s">
        <v>33</v>
      </c>
    </row>
    <row r="39" spans="1:12" s="10" customFormat="1" ht="12.75">
      <c r="A39" s="9" t="str">
        <f>'[1]Sheet0'!$B17</f>
        <v>Lossy Image Compression</v>
      </c>
      <c r="B39" s="10" t="str">
        <f>'[1]Sheet0'!$D17</f>
        <v>2413293</v>
      </c>
      <c r="C39" s="10" t="str">
        <f>'[1]Sheet0'!$G17</f>
        <v>CHARACTER</v>
      </c>
      <c r="D39" s="10" t="str">
        <f>'[1]Sheet0'!$M17</f>
        <v>(0028,2110)</v>
      </c>
      <c r="E39" s="10">
        <f>MATCH(D39,'[2]Sheet0'!$BS:$BS,0)</f>
        <v>36</v>
      </c>
      <c r="F39" s="10" t="str">
        <f>INDEX('[2]Sheet0'!$A:$A,E39-1,1)</f>
        <v>LOSSY_IMAG_COMPR_CD</v>
      </c>
      <c r="G39" s="10" t="str">
        <f>IF(EXACT(T(F39),""),INDEX('[2]Sheet0'!$A:$A,E39-2,1),F39)</f>
        <v>LOSSY_IMAG_COMPR_CD</v>
      </c>
      <c r="H39" s="10" t="str">
        <f>IF(EXACT(T(G39),""),INDEX('[2]Sheet0'!$A:$A,E39-3,1),G39)</f>
        <v>LOSSY_IMAG_COMPR_CD</v>
      </c>
      <c r="I39" s="10" t="str">
        <f>IF(EXACT(T(H39),""),INDEX('[2]Sheet0'!$A:$A,E39-4,1),H39)</f>
        <v>LOSSY_IMAG_COMPR_CD</v>
      </c>
      <c r="J39" s="10" t="str">
        <f>IF(EXACT(T(I39),""),INDEX('[2]Sheet0'!$A:$A,E39-13,1),I39)</f>
        <v>LOSSY_IMAG_COMPR_CD</v>
      </c>
      <c r="K39" s="10" t="s">
        <v>7</v>
      </c>
      <c r="L39" s="10" t="s">
        <v>24</v>
      </c>
    </row>
    <row r="40" spans="1:12" s="10" customFormat="1" ht="12.75">
      <c r="A40" s="9" t="str">
        <f>'[1]Sheet0'!$B34</f>
        <v>Rows</v>
      </c>
      <c r="B40" s="10" t="str">
        <f>'[1]Sheet0'!$D34</f>
        <v>2413332</v>
      </c>
      <c r="C40" s="10" t="str">
        <f>'[1]Sheet0'!$G34</f>
        <v>NUMBER</v>
      </c>
      <c r="D40" s="10" t="str">
        <f>'[1]Sheet0'!$M34</f>
        <v>(0028,0010)</v>
      </c>
      <c r="E40" s="10">
        <f>MATCH(D40,'[2]Sheet0'!$BS:$BS,0)</f>
        <v>75</v>
      </c>
      <c r="F40" s="10" t="str">
        <f>INDEX('[2]Sheet0'!$A:$A,E40-1,1)</f>
        <v>MED_IMAG_ROW_NUM</v>
      </c>
      <c r="G40" s="10" t="str">
        <f>IF(EXACT(T(F40),""),INDEX('[2]Sheet0'!$A:$A,E40-2,1),F40)</f>
        <v>MED_IMAG_ROW_NUM</v>
      </c>
      <c r="H40" s="10" t="str">
        <f>IF(EXACT(T(G40),""),INDEX('[2]Sheet0'!$A:$A,E40-3,1),G40)</f>
        <v>MED_IMAG_ROW_NUM</v>
      </c>
      <c r="I40" s="10" t="str">
        <f>IF(EXACT(T(H40),""),INDEX('[2]Sheet0'!$A:$A,E40-4,1),H40)</f>
        <v>MED_IMAG_ROW_NUM</v>
      </c>
      <c r="J40" s="10" t="str">
        <f>IF(EXACT(T(I40),""),INDEX('[2]Sheet0'!$A:$A,E40-13,1),I40)</f>
        <v>MED_IMAG_ROW_NUM</v>
      </c>
      <c r="K40" s="10" t="s">
        <v>19</v>
      </c>
      <c r="L40" s="10" t="s">
        <v>38</v>
      </c>
    </row>
    <row r="41" spans="1:12" s="10" customFormat="1" ht="12.75">
      <c r="A41" s="9" t="str">
        <f>'[1]Sheet0'!$B35</f>
        <v>Columns</v>
      </c>
      <c r="B41" s="10" t="str">
        <f>'[1]Sheet0'!$D35</f>
        <v>2413337</v>
      </c>
      <c r="C41" s="10" t="str">
        <f>'[1]Sheet0'!$G35</f>
        <v>NUMBER</v>
      </c>
      <c r="D41" s="10" t="str">
        <f>'[1]Sheet0'!$M35</f>
        <v>(0028,0011)</v>
      </c>
      <c r="E41" s="10">
        <f>MATCH(D41,'[2]Sheet0'!$BS:$BS,0)</f>
        <v>77</v>
      </c>
      <c r="F41" s="10" t="str">
        <f>INDEX('[2]Sheet0'!$A:$A,E41-1,1)</f>
        <v>IMAG_COLUMN_NUM</v>
      </c>
      <c r="G41" s="10" t="str">
        <f>IF(EXACT(T(F41),""),INDEX('[2]Sheet0'!$A:$A,E41-2,1),F41)</f>
        <v>IMAG_COLUMN_NUM</v>
      </c>
      <c r="H41" s="10" t="str">
        <f>IF(EXACT(T(G41),""),INDEX('[2]Sheet0'!$A:$A,E41-3,1),G41)</f>
        <v>IMAG_COLUMN_NUM</v>
      </c>
      <c r="I41" s="10" t="str">
        <f>IF(EXACT(T(H41),""),INDEX('[2]Sheet0'!$A:$A,E41-4,1),H41)</f>
        <v>IMAG_COLUMN_NUM</v>
      </c>
      <c r="J41" s="10" t="str">
        <f>IF(EXACT(T(I41),""),INDEX('[2]Sheet0'!$A:$A,E41-13,1),I41)</f>
        <v>IMAG_COLUMN_NUM</v>
      </c>
      <c r="K41" s="10" t="s">
        <v>19</v>
      </c>
      <c r="L41" s="10" t="s">
        <v>38</v>
      </c>
    </row>
    <row r="42" spans="1:12" s="10" customFormat="1" ht="12.75">
      <c r="A42" s="9" t="str">
        <f>'[1]Sheet0'!$B32</f>
        <v>Slice Thickness</v>
      </c>
      <c r="B42" s="10" t="str">
        <f>'[1]Sheet0'!$D32</f>
        <v>2413322</v>
      </c>
      <c r="C42" s="10" t="str">
        <f>'[1]Sheet0'!$G32</f>
        <v>NUMBER</v>
      </c>
      <c r="D42" s="10" t="str">
        <f>'[1]Sheet0'!$M32</f>
        <v>(0018,0050)</v>
      </c>
      <c r="E42" s="10">
        <f>MATCH(D42,'[2]Sheet0'!$BS:$BS,0)</f>
        <v>69</v>
      </c>
      <c r="F42" s="10" t="str">
        <f>INDEX('[2]Sheet0'!$A:$A,E42-1,1)</f>
        <v>SLICE_THKN_MM_NUM</v>
      </c>
      <c r="G42" s="10" t="str">
        <f>IF(EXACT(T(F42),""),INDEX('[2]Sheet0'!$A:$A,E42-2,1),F42)</f>
        <v>SLICE_THKN_MM_NUM</v>
      </c>
      <c r="H42" s="10" t="str">
        <f>IF(EXACT(T(G42),""),INDEX('[2]Sheet0'!$A:$A,E42-3,1),G42)</f>
        <v>SLICE_THKN_MM_NUM</v>
      </c>
      <c r="I42" s="10" t="str">
        <f>IF(EXACT(T(H42),""),INDEX('[2]Sheet0'!$A:$A,E42-4,1),H42)</f>
        <v>SLICE_THKN_MM_NUM</v>
      </c>
      <c r="J42" s="10" t="str">
        <f>IF(EXACT(T(I42),""),INDEX('[2]Sheet0'!$A:$A,E42-13,1),I42)</f>
        <v>SLICE_THKN_MM_NUM</v>
      </c>
      <c r="K42" s="10" t="s">
        <v>16</v>
      </c>
      <c r="L42" s="10" t="s">
        <v>31</v>
      </c>
    </row>
    <row r="43" spans="1:12" s="10" customFormat="1" ht="12.75">
      <c r="A43" s="9" t="str">
        <f>'[1]Sheet0'!$B31</f>
        <v>Image Position (Patient)</v>
      </c>
      <c r="B43" s="10" t="str">
        <f>'[1]Sheet0'!$D31</f>
        <v>2413314</v>
      </c>
      <c r="C43" s="10" t="str">
        <f>'[1]Sheet0'!$G31</f>
        <v>NUMBER</v>
      </c>
      <c r="D43" s="10" t="str">
        <f>'[1]Sheet0'!$M31</f>
        <v>(0020,0032)</v>
      </c>
      <c r="E43" s="10">
        <f>MATCH(D43,'[2]Sheet0'!$BS:$BS,0)</f>
        <v>67</v>
      </c>
      <c r="F43" s="10" t="str">
        <f>INDEX('[2]Sheet0'!$A:$A,E43-1,1)</f>
        <v>PT_IMAG_POS_MM_NUM</v>
      </c>
      <c r="G43" s="10" t="str">
        <f>IF(EXACT(T(F43),""),INDEX('[2]Sheet0'!$A:$A,E43-2,1),F43)</f>
        <v>PT_IMAG_POS_MM_NUM</v>
      </c>
      <c r="H43" s="10" t="str">
        <f>IF(EXACT(T(G43),""),INDEX('[2]Sheet0'!$A:$A,E43-3,1),G43)</f>
        <v>PT_IMAG_POS_MM_NUM</v>
      </c>
      <c r="I43" s="10" t="str">
        <f>IF(EXACT(T(H43),""),INDEX('[2]Sheet0'!$A:$A,E43-4,1),H43)</f>
        <v>PT_IMAG_POS_MM_NUM</v>
      </c>
      <c r="J43" s="10" t="str">
        <f>IF(EXACT(T(I43),""),INDEX('[2]Sheet0'!$A:$A,E43-13,1),I43)</f>
        <v>PT_IMAG_POS_MM_NUM</v>
      </c>
      <c r="K43" s="10" t="s">
        <v>16</v>
      </c>
      <c r="L43" s="10" t="s">
        <v>36</v>
      </c>
    </row>
    <row r="44" spans="1:12" s="10" customFormat="1" ht="12.75">
      <c r="A44" s="9" t="str">
        <f>'[1]Sheet0'!$B30</f>
        <v>Image Orientation (Patient)</v>
      </c>
      <c r="B44" s="10" t="str">
        <f>'[1]Sheet0'!$D30</f>
        <v>2413308</v>
      </c>
      <c r="C44" s="10" t="str">
        <f>'[1]Sheet0'!$G30</f>
        <v>NUMBER</v>
      </c>
      <c r="D44" s="10" t="str">
        <f>'[1]Sheet0'!$M30</f>
        <v>(0020,0037)</v>
      </c>
      <c r="E44" s="10">
        <f>MATCH(D44,'[2]Sheet0'!$BS:$BS,0)</f>
        <v>64</v>
      </c>
      <c r="F44" s="10" t="str">
        <f>INDEX('[2]Sheet0'!$A:$A,E44-1,1)</f>
        <v>PT_IMAG_ORIENT_NUM</v>
      </c>
      <c r="G44" s="10" t="str">
        <f>IF(EXACT(T(F44),""),INDEX('[2]Sheet0'!$A:$A,E44-2,1),F44)</f>
        <v>PT_IMAG_ORIENT_NUM</v>
      </c>
      <c r="H44" s="10" t="str">
        <f>IF(EXACT(T(G44),""),INDEX('[2]Sheet0'!$A:$A,E44-3,1),G44)</f>
        <v>PT_IMAG_ORIENT_NUM</v>
      </c>
      <c r="I44" s="10" t="str">
        <f>IF(EXACT(T(H44),""),INDEX('[2]Sheet0'!$A:$A,E44-4,1),H44)</f>
        <v>PT_IMAG_ORIENT_NUM</v>
      </c>
      <c r="J44" s="10" t="str">
        <f>IF(EXACT(T(I44),""),INDEX('[2]Sheet0'!$A:$A,E44-13,1),I44)</f>
        <v>PT_IMAG_ORIENT_NUM</v>
      </c>
      <c r="K44" s="10" t="s">
        <v>16</v>
      </c>
      <c r="L44" s="10" t="s">
        <v>37</v>
      </c>
    </row>
    <row r="45" spans="1:12" s="10" customFormat="1" ht="12.75">
      <c r="A45" s="9" t="str">
        <f>'[1]Sheet0'!$B33</f>
        <v>Slice Location</v>
      </c>
      <c r="B45" s="10" t="str">
        <f>'[1]Sheet0'!$D33</f>
        <v>2413327</v>
      </c>
      <c r="C45" s="10" t="str">
        <f>'[1]Sheet0'!$G33</f>
        <v>NUMBER</v>
      </c>
      <c r="D45" s="10" t="str">
        <f>'[1]Sheet0'!$M33</f>
        <v>(0020,1041)</v>
      </c>
      <c r="E45" s="10">
        <f>MATCH(D45,'[2]Sheet0'!$BS:$BS,0)</f>
        <v>72</v>
      </c>
      <c r="F45" s="10" t="str">
        <f>INDEX('[2]Sheet0'!$A:$A,E45-1,1)</f>
        <v>SLICE_LOC_MM_NUM</v>
      </c>
      <c r="G45" s="10" t="str">
        <f>IF(EXACT(T(F45),""),INDEX('[2]Sheet0'!$A:$A,E45-2,1),F45)</f>
        <v>SLICE_LOC_MM_NUM</v>
      </c>
      <c r="H45" s="10" t="str">
        <f>IF(EXACT(T(G45),""),INDEX('[2]Sheet0'!$A:$A,E45-3,1),G45)</f>
        <v>SLICE_LOC_MM_NUM</v>
      </c>
      <c r="I45" s="10" t="str">
        <f>IF(EXACT(T(H45),""),INDEX('[2]Sheet0'!$A:$A,E45-4,1),H45)</f>
        <v>SLICE_LOC_MM_NUM</v>
      </c>
      <c r="J45" s="10" t="str">
        <f>IF(EXACT(T(I45),""),INDEX('[2]Sheet0'!$A:$A,E45-13,1),I45)</f>
        <v>SLICE_LOC_MM_NUM</v>
      </c>
      <c r="K45" s="10" t="s">
        <v>16</v>
      </c>
      <c r="L45" s="10" t="s">
        <v>31</v>
      </c>
    </row>
    <row r="46" spans="1:12" s="10" customFormat="1" ht="12.75">
      <c r="A46" s="9" t="str">
        <f>'[1]Sheet0'!$B19</f>
        <v>Pixel Spacing</v>
      </c>
      <c r="B46" s="10" t="str">
        <f>'[1]Sheet0'!$D19</f>
        <v>2413301</v>
      </c>
      <c r="C46" s="10" t="str">
        <f>'[1]Sheet0'!$G19</f>
        <v>NUMBER</v>
      </c>
      <c r="D46" s="10" t="str">
        <f>'[1]Sheet0'!$M19</f>
        <v>(0028,0030)</v>
      </c>
      <c r="E46" s="10">
        <f>MATCH(D46,'[2]Sheet0'!$BS:$BS,0)</f>
        <v>39</v>
      </c>
      <c r="F46" s="10" t="str">
        <f>INDEX('[2]Sheet0'!$A:$A,E46-1,1)</f>
        <v>PIXEL_SPAC_MM_NUM</v>
      </c>
      <c r="G46" s="10" t="str">
        <f>IF(EXACT(T(F46),""),INDEX('[2]Sheet0'!$A:$A,E46-2,1),F46)</f>
        <v>PIXEL_SPAC_MM_NUM</v>
      </c>
      <c r="H46" s="10" t="str">
        <f>IF(EXACT(T(G46),""),INDEX('[2]Sheet0'!$A:$A,E46-3,1),G46)</f>
        <v>PIXEL_SPAC_MM_NUM</v>
      </c>
      <c r="I46" s="10" t="str">
        <f>IF(EXACT(T(H46),""),INDEX('[2]Sheet0'!$A:$A,E46-4,1),H46)</f>
        <v>PIXEL_SPAC_MM_NUM</v>
      </c>
      <c r="J46" s="10" t="str">
        <f>IF(EXACT(T(I46),""),INDEX('[2]Sheet0'!$A:$A,E46-13,1),I46)</f>
        <v>PIXEL_SPAC_MM_NUM</v>
      </c>
      <c r="K46" s="10" t="s">
        <v>16</v>
      </c>
      <c r="L46" s="10" t="s">
        <v>31</v>
      </c>
    </row>
    <row r="47" spans="1:12" s="4" customFormat="1" ht="12.75">
      <c r="A47" s="3" t="str">
        <f>'[1]Sheet0'!$B50</f>
        <v>Patient's Name</v>
      </c>
      <c r="B47" s="4" t="str">
        <f>'[1]Sheet0'!$D50</f>
        <v>2001011</v>
      </c>
      <c r="C47" s="4" t="str">
        <f>'[1]Sheet0'!$G50</f>
        <v>CHARACTER</v>
      </c>
      <c r="D47" s="4" t="str">
        <f>'[1]Sheet0'!$M50</f>
        <v>(0010,0010)</v>
      </c>
      <c r="E47" s="4">
        <f>MATCH(D47,'[2]Sheet0'!$BS:$BS,0)</f>
        <v>893</v>
      </c>
      <c r="F47" s="4">
        <f>INDEX('[2]Sheet0'!$A:$A,E47-1,1)</f>
        <v>0</v>
      </c>
      <c r="G47" s="4">
        <f>IF(EXACT(T(F47),""),INDEX('[2]Sheet0'!$A:$A,E47-2,1),F47)</f>
        <v>0</v>
      </c>
      <c r="H47" s="4" t="str">
        <f>IF(EXACT(T(G47),""),INDEX('[2]Sheet0'!$A:$A,E47-3,1),G47)</f>
        <v>PT_NAME</v>
      </c>
      <c r="I47" s="4" t="str">
        <f>IF(EXACT(T(H47),""),INDEX('[2]Sheet0'!$A:$A,E47-4,1),H47)</f>
        <v>PT_NAME</v>
      </c>
      <c r="J47" s="4" t="str">
        <f>IF(EXACT(T(I47),""),INDEX('[2]Sheet0'!$A:$A,E47-13,1),I47)</f>
        <v>PT_NAME</v>
      </c>
      <c r="K47" s="4" t="s">
        <v>4</v>
      </c>
      <c r="L47" s="4" t="s">
        <v>29</v>
      </c>
    </row>
    <row r="48" spans="1:12" s="4" customFormat="1" ht="12.75">
      <c r="A48" s="3" t="str">
        <f>'[1]Sheet0'!$B47</f>
        <v>Pt ID#</v>
      </c>
      <c r="B48" s="4" t="str">
        <f>'[1]Sheet0'!$D47</f>
        <v>2003301</v>
      </c>
      <c r="C48" s="4" t="str">
        <f>'[1]Sheet0'!$G47</f>
        <v>CHARACTER</v>
      </c>
      <c r="D48" s="4" t="str">
        <f>'[1]Sheet0'!$M47</f>
        <v>(0010,0020)</v>
      </c>
      <c r="E48" s="4">
        <f>MATCH(D48,'[2]Sheet0'!$BS:$BS,0)</f>
        <v>507</v>
      </c>
      <c r="F48" s="4">
        <f>INDEX('[2]Sheet0'!$A:$A,E48-1,1)</f>
        <v>0</v>
      </c>
      <c r="G48" s="4">
        <f>IF(EXACT(T(F48),""),INDEX('[2]Sheet0'!$A:$A,E48-2,1),F48)</f>
        <v>0</v>
      </c>
      <c r="H48" s="4" t="str">
        <f>IF(EXACT(T(G48),""),INDEX('[2]Sheet0'!$A:$A,E48-3,1),G48)</f>
        <v>PT_ID</v>
      </c>
      <c r="I48" s="4" t="str">
        <f>IF(EXACT(T(H48),""),INDEX('[2]Sheet0'!$A:$A,E48-4,1),H48)</f>
        <v>PT_ID</v>
      </c>
      <c r="J48" s="4" t="str">
        <f>IF(EXACT(T(I48),""),INDEX('[2]Sheet0'!$A:$A,E48-13,1),I48)</f>
        <v>PT_ID</v>
      </c>
      <c r="K48" s="4" t="s">
        <v>4</v>
      </c>
      <c r="L48" s="4" t="s">
        <v>22</v>
      </c>
    </row>
    <row r="49" spans="1:12" s="4" customFormat="1" ht="12.75">
      <c r="A49" s="3" t="str">
        <f>'[1]Sheet0'!$B51</f>
        <v>Patient's Date of Birth</v>
      </c>
      <c r="B49" s="4" t="str">
        <f>'[1]Sheet0'!$D51</f>
        <v>793</v>
      </c>
      <c r="C49" s="4" t="str">
        <f>'[1]Sheet0'!$G51</f>
        <v>DATE</v>
      </c>
      <c r="D49" s="4" t="str">
        <f>'[1]Sheet0'!$M51</f>
        <v>(0010,0030)</v>
      </c>
      <c r="E49" s="4">
        <f>MATCH(D49,'[2]Sheet0'!$BS:$BS,0)</f>
        <v>1025</v>
      </c>
      <c r="F49" s="4">
        <f>INDEX('[2]Sheet0'!$A:$A,E49-1,1)</f>
        <v>0</v>
      </c>
      <c r="G49" s="4">
        <f>IF(EXACT(T(F49),""),INDEX('[2]Sheet0'!$A:$A,E49-2,1),F49)</f>
        <v>0</v>
      </c>
      <c r="H49" s="4">
        <f>IF(EXACT(T(G49),""),INDEX('[2]Sheet0'!$A:$A,E49-3,1),G49)</f>
        <v>0</v>
      </c>
      <c r="I49" s="4">
        <f>IF(EXACT(T(H49),""),INDEX('[2]Sheet0'!$A:$A,E49-4,1),H49)</f>
        <v>0</v>
      </c>
      <c r="J49" s="4" t="str">
        <f>IF(EXACT(T(I49),""),INDEX('[2]Sheet0'!$A:$A,E49-13,1),I49)</f>
        <v>PT_BIRTH_DT</v>
      </c>
      <c r="K49" s="4" t="s">
        <v>4</v>
      </c>
      <c r="L49" s="4" t="s">
        <v>26</v>
      </c>
    </row>
    <row r="50" spans="1:12" s="4" customFormat="1" ht="12.75">
      <c r="A50" s="3" t="str">
        <f>'[1]Sheet0'!$B20</f>
        <v>Patient's Sex</v>
      </c>
      <c r="B50" s="4" t="str">
        <f>'[1]Sheet0'!$D20</f>
        <v>2413190</v>
      </c>
      <c r="C50" s="4" t="str">
        <f>'[1]Sheet0'!$G20</f>
        <v>CHARACTER</v>
      </c>
      <c r="D50" s="4" t="str">
        <f>'[1]Sheet0'!$M20</f>
        <v>(0010,0040)</v>
      </c>
      <c r="E50" s="4">
        <f>MATCH(D50,'[2]Sheet0'!$BS:$BS,0)</f>
        <v>41</v>
      </c>
      <c r="F50" s="4" t="str">
        <f>INDEX('[2]Sheet0'!$A:$A,E50-1,1)</f>
        <v>PT_SEX_TXT_CD</v>
      </c>
      <c r="G50" s="4" t="str">
        <f>IF(EXACT(T(F50),""),INDEX('[2]Sheet0'!$A:$A,E50-2,1),F50)</f>
        <v>PT_SEX_TXT_CD</v>
      </c>
      <c r="H50" s="4" t="str">
        <f>IF(EXACT(T(G50),""),INDEX('[2]Sheet0'!$A:$A,E50-3,1),G50)</f>
        <v>PT_SEX_TXT_CD</v>
      </c>
      <c r="I50" s="4" t="str">
        <f>IF(EXACT(T(H50),""),INDEX('[2]Sheet0'!$A:$A,E50-4,1),H50)</f>
        <v>PT_SEX_TXT_CD</v>
      </c>
      <c r="J50" s="4" t="str">
        <f>IF(EXACT(T(I50),""),INDEX('[2]Sheet0'!$A:$A,E50-13,1),I50)</f>
        <v>PT_SEX_TXT_CD</v>
      </c>
      <c r="K50" s="4" t="s">
        <v>4</v>
      </c>
      <c r="L50" s="4" t="s">
        <v>24</v>
      </c>
    </row>
    <row r="51" spans="1:12" s="4" customFormat="1" ht="12.75">
      <c r="A51" s="3" t="str">
        <f>'[1]Sheet0'!$B82</f>
        <v>Ethnicity</v>
      </c>
      <c r="B51" s="4" t="str">
        <f>'[1]Sheet0'!$D82</f>
        <v>2002440</v>
      </c>
      <c r="C51" s="4" t="str">
        <f>'[1]Sheet0'!$G82</f>
        <v>CHARACTER</v>
      </c>
      <c r="D51" s="4" t="str">
        <f>'[1]Sheet0'!$M82</f>
        <v>(0010,2160)</v>
      </c>
      <c r="E51" s="4">
        <f>MATCH(D51,'[2]Sheet0'!$BS:$BS,0)</f>
        <v>2386</v>
      </c>
      <c r="F51" s="4">
        <f>INDEX('[2]Sheet0'!$A:$A,E51-1,1)</f>
        <v>0</v>
      </c>
      <c r="G51" s="4" t="str">
        <f>IF(EXACT(T(F51),""),INDEX('[2]Sheet0'!$A:$A,E51-2,1),F51)</f>
        <v>PT_ETHNGRP_CAT</v>
      </c>
      <c r="H51" s="4" t="str">
        <f>IF(EXACT(T(G51),""),INDEX('[2]Sheet0'!$A:$A,E51-3,1),G51)</f>
        <v>PT_ETHNGRP_CAT</v>
      </c>
      <c r="I51" s="4" t="str">
        <f>IF(EXACT(T(H51),""),INDEX('[2]Sheet0'!$A:$A,E51-4,1),H51)</f>
        <v>PT_ETHNGRP_CAT</v>
      </c>
      <c r="J51" s="4" t="str">
        <f>IF(EXACT(T(I51),""),INDEX('[2]Sheet0'!$A:$A,E51-13,1),I51)</f>
        <v>PT_ETHNGRP_CAT</v>
      </c>
      <c r="K51" s="4" t="s">
        <v>4</v>
      </c>
      <c r="L51" s="4" t="s">
        <v>32</v>
      </c>
    </row>
    <row r="52" spans="1:12" s="6" customFormat="1" ht="25.5">
      <c r="A52" s="5" t="str">
        <f>'[1]Sheet0'!$B70</f>
        <v>Admitting Diagnoses Description</v>
      </c>
      <c r="B52" s="6" t="str">
        <f>'[1]Sheet0'!$D70</f>
        <v>2182494</v>
      </c>
      <c r="C52" s="6" t="str">
        <f>'[1]Sheet0'!$G70</f>
        <v>ALPHANUMERIC</v>
      </c>
      <c r="D52" s="6" t="str">
        <f>'[1]Sheet0'!$M70</f>
        <v>(0008,1080)</v>
      </c>
      <c r="E52" s="6">
        <f>MATCH(D52,'[2]Sheet0'!$BS:$BS,0)</f>
        <v>2019</v>
      </c>
      <c r="F52" s="6">
        <f>INDEX('[2]Sheet0'!$A:$A,E52-1,1)</f>
        <v>0</v>
      </c>
      <c r="G52" s="6" t="str">
        <f>IF(EXACT(T(F52),""),INDEX('[2]Sheet0'!$A:$A,E52-2,1),F52)</f>
        <v>ADM_DX_DESC_TXT</v>
      </c>
      <c r="H52" s="6" t="str">
        <f>IF(EXACT(T(G52),""),INDEX('[2]Sheet0'!$A:$A,E52-3,1),G52)</f>
        <v>ADM_DX_DESC_TXT</v>
      </c>
      <c r="I52" s="6" t="str">
        <f>IF(EXACT(T(H52),""),INDEX('[2]Sheet0'!$A:$A,E52-4,1),H52)</f>
        <v>ADM_DX_DESC_TXT</v>
      </c>
      <c r="J52" s="6" t="str">
        <f>IF(EXACT(T(I52),""),INDEX('[2]Sheet0'!$A:$A,E52-13,1),I52)</f>
        <v>ADM_DX_DESC_TXT</v>
      </c>
      <c r="K52" s="6" t="s">
        <v>11</v>
      </c>
      <c r="L52" s="6" t="s">
        <v>22</v>
      </c>
    </row>
    <row r="53" spans="1:12" s="6" customFormat="1" ht="25.5">
      <c r="A53" s="5" t="str">
        <f>'[1]Sheet0'!$B27</f>
        <v>Admitting Diagnoses Code Sequence</v>
      </c>
      <c r="B53" s="6" t="str">
        <f>'[1]Sheet0'!$D27</f>
        <v>2413226</v>
      </c>
      <c r="C53" s="6" t="str">
        <f>'[1]Sheet0'!$G27</f>
        <v>CHARACTER</v>
      </c>
      <c r="D53" s="6" t="str">
        <f>'[1]Sheet0'!$M27</f>
        <v>(0008,1084)</v>
      </c>
      <c r="E53" s="6">
        <f>MATCH(D53,'[2]Sheet0'!$BS:$BS,0)</f>
        <v>57</v>
      </c>
      <c r="F53" s="6" t="str">
        <f>INDEX('[2]Sheet0'!$A:$A,E53-1,1)</f>
        <v>ADM_DX_CD_SEQ</v>
      </c>
      <c r="G53" s="6" t="str">
        <f>IF(EXACT(T(F53),""),INDEX('[2]Sheet0'!$A:$A,E53-2,1),F53)</f>
        <v>ADM_DX_CD_SEQ</v>
      </c>
      <c r="H53" s="6" t="str">
        <f>IF(EXACT(T(G53),""),INDEX('[2]Sheet0'!$A:$A,E53-3,1),G53)</f>
        <v>ADM_DX_CD_SEQ</v>
      </c>
      <c r="I53" s="6" t="str">
        <f>IF(EXACT(T(H53),""),INDEX('[2]Sheet0'!$A:$A,E53-4,1),H53)</f>
        <v>ADM_DX_CD_SEQ</v>
      </c>
      <c r="J53" s="6" t="str">
        <f>IF(EXACT(T(I53),""),INDEX('[2]Sheet0'!$A:$A,E53-13,1),I53)</f>
        <v>ADM_DX_CD_SEQ</v>
      </c>
      <c r="K53" s="6" t="s">
        <v>11</v>
      </c>
      <c r="L53" s="6" t="s">
        <v>28</v>
      </c>
    </row>
    <row r="54" spans="1:12" s="6" customFormat="1" ht="12.75">
      <c r="A54" s="5" t="str">
        <f>'[1]Sheet0'!$B49</f>
        <v>Patient/Participant Age</v>
      </c>
      <c r="B54" s="6" t="str">
        <f>'[1]Sheet0'!$D49</f>
        <v>2003852</v>
      </c>
      <c r="C54" s="6" t="str">
        <f>'[1]Sheet0'!$G49</f>
        <v>NUMBER</v>
      </c>
      <c r="D54" s="6" t="str">
        <f>'[1]Sheet0'!$M49</f>
        <v>(0010,1010)</v>
      </c>
      <c r="E54" s="6">
        <f>MATCH(D54,'[2]Sheet0'!$BS:$BS,0)</f>
        <v>528</v>
      </c>
      <c r="F54" s="6" t="str">
        <f>INDEX('[2]Sheet0'!$A:$A,E54-1,1)</f>
        <v>CTMS_PT_AGE</v>
      </c>
      <c r="G54" s="6" t="str">
        <f>IF(EXACT(T(F54),""),INDEX('[2]Sheet0'!$A:$A,E54-2,1),F54)</f>
        <v>CTMS_PT_AGE</v>
      </c>
      <c r="H54" s="6" t="str">
        <f>IF(EXACT(T(G54),""),INDEX('[2]Sheet0'!$A:$A,E54-3,1),G54)</f>
        <v>CTMS_PT_AGE</v>
      </c>
      <c r="I54" s="6" t="str">
        <f>IF(EXACT(T(H54),""),INDEX('[2]Sheet0'!$A:$A,E54-4,1),H54)</f>
        <v>CTMS_PT_AGE</v>
      </c>
      <c r="J54" s="6" t="str">
        <f>IF(EXACT(T(I54),""),INDEX('[2]Sheet0'!$A:$A,E54-13,1),I54)</f>
        <v>CTMS_PT_AGE</v>
      </c>
      <c r="K54" s="6" t="s">
        <v>11</v>
      </c>
      <c r="L54" s="6" t="s">
        <v>30</v>
      </c>
    </row>
    <row r="55" spans="1:12" s="6" customFormat="1" ht="12.75">
      <c r="A55" s="5" t="str">
        <f>'[1]Sheet0'!$B28</f>
        <v>Patient's Size</v>
      </c>
      <c r="B55" s="6" t="str">
        <f>'[1]Sheet0'!$D28</f>
        <v>2413229</v>
      </c>
      <c r="C55" s="6" t="str">
        <f>'[1]Sheet0'!$G28</f>
        <v>NUMBER</v>
      </c>
      <c r="D55" s="6" t="str">
        <f>'[1]Sheet0'!$M28</f>
        <v>(0010,1020)</v>
      </c>
      <c r="E55" s="6">
        <f>MATCH(D55,'[2]Sheet0'!$BS:$BS,0)</f>
        <v>59</v>
      </c>
      <c r="F55" s="6" t="str">
        <f>INDEX('[2]Sheet0'!$A:$A,E55-1,1)</f>
        <v>PT_HT_M_NUM</v>
      </c>
      <c r="G55" s="6" t="str">
        <f>IF(EXACT(T(F55),""),INDEX('[2]Sheet0'!$A:$A,E55-2,1),F55)</f>
        <v>PT_HT_M_NUM</v>
      </c>
      <c r="H55" s="6" t="str">
        <f>IF(EXACT(T(G55),""),INDEX('[2]Sheet0'!$A:$A,E55-3,1),G55)</f>
        <v>PT_HT_M_NUM</v>
      </c>
      <c r="I55" s="6" t="str">
        <f>IF(EXACT(T(H55),""),INDEX('[2]Sheet0'!$A:$A,E55-4,1),H55)</f>
        <v>PT_HT_M_NUM</v>
      </c>
      <c r="J55" s="6" t="str">
        <f>IF(EXACT(T(I55),""),INDEX('[2]Sheet0'!$A:$A,E55-13,1),I55)</f>
        <v>PT_HT_M_NUM</v>
      </c>
      <c r="K55" s="6" t="s">
        <v>11</v>
      </c>
      <c r="L55" s="6" t="s">
        <v>31</v>
      </c>
    </row>
    <row r="56" spans="1:12" s="6" customFormat="1" ht="12.75">
      <c r="A56" s="5" t="str">
        <f>'[1]Sheet0'!$B48</f>
        <v>Body Wt (Kg)</v>
      </c>
      <c r="B56" s="6" t="str">
        <f>'[1]Sheet0'!$D48</f>
        <v>2003303</v>
      </c>
      <c r="C56" s="6" t="str">
        <f>'[1]Sheet0'!$G48</f>
        <v>NUMBER</v>
      </c>
      <c r="D56" s="6" t="str">
        <f>'[1]Sheet0'!$M48</f>
        <v>(0010,1030)</v>
      </c>
      <c r="E56" s="6">
        <f>MATCH(D56,'[2]Sheet0'!$BS:$BS,0)</f>
        <v>520</v>
      </c>
      <c r="F56" s="6">
        <f>INDEX('[2]Sheet0'!$A:$A,E56-1,1)</f>
        <v>0</v>
      </c>
      <c r="G56" s="6" t="str">
        <f>IF(EXACT(T(F56),""),INDEX('[2]Sheet0'!$A:$A,E56-2,1),F56)</f>
        <v>BDY_WT_KG</v>
      </c>
      <c r="H56" s="6" t="str">
        <f>IF(EXACT(T(G56),""),INDEX('[2]Sheet0'!$A:$A,E56-3,1),G56)</f>
        <v>BDY_WT_KG</v>
      </c>
      <c r="I56" s="6" t="str">
        <f>IF(EXACT(T(H56),""),INDEX('[2]Sheet0'!$A:$A,E56-4,1),H56)</f>
        <v>BDY_WT_KG</v>
      </c>
      <c r="J56" s="6" t="str">
        <f>IF(EXACT(T(I56),""),INDEX('[2]Sheet0'!$A:$A,E56-13,1),I56)</f>
        <v>BDY_WT_KG</v>
      </c>
      <c r="K56" s="6" t="s">
        <v>11</v>
      </c>
      <c r="L56" s="6" t="s">
        <v>31</v>
      </c>
    </row>
    <row r="57" spans="1:12" s="6" customFormat="1" ht="12.75">
      <c r="A57" s="5" t="str">
        <f>'[1]Sheet0'!$B64</f>
        <v>Occupation/Job Name</v>
      </c>
      <c r="B57" s="6" t="str">
        <f>'[1]Sheet0'!$D64</f>
        <v>2182435</v>
      </c>
      <c r="C57" s="6" t="str">
        <f>'[1]Sheet0'!$G64</f>
        <v>CHARACTER</v>
      </c>
      <c r="D57" s="6" t="str">
        <f>'[1]Sheet0'!$M64</f>
        <v>(0010,2180)</v>
      </c>
      <c r="E57" s="6">
        <f>MATCH(D57,'[2]Sheet0'!$BS:$BS,0)</f>
        <v>1965</v>
      </c>
      <c r="F57" s="6">
        <f>INDEX('[2]Sheet0'!$A:$A,E57-1,1)</f>
        <v>0</v>
      </c>
      <c r="G57" s="6" t="str">
        <f>IF(EXACT(T(F57),""),INDEX('[2]Sheet0'!$A:$A,E57-2,1),F57)</f>
        <v>PRSN_OCCUP_NM</v>
      </c>
      <c r="H57" s="6" t="str">
        <f>IF(EXACT(T(G57),""),INDEX('[2]Sheet0'!$A:$A,E57-3,1),G57)</f>
        <v>PRSN_OCCUP_NM</v>
      </c>
      <c r="I57" s="6" t="str">
        <f>IF(EXACT(T(H57),""),INDEX('[2]Sheet0'!$A:$A,E57-4,1),H57)</f>
        <v>PRSN_OCCUP_NM</v>
      </c>
      <c r="J57" s="6" t="str">
        <f>IF(EXACT(T(I57),""),INDEX('[2]Sheet0'!$A:$A,E57-13,1),I57)</f>
        <v>PRSN_OCCUP_NM</v>
      </c>
      <c r="K57" s="6" t="s">
        <v>11</v>
      </c>
      <c r="L57" s="6" t="s">
        <v>32</v>
      </c>
    </row>
    <row r="58" spans="1:12" s="6" customFormat="1" ht="25.5">
      <c r="A58" s="5" t="str">
        <f>'[1]Sheet0'!$B65</f>
        <v>Relevant Medical History and Lab Data</v>
      </c>
      <c r="B58" s="6" t="str">
        <f>'[1]Sheet0'!$D65</f>
        <v>2182437</v>
      </c>
      <c r="C58" s="6" t="str">
        <f>'[1]Sheet0'!$G65</f>
        <v>CHARACTER</v>
      </c>
      <c r="D58" s="6" t="str">
        <f>'[1]Sheet0'!$M65</f>
        <v>(0010,21B0)</v>
      </c>
      <c r="E58" s="6">
        <f>MATCH(D58,'[2]Sheet0'!$BS:$BS,0)</f>
        <v>1970</v>
      </c>
      <c r="F58" s="6" t="str">
        <f>INDEX('[2]Sheet0'!$A:$A,E58-1,1)</f>
        <v>PT_MED_HX_SHORT_TXT</v>
      </c>
      <c r="G58" s="6" t="str">
        <f>IF(EXACT(T(F58),""),INDEX('[2]Sheet0'!$A:$A,E58-2,1),F58)</f>
        <v>PT_MED_HX_SHORT_TXT</v>
      </c>
      <c r="H58" s="6" t="str">
        <f>IF(EXACT(T(G58),""),INDEX('[2]Sheet0'!$A:$A,E58-3,1),G58)</f>
        <v>PT_MED_HX_SHORT_TXT</v>
      </c>
      <c r="I58" s="6" t="str">
        <f>IF(EXACT(T(H58),""),INDEX('[2]Sheet0'!$A:$A,E58-4,1),H58)</f>
        <v>PT_MED_HX_SHORT_TXT</v>
      </c>
      <c r="J58" s="6" t="str">
        <f>IF(EXACT(T(I58),""),INDEX('[2]Sheet0'!$A:$A,E58-13,1),I58)</f>
        <v>PT_MED_HX_SHORT_TXT</v>
      </c>
      <c r="K58" s="6" t="s">
        <v>11</v>
      </c>
      <c r="L58" s="6" t="s">
        <v>33</v>
      </c>
    </row>
    <row r="59" spans="1:12" s="8" customFormat="1" ht="12.75">
      <c r="A59" s="7" t="str">
        <f>'[1]Sheet0'!$B71</f>
        <v>Imaging Modality</v>
      </c>
      <c r="B59" s="8" t="str">
        <f>'[1]Sheet0'!$D71</f>
        <v>2182561</v>
      </c>
      <c r="C59" s="8" t="str">
        <f>'[1]Sheet0'!$G71</f>
        <v>CHARACTER</v>
      </c>
      <c r="D59" s="8" t="str">
        <f>'[1]Sheet0'!$M71</f>
        <v>(0008,0060)</v>
      </c>
      <c r="E59" s="8">
        <f>MATCH(D59,'[2]Sheet0'!$BS:$BS,0)</f>
        <v>2041</v>
      </c>
      <c r="F59" s="8">
        <f>INDEX('[2]Sheet0'!$A:$A,E59-1,1)</f>
        <v>0</v>
      </c>
      <c r="G59" s="8" t="str">
        <f>IF(EXACT(T(F59),""),INDEX('[2]Sheet0'!$A:$A,E59-2,1),F59)</f>
        <v>IMAGE_MODAL_TP_TXT</v>
      </c>
      <c r="H59" s="8" t="str">
        <f>IF(EXACT(T(G59),""),INDEX('[2]Sheet0'!$A:$A,E59-3,1),G59)</f>
        <v>IMAGE_MODAL_TP_TXT</v>
      </c>
      <c r="I59" s="8" t="str">
        <f>IF(EXACT(T(H59),""),INDEX('[2]Sheet0'!$A:$A,E59-4,1),H59)</f>
        <v>IMAGE_MODAL_TP_TXT</v>
      </c>
      <c r="J59" s="8" t="str">
        <f>IF(EXACT(T(I59),""),INDEX('[2]Sheet0'!$A:$A,E59-13,1),I59)</f>
        <v>IMAGE_MODAL_TP_TXT</v>
      </c>
      <c r="K59" s="8" t="s">
        <v>9</v>
      </c>
      <c r="L59" s="8" t="s">
        <v>24</v>
      </c>
    </row>
    <row r="60" spans="1:12" s="8" customFormat="1" ht="12.75">
      <c r="A60" s="7" t="str">
        <f>'[1]Sheet0'!$B63</f>
        <v>Series Description</v>
      </c>
      <c r="B60" s="8" t="str">
        <f>'[1]Sheet0'!$D63</f>
        <v>2182394</v>
      </c>
      <c r="C60" s="8" t="str">
        <f>'[1]Sheet0'!$G63</f>
        <v>CHARACTER</v>
      </c>
      <c r="D60" s="8" t="str">
        <f>'[1]Sheet0'!$M63</f>
        <v>(0008,103E)</v>
      </c>
      <c r="E60" s="8">
        <f>MATCH(D60,'[2]Sheet0'!$BS:$BS,0)</f>
        <v>1947</v>
      </c>
      <c r="F60" s="8">
        <f>INDEX('[2]Sheet0'!$A:$A,E60-1,1)</f>
        <v>0</v>
      </c>
      <c r="G60" s="8" t="str">
        <f>IF(EXACT(T(F60),""),INDEX('[2]Sheet0'!$A:$A,E60-2,1),F60)</f>
        <v>SER_DESC_TXT</v>
      </c>
      <c r="H60" s="8" t="str">
        <f>IF(EXACT(T(G60),""),INDEX('[2]Sheet0'!$A:$A,E60-3,1),G60)</f>
        <v>SER_DESC_TXT</v>
      </c>
      <c r="I60" s="8" t="str">
        <f>IF(EXACT(T(H60),""),INDEX('[2]Sheet0'!$A:$A,E60-4,1),H60)</f>
        <v>SER_DESC_TXT</v>
      </c>
      <c r="J60" s="8" t="str">
        <f>IF(EXACT(T(I60),""),INDEX('[2]Sheet0'!$A:$A,E60-13,1),I60)</f>
        <v>SER_DESC_TXT</v>
      </c>
      <c r="K60" s="8" t="s">
        <v>9</v>
      </c>
      <c r="L60" s="8" t="s">
        <v>22</v>
      </c>
    </row>
    <row r="61" spans="1:12" s="8" customFormat="1" ht="12.75">
      <c r="A61" s="7" t="str">
        <f>'[1]Sheet0'!$B10</f>
        <v>Body Part Examined</v>
      </c>
      <c r="B61" s="8" t="str">
        <f>'[1]Sheet0'!$D10</f>
        <v>2413246</v>
      </c>
      <c r="C61" s="8" t="str">
        <f>'[1]Sheet0'!$G10</f>
        <v>CHARACTER</v>
      </c>
      <c r="D61" s="8" t="str">
        <f>'[1]Sheet0'!$M10</f>
        <v>(0018,0015)</v>
      </c>
      <c r="E61" s="8">
        <f>MATCH(D61,'[2]Sheet0'!$BS:$BS,0)</f>
        <v>19</v>
      </c>
      <c r="F61" s="8" t="str">
        <f>INDEX('[2]Sheet0'!$A:$A,E61-1,1)</f>
        <v>ANAT_SITE_ASSESS_TXT</v>
      </c>
      <c r="G61" s="8" t="str">
        <f>IF(EXACT(T(F61),""),INDEX('[2]Sheet0'!$A:$A,E61-2,1),F61)</f>
        <v>ANAT_SITE_ASSESS_TXT</v>
      </c>
      <c r="H61" s="8" t="str">
        <f>IF(EXACT(T(G61),""),INDEX('[2]Sheet0'!$A:$A,E61-3,1),G61)</f>
        <v>ANAT_SITE_ASSESS_TXT</v>
      </c>
      <c r="I61" s="8" t="str">
        <f>IF(EXACT(T(H61),""),INDEX('[2]Sheet0'!$A:$A,E61-4,1),H61)</f>
        <v>ANAT_SITE_ASSESS_TXT</v>
      </c>
      <c r="J61" s="8" t="str">
        <f>IF(EXACT(T(I61),""),INDEX('[2]Sheet0'!$A:$A,E61-13,1),I61)</f>
        <v>ANAT_SITE_ASSESS_TXT</v>
      </c>
      <c r="K61" s="8" t="s">
        <v>9</v>
      </c>
      <c r="L61" s="8" t="s">
        <v>24</v>
      </c>
    </row>
    <row r="62" spans="1:12" s="8" customFormat="1" ht="12.75">
      <c r="A62" s="7" t="str">
        <f>'[1]Sheet0'!$B9</f>
        <v>Protocol Name</v>
      </c>
      <c r="B62" s="8" t="str">
        <f>'[1]Sheet0'!$D9</f>
        <v>2413243</v>
      </c>
      <c r="C62" s="8" t="str">
        <f>'[1]Sheet0'!$G9</f>
        <v>CHARACTER</v>
      </c>
      <c r="D62" s="8" t="str">
        <f>'[1]Sheet0'!$M9</f>
        <v>(0018,1030)</v>
      </c>
      <c r="E62" s="8">
        <f>MATCH(D62,'[2]Sheet0'!$BS:$BS,0)</f>
        <v>17</v>
      </c>
      <c r="F62" s="8" t="str">
        <f>INDEX('[2]Sheet0'!$A:$A,E62-1,1)</f>
        <v>IMAG_PROT_NM</v>
      </c>
      <c r="G62" s="8" t="str">
        <f>IF(EXACT(T(F62),""),INDEX('[2]Sheet0'!$A:$A,E62-2,1),F62)</f>
        <v>IMAG_PROT_NM</v>
      </c>
      <c r="H62" s="8" t="str">
        <f>IF(EXACT(T(G62),""),INDEX('[2]Sheet0'!$A:$A,E62-3,1),G62)</f>
        <v>IMAG_PROT_NM</v>
      </c>
      <c r="I62" s="8" t="str">
        <f>IF(EXACT(T(H62),""),INDEX('[2]Sheet0'!$A:$A,E62-4,1),H62)</f>
        <v>IMAG_PROT_NM</v>
      </c>
      <c r="J62" s="8" t="str">
        <f>IF(EXACT(T(I62),""),INDEX('[2]Sheet0'!$A:$A,E62-13,1),I62)</f>
        <v>IMAG_PROT_NM</v>
      </c>
      <c r="K62" s="8" t="s">
        <v>9</v>
      </c>
      <c r="L62" s="8" t="s">
        <v>22</v>
      </c>
    </row>
    <row r="63" spans="1:12" s="8" customFormat="1" ht="12.75">
      <c r="A63" s="7" t="str">
        <f>'[1]Sheet0'!$B74</f>
        <v>Patient Position</v>
      </c>
      <c r="B63" s="8" t="str">
        <f>'[1]Sheet0'!$D74</f>
        <v>2191269</v>
      </c>
      <c r="C63" s="8" t="str">
        <f>'[1]Sheet0'!$G74</f>
        <v>CHARACTER</v>
      </c>
      <c r="D63" s="8" t="str">
        <f>'[1]Sheet0'!$M74</f>
        <v>(0018,5100)</v>
      </c>
      <c r="E63" s="8">
        <f>MATCH(D63,'[2]Sheet0'!$BS:$BS,0)</f>
        <v>2098</v>
      </c>
      <c r="F63" s="8">
        <f>INDEX('[2]Sheet0'!$A:$A,E63-1,1)</f>
        <v>0</v>
      </c>
      <c r="G63" s="8" t="str">
        <f>IF(EXACT(T(F63),""),INDEX('[2]Sheet0'!$A:$A,E63-2,1),F63)</f>
        <v>PT_POS_TXT_CD</v>
      </c>
      <c r="H63" s="8" t="str">
        <f>IF(EXACT(T(G63),""),INDEX('[2]Sheet0'!$A:$A,E63-3,1),G63)</f>
        <v>PT_POS_TXT_CD</v>
      </c>
      <c r="I63" s="8" t="str">
        <f>IF(EXACT(T(H63),""),INDEX('[2]Sheet0'!$A:$A,E63-4,1),H63)</f>
        <v>PT_POS_TXT_CD</v>
      </c>
      <c r="J63" s="8" t="str">
        <f>IF(EXACT(T(I63),""),INDEX('[2]Sheet0'!$A:$A,E63-13,1),I63)</f>
        <v>PT_POS_TXT_CD</v>
      </c>
      <c r="K63" s="8" t="s">
        <v>9</v>
      </c>
      <c r="L63" s="8" t="s">
        <v>24</v>
      </c>
    </row>
    <row r="64" spans="1:12" s="8" customFormat="1" ht="12.75">
      <c r="A64" s="7" t="str">
        <f>'[1]Sheet0'!$B54</f>
        <v>Series Instance UID</v>
      </c>
      <c r="B64" s="8" t="str">
        <f>'[1]Sheet0'!$D54</f>
        <v>2181774</v>
      </c>
      <c r="C64" s="8" t="str">
        <f>'[1]Sheet0'!$G54</f>
        <v>CHARACTER</v>
      </c>
      <c r="D64" s="8" t="str">
        <f>'[1]Sheet0'!$M54</f>
        <v>(0020,000E)</v>
      </c>
      <c r="E64" s="8">
        <f>MATCH(D64,'[2]Sheet0'!$BS:$BS,0)</f>
        <v>1815</v>
      </c>
      <c r="F64" s="8" t="str">
        <f>INDEX('[2]Sheet0'!$A:$A,E64-1,1)</f>
        <v>SER_INST_UID</v>
      </c>
      <c r="G64" s="8" t="str">
        <f>IF(EXACT(T(F64),""),INDEX('[2]Sheet0'!$A:$A,E64-2,1),F64)</f>
        <v>SER_INST_UID</v>
      </c>
      <c r="H64" s="8" t="str">
        <f>IF(EXACT(T(G64),""),INDEX('[2]Sheet0'!$A:$A,E64-3,1),G64)</f>
        <v>SER_INST_UID</v>
      </c>
      <c r="I64" s="8" t="str">
        <f>IF(EXACT(T(H64),""),INDEX('[2]Sheet0'!$A:$A,E64-4,1),H64)</f>
        <v>SER_INST_UID</v>
      </c>
      <c r="J64" s="8" t="str">
        <f>IF(EXACT(T(I64),""),INDEX('[2]Sheet0'!$A:$A,E64-13,1),I64)</f>
        <v>SER_INST_UID</v>
      </c>
      <c r="K64" s="8" t="s">
        <v>9</v>
      </c>
      <c r="L64" s="8" t="s">
        <v>25</v>
      </c>
    </row>
    <row r="65" spans="1:12" s="8" customFormat="1" ht="12.75">
      <c r="A65" s="7" t="str">
        <f>'[1]Sheet0'!$B7</f>
        <v>Laterality</v>
      </c>
      <c r="B65" s="8" t="str">
        <f>'[1]Sheet0'!$D7</f>
        <v>2413238</v>
      </c>
      <c r="C65" s="8" t="str">
        <f>'[1]Sheet0'!$G7</f>
        <v>CHARACTER</v>
      </c>
      <c r="D65" s="8" t="str">
        <f>'[1]Sheet0'!$M7</f>
        <v>(0020,0060)</v>
      </c>
      <c r="E65" s="8">
        <f>MATCH(D65,'[2]Sheet0'!$BS:$BS,0)</f>
        <v>13</v>
      </c>
      <c r="F65" s="8" t="str">
        <f>INDEX('[2]Sheet0'!$A:$A,E65-1,1)</f>
        <v>PRSN_LAT_NM</v>
      </c>
      <c r="G65" s="8" t="str">
        <f>IF(EXACT(T(F65),""),INDEX('[2]Sheet0'!$A:$A,E65-2,1),F65)</f>
        <v>PRSN_LAT_NM</v>
      </c>
      <c r="H65" s="8" t="str">
        <f>IF(EXACT(T(G65),""),INDEX('[2]Sheet0'!$A:$A,E65-3,1),G65)</f>
        <v>PRSN_LAT_NM</v>
      </c>
      <c r="I65" s="8" t="str">
        <f>IF(EXACT(T(H65),""),INDEX('[2]Sheet0'!$A:$A,E65-4,1),H65)</f>
        <v>PRSN_LAT_NM</v>
      </c>
      <c r="J65" s="8" t="str">
        <f>IF(EXACT(T(I65),""),INDEX('[2]Sheet0'!$A:$A,E65-13,1),I65)</f>
        <v>PRSN_LAT_NM</v>
      </c>
      <c r="K65" s="8" t="s">
        <v>9</v>
      </c>
      <c r="L65" s="8" t="s">
        <v>24</v>
      </c>
    </row>
    <row r="66" spans="1:12" s="10" customFormat="1" ht="12.75">
      <c r="A66" s="9" t="str">
        <f>'[1]Sheet0'!$B61</f>
        <v>SOP Class UID</v>
      </c>
      <c r="B66" s="10" t="str">
        <f>'[1]Sheet0'!$D61</f>
        <v>2182362</v>
      </c>
      <c r="C66" s="10" t="str">
        <f>'[1]Sheet0'!$G61</f>
        <v>CHARACTER</v>
      </c>
      <c r="D66" s="10" t="str">
        <f>'[1]Sheet0'!$M61</f>
        <v>(0008,0016)</v>
      </c>
      <c r="E66" s="10">
        <f>MATCH(D66,'[2]Sheet0'!$BS:$BS,0)</f>
        <v>1939</v>
      </c>
      <c r="F66" s="10" t="str">
        <f>INDEX('[2]Sheet0'!$A:$A,E66-1,1)</f>
        <v>SOP_CLASS_UID</v>
      </c>
      <c r="G66" s="10" t="str">
        <f>IF(EXACT(T(F66),""),INDEX('[2]Sheet0'!$A:$A,E66-2,1),F66)</f>
        <v>SOP_CLASS_UID</v>
      </c>
      <c r="H66" s="10" t="str">
        <f>IF(EXACT(T(G66),""),INDEX('[2]Sheet0'!$A:$A,E66-3,1),G66)</f>
        <v>SOP_CLASS_UID</v>
      </c>
      <c r="I66" s="10" t="str">
        <f>IF(EXACT(T(H66),""),INDEX('[2]Sheet0'!$A:$A,E66-4,1),H66)</f>
        <v>SOP_CLASS_UID</v>
      </c>
      <c r="J66" s="10" t="str">
        <f>IF(EXACT(T(I66),""),INDEX('[2]Sheet0'!$A:$A,E66-13,1),I66)</f>
        <v>SOP_CLASS_UID</v>
      </c>
      <c r="K66" s="10" t="s">
        <v>6</v>
      </c>
      <c r="L66" s="10" t="s">
        <v>25</v>
      </c>
    </row>
    <row r="67" spans="1:12" s="10" customFormat="1" ht="12.75">
      <c r="A67" s="9" t="str">
        <f>'[1]Sheet0'!$B60</f>
        <v>SOP Instance UID</v>
      </c>
      <c r="B67" s="10" t="str">
        <f>'[1]Sheet0'!$D60</f>
        <v>2182360</v>
      </c>
      <c r="C67" s="10" t="str">
        <f>'[1]Sheet0'!$G60</f>
        <v>CHARACTER</v>
      </c>
      <c r="D67" s="10" t="str">
        <f>'[1]Sheet0'!$M60</f>
        <v>(0008,0018)</v>
      </c>
      <c r="E67" s="10">
        <f>MATCH(D67,'[2]Sheet0'!$BS:$BS,0)</f>
        <v>1936</v>
      </c>
      <c r="F67" s="10">
        <f>INDEX('[2]Sheet0'!$A:$A,E67-1,1)</f>
        <v>0</v>
      </c>
      <c r="G67" s="10" t="str">
        <f>IF(EXACT(T(F67),""),INDEX('[2]Sheet0'!$A:$A,E67-2,1),F67)</f>
        <v>SOP_INSTC_UID</v>
      </c>
      <c r="H67" s="10" t="str">
        <f>IF(EXACT(T(G67),""),INDEX('[2]Sheet0'!$A:$A,E67-3,1),G67)</f>
        <v>SOP_INSTC_UID</v>
      </c>
      <c r="I67" s="10" t="str">
        <f>IF(EXACT(T(H67),""),INDEX('[2]Sheet0'!$A:$A,E67-4,1),H67)</f>
        <v>SOP_INSTC_UID</v>
      </c>
      <c r="J67" s="10" t="str">
        <f>IF(EXACT(T(I67),""),INDEX('[2]Sheet0'!$A:$A,E67-13,1),I67)</f>
        <v>SOP_INSTC_UID</v>
      </c>
      <c r="K67" s="10" t="s">
        <v>6</v>
      </c>
      <c r="L67" s="10" t="s">
        <v>25</v>
      </c>
    </row>
    <row r="68" spans="1:12" s="6" customFormat="1" ht="12.75">
      <c r="A68" s="5" t="str">
        <f>'[1]Sheet0'!$B3</f>
        <v>Study Date</v>
      </c>
      <c r="B68" s="6" t="str">
        <f>'[1]Sheet0'!$D3</f>
        <v>2413220</v>
      </c>
      <c r="C68" s="6" t="str">
        <f>'[1]Sheet0'!$G3</f>
        <v>DATE</v>
      </c>
      <c r="D68" s="6" t="str">
        <f>'[1]Sheet0'!$M3</f>
        <v>(0008,0020)</v>
      </c>
      <c r="E68" s="6">
        <f>MATCH(D68,'[2]Sheet0'!$BS:$BS,0)</f>
        <v>5</v>
      </c>
      <c r="F68" s="6" t="str">
        <f>INDEX('[2]Sheet0'!$A:$A,E68-1,1)</f>
        <v>IMAG_STDY_DT</v>
      </c>
      <c r="G68" s="6" t="str">
        <f>IF(EXACT(T(F68),""),INDEX('[2]Sheet0'!$A:$A,E68-2,1),F68)</f>
        <v>IMAG_STDY_DT</v>
      </c>
      <c r="H68" s="6" t="str">
        <f>IF(EXACT(T(G68),""),INDEX('[2]Sheet0'!$A:$A,E68-3,1),G68)</f>
        <v>IMAG_STDY_DT</v>
      </c>
      <c r="I68" s="6" t="str">
        <f>IF(EXACT(T(H68),""),INDEX('[2]Sheet0'!$A:$A,E68-4,1),H68)</f>
        <v>IMAG_STDY_DT</v>
      </c>
      <c r="J68" s="6" t="str">
        <f>IF(EXACT(T(I68),""),INDEX('[2]Sheet0'!$A:$A,E68-13,1),I68)</f>
        <v>IMAG_STDY_DT</v>
      </c>
      <c r="K68" s="6" t="s">
        <v>8</v>
      </c>
      <c r="L68" s="6" t="s">
        <v>26</v>
      </c>
    </row>
    <row r="69" spans="1:12" s="6" customFormat="1" ht="12.75">
      <c r="A69" s="5" t="str">
        <f>'[1]Sheet0'!$B62</f>
        <v>Study Description</v>
      </c>
      <c r="B69" s="6" t="str">
        <f>'[1]Sheet0'!$D62</f>
        <v>2182389</v>
      </c>
      <c r="C69" s="6" t="str">
        <f>'[1]Sheet0'!$G62</f>
        <v>ALPHANUMERIC</v>
      </c>
      <c r="D69" s="6" t="str">
        <f>'[1]Sheet0'!$M62</f>
        <v>(0008,1030)</v>
      </c>
      <c r="E69" s="6">
        <f>MATCH(D69,'[2]Sheet0'!$BS:$BS,0)</f>
        <v>1944</v>
      </c>
      <c r="F69" s="6">
        <f>INDEX('[2]Sheet0'!$A:$A,E69-1,1)</f>
        <v>0</v>
      </c>
      <c r="G69" s="6" t="str">
        <f>IF(EXACT(T(F69),""),INDEX('[2]Sheet0'!$A:$A,E69-2,1),F69)</f>
        <v>STUDY_DESC_TXT</v>
      </c>
      <c r="H69" s="6" t="str">
        <f>IF(EXACT(T(G69),""),INDEX('[2]Sheet0'!$A:$A,E69-3,1),G69)</f>
        <v>STUDY_DESC_TXT</v>
      </c>
      <c r="I69" s="6" t="str">
        <f>IF(EXACT(T(H69),""),INDEX('[2]Sheet0'!$A:$A,E69-4,1),H69)</f>
        <v>STUDY_DESC_TXT</v>
      </c>
      <c r="J69" s="6" t="str">
        <f>IF(EXACT(T(I69),""),INDEX('[2]Sheet0'!$A:$A,E69-13,1),I69)</f>
        <v>STUDY_DESC_TXT</v>
      </c>
      <c r="K69" s="6" t="s">
        <v>8</v>
      </c>
      <c r="L69" s="6" t="s">
        <v>22</v>
      </c>
    </row>
    <row r="70" spans="1:12" s="6" customFormat="1" ht="12.75">
      <c r="A70" s="5" t="str">
        <f>'[1]Sheet0'!$B4</f>
        <v>Study Time</v>
      </c>
      <c r="B70" s="6" t="str">
        <f>'[1]Sheet0'!$D4</f>
        <v>2413222</v>
      </c>
      <c r="C70" s="6" t="str">
        <f>'[1]Sheet0'!$G4</f>
        <v>TIME</v>
      </c>
      <c r="D70" s="6" t="str">
        <f>'[1]Sheet0'!$M4</f>
        <v>(0009,0030)</v>
      </c>
      <c r="E70" s="6">
        <f>MATCH(D70,'[2]Sheet0'!$BS:$BS,0)</f>
        <v>7</v>
      </c>
      <c r="F70" s="6" t="str">
        <f>INDEX('[2]Sheet0'!$A:$A,E70-1,1)</f>
        <v>IMAG_STDY_TM</v>
      </c>
      <c r="G70" s="6" t="str">
        <f>IF(EXACT(T(F70),""),INDEX('[2]Sheet0'!$A:$A,E70-2,1),F70)</f>
        <v>IMAG_STDY_TM</v>
      </c>
      <c r="H70" s="6" t="str">
        <f>IF(EXACT(T(G70),""),INDEX('[2]Sheet0'!$A:$A,E70-3,1),G70)</f>
        <v>IMAG_STDY_TM</v>
      </c>
      <c r="I70" s="6" t="str">
        <f>IF(EXACT(T(H70),""),INDEX('[2]Sheet0'!$A:$A,E70-4,1),H70)</f>
        <v>IMAG_STDY_TM</v>
      </c>
      <c r="J70" s="6" t="str">
        <f>IF(EXACT(T(I70),""),INDEX('[2]Sheet0'!$A:$A,E70-13,1),I70)</f>
        <v>IMAG_STDY_TM</v>
      </c>
      <c r="K70" s="6" t="s">
        <v>8</v>
      </c>
      <c r="L70" s="6" t="s">
        <v>27</v>
      </c>
    </row>
    <row r="71" spans="1:12" s="6" customFormat="1" ht="12.75">
      <c r="A71" s="5" t="str">
        <f>'[1]Sheet0'!$B2</f>
        <v>Study Instance UID</v>
      </c>
      <c r="B71" s="6" t="str">
        <f>'[1]Sheet0'!$D2</f>
        <v>2413218</v>
      </c>
      <c r="C71" s="6" t="str">
        <f>'[1]Sheet0'!$G2</f>
        <v>CHARACTER</v>
      </c>
      <c r="D71" s="6" t="str">
        <f>'[1]Sheet0'!$M2</f>
        <v>(0020,000D)</v>
      </c>
      <c r="E71" s="6">
        <f>MATCH(D71,'[2]Sheet0'!$BS:$BS,0)</f>
        <v>3</v>
      </c>
      <c r="F71" s="6" t="str">
        <f>INDEX('[2]Sheet0'!$A:$A,E71-1,1)</f>
        <v>STDY_INSTNC_UID</v>
      </c>
      <c r="G71" s="6" t="str">
        <f>IF(EXACT(T(F71),""),INDEX('[2]Sheet0'!$A:$A,E71-2,1),F71)</f>
        <v>STDY_INSTNC_UID</v>
      </c>
      <c r="H71" s="6" t="str">
        <f>IF(EXACT(T(G71),""),INDEX('[2]Sheet0'!$A:$A,E71-3,1),G71)</f>
        <v>STDY_INSTNC_UID</v>
      </c>
      <c r="I71" s="6" t="str">
        <f>IF(EXACT(T(H71),""),INDEX('[2]Sheet0'!$A:$A,E71-4,1),H71)</f>
        <v>STDY_INSTNC_UID</v>
      </c>
      <c r="J71" s="6" t="str">
        <f>IF(EXACT(T(I71),""),INDEX('[2]Sheet0'!$A:$A,E71-13,1),I71)</f>
        <v>STDY_INSTNC_UID</v>
      </c>
      <c r="K71" s="6" t="s">
        <v>8</v>
      </c>
      <c r="L71" s="6" t="s">
        <v>25</v>
      </c>
    </row>
    <row r="72" ht="12.75">
      <c r="A72" s="1"/>
    </row>
    <row r="73" ht="12.75">
      <c r="A73" s="1"/>
    </row>
    <row r="74" ht="12.75">
      <c r="A74" s="1"/>
    </row>
    <row r="75" ht="12.75">
      <c r="A75" s="1"/>
    </row>
    <row r="76" ht="12.75">
      <c r="A76" s="1"/>
    </row>
    <row r="77" ht="12.75">
      <c r="A77" s="1"/>
    </row>
    <row r="78" ht="12.75">
      <c r="A78" s="1"/>
    </row>
    <row r="79" ht="12.75">
      <c r="A79" s="1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Pan</dc:creator>
  <cp:keywords/>
  <dc:description/>
  <cp:lastModifiedBy>Tony Pan</cp:lastModifiedBy>
  <dcterms:created xsi:type="dcterms:W3CDTF">2006-03-08T21:41:51Z</dcterms:created>
  <dcterms:modified xsi:type="dcterms:W3CDTF">2006-03-20T23:46:10Z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