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le for Statistical Summaries" sheetId="1" r:id="rId1"/>
    <sheet name="Background" sheetId="2" r:id="rId2"/>
    <sheet name="Sheet3" sheetId="3" r:id="rId3"/>
  </sheets>
  <definedNames>
    <definedName name="_xlnm.Print_Area" localSheetId="0">'Table for Statistical Summaries'!$A$1:$H$24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<sst xmlns="http://schemas.openxmlformats.org/spreadsheetml/2006/main" count="84" uniqueCount="66">
  <si>
    <t>Public Law</t>
  </si>
  <si>
    <t>Transit Purpose</t>
  </si>
  <si>
    <t>107-38</t>
  </si>
  <si>
    <t>107-117</t>
  </si>
  <si>
    <t>Security Readiness and Emergency Response Planning</t>
  </si>
  <si>
    <t>Capital Investment Grants</t>
  </si>
  <si>
    <t>Ferries and Ferry Facilities</t>
  </si>
  <si>
    <t>WMATA Security Improvements</t>
  </si>
  <si>
    <t>107-206</t>
  </si>
  <si>
    <t>Appropriation</t>
  </si>
  <si>
    <t>Obligations</t>
  </si>
  <si>
    <t>Obligated</t>
  </si>
  <si>
    <t>in Response to the September 11, 2001 Terrorist Attacks</t>
  </si>
  <si>
    <t>Total Supplemental Funding</t>
  </si>
  <si>
    <t>% of Total</t>
  </si>
  <si>
    <t>FY2004 Obligations for the Emergency Supplemental Grants</t>
  </si>
  <si>
    <t>FY2004</t>
  </si>
  <si>
    <t>NEW YORK METROPOLITAN TRANSPORTATION AUTHORITY</t>
  </si>
  <si>
    <t>Fulton Street Transit Center</t>
  </si>
  <si>
    <t>PORT AUTHORITY OF NEW YORK AND NEW JERSEY</t>
  </si>
  <si>
    <t>NY-43-0002-00</t>
  </si>
  <si>
    <t>Permanent WTC PATH Terminal</t>
  </si>
  <si>
    <t>South Ferry Terminal Station</t>
  </si>
  <si>
    <t>FEDERAL HIGHWAY ADMINISTRATION</t>
  </si>
  <si>
    <t>DC-43-7201-00</t>
  </si>
  <si>
    <t>Promenade South-9A</t>
  </si>
  <si>
    <t>ID</t>
  </si>
  <si>
    <t>Grantee</t>
  </si>
  <si>
    <t>Proj No</t>
  </si>
  <si>
    <t>Project</t>
  </si>
  <si>
    <t>NY-43-0002</t>
  </si>
  <si>
    <t>NY-43-0003</t>
  </si>
  <si>
    <t>DC-43-7201</t>
  </si>
  <si>
    <t>thru FY 03</t>
  </si>
  <si>
    <t>Obligs</t>
  </si>
  <si>
    <t>NY-43-0001-01</t>
  </si>
  <si>
    <t>NY-43-0003-00</t>
  </si>
  <si>
    <t>FEDERAL TRANSIT ADMINISTRATION</t>
  </si>
  <si>
    <t>DC-43-0004-01</t>
  </si>
  <si>
    <t>Administrative Emergency Appropriations</t>
  </si>
  <si>
    <t>NY-41-0002-00</t>
  </si>
  <si>
    <t>XBL II</t>
  </si>
  <si>
    <t>FLUOR CORPORATION</t>
  </si>
  <si>
    <t>CA-43-0003-00</t>
  </si>
  <si>
    <t>LMRO Services</t>
  </si>
  <si>
    <t>BOOZ, ALLEN, AND HAMILTON, INC. APPLIED RESEARCH</t>
  </si>
  <si>
    <t>VA-43-0002-00</t>
  </si>
  <si>
    <t>System Security Validation</t>
  </si>
  <si>
    <t>CARTER BURGESS</t>
  </si>
  <si>
    <t>CO-43-0001-00</t>
  </si>
  <si>
    <t>PMOC for LMRO/PATH</t>
  </si>
  <si>
    <t>NEW YORK CITY DEPARTMENT OF TRANSPORTATION</t>
  </si>
  <si>
    <t>NY-42-0003-00</t>
  </si>
  <si>
    <t>EAST RIVER FERRY LANDINGS</t>
  </si>
  <si>
    <t>DC-43-0005-00</t>
  </si>
  <si>
    <t>DAVID EVANS &amp; ASSOCIATES</t>
  </si>
  <si>
    <t>OR-43-0001-00</t>
  </si>
  <si>
    <t>PMOC for LMRO/MTA Projects</t>
  </si>
  <si>
    <t>Award Amount</t>
  </si>
  <si>
    <t>Award Date</t>
  </si>
  <si>
    <t>c</t>
  </si>
  <si>
    <t>a</t>
  </si>
  <si>
    <t>thru FY04</t>
  </si>
  <si>
    <t>Lower Manhattan Transportation Infrastructure  ***</t>
  </si>
  <si>
    <t>***  FY 2004 obligations include $1,787,300,000 of FEMA reimbursable funds.</t>
  </si>
  <si>
    <t>TABLE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</si>
</sst>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D3" sqref="D3"/>
    </sheetView>
  </sheetViews>
  <sheetFormatPr defaultColWidth="9.140625" defaultRowHeight="12.75"/>
  <cols>
    <col min="1" max="1" width="2.8515625" style="0" customWidth="1"/>
    <col min="2" max="2" width="12.28125" style="0" customWidth="1"/>
    <col min="3" max="3" width="48.421875" style="0" customWidth="1"/>
    <col min="4" max="4" width="13.28125" style="2" customWidth="1"/>
    <col min="5" max="5" width="13.28125" style="2" hidden="1" customWidth="1"/>
    <col min="6" max="6" width="14.00390625" style="2" customWidth="1"/>
    <col min="7" max="7" width="14.8515625" style="2" customWidth="1"/>
    <col min="8" max="8" width="10.421875" style="0" customWidth="1"/>
  </cols>
  <sheetData>
    <row r="1" spans="1:17" ht="14.25" customHeight="1">
      <c r="A1" s="17"/>
      <c r="B1" s="17"/>
      <c r="C1" s="17"/>
      <c r="D1" s="17" t="s">
        <v>65</v>
      </c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</row>
    <row r="3" ht="12.75">
      <c r="D3" s="6" t="s">
        <v>15</v>
      </c>
    </row>
    <row r="4" ht="12.75">
      <c r="D4" s="6" t="s">
        <v>12</v>
      </c>
    </row>
    <row r="6" spans="5:8" ht="12.75">
      <c r="E6" s="3" t="s">
        <v>34</v>
      </c>
      <c r="F6" s="3" t="s">
        <v>16</v>
      </c>
      <c r="G6" s="3" t="s">
        <v>10</v>
      </c>
      <c r="H6" s="4" t="s">
        <v>14</v>
      </c>
    </row>
    <row r="7" spans="2:8" ht="12.75">
      <c r="B7" t="s">
        <v>0</v>
      </c>
      <c r="C7" t="s">
        <v>1</v>
      </c>
      <c r="D7" s="3" t="s">
        <v>9</v>
      </c>
      <c r="E7" s="3" t="s">
        <v>33</v>
      </c>
      <c r="F7" s="3" t="s">
        <v>10</v>
      </c>
      <c r="G7" s="3" t="s">
        <v>62</v>
      </c>
      <c r="H7" s="3" t="s">
        <v>11</v>
      </c>
    </row>
    <row r="9" spans="2:8" ht="12.75">
      <c r="B9" s="1" t="s">
        <v>2</v>
      </c>
      <c r="C9" t="s">
        <v>7</v>
      </c>
      <c r="D9" s="2">
        <v>10000000</v>
      </c>
      <c r="E9" s="2">
        <v>10000000</v>
      </c>
      <c r="F9" s="2">
        <v>0</v>
      </c>
      <c r="G9" s="2">
        <f>+E9+F9</f>
        <v>10000000</v>
      </c>
      <c r="H9" s="5">
        <f>(E9+F9)/D9</f>
        <v>1</v>
      </c>
    </row>
    <row r="11" spans="2:8" ht="12.75">
      <c r="B11" s="1" t="s">
        <v>3</v>
      </c>
      <c r="C11" t="s">
        <v>4</v>
      </c>
      <c r="D11" s="2">
        <v>23500000</v>
      </c>
      <c r="E11" s="2">
        <v>16926607</v>
      </c>
      <c r="F11" s="15">
        <v>1077287</v>
      </c>
      <c r="G11" s="2">
        <f>+E11+F11</f>
        <v>18003894</v>
      </c>
      <c r="H11" s="5">
        <f>(E11+F11)/D11</f>
        <v>0.7661231489361702</v>
      </c>
    </row>
    <row r="12" ht="12.75">
      <c r="B12" s="1"/>
    </row>
    <row r="13" spans="3:8" ht="12.75">
      <c r="C13" t="s">
        <v>5</v>
      </c>
      <c r="D13" s="2">
        <v>100000000</v>
      </c>
      <c r="E13" s="2">
        <v>98789250</v>
      </c>
      <c r="F13" s="2">
        <v>1100000</v>
      </c>
      <c r="G13" s="2">
        <f>+E13+F13</f>
        <v>99889250</v>
      </c>
      <c r="H13" s="5">
        <f>(E13+F13)/D13</f>
        <v>0.9988925</v>
      </c>
    </row>
    <row r="15" spans="3:8" ht="12.75">
      <c r="C15" t="s">
        <v>6</v>
      </c>
      <c r="D15" s="2">
        <v>78000000</v>
      </c>
      <c r="E15" s="2">
        <v>54401775</v>
      </c>
      <c r="F15" s="2">
        <v>9500000</v>
      </c>
      <c r="G15" s="2">
        <f>+E15+F15</f>
        <v>63901775</v>
      </c>
      <c r="H15" s="5">
        <f>(E15+F15)/D15</f>
        <v>0.8192535256410256</v>
      </c>
    </row>
    <row r="17" spans="2:8" ht="12.75">
      <c r="B17" s="1" t="s">
        <v>8</v>
      </c>
      <c r="C17" t="s">
        <v>63</v>
      </c>
      <c r="D17" s="2">
        <v>4550000000</v>
      </c>
      <c r="E17" s="2">
        <v>50000000</v>
      </c>
      <c r="F17" s="2">
        <v>2887300000</v>
      </c>
      <c r="G17" s="2">
        <f>+E17+F17</f>
        <v>2937300000</v>
      </c>
      <c r="H17" s="5">
        <f>(E17+F17)/D17</f>
        <v>0.6455604395604395</v>
      </c>
    </row>
    <row r="18" spans="2:8" ht="12.75">
      <c r="B18" s="1"/>
      <c r="D18" s="7"/>
      <c r="E18" s="7"/>
      <c r="F18" s="7"/>
      <c r="G18" s="7"/>
      <c r="H18" s="8"/>
    </row>
    <row r="19" spans="4:8" ht="12.75">
      <c r="D19" s="9"/>
      <c r="E19" s="9"/>
      <c r="F19" s="9"/>
      <c r="G19" s="9"/>
      <c r="H19" s="10"/>
    </row>
    <row r="20" spans="3:8" ht="12.75">
      <c r="C20" t="s">
        <v>13</v>
      </c>
      <c r="D20" s="2">
        <f>SUM(D9:D19)</f>
        <v>4761500000</v>
      </c>
      <c r="E20" s="2">
        <f>SUM(E9:E19)</f>
        <v>230117632</v>
      </c>
      <c r="F20" s="2">
        <f>SUM(F9:F19)</f>
        <v>2898977287</v>
      </c>
      <c r="G20" s="2">
        <f>SUM(G9:G19)</f>
        <v>3129094919</v>
      </c>
      <c r="H20" s="5">
        <f>(E20+F20)/D20</f>
        <v>0.657165792082327</v>
      </c>
    </row>
    <row r="24" ht="12.75">
      <c r="B24" t="s">
        <v>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33"/>
  <sheetViews>
    <sheetView workbookViewId="0" topLeftCell="A4">
      <selection activeCell="C35" sqref="C35"/>
    </sheetView>
  </sheetViews>
  <sheetFormatPr defaultColWidth="9.140625" defaultRowHeight="12.75"/>
  <cols>
    <col min="1" max="1" width="3.00390625" style="0" customWidth="1"/>
    <col min="2" max="2" width="6.28125" style="0" customWidth="1"/>
    <col min="3" max="3" width="42.00390625" style="0" customWidth="1"/>
    <col min="4" max="4" width="14.140625" style="0" customWidth="1"/>
    <col min="5" max="5" width="3.8515625" style="0" customWidth="1"/>
    <col min="6" max="6" width="29.57421875" style="0" customWidth="1"/>
    <col min="7" max="7" width="18.140625" style="0" customWidth="1"/>
    <col min="8" max="8" width="15.57421875" style="0" customWidth="1"/>
  </cols>
  <sheetData>
    <row r="6" spans="2:8" ht="12.75">
      <c r="B6" s="12" t="s">
        <v>26</v>
      </c>
      <c r="C6" t="s">
        <v>27</v>
      </c>
      <c r="D6" t="s">
        <v>28</v>
      </c>
      <c r="F6" t="s">
        <v>29</v>
      </c>
      <c r="G6" s="3" t="s">
        <v>58</v>
      </c>
      <c r="H6" s="13" t="s">
        <v>59</v>
      </c>
    </row>
    <row r="7" ht="12.75">
      <c r="B7" s="12"/>
    </row>
    <row r="8" spans="2:8" ht="12.75">
      <c r="B8" s="12">
        <v>2201</v>
      </c>
      <c r="C8" t="s">
        <v>23</v>
      </c>
      <c r="D8" t="s">
        <v>32</v>
      </c>
      <c r="F8" t="s">
        <v>25</v>
      </c>
      <c r="G8" s="2">
        <v>87300000</v>
      </c>
      <c r="H8" s="14">
        <v>38246</v>
      </c>
    </row>
    <row r="9" spans="2:8" ht="12.75">
      <c r="B9" s="12">
        <v>1786</v>
      </c>
      <c r="C9" t="s">
        <v>17</v>
      </c>
      <c r="D9" t="s">
        <v>35</v>
      </c>
      <c r="F9" t="s">
        <v>18</v>
      </c>
      <c r="G9" s="2">
        <v>700000000</v>
      </c>
      <c r="H9" s="14">
        <v>37958</v>
      </c>
    </row>
    <row r="10" spans="2:8" ht="12.75">
      <c r="B10" s="12">
        <v>2577</v>
      </c>
      <c r="C10" t="s">
        <v>19</v>
      </c>
      <c r="D10" t="s">
        <v>30</v>
      </c>
      <c r="F10" t="s">
        <v>21</v>
      </c>
      <c r="G10" s="2">
        <v>1700000000</v>
      </c>
      <c r="H10" s="14">
        <v>37971</v>
      </c>
    </row>
    <row r="11" spans="2:8" ht="12.75">
      <c r="B11" s="12">
        <v>1786</v>
      </c>
      <c r="C11" t="s">
        <v>17</v>
      </c>
      <c r="D11" t="s">
        <v>31</v>
      </c>
      <c r="F11" t="s">
        <v>22</v>
      </c>
      <c r="G11" s="2">
        <v>400000000</v>
      </c>
      <c r="H11" s="14">
        <v>37958</v>
      </c>
    </row>
    <row r="12" spans="2:8" ht="12.75">
      <c r="B12" s="12"/>
      <c r="H12" s="14"/>
    </row>
    <row r="13" spans="2:7" ht="12.75">
      <c r="B13" s="12"/>
      <c r="G13" s="2">
        <f>SUM(G8:G12)</f>
        <v>2887300000</v>
      </c>
    </row>
    <row r="17" spans="2:8" ht="12.75">
      <c r="B17">
        <v>2577</v>
      </c>
      <c r="C17" t="s">
        <v>19</v>
      </c>
      <c r="D17" t="s">
        <v>40</v>
      </c>
      <c r="E17">
        <v>41</v>
      </c>
      <c r="F17" t="s">
        <v>41</v>
      </c>
      <c r="G17" s="2">
        <v>1100000</v>
      </c>
      <c r="H17" s="11">
        <v>38063</v>
      </c>
    </row>
    <row r="18" spans="7:8" ht="12.75">
      <c r="G18" s="2"/>
      <c r="H18" s="11"/>
    </row>
    <row r="19" spans="2:8" ht="12.75">
      <c r="B19">
        <v>1788</v>
      </c>
      <c r="C19" t="s">
        <v>51</v>
      </c>
      <c r="D19" t="s">
        <v>52</v>
      </c>
      <c r="E19">
        <v>42</v>
      </c>
      <c r="F19" t="s">
        <v>53</v>
      </c>
      <c r="G19" s="2">
        <v>9500000</v>
      </c>
      <c r="H19" s="11">
        <v>38219</v>
      </c>
    </row>
    <row r="20" spans="7:8" ht="12.75">
      <c r="G20" s="2"/>
      <c r="H20" s="11"/>
    </row>
    <row r="21" spans="2:8" ht="12.75">
      <c r="B21">
        <v>1786</v>
      </c>
      <c r="C21" t="s">
        <v>17</v>
      </c>
      <c r="D21" t="s">
        <v>35</v>
      </c>
      <c r="E21">
        <v>43</v>
      </c>
      <c r="F21" t="s">
        <v>18</v>
      </c>
      <c r="G21" s="2">
        <v>700000000</v>
      </c>
      <c r="H21" s="11">
        <v>37958</v>
      </c>
    </row>
    <row r="22" spans="2:8" ht="12.75">
      <c r="B22">
        <v>1786</v>
      </c>
      <c r="C22" t="s">
        <v>17</v>
      </c>
      <c r="D22" t="s">
        <v>36</v>
      </c>
      <c r="E22">
        <v>43</v>
      </c>
      <c r="F22" t="s">
        <v>22</v>
      </c>
      <c r="G22" s="2">
        <v>400000000</v>
      </c>
      <c r="H22" s="11">
        <v>37958</v>
      </c>
    </row>
    <row r="23" spans="2:8" ht="12.75">
      <c r="B23">
        <v>2577</v>
      </c>
      <c r="C23" t="s">
        <v>19</v>
      </c>
      <c r="D23" t="s">
        <v>20</v>
      </c>
      <c r="E23">
        <v>43</v>
      </c>
      <c r="F23" t="s">
        <v>21</v>
      </c>
      <c r="G23" s="2">
        <v>1700000000</v>
      </c>
      <c r="H23" s="11">
        <v>37971</v>
      </c>
    </row>
    <row r="24" spans="2:8" ht="12.75">
      <c r="B24">
        <v>2201</v>
      </c>
      <c r="C24" t="s">
        <v>23</v>
      </c>
      <c r="D24" t="s">
        <v>24</v>
      </c>
      <c r="E24">
        <v>43</v>
      </c>
      <c r="F24" t="s">
        <v>25</v>
      </c>
      <c r="G24" s="2">
        <v>87300000</v>
      </c>
      <c r="H24" s="11">
        <v>38246</v>
      </c>
    </row>
    <row r="25" spans="7:8" ht="12.75">
      <c r="G25" s="2"/>
      <c r="H25" s="11"/>
    </row>
    <row r="26" spans="7:8" ht="12.75">
      <c r="G26" s="2">
        <f>SUM(G21:G25)</f>
        <v>2887300000</v>
      </c>
      <c r="H26" s="11"/>
    </row>
    <row r="27" spans="7:8" ht="12.75">
      <c r="G27" s="2"/>
      <c r="H27" s="11"/>
    </row>
    <row r="28" spans="2:8" ht="12.75">
      <c r="B28">
        <v>2117</v>
      </c>
      <c r="C28" t="s">
        <v>37</v>
      </c>
      <c r="D28" t="s">
        <v>38</v>
      </c>
      <c r="E28" t="s">
        <v>61</v>
      </c>
      <c r="F28" t="s">
        <v>39</v>
      </c>
      <c r="G28" s="2">
        <v>1104013</v>
      </c>
      <c r="H28" s="11">
        <v>38009</v>
      </c>
    </row>
    <row r="29" spans="2:8" ht="12.75">
      <c r="B29">
        <v>2117</v>
      </c>
      <c r="C29" t="s">
        <v>37</v>
      </c>
      <c r="D29" t="s">
        <v>54</v>
      </c>
      <c r="E29" t="s">
        <v>61</v>
      </c>
      <c r="F29" t="s">
        <v>39</v>
      </c>
      <c r="G29" s="2">
        <v>1579985</v>
      </c>
      <c r="H29" s="11">
        <v>38243</v>
      </c>
    </row>
    <row r="30" spans="2:8" ht="12.75">
      <c r="B30">
        <v>5104</v>
      </c>
      <c r="C30" t="s">
        <v>42</v>
      </c>
      <c r="D30" t="s">
        <v>43</v>
      </c>
      <c r="E30" t="s">
        <v>60</v>
      </c>
      <c r="F30" t="s">
        <v>44</v>
      </c>
      <c r="G30" s="2">
        <v>2155108</v>
      </c>
      <c r="H30" s="11">
        <v>38181</v>
      </c>
    </row>
    <row r="31" spans="2:8" ht="12.75">
      <c r="B31">
        <v>2243</v>
      </c>
      <c r="C31" t="s">
        <v>45</v>
      </c>
      <c r="D31" t="s">
        <v>46</v>
      </c>
      <c r="E31" t="s">
        <v>60</v>
      </c>
      <c r="F31" t="s">
        <v>47</v>
      </c>
      <c r="G31" s="2">
        <v>150589</v>
      </c>
      <c r="H31" s="11">
        <v>38210</v>
      </c>
    </row>
    <row r="32" spans="2:8" ht="12.75">
      <c r="B32">
        <v>5761</v>
      </c>
      <c r="C32" t="s">
        <v>48</v>
      </c>
      <c r="D32" t="s">
        <v>49</v>
      </c>
      <c r="E32" t="s">
        <v>60</v>
      </c>
      <c r="F32" t="s">
        <v>50</v>
      </c>
      <c r="G32" s="2">
        <v>8448369</v>
      </c>
      <c r="H32" s="11">
        <v>38211</v>
      </c>
    </row>
    <row r="33" spans="2:8" ht="12.75">
      <c r="B33">
        <v>6366</v>
      </c>
      <c r="C33" t="s">
        <v>55</v>
      </c>
      <c r="D33" t="s">
        <v>56</v>
      </c>
      <c r="E33" t="s">
        <v>60</v>
      </c>
      <c r="F33" t="s">
        <v>57</v>
      </c>
      <c r="G33" s="2">
        <v>5326509</v>
      </c>
      <c r="H33" s="11">
        <v>38250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9:F11"/>
  <sheetViews>
    <sheetView workbookViewId="0" topLeftCell="A1">
      <selection activeCell="F12" sqref="F12"/>
    </sheetView>
  </sheetViews>
  <sheetFormatPr defaultColWidth="9.140625" defaultRowHeight="12.75"/>
  <sheetData>
    <row r="9" ht="12.75">
      <c r="F9">
        <v>42.7</v>
      </c>
    </row>
    <row r="10" ht="12.75">
      <c r="F10">
        <v>56.2</v>
      </c>
    </row>
    <row r="11" ht="12.75">
      <c r="F11">
        <f>SUM(F9:F10)</f>
        <v>98.9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BuffkinT</dc:creator>
  <cp:keywords/>
  <dc:description/>
  <cp:lastModifiedBy>GrubbN</cp:lastModifiedBy>
  <cp:lastPrinted>2005-03-09T19:25:09Z</cp:lastPrinted>
  <dcterms:created xsi:type="dcterms:W3CDTF">2004-03-10T13:58:23Z</dcterms:created>
  <dcterms:modified xsi:type="dcterms:W3CDTF">2005-03-10T10:59:55Z</dcterms:modified>
  <cp:category/>
  <cp:version/>
  <cp:contentType/>
  <cp:contentStatus/>
</cp:coreProperties>
</file>