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Sheet1" sheetId="1" r:id="rId1"/>
  </sheets>
  <definedNames>
    <definedName name="_xlnm.Print_Area" localSheetId="0">'Sheet1'!$A$1:$O$81</definedName>
  </definedNames>
  <calcPr fullCalcOnLoad="1"/>
</workbook>
</file>

<file path=xl/sharedStrings.xml><?xml version="1.0" encoding="utf-8"?>
<sst xmlns="http://schemas.openxmlformats.org/spreadsheetml/2006/main" count="59" uniqueCount="31">
  <si>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</si>
  <si>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</si>
  <si>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</si>
  <si>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</si>
  <si>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</si>
  <si>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</si>
  <si>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</si>
  <si>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</si>
  <si>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</si>
  <si>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</si>
  <si>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</si>
  <si>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</t>
  </si>
  <si>
    <t>Dec.</t>
  </si>
  <si>
    <t>1,000 Liters</t>
  </si>
  <si>
    <t xml:space="preserve">HTS 1703.10.3000 - Cane Molasses for commercial extraction of edible sugar </t>
  </si>
  <si>
    <t>1995</t>
  </si>
  <si>
    <t>1996</t>
  </si>
  <si>
    <t>1997</t>
  </si>
  <si>
    <t>1998</t>
  </si>
  <si>
    <t>1999</t>
  </si>
  <si>
    <t>2000</t>
  </si>
  <si>
    <t>2001</t>
  </si>
  <si>
    <t>HTS 1703.90.3000 Molasses from extraction/refining of sugar</t>
  </si>
  <si>
    <t>HTS 1703.90.5000 Molasses from extraction/refining of sugar</t>
  </si>
  <si>
    <t>Total molasses imports</t>
  </si>
  <si>
    <t>Calendar</t>
  </si>
  <si>
    <t>Fiscal</t>
  </si>
  <si>
    <t>Table 41--Monthly imports of molasses, by tariff code</t>
  </si>
  <si>
    <t>HTS 1703.10.5000 - Cane Molasses</t>
  </si>
  <si>
    <t>Source: HTS Imports, Foreign Trade Division, U.S. Census Bureau.</t>
  </si>
  <si>
    <t>Last updated: 2/13/2009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</si>
</sst>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Helvetica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1" fillId="0" borderId="1" xfId="19" applyNumberFormat="1" applyFont="1" applyBorder="1">
      <alignment/>
      <protection/>
    </xf>
    <xf numFmtId="3" fontId="1" fillId="0" borderId="0" xfId="19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1" fontId="1" fillId="0" borderId="0" xfId="19" applyNumberFormat="1" applyFont="1" applyBorder="1" applyAlignment="1" quotePrefix="1">
      <alignment horizontal="left"/>
      <protection/>
    </xf>
    <xf numFmtId="1" fontId="1" fillId="0" borderId="1" xfId="19" applyNumberFormat="1" applyFont="1" applyBorder="1" applyAlignment="1" quotePrefix="1">
      <alignment horizontal="left"/>
      <protection/>
    </xf>
    <xf numFmtId="1" fontId="1" fillId="0" borderId="1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1" fontId="1" fillId="0" borderId="0" xfId="19" applyNumberFormat="1" applyFont="1" applyAlignment="1" quotePrefix="1">
      <alignment horizontal="left"/>
      <protection/>
    </xf>
    <xf numFmtId="1" fontId="2" fillId="0" borderId="0" xfId="19" applyNumberFormat="1" applyFont="1">
      <alignment/>
      <protection/>
    </xf>
    <xf numFmtId="1" fontId="0" fillId="0" borderId="0" xfId="19" applyNumberFormat="1">
      <alignment/>
      <protection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LASS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tabSelected="1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9.140625" style="14" customWidth="1"/>
    <col min="2" max="2" width="8.57421875" style="2" customWidth="1"/>
    <col min="3" max="3" width="6.7109375" style="2" customWidth="1"/>
    <col min="4" max="4" width="7.8515625" style="2" customWidth="1"/>
    <col min="5" max="7" width="6.7109375" style="2" customWidth="1"/>
    <col min="8" max="10" width="6.421875" style="2" customWidth="1"/>
    <col min="11" max="13" width="6.7109375" style="2" customWidth="1"/>
    <col min="14" max="15" width="7.8515625" style="2" customWidth="1"/>
    <col min="16" max="16" width="9.140625" style="2" customWidth="1"/>
    <col min="17" max="17" width="11.7109375" style="2" customWidth="1"/>
    <col min="18" max="18" width="10.140625" style="2" bestFit="1" customWidth="1"/>
    <col min="19" max="20" width="10.140625" style="0" bestFit="1" customWidth="1"/>
  </cols>
  <sheetData>
    <row r="1" spans="1:18" s="4" customFormat="1" ht="12.75">
      <c r="A1" s="9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5" ht="12.75">
      <c r="A2" s="10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25</v>
      </c>
      <c r="O2" s="2" t="s">
        <v>26</v>
      </c>
    </row>
    <row r="3" spans="1:9" ht="12.75">
      <c r="A3" s="11"/>
      <c r="I3" s="2" t="s">
        <v>13</v>
      </c>
    </row>
    <row r="4" spans="1:19" ht="12.75">
      <c r="A4" s="12" t="s">
        <v>14</v>
      </c>
      <c r="S4">
        <v>0.001</v>
      </c>
    </row>
    <row r="5" spans="1:15" ht="12.75">
      <c r="A5" s="12" t="s">
        <v>15</v>
      </c>
      <c r="B5" s="2">
        <v>328.642</v>
      </c>
      <c r="C5" s="2">
        <v>308.895</v>
      </c>
      <c r="D5" s="2">
        <v>248.216</v>
      </c>
      <c r="E5" s="2">
        <v>164.742</v>
      </c>
      <c r="F5" s="2">
        <v>235.686</v>
      </c>
      <c r="G5" s="2">
        <v>331.88100000000003</v>
      </c>
      <c r="H5" s="2">
        <v>798.822</v>
      </c>
      <c r="I5" s="2">
        <v>441.862</v>
      </c>
      <c r="J5" s="2">
        <v>600.927</v>
      </c>
      <c r="K5" s="2">
        <v>719.767</v>
      </c>
      <c r="L5" s="2">
        <v>734.673</v>
      </c>
      <c r="M5" s="2">
        <v>643.993</v>
      </c>
      <c r="N5" s="2">
        <f aca="true" t="shared" si="0" ref="N5:N13">SUM(B5:M5)</f>
        <v>5558.106000000001</v>
      </c>
      <c r="O5" s="2">
        <f>2555.487+SUM(B5:J5)</f>
        <v>6015.16</v>
      </c>
    </row>
    <row r="6" spans="1:15" ht="12.75">
      <c r="A6" s="12" t="s">
        <v>16</v>
      </c>
      <c r="B6" s="2">
        <v>1145.359</v>
      </c>
      <c r="C6" s="2">
        <v>191.262</v>
      </c>
      <c r="D6" s="2">
        <v>177.748</v>
      </c>
      <c r="E6" s="2">
        <v>531.663</v>
      </c>
      <c r="F6" s="2">
        <v>1260.663</v>
      </c>
      <c r="G6" s="2">
        <v>176.717</v>
      </c>
      <c r="H6" s="2">
        <v>774.066</v>
      </c>
      <c r="I6" s="2">
        <v>242.755</v>
      </c>
      <c r="J6" s="2">
        <v>200.287</v>
      </c>
      <c r="K6" s="2">
        <v>237.267</v>
      </c>
      <c r="L6" s="2">
        <v>207.982</v>
      </c>
      <c r="M6" s="2">
        <v>220.467</v>
      </c>
      <c r="N6" s="2">
        <f t="shared" si="0"/>
        <v>5366.236</v>
      </c>
      <c r="O6" s="2">
        <f aca="true" t="shared" si="1" ref="O6:O13">SUM(K5:M5,B6:J6)</f>
        <v>6798.953</v>
      </c>
    </row>
    <row r="7" spans="1:15" ht="12.75">
      <c r="A7" s="12" t="s">
        <v>17</v>
      </c>
      <c r="B7" s="2">
        <v>366.366</v>
      </c>
      <c r="C7" s="2">
        <v>232.372</v>
      </c>
      <c r="D7" s="2">
        <v>298.144</v>
      </c>
      <c r="E7" s="2">
        <v>628.724</v>
      </c>
      <c r="F7" s="2">
        <v>825.141</v>
      </c>
      <c r="G7" s="2">
        <v>117.58200000000001</v>
      </c>
      <c r="H7" s="2">
        <v>142.348</v>
      </c>
      <c r="I7" s="2">
        <v>133.625</v>
      </c>
      <c r="J7" s="2">
        <v>192.328</v>
      </c>
      <c r="K7" s="2">
        <v>447.099</v>
      </c>
      <c r="L7" s="2">
        <v>527.335</v>
      </c>
      <c r="M7" s="2">
        <v>455.437</v>
      </c>
      <c r="N7" s="2">
        <f t="shared" si="0"/>
        <v>4366.501</v>
      </c>
      <c r="O7" s="2">
        <f t="shared" si="1"/>
        <v>3602.346</v>
      </c>
    </row>
    <row r="8" spans="1:15" ht="12.75">
      <c r="A8" s="12" t="s">
        <v>18</v>
      </c>
      <c r="B8" s="2">
        <v>235.90200000000002</v>
      </c>
      <c r="C8" s="2">
        <v>415.015</v>
      </c>
      <c r="D8" s="2">
        <v>744.787</v>
      </c>
      <c r="E8" s="2">
        <v>577.795</v>
      </c>
      <c r="F8" s="2">
        <v>636.211</v>
      </c>
      <c r="G8" s="2">
        <v>714.4780000000001</v>
      </c>
      <c r="H8" s="2">
        <v>630.617</v>
      </c>
      <c r="I8" s="2">
        <v>434.324</v>
      </c>
      <c r="J8" s="2">
        <v>523.485</v>
      </c>
      <c r="K8" s="2">
        <v>917.716</v>
      </c>
      <c r="L8" s="2">
        <v>611.323</v>
      </c>
      <c r="M8" s="2">
        <v>549.131</v>
      </c>
      <c r="N8" s="2">
        <f t="shared" si="0"/>
        <v>6990.784000000001</v>
      </c>
      <c r="O8" s="2">
        <f t="shared" si="1"/>
        <v>6342.485</v>
      </c>
    </row>
    <row r="9" spans="1:30" ht="12.75">
      <c r="A9" s="12" t="s">
        <v>19</v>
      </c>
      <c r="B9" s="2">
        <v>489.752</v>
      </c>
      <c r="C9" s="2">
        <v>10351.705</v>
      </c>
      <c r="D9" s="2">
        <v>21333.045000000002</v>
      </c>
      <c r="E9" s="2">
        <v>515.52</v>
      </c>
      <c r="F9" s="2">
        <v>399.752</v>
      </c>
      <c r="G9" s="2">
        <v>540.125</v>
      </c>
      <c r="H9" s="2">
        <v>365.805</v>
      </c>
      <c r="I9" s="2">
        <v>469.999</v>
      </c>
      <c r="J9" s="2">
        <v>285.673</v>
      </c>
      <c r="K9" s="2">
        <v>543.926</v>
      </c>
      <c r="L9" s="2">
        <v>307.553</v>
      </c>
      <c r="M9" s="2">
        <v>158.28900000000002</v>
      </c>
      <c r="N9" s="2">
        <f t="shared" si="0"/>
        <v>35761.144</v>
      </c>
      <c r="O9" s="2">
        <f t="shared" si="1"/>
        <v>36829.54600000001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>
      <c r="A10" s="12" t="s">
        <v>20</v>
      </c>
      <c r="B10" s="2">
        <v>255.86100000000002</v>
      </c>
      <c r="C10" s="2">
        <v>203.748</v>
      </c>
      <c r="D10" s="2">
        <v>709.633</v>
      </c>
      <c r="E10" s="2">
        <v>539.197</v>
      </c>
      <c r="F10" s="2">
        <v>561.271</v>
      </c>
      <c r="G10" s="2">
        <v>813.181</v>
      </c>
      <c r="H10" s="2">
        <v>759.919</v>
      </c>
      <c r="I10" s="2">
        <v>557.47</v>
      </c>
      <c r="J10" s="2">
        <v>226.14600000000002</v>
      </c>
      <c r="K10" s="2">
        <v>906.875</v>
      </c>
      <c r="L10" s="2">
        <v>2121.837</v>
      </c>
      <c r="M10" s="2">
        <v>3958.771</v>
      </c>
      <c r="N10" s="2">
        <f t="shared" si="0"/>
        <v>11613.909</v>
      </c>
      <c r="O10" s="2">
        <f t="shared" si="1"/>
        <v>5636.194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2.75">
      <c r="A11" s="12" t="s">
        <v>21</v>
      </c>
      <c r="B11" s="2">
        <v>4020.223</v>
      </c>
      <c r="C11" s="2">
        <v>5322.877</v>
      </c>
      <c r="D11" s="2">
        <v>5371.954</v>
      </c>
      <c r="E11" s="2">
        <v>7644.007</v>
      </c>
      <c r="F11" s="2">
        <v>7538.384</v>
      </c>
      <c r="G11" s="2">
        <v>7332.965</v>
      </c>
      <c r="H11" s="2">
        <v>6745.802</v>
      </c>
      <c r="I11" s="2">
        <v>11232.996</v>
      </c>
      <c r="J11" s="2">
        <v>10625.072</v>
      </c>
      <c r="K11" s="2">
        <v>6380.189</v>
      </c>
      <c r="L11" s="2">
        <v>4073.131</v>
      </c>
      <c r="M11" s="2">
        <v>2405.8</v>
      </c>
      <c r="N11" s="2">
        <f t="shared" si="0"/>
        <v>78693.4</v>
      </c>
      <c r="O11" s="2">
        <f t="shared" si="1"/>
        <v>72821.76299999999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2">
        <v>2002</v>
      </c>
      <c r="B12" s="2">
        <v>1940.54</v>
      </c>
      <c r="C12" s="2">
        <v>5710.028</v>
      </c>
      <c r="D12" s="2">
        <v>8840.663</v>
      </c>
      <c r="E12" s="2">
        <v>7484.857</v>
      </c>
      <c r="F12" s="2">
        <v>9394.764000000001</v>
      </c>
      <c r="G12" s="2">
        <v>6441.267</v>
      </c>
      <c r="H12" s="2">
        <v>9960.851</v>
      </c>
      <c r="I12" s="2">
        <v>8267.02</v>
      </c>
      <c r="J12" s="2">
        <v>6188.416</v>
      </c>
      <c r="K12" s="2">
        <v>5165.015</v>
      </c>
      <c r="L12" s="2">
        <v>1305.22</v>
      </c>
      <c r="M12" s="2">
        <v>624.264</v>
      </c>
      <c r="N12" s="2">
        <f t="shared" si="0"/>
        <v>71322.905</v>
      </c>
      <c r="O12" s="2">
        <f t="shared" si="1"/>
        <v>77087.526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6" customFormat="1" ht="11.25">
      <c r="A13" s="12">
        <v>2003</v>
      </c>
      <c r="B13" s="2">
        <v>3486.656</v>
      </c>
      <c r="C13" s="2">
        <v>270.827</v>
      </c>
      <c r="D13" s="2">
        <v>783.35</v>
      </c>
      <c r="E13" s="2">
        <v>1677.67</v>
      </c>
      <c r="F13" s="2">
        <v>4415.529</v>
      </c>
      <c r="G13" s="2">
        <v>4772.027</v>
      </c>
      <c r="H13" s="2">
        <v>4486.321</v>
      </c>
      <c r="I13" s="2">
        <v>6504.858</v>
      </c>
      <c r="J13" s="2">
        <v>6990.414</v>
      </c>
      <c r="K13" s="2">
        <v>8537.525</v>
      </c>
      <c r="L13" s="2">
        <v>7557.151</v>
      </c>
      <c r="M13" s="2">
        <v>6901.006</v>
      </c>
      <c r="N13" s="2">
        <f t="shared" si="0"/>
        <v>56383.334</v>
      </c>
      <c r="O13" s="2">
        <f t="shared" si="1"/>
        <v>40482.151000000005</v>
      </c>
      <c r="P13" s="2"/>
      <c r="Q13" s="2"/>
      <c r="R13" s="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s="6" customFormat="1" ht="11.25">
      <c r="A14" s="12">
        <v>2004</v>
      </c>
      <c r="B14" s="2">
        <v>2571.85</v>
      </c>
      <c r="C14" s="2">
        <v>4554.65</v>
      </c>
      <c r="D14" s="2">
        <v>5287.4580000000005</v>
      </c>
      <c r="E14" s="2">
        <v>4686.05</v>
      </c>
      <c r="F14" s="2">
        <v>4298.064</v>
      </c>
      <c r="G14" s="2">
        <v>4514.072</v>
      </c>
      <c r="H14" s="2">
        <v>5268.111</v>
      </c>
      <c r="I14" s="2">
        <v>6788.189</v>
      </c>
      <c r="J14" s="2">
        <v>6038.954</v>
      </c>
      <c r="K14" s="2">
        <v>4849.2</v>
      </c>
      <c r="L14" s="2">
        <v>4737.54</v>
      </c>
      <c r="M14" s="2">
        <v>4682.054</v>
      </c>
      <c r="N14" s="2">
        <f>SUM(B14:M14)</f>
        <v>58276.191999999995</v>
      </c>
      <c r="O14" s="2">
        <f>SUM(K13:M13,B14:J14)</f>
        <v>67003.08</v>
      </c>
      <c r="P14" s="2"/>
      <c r="Q14" s="2"/>
      <c r="R14" s="2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6" customFormat="1" ht="11.25">
      <c r="A15" s="12">
        <v>2005</v>
      </c>
      <c r="B15" s="15">
        <v>3516.471</v>
      </c>
      <c r="C15" s="15">
        <v>5168.571</v>
      </c>
      <c r="D15" s="15">
        <v>8350.74</v>
      </c>
      <c r="E15" s="15">
        <v>4383.549</v>
      </c>
      <c r="F15" s="15">
        <v>5933.687</v>
      </c>
      <c r="G15" s="15">
        <v>5329.694</v>
      </c>
      <c r="H15" s="15">
        <v>4847.859</v>
      </c>
      <c r="I15" s="15">
        <v>5139.981</v>
      </c>
      <c r="J15" s="15">
        <v>4415.003</v>
      </c>
      <c r="K15" s="15">
        <v>3288.698</v>
      </c>
      <c r="L15" s="15">
        <v>2989.4990000000003</v>
      </c>
      <c r="M15" s="15">
        <v>2264.003</v>
      </c>
      <c r="N15" s="2">
        <f>SUM(B15:M15)</f>
        <v>55627.75499999999</v>
      </c>
      <c r="O15" s="2">
        <f>SUM(K14:M14,B15:J15)</f>
        <v>61354.349</v>
      </c>
      <c r="P15" s="2"/>
      <c r="Q15" s="2"/>
      <c r="R15" s="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2">
        <v>2006</v>
      </c>
      <c r="B16" s="15">
        <v>2545.439</v>
      </c>
      <c r="C16" s="15">
        <v>6130.49</v>
      </c>
      <c r="D16" s="15">
        <v>2203.3</v>
      </c>
      <c r="E16" s="15">
        <v>2730.694</v>
      </c>
      <c r="F16" s="15">
        <v>1141.654</v>
      </c>
      <c r="G16" s="15">
        <v>1419.498</v>
      </c>
      <c r="H16" s="15">
        <v>1898.501</v>
      </c>
      <c r="I16" s="15">
        <v>2709.225</v>
      </c>
      <c r="J16" s="15">
        <v>2426.885</v>
      </c>
      <c r="K16" s="15">
        <v>633.8340000000001</v>
      </c>
      <c r="L16" s="15">
        <v>198.477</v>
      </c>
      <c r="M16" s="15">
        <v>250.88400000000001</v>
      </c>
      <c r="N16" s="2">
        <f>SUM(B16:M16)</f>
        <v>24288.880999999994</v>
      </c>
      <c r="O16" s="2">
        <f>SUM(K15:M15,B16:J16)</f>
        <v>31747.886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2">
        <v>2007</v>
      </c>
      <c r="B17" s="15">
        <v>239.38</v>
      </c>
      <c r="C17" s="15">
        <v>244.828</v>
      </c>
      <c r="D17" s="15">
        <v>280.742</v>
      </c>
      <c r="E17" s="15">
        <v>308.215</v>
      </c>
      <c r="F17" s="15">
        <v>361.342</v>
      </c>
      <c r="G17" s="15">
        <v>208.488</v>
      </c>
      <c r="H17" s="15">
        <v>225.08700000000002</v>
      </c>
      <c r="I17" s="15">
        <v>308.87600000000003</v>
      </c>
      <c r="J17" s="15">
        <v>314.567</v>
      </c>
      <c r="K17" s="15">
        <v>349.465</v>
      </c>
      <c r="L17" s="15">
        <v>323.783</v>
      </c>
      <c r="M17" s="15">
        <v>322.467</v>
      </c>
      <c r="N17" s="2">
        <f>SUM(B17:M17)</f>
        <v>3487.2400000000002</v>
      </c>
      <c r="O17" s="2">
        <f>SUM(K16:M16,B17:J17)</f>
        <v>3574.7200000000003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2">
        <v>2008</v>
      </c>
      <c r="B18" s="15">
        <v>256.964</v>
      </c>
      <c r="C18" s="15">
        <v>441.184</v>
      </c>
      <c r="D18" s="15">
        <v>393.404</v>
      </c>
      <c r="E18" s="15">
        <v>503.275</v>
      </c>
      <c r="F18" s="15">
        <v>492.721</v>
      </c>
      <c r="G18" s="15">
        <v>521.774</v>
      </c>
      <c r="H18" s="15">
        <v>574.78</v>
      </c>
      <c r="I18" s="15">
        <v>692.759</v>
      </c>
      <c r="J18" s="15">
        <v>652.866</v>
      </c>
      <c r="K18" s="15">
        <v>777.582</v>
      </c>
      <c r="L18" s="15">
        <v>776.541</v>
      </c>
      <c r="M18" s="15">
        <v>758.357</v>
      </c>
      <c r="N18" s="2">
        <f>SUM(B18:M18)</f>
        <v>6842.207</v>
      </c>
      <c r="O18" s="2">
        <f>SUM(K17:M17,B18:J18)</f>
        <v>5525.442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2" t="s">
        <v>28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2" t="s">
        <v>15</v>
      </c>
      <c r="B20" s="2">
        <v>24543.045000000002</v>
      </c>
      <c r="C20" s="2">
        <v>46454.842000000004</v>
      </c>
      <c r="D20" s="2">
        <v>72759.984</v>
      </c>
      <c r="E20" s="2">
        <v>75569.09700000001</v>
      </c>
      <c r="F20" s="2">
        <v>47577.75</v>
      </c>
      <c r="G20" s="2">
        <v>27567.706000000002</v>
      </c>
      <c r="H20" s="2">
        <v>77981.914</v>
      </c>
      <c r="I20" s="2">
        <v>32519.082000000002</v>
      </c>
      <c r="J20" s="2">
        <v>45666.62</v>
      </c>
      <c r="K20" s="2">
        <v>51514.448000000004</v>
      </c>
      <c r="L20" s="2">
        <v>57408.496</v>
      </c>
      <c r="M20" s="2">
        <v>59172.475</v>
      </c>
      <c r="N20" s="2">
        <f aca="true" t="shared" si="2" ref="N20:N28">SUM(B20:M20)</f>
        <v>618735.459</v>
      </c>
      <c r="O20" s="2">
        <f>154587.394+SUM(B20:J20)</f>
        <v>605227.434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>
      <c r="A21" s="12" t="s">
        <v>16</v>
      </c>
      <c r="B21" s="2">
        <v>25761.015</v>
      </c>
      <c r="C21" s="2">
        <v>87179.654</v>
      </c>
      <c r="D21" s="2">
        <v>76773.571</v>
      </c>
      <c r="E21" s="2">
        <v>95945.25200000001</v>
      </c>
      <c r="F21" s="2">
        <v>68361.962</v>
      </c>
      <c r="G21" s="2">
        <v>75341.398</v>
      </c>
      <c r="H21" s="2">
        <v>63901.588</v>
      </c>
      <c r="I21" s="2">
        <v>43224.753000000004</v>
      </c>
      <c r="J21" s="2">
        <v>111351.045</v>
      </c>
      <c r="K21" s="2">
        <v>80479.991</v>
      </c>
      <c r="L21" s="2">
        <v>40731.037000000004</v>
      </c>
      <c r="M21" s="2">
        <v>66748.98700000001</v>
      </c>
      <c r="N21" s="2">
        <f t="shared" si="2"/>
        <v>835800.253</v>
      </c>
      <c r="O21" s="2">
        <f aca="true" t="shared" si="3" ref="O21:O28">SUM(K20:M20,B21:J21)</f>
        <v>815935.657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2" t="s">
        <v>17</v>
      </c>
      <c r="B22" s="2">
        <v>43509.525</v>
      </c>
      <c r="C22" s="2">
        <v>66312.523</v>
      </c>
      <c r="D22" s="2">
        <v>78179.25600000001</v>
      </c>
      <c r="E22" s="2">
        <v>60945.26</v>
      </c>
      <c r="F22" s="2">
        <v>129465.969</v>
      </c>
      <c r="G22" s="2">
        <v>53160.554000000004</v>
      </c>
      <c r="H22" s="2">
        <v>36027.219</v>
      </c>
      <c r="I22" s="2">
        <v>100099.73300000001</v>
      </c>
      <c r="J22" s="2">
        <v>94932.175</v>
      </c>
      <c r="K22" s="2">
        <v>58114.657</v>
      </c>
      <c r="L22" s="2">
        <v>60527.443</v>
      </c>
      <c r="M22" s="2">
        <v>40023.729</v>
      </c>
      <c r="N22" s="2">
        <f t="shared" si="2"/>
        <v>821298.0430000001</v>
      </c>
      <c r="O22" s="2">
        <f t="shared" si="3"/>
        <v>850592.2290000002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2" t="s">
        <v>18</v>
      </c>
      <c r="B23" s="2">
        <v>49017.406</v>
      </c>
      <c r="C23" s="2">
        <v>83002.354</v>
      </c>
      <c r="D23" s="2">
        <v>105022.527</v>
      </c>
      <c r="E23" s="2">
        <v>118276.494</v>
      </c>
      <c r="F23" s="2">
        <v>63413.959</v>
      </c>
      <c r="G23" s="2">
        <v>76636.938</v>
      </c>
      <c r="H23" s="2">
        <v>31994.466</v>
      </c>
      <c r="I23" s="2">
        <v>27051.937</v>
      </c>
      <c r="J23" s="2">
        <v>79920.403</v>
      </c>
      <c r="K23" s="2">
        <v>98970.517</v>
      </c>
      <c r="L23" s="2">
        <v>40745.806000000004</v>
      </c>
      <c r="M23" s="2">
        <v>29946.605</v>
      </c>
      <c r="N23" s="2">
        <f t="shared" si="2"/>
        <v>803999.412</v>
      </c>
      <c r="O23" s="2">
        <f t="shared" si="3"/>
        <v>793002.3130000001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12" t="s">
        <v>19</v>
      </c>
      <c r="B24" s="2">
        <v>22170.125</v>
      </c>
      <c r="C24" s="2">
        <v>40535.772</v>
      </c>
      <c r="D24" s="2">
        <v>47892.411</v>
      </c>
      <c r="E24" s="2">
        <v>39232.481</v>
      </c>
      <c r="F24" s="2">
        <v>52338.211</v>
      </c>
      <c r="G24" s="2">
        <v>33909.69</v>
      </c>
      <c r="H24" s="2">
        <v>54748.252</v>
      </c>
      <c r="I24" s="2">
        <v>53859.663</v>
      </c>
      <c r="J24" s="2">
        <v>40202.905</v>
      </c>
      <c r="K24" s="2">
        <v>7714.287</v>
      </c>
      <c r="L24" s="2">
        <v>22399.696</v>
      </c>
      <c r="M24" s="2">
        <v>52276.094000000005</v>
      </c>
      <c r="N24" s="2">
        <f t="shared" si="2"/>
        <v>467279.587</v>
      </c>
      <c r="O24" s="2">
        <f t="shared" si="3"/>
        <v>554552.4380000001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>
      <c r="A25" s="12" t="s">
        <v>20</v>
      </c>
      <c r="B25" s="2">
        <v>34871.192</v>
      </c>
      <c r="C25" s="2">
        <v>45919.092000000004</v>
      </c>
      <c r="D25" s="2">
        <v>52618.347</v>
      </c>
      <c r="E25" s="2">
        <v>35680.283</v>
      </c>
      <c r="F25" s="2">
        <v>22190.054</v>
      </c>
      <c r="G25" s="2">
        <v>32826.137</v>
      </c>
      <c r="H25" s="2">
        <v>9806.867</v>
      </c>
      <c r="I25" s="2">
        <v>39807.502</v>
      </c>
      <c r="J25" s="2">
        <v>24066.063000000002</v>
      </c>
      <c r="K25" s="2">
        <v>53513.886</v>
      </c>
      <c r="L25" s="2">
        <v>3849.165</v>
      </c>
      <c r="M25" s="2">
        <v>21190.613</v>
      </c>
      <c r="N25" s="2">
        <f t="shared" si="2"/>
        <v>376339.20100000006</v>
      </c>
      <c r="O25" s="2">
        <f t="shared" si="3"/>
        <v>380175.614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2" t="s">
        <v>21</v>
      </c>
      <c r="B26" s="2">
        <v>77507.869</v>
      </c>
      <c r="C26" s="2">
        <v>26090.281</v>
      </c>
      <c r="D26" s="2">
        <v>44684.647</v>
      </c>
      <c r="E26" s="2">
        <v>41325.467</v>
      </c>
      <c r="F26" s="2">
        <v>51384.721</v>
      </c>
      <c r="G26" s="2">
        <v>70531.343</v>
      </c>
      <c r="H26" s="2">
        <v>56472.924</v>
      </c>
      <c r="I26" s="2">
        <v>38369.238</v>
      </c>
      <c r="J26" s="2">
        <v>55269.309</v>
      </c>
      <c r="K26" s="2">
        <v>112761.809</v>
      </c>
      <c r="L26" s="2">
        <v>40174.421</v>
      </c>
      <c r="M26" s="2">
        <v>27833.655</v>
      </c>
      <c r="N26" s="2">
        <f t="shared" si="2"/>
        <v>642405.684</v>
      </c>
      <c r="O26" s="2">
        <f t="shared" si="3"/>
        <v>540189.463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2">
        <v>2002</v>
      </c>
      <c r="B27" s="2">
        <v>29450.108</v>
      </c>
      <c r="C27" s="2">
        <v>96586.734</v>
      </c>
      <c r="D27" s="2">
        <v>87038.496</v>
      </c>
      <c r="E27" s="2">
        <v>122286.633</v>
      </c>
      <c r="F27" s="2">
        <v>71847.729</v>
      </c>
      <c r="G27" s="2">
        <v>17036.531</v>
      </c>
      <c r="H27" s="2">
        <v>51818.877</v>
      </c>
      <c r="I27" s="2">
        <v>85677.734</v>
      </c>
      <c r="J27" s="2">
        <v>82032.276</v>
      </c>
      <c r="K27" s="2">
        <v>45366.546</v>
      </c>
      <c r="L27" s="2">
        <v>115612.783</v>
      </c>
      <c r="M27" s="2">
        <v>46914.77</v>
      </c>
      <c r="N27" s="2">
        <f t="shared" si="2"/>
        <v>851669.217</v>
      </c>
      <c r="O27" s="2">
        <f t="shared" si="3"/>
        <v>824545.0029999999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18" s="6" customFormat="1" ht="11.25">
      <c r="A28" s="12">
        <v>2003</v>
      </c>
      <c r="B28" s="2">
        <v>103558.492</v>
      </c>
      <c r="C28" s="2">
        <v>81523.386</v>
      </c>
      <c r="D28" s="2">
        <v>107011.447</v>
      </c>
      <c r="E28" s="2">
        <v>93564.016</v>
      </c>
      <c r="F28" s="2">
        <v>152952.583</v>
      </c>
      <c r="G28" s="2">
        <v>97501.071</v>
      </c>
      <c r="H28" s="2">
        <v>78335.998</v>
      </c>
      <c r="I28" s="2">
        <v>90432.341</v>
      </c>
      <c r="J28" s="2">
        <v>69976.391</v>
      </c>
      <c r="K28" s="2">
        <v>64792.062</v>
      </c>
      <c r="L28" s="2">
        <v>71529.37700000001</v>
      </c>
      <c r="M28" s="2">
        <v>33616.255</v>
      </c>
      <c r="N28" s="2">
        <f t="shared" si="2"/>
        <v>1044793.4190000001</v>
      </c>
      <c r="O28" s="2">
        <f t="shared" si="3"/>
        <v>1082749.824</v>
      </c>
      <c r="P28" s="2"/>
      <c r="Q28" s="2"/>
      <c r="R28" s="2"/>
    </row>
    <row r="29" spans="1:18" s="6" customFormat="1" ht="11.25">
      <c r="A29" s="12">
        <v>2004</v>
      </c>
      <c r="B29" s="2">
        <v>97816.186</v>
      </c>
      <c r="C29" s="2">
        <v>90318.804</v>
      </c>
      <c r="D29" s="2">
        <v>112972.433</v>
      </c>
      <c r="E29" s="2">
        <v>101877.289</v>
      </c>
      <c r="F29" s="2">
        <v>122933.462</v>
      </c>
      <c r="G29" s="2">
        <v>100020.463</v>
      </c>
      <c r="H29" s="2">
        <v>69687.895</v>
      </c>
      <c r="I29" s="2">
        <v>64009.228</v>
      </c>
      <c r="J29" s="2">
        <v>79395.95</v>
      </c>
      <c r="K29" s="2">
        <v>74417.192</v>
      </c>
      <c r="L29" s="2">
        <v>32801.514</v>
      </c>
      <c r="M29" s="2">
        <v>33034.529</v>
      </c>
      <c r="N29" s="2">
        <f>SUM(B29:M29)</f>
        <v>979284.945</v>
      </c>
      <c r="O29" s="2">
        <f>SUM(K28:M28,B29:J29)</f>
        <v>1008969.404</v>
      </c>
      <c r="P29" s="2"/>
      <c r="Q29" s="2"/>
      <c r="R29" s="2"/>
    </row>
    <row r="30" spans="1:18" s="6" customFormat="1" ht="11.25">
      <c r="A30" s="12">
        <v>2005</v>
      </c>
      <c r="B30" s="15">
        <v>46302.265</v>
      </c>
      <c r="C30" s="15">
        <v>174320.203</v>
      </c>
      <c r="D30" s="15">
        <v>170217.189</v>
      </c>
      <c r="E30" s="15">
        <v>79284.652</v>
      </c>
      <c r="F30" s="15">
        <v>123816.144</v>
      </c>
      <c r="G30" s="15">
        <v>86393.998</v>
      </c>
      <c r="H30" s="15">
        <v>30536.466</v>
      </c>
      <c r="I30" s="15">
        <v>30040.895</v>
      </c>
      <c r="J30" s="15">
        <v>91498.87700000001</v>
      </c>
      <c r="K30" s="15">
        <v>91599.82800000001</v>
      </c>
      <c r="L30" s="15">
        <v>59624.799</v>
      </c>
      <c r="M30" s="15">
        <v>92039.44900000001</v>
      </c>
      <c r="N30" s="2">
        <f>SUM(B30:M30)</f>
        <v>1075674.765</v>
      </c>
      <c r="O30" s="2">
        <f>SUM(K29:M29,B30:J30)</f>
        <v>972663.924</v>
      </c>
      <c r="P30" s="2"/>
      <c r="Q30" s="2"/>
      <c r="R30" s="2"/>
    </row>
    <row r="31" spans="1:15" ht="12.75">
      <c r="A31" s="12">
        <v>2006</v>
      </c>
      <c r="B31" s="15">
        <v>131914.603</v>
      </c>
      <c r="C31" s="15">
        <v>122291.855</v>
      </c>
      <c r="D31" s="15">
        <v>114145.905</v>
      </c>
      <c r="E31" s="15">
        <v>80865.198</v>
      </c>
      <c r="F31" s="15">
        <v>98528.128</v>
      </c>
      <c r="G31" s="15">
        <v>66396.101</v>
      </c>
      <c r="H31" s="15">
        <v>38947.369</v>
      </c>
      <c r="I31" s="15">
        <v>61087.466</v>
      </c>
      <c r="J31" s="15">
        <v>25074.423</v>
      </c>
      <c r="K31" s="15">
        <v>51713.054000000004</v>
      </c>
      <c r="L31" s="15">
        <v>35948.692</v>
      </c>
      <c r="M31" s="15">
        <v>172970.25</v>
      </c>
      <c r="N31" s="2">
        <f>SUM(B31:M31)</f>
        <v>999883.044</v>
      </c>
      <c r="O31" s="2">
        <f>SUM(K30:M30,B31:J31)</f>
        <v>982515.124</v>
      </c>
    </row>
    <row r="32" spans="1:15" ht="12.75">
      <c r="A32" s="12">
        <v>2007</v>
      </c>
      <c r="B32" s="15">
        <v>53978.883</v>
      </c>
      <c r="C32" s="15">
        <v>109560.48</v>
      </c>
      <c r="D32" s="15">
        <v>65383.209</v>
      </c>
      <c r="E32" s="15">
        <v>48601.89</v>
      </c>
      <c r="F32" s="15">
        <v>51227.129</v>
      </c>
      <c r="G32" s="15">
        <v>27643.296000000002</v>
      </c>
      <c r="H32" s="15">
        <v>46733.706</v>
      </c>
      <c r="I32" s="15">
        <v>60415.851</v>
      </c>
      <c r="J32" s="15">
        <v>45686.098</v>
      </c>
      <c r="K32" s="15">
        <v>39027.499</v>
      </c>
      <c r="L32" s="15">
        <v>79857.2</v>
      </c>
      <c r="M32" s="15">
        <v>34026.501000000004</v>
      </c>
      <c r="N32" s="2">
        <f>SUM(B32:M32)</f>
        <v>662141.742</v>
      </c>
      <c r="O32" s="2">
        <f>SUM(K31:M31,B32:J32)</f>
        <v>769862.538</v>
      </c>
    </row>
    <row r="33" spans="1:15" ht="12.75">
      <c r="A33" s="12">
        <v>2008</v>
      </c>
      <c r="B33" s="15">
        <v>67525.636</v>
      </c>
      <c r="C33" s="15">
        <v>58466.106</v>
      </c>
      <c r="D33" s="15">
        <v>88039.24100000001</v>
      </c>
      <c r="E33" s="15">
        <v>50188.57</v>
      </c>
      <c r="F33" s="15">
        <v>56658.137</v>
      </c>
      <c r="G33" s="15">
        <v>37822.627</v>
      </c>
      <c r="H33" s="15">
        <v>64197.452000000005</v>
      </c>
      <c r="I33" s="15">
        <v>21048.656</v>
      </c>
      <c r="J33" s="15">
        <v>53414.785</v>
      </c>
      <c r="K33" s="15">
        <v>93257.885</v>
      </c>
      <c r="L33" s="15">
        <v>4808.991</v>
      </c>
      <c r="M33" s="15">
        <v>84006.066</v>
      </c>
      <c r="N33" s="2">
        <f>SUM(B33:M33)</f>
        <v>679434.152</v>
      </c>
      <c r="O33" s="2">
        <f>SUM(K32:M32,B33:J33)</f>
        <v>650272.41</v>
      </c>
    </row>
    <row r="34" ht="12.75">
      <c r="A34" s="12" t="s">
        <v>22</v>
      </c>
    </row>
    <row r="35" spans="1:15" ht="12.75">
      <c r="A35" s="12" t="s">
        <v>15</v>
      </c>
      <c r="B35" s="2">
        <v>0.355</v>
      </c>
      <c r="C35" s="2">
        <v>5.223</v>
      </c>
      <c r="D35" s="2">
        <v>9.74</v>
      </c>
      <c r="E35" s="2">
        <v>0</v>
      </c>
      <c r="F35" s="2">
        <v>0.607</v>
      </c>
      <c r="G35" s="2">
        <v>3.094</v>
      </c>
      <c r="H35" s="2">
        <v>0</v>
      </c>
      <c r="I35" s="2">
        <v>0.967</v>
      </c>
      <c r="J35" s="2">
        <v>0.16</v>
      </c>
      <c r="K35" s="2">
        <v>0</v>
      </c>
      <c r="L35" s="2">
        <v>1.278</v>
      </c>
      <c r="M35" s="2">
        <v>0.062</v>
      </c>
      <c r="N35" s="2">
        <f aca="true" t="shared" si="4" ref="N35:N43">SUM(B35:M35)</f>
        <v>21.485999999999997</v>
      </c>
      <c r="O35" s="2">
        <f>0.566+SUM(B35:J35)</f>
        <v>20.711999999999996</v>
      </c>
    </row>
    <row r="36" spans="1:15" ht="12.75">
      <c r="A36" s="12" t="s">
        <v>16</v>
      </c>
      <c r="B36" s="2">
        <v>9.779</v>
      </c>
      <c r="C36" s="2">
        <v>0.004</v>
      </c>
      <c r="D36" s="2">
        <v>15.91</v>
      </c>
      <c r="E36" s="2">
        <v>0.014</v>
      </c>
      <c r="F36" s="2">
        <v>0.599</v>
      </c>
      <c r="G36" s="2">
        <v>12.736</v>
      </c>
      <c r="H36" s="2">
        <v>0.71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f t="shared" si="4"/>
        <v>39.752</v>
      </c>
      <c r="O36" s="2">
        <f aca="true" t="shared" si="5" ref="O36:O43">SUM(K35:M35,B36:J36)</f>
        <v>41.092000000000006</v>
      </c>
    </row>
    <row r="37" spans="1:15" ht="12.75">
      <c r="A37" s="12" t="s">
        <v>17</v>
      </c>
      <c r="B37" s="2">
        <v>1.0010000000000001</v>
      </c>
      <c r="C37" s="2">
        <v>7.651</v>
      </c>
      <c r="D37" s="2">
        <v>8.76</v>
      </c>
      <c r="E37" s="2">
        <v>0</v>
      </c>
      <c r="F37" s="2">
        <v>0</v>
      </c>
      <c r="G37" s="2">
        <v>0</v>
      </c>
      <c r="H37" s="2">
        <v>20.858</v>
      </c>
      <c r="I37" s="2">
        <v>0.415</v>
      </c>
      <c r="J37" s="2">
        <v>0</v>
      </c>
      <c r="K37" s="2">
        <v>0</v>
      </c>
      <c r="L37" s="2">
        <v>8.64</v>
      </c>
      <c r="M37" s="2">
        <v>7.6530000000000005</v>
      </c>
      <c r="N37" s="2">
        <f t="shared" si="4"/>
        <v>54.977999999999994</v>
      </c>
      <c r="O37" s="2">
        <f t="shared" si="5"/>
        <v>38.684999999999995</v>
      </c>
    </row>
    <row r="38" spans="1:15" ht="12.75">
      <c r="A38" s="12" t="s">
        <v>18</v>
      </c>
      <c r="B38" s="2">
        <v>1.298</v>
      </c>
      <c r="C38" s="2">
        <v>2.565</v>
      </c>
      <c r="D38" s="2">
        <v>0.6890000000000001</v>
      </c>
      <c r="E38" s="2">
        <v>4.5</v>
      </c>
      <c r="F38" s="2">
        <v>3.5660000000000003</v>
      </c>
      <c r="G38" s="2">
        <v>0.929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0.4</v>
      </c>
      <c r="N38" s="2">
        <f t="shared" si="4"/>
        <v>13.947000000000001</v>
      </c>
      <c r="O38" s="2">
        <f t="shared" si="5"/>
        <v>29.84</v>
      </c>
    </row>
    <row r="39" spans="1:15" ht="12.75">
      <c r="A39" s="12" t="s">
        <v>19</v>
      </c>
      <c r="B39" s="2">
        <v>0</v>
      </c>
      <c r="C39" s="2">
        <v>0</v>
      </c>
      <c r="D39" s="2">
        <v>5.436</v>
      </c>
      <c r="E39" s="2">
        <v>10.795</v>
      </c>
      <c r="F39" s="2">
        <v>0.864</v>
      </c>
      <c r="G39" s="2">
        <v>0</v>
      </c>
      <c r="H39" s="2">
        <v>1.123</v>
      </c>
      <c r="I39" s="2">
        <v>0</v>
      </c>
      <c r="J39" s="2">
        <v>0.63</v>
      </c>
      <c r="K39" s="2">
        <v>12.435</v>
      </c>
      <c r="L39" s="2">
        <v>0</v>
      </c>
      <c r="M39" s="2">
        <v>2.4</v>
      </c>
      <c r="N39" s="2">
        <f t="shared" si="4"/>
        <v>33.683</v>
      </c>
      <c r="O39" s="2">
        <f t="shared" si="5"/>
        <v>19.248</v>
      </c>
    </row>
    <row r="40" spans="1:15" ht="12.75">
      <c r="A40" s="12" t="s">
        <v>20</v>
      </c>
      <c r="B40" s="2">
        <v>0</v>
      </c>
      <c r="C40" s="2">
        <v>0</v>
      </c>
      <c r="D40" s="2">
        <v>0</v>
      </c>
      <c r="E40" s="2">
        <v>10.219</v>
      </c>
      <c r="F40" s="2">
        <v>0</v>
      </c>
      <c r="G40" s="2">
        <v>0</v>
      </c>
      <c r="H40" s="2">
        <v>0.838</v>
      </c>
      <c r="I40" s="2">
        <v>0</v>
      </c>
      <c r="J40" s="2">
        <v>0</v>
      </c>
      <c r="K40" s="2">
        <v>2.16</v>
      </c>
      <c r="L40" s="2">
        <v>0</v>
      </c>
      <c r="M40" s="2">
        <v>5.867</v>
      </c>
      <c r="N40" s="2">
        <f t="shared" si="4"/>
        <v>19.084</v>
      </c>
      <c r="O40" s="2">
        <f t="shared" si="5"/>
        <v>25.892000000000003</v>
      </c>
    </row>
    <row r="41" spans="1:15" ht="12.75">
      <c r="A41" s="12" t="s">
        <v>21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0.953</v>
      </c>
      <c r="K41" s="2">
        <v>1.788</v>
      </c>
      <c r="L41" s="2">
        <v>0</v>
      </c>
      <c r="M41" s="2">
        <v>0</v>
      </c>
      <c r="N41" s="2">
        <f t="shared" si="4"/>
        <v>2.741</v>
      </c>
      <c r="O41" s="2">
        <f t="shared" si="5"/>
        <v>8.98</v>
      </c>
    </row>
    <row r="42" spans="1:15" ht="12.75">
      <c r="A42" s="12">
        <v>2002</v>
      </c>
      <c r="B42" s="2">
        <v>1.775</v>
      </c>
      <c r="C42" s="2">
        <v>24.599</v>
      </c>
      <c r="D42" s="2">
        <v>28.584</v>
      </c>
      <c r="E42" s="2">
        <v>41.345</v>
      </c>
      <c r="F42" s="2">
        <v>27.778000000000002</v>
      </c>
      <c r="G42" s="2">
        <v>1.895</v>
      </c>
      <c r="H42" s="2">
        <v>4.368</v>
      </c>
      <c r="I42" s="2">
        <v>1.382</v>
      </c>
      <c r="J42" s="2">
        <v>0</v>
      </c>
      <c r="K42" s="2">
        <v>0</v>
      </c>
      <c r="L42" s="2">
        <v>14.32</v>
      </c>
      <c r="M42" s="2">
        <v>1.774</v>
      </c>
      <c r="N42" s="2">
        <f t="shared" si="4"/>
        <v>147.82</v>
      </c>
      <c r="O42" s="2">
        <f t="shared" si="5"/>
        <v>133.514</v>
      </c>
    </row>
    <row r="43" spans="1:18" s="6" customFormat="1" ht="11.25">
      <c r="A43" s="12">
        <v>2003</v>
      </c>
      <c r="B43" s="2">
        <v>33.556</v>
      </c>
      <c r="C43" s="2">
        <v>55.609</v>
      </c>
      <c r="D43" s="2">
        <v>33.024</v>
      </c>
      <c r="E43" s="2">
        <v>87.165</v>
      </c>
      <c r="F43" s="2">
        <v>88.174</v>
      </c>
      <c r="G43" s="2">
        <v>1.5</v>
      </c>
      <c r="H43" s="2">
        <v>0</v>
      </c>
      <c r="I43" s="2">
        <v>12.139000000000001</v>
      </c>
      <c r="J43" s="2">
        <v>1.8</v>
      </c>
      <c r="K43" s="2">
        <v>0.859</v>
      </c>
      <c r="L43" s="2">
        <v>30.93</v>
      </c>
      <c r="M43" s="2">
        <v>15.227</v>
      </c>
      <c r="N43" s="2">
        <f t="shared" si="4"/>
        <v>359.983</v>
      </c>
      <c r="O43" s="2">
        <f t="shared" si="5"/>
        <v>329.0610000000001</v>
      </c>
      <c r="P43" s="2"/>
      <c r="Q43" s="2"/>
      <c r="R43" s="2"/>
    </row>
    <row r="44" spans="1:18" s="6" customFormat="1" ht="11.25">
      <c r="A44" s="12">
        <v>2004</v>
      </c>
      <c r="B44" s="2">
        <v>179.242</v>
      </c>
      <c r="C44" s="2">
        <v>62.17</v>
      </c>
      <c r="D44" s="2">
        <v>107.12</v>
      </c>
      <c r="E44" s="2">
        <v>70.623</v>
      </c>
      <c r="F44" s="2">
        <v>1.706</v>
      </c>
      <c r="G44" s="2">
        <v>8.05</v>
      </c>
      <c r="H44" s="2">
        <v>36.318</v>
      </c>
      <c r="I44" s="2">
        <v>0</v>
      </c>
      <c r="J44" s="2">
        <v>4.206</v>
      </c>
      <c r="K44" s="2">
        <v>8.905</v>
      </c>
      <c r="L44" s="2">
        <v>1.75</v>
      </c>
      <c r="M44" s="2">
        <v>3.7070000000000003</v>
      </c>
      <c r="N44" s="2">
        <f>SUM(B44:M44)</f>
        <v>483.79699999999997</v>
      </c>
      <c r="O44" s="2">
        <f>SUM(K43:M43,B44:J44)</f>
        <v>516.451</v>
      </c>
      <c r="P44" s="2"/>
      <c r="Q44" s="2"/>
      <c r="R44" s="2"/>
    </row>
    <row r="45" spans="1:18" s="6" customFormat="1" ht="11.25">
      <c r="A45" s="12">
        <v>2005</v>
      </c>
      <c r="B45" s="15">
        <v>34.695</v>
      </c>
      <c r="C45" s="15">
        <v>55.556000000000004</v>
      </c>
      <c r="D45" s="15">
        <v>112.35300000000001</v>
      </c>
      <c r="E45" s="15">
        <v>87.584</v>
      </c>
      <c r="F45" s="15">
        <v>108.444</v>
      </c>
      <c r="G45" s="15">
        <v>9.944</v>
      </c>
      <c r="H45" s="15">
        <v>10.332</v>
      </c>
      <c r="I45" s="15">
        <v>1.448</v>
      </c>
      <c r="J45" s="15">
        <v>5.8340000000000005</v>
      </c>
      <c r="K45" s="15">
        <v>0</v>
      </c>
      <c r="L45" s="15">
        <v>5.746</v>
      </c>
      <c r="M45" s="15">
        <v>4.479</v>
      </c>
      <c r="N45" s="2">
        <f>SUM(B45:M45)</f>
        <v>436.41499999999996</v>
      </c>
      <c r="O45" s="2">
        <f>SUM(K44:M44,B45:J45)</f>
        <v>440.552</v>
      </c>
      <c r="P45" s="2"/>
      <c r="Q45" s="2"/>
      <c r="R45" s="2"/>
    </row>
    <row r="46" spans="1:15" ht="12.75">
      <c r="A46" s="12">
        <v>2006</v>
      </c>
      <c r="B46" s="15">
        <v>33.432</v>
      </c>
      <c r="C46" s="15">
        <v>9.095</v>
      </c>
      <c r="D46" s="15">
        <v>110.264</v>
      </c>
      <c r="E46" s="15">
        <v>69.419</v>
      </c>
      <c r="F46" s="15">
        <v>3.621</v>
      </c>
      <c r="G46" s="15">
        <v>19.825</v>
      </c>
      <c r="H46" s="15">
        <v>0</v>
      </c>
      <c r="I46" s="15">
        <v>38.936</v>
      </c>
      <c r="J46" s="15">
        <v>0</v>
      </c>
      <c r="K46" s="15">
        <v>54.218</v>
      </c>
      <c r="L46" s="15">
        <v>1.772</v>
      </c>
      <c r="M46" s="15">
        <v>4</v>
      </c>
      <c r="N46" s="2">
        <f>SUM(B46:M46)</f>
        <v>344.582</v>
      </c>
      <c r="O46" s="2">
        <f>SUM(K45:M45,B46:J46)</f>
        <v>294.817</v>
      </c>
    </row>
    <row r="47" spans="1:15" ht="12.75">
      <c r="A47" s="12">
        <v>2007</v>
      </c>
      <c r="B47" s="15">
        <v>81.13</v>
      </c>
      <c r="C47" s="15">
        <v>136.858</v>
      </c>
      <c r="D47" s="15">
        <v>162</v>
      </c>
      <c r="E47" s="15">
        <v>196.516</v>
      </c>
      <c r="F47" s="15">
        <v>42.683</v>
      </c>
      <c r="G47" s="15">
        <v>0</v>
      </c>
      <c r="H47" s="15">
        <v>3.826</v>
      </c>
      <c r="I47" s="15">
        <v>2.928</v>
      </c>
      <c r="J47" s="15">
        <v>0</v>
      </c>
      <c r="K47" s="15">
        <v>0</v>
      </c>
      <c r="L47" s="15">
        <v>0.876</v>
      </c>
      <c r="M47" s="15">
        <v>0</v>
      </c>
      <c r="N47" s="2">
        <f>SUM(B47:M47)</f>
        <v>626.817</v>
      </c>
      <c r="O47" s="2">
        <f>SUM(K46:M46,B47:J47)</f>
        <v>685.931</v>
      </c>
    </row>
    <row r="48" spans="1:15" ht="12.75">
      <c r="A48" s="12">
        <v>2008</v>
      </c>
      <c r="B48" s="15">
        <v>56.678000000000004</v>
      </c>
      <c r="C48" s="15">
        <v>98.217</v>
      </c>
      <c r="D48" s="15">
        <v>9.036</v>
      </c>
      <c r="E48" s="15">
        <v>74.8</v>
      </c>
      <c r="F48" s="15">
        <v>30.249000000000002</v>
      </c>
      <c r="G48" s="15">
        <v>8.606</v>
      </c>
      <c r="H48" s="15">
        <v>7.644</v>
      </c>
      <c r="I48" s="15">
        <v>7.4</v>
      </c>
      <c r="J48" s="15">
        <v>1.778</v>
      </c>
      <c r="K48" s="15">
        <v>8.183</v>
      </c>
      <c r="L48" s="15">
        <v>0.552</v>
      </c>
      <c r="M48" s="15">
        <v>2.572</v>
      </c>
      <c r="N48" s="2">
        <f>SUM(B48:M48)</f>
        <v>305.71500000000003</v>
      </c>
      <c r="O48" s="2">
        <f>SUM(K47:M47,B48:J48)</f>
        <v>295.28400000000005</v>
      </c>
    </row>
    <row r="49" ht="12.75">
      <c r="A49" s="12" t="s">
        <v>23</v>
      </c>
    </row>
    <row r="50" spans="1:15" ht="12.75">
      <c r="A50" s="12" t="s">
        <v>15</v>
      </c>
      <c r="B50" s="2">
        <v>18790.713</v>
      </c>
      <c r="C50" s="2">
        <v>10400.562</v>
      </c>
      <c r="D50" s="2">
        <v>16983.607</v>
      </c>
      <c r="E50" s="2">
        <v>20631.171000000002</v>
      </c>
      <c r="F50" s="2">
        <v>12247.482</v>
      </c>
      <c r="G50" s="2">
        <v>16239.082</v>
      </c>
      <c r="H50" s="2">
        <v>6484.537</v>
      </c>
      <c r="I50" s="2">
        <v>11188.905</v>
      </c>
      <c r="J50" s="2">
        <v>0</v>
      </c>
      <c r="K50" s="2">
        <v>1634.319</v>
      </c>
      <c r="L50" s="2">
        <v>14046.154</v>
      </c>
      <c r="M50" s="2">
        <v>359.019</v>
      </c>
      <c r="N50" s="2">
        <f aca="true" t="shared" si="6" ref="N50:N58">SUM(B50:M50)</f>
        <v>129005.55099999999</v>
      </c>
      <c r="O50" s="2">
        <f>102917.14+SUM(B50:J50)</f>
        <v>215883.199</v>
      </c>
    </row>
    <row r="51" spans="1:15" ht="12.75">
      <c r="A51" s="12" t="s">
        <v>16</v>
      </c>
      <c r="B51" s="2">
        <v>14240.387</v>
      </c>
      <c r="C51" s="2">
        <v>74.445</v>
      </c>
      <c r="D51" s="2">
        <v>41.847</v>
      </c>
      <c r="E51" s="2">
        <v>4231.609</v>
      </c>
      <c r="F51" s="2">
        <v>7348.075</v>
      </c>
      <c r="G51" s="2">
        <v>17522.053</v>
      </c>
      <c r="H51" s="2">
        <v>17589.473</v>
      </c>
      <c r="I51" s="2">
        <v>9402.885</v>
      </c>
      <c r="J51" s="2">
        <v>15940.709</v>
      </c>
      <c r="K51" s="2">
        <v>2781.663</v>
      </c>
      <c r="L51" s="2">
        <v>844.393</v>
      </c>
      <c r="M51" s="2">
        <v>59405.993</v>
      </c>
      <c r="N51" s="2">
        <f t="shared" si="6"/>
        <v>149423.532</v>
      </c>
      <c r="O51" s="2">
        <f aca="true" t="shared" si="7" ref="O51:O60">SUM(K50:M50,B51:J51)</f>
        <v>102430.97499999999</v>
      </c>
    </row>
    <row r="52" spans="1:15" ht="12.75">
      <c r="A52" s="12" t="s">
        <v>17</v>
      </c>
      <c r="B52" s="2">
        <v>22368.145</v>
      </c>
      <c r="C52" s="2">
        <v>18891.36</v>
      </c>
      <c r="D52" s="2">
        <v>4343.318</v>
      </c>
      <c r="E52" s="2">
        <v>29255.38</v>
      </c>
      <c r="F52" s="2">
        <v>16984.503</v>
      </c>
      <c r="G52" s="2">
        <v>5637.425</v>
      </c>
      <c r="H52" s="2">
        <v>33428.082</v>
      </c>
      <c r="I52" s="2">
        <v>15786.131000000001</v>
      </c>
      <c r="J52" s="2">
        <v>7598.3060000000005</v>
      </c>
      <c r="K52" s="2">
        <v>6314.676</v>
      </c>
      <c r="L52" s="2">
        <v>84.257</v>
      </c>
      <c r="M52" s="2">
        <v>39606.848</v>
      </c>
      <c r="N52" s="2">
        <f t="shared" si="6"/>
        <v>200298.43100000004</v>
      </c>
      <c r="O52" s="2">
        <f t="shared" si="7"/>
        <v>217324.699</v>
      </c>
    </row>
    <row r="53" spans="1:15" ht="12.75">
      <c r="A53" s="12" t="s">
        <v>18</v>
      </c>
      <c r="B53" s="2">
        <v>42373.671</v>
      </c>
      <c r="C53" s="2">
        <v>29358.768</v>
      </c>
      <c r="D53" s="2">
        <v>30246.138</v>
      </c>
      <c r="E53" s="2">
        <v>9067.132</v>
      </c>
      <c r="F53" s="2">
        <v>27428.951</v>
      </c>
      <c r="G53" s="2">
        <v>4515.842</v>
      </c>
      <c r="H53" s="2">
        <v>21737.949</v>
      </c>
      <c r="I53" s="2">
        <v>0</v>
      </c>
      <c r="J53" s="2">
        <v>21065.833</v>
      </c>
      <c r="K53" s="2">
        <v>12428.771</v>
      </c>
      <c r="L53" s="2">
        <v>19862.893</v>
      </c>
      <c r="M53" s="2">
        <v>43780.923</v>
      </c>
      <c r="N53" s="2">
        <f t="shared" si="6"/>
        <v>261866.871</v>
      </c>
      <c r="O53" s="2">
        <f t="shared" si="7"/>
        <v>231800.065</v>
      </c>
    </row>
    <row r="54" spans="1:15" ht="12.75">
      <c r="A54" s="12" t="s">
        <v>19</v>
      </c>
      <c r="B54" s="2">
        <v>17350.312</v>
      </c>
      <c r="C54" s="2">
        <v>5287.477</v>
      </c>
      <c r="D54" s="2">
        <v>28362.96</v>
      </c>
      <c r="E54" s="2">
        <v>23955.148</v>
      </c>
      <c r="F54" s="2">
        <v>33322.192</v>
      </c>
      <c r="G54" s="2">
        <v>26304.19</v>
      </c>
      <c r="H54" s="2">
        <v>14516.667</v>
      </c>
      <c r="I54" s="2">
        <v>27537.23</v>
      </c>
      <c r="J54" s="2">
        <v>18441.319</v>
      </c>
      <c r="K54" s="2">
        <v>15263.114</v>
      </c>
      <c r="L54" s="2">
        <v>32445.629</v>
      </c>
      <c r="M54" s="2">
        <v>20974.423</v>
      </c>
      <c r="N54" s="2">
        <f t="shared" si="6"/>
        <v>263760.661</v>
      </c>
      <c r="O54" s="2">
        <f t="shared" si="7"/>
        <v>271150.082</v>
      </c>
    </row>
    <row r="55" spans="1:15" ht="12.75">
      <c r="A55" s="12" t="s">
        <v>20</v>
      </c>
      <c r="B55" s="2">
        <v>55534.626000000004</v>
      </c>
      <c r="C55" s="2">
        <v>52413.416000000005</v>
      </c>
      <c r="D55" s="2">
        <v>53175.537000000004</v>
      </c>
      <c r="E55" s="2">
        <v>33363.345</v>
      </c>
      <c r="F55" s="2">
        <v>29307.202</v>
      </c>
      <c r="G55" s="2">
        <v>36859.812</v>
      </c>
      <c r="H55" s="2">
        <v>12312.914</v>
      </c>
      <c r="I55" s="2">
        <v>38424.522</v>
      </c>
      <c r="J55" s="2">
        <v>19514.982</v>
      </c>
      <c r="K55" s="2">
        <v>50149.818</v>
      </c>
      <c r="L55" s="2">
        <v>16535.533</v>
      </c>
      <c r="M55" s="2">
        <v>34937.716</v>
      </c>
      <c r="N55" s="2">
        <f t="shared" si="6"/>
        <v>432529.423</v>
      </c>
      <c r="O55" s="2">
        <f t="shared" si="7"/>
        <v>399589.522</v>
      </c>
    </row>
    <row r="56" spans="1:15" ht="12.75">
      <c r="A56" s="12" t="s">
        <v>21</v>
      </c>
      <c r="B56" s="2">
        <v>44619.351</v>
      </c>
      <c r="C56" s="2">
        <v>20209.333</v>
      </c>
      <c r="D56" s="2">
        <v>52167.852</v>
      </c>
      <c r="E56" s="2">
        <v>42405.702</v>
      </c>
      <c r="F56" s="2">
        <v>28353.911</v>
      </c>
      <c r="G56" s="2">
        <v>23821.918</v>
      </c>
      <c r="H56" s="2">
        <v>21177.354</v>
      </c>
      <c r="I56" s="2">
        <v>26142.132</v>
      </c>
      <c r="J56" s="2">
        <v>20641.507</v>
      </c>
      <c r="K56" s="2">
        <v>23764.203</v>
      </c>
      <c r="L56" s="2">
        <v>27800.211</v>
      </c>
      <c r="M56" s="2">
        <v>15330.683</v>
      </c>
      <c r="N56" s="2">
        <f t="shared" si="6"/>
        <v>346434.157</v>
      </c>
      <c r="O56" s="2">
        <f t="shared" si="7"/>
        <v>381162.127</v>
      </c>
    </row>
    <row r="57" spans="1:15" ht="12.75">
      <c r="A57" s="12">
        <v>2002</v>
      </c>
      <c r="B57" s="2">
        <v>8255.17</v>
      </c>
      <c r="C57" s="2">
        <v>14445.983</v>
      </c>
      <c r="D57" s="2">
        <v>17652.864</v>
      </c>
      <c r="E57" s="2">
        <v>16846.635000000002</v>
      </c>
      <c r="F57" s="2">
        <v>29286.426</v>
      </c>
      <c r="G57" s="2">
        <v>19666.224000000002</v>
      </c>
      <c r="H57" s="2">
        <v>15145.031</v>
      </c>
      <c r="I57" s="2">
        <v>8877.609</v>
      </c>
      <c r="J57" s="2">
        <v>7119.08</v>
      </c>
      <c r="K57" s="2">
        <v>22483.417</v>
      </c>
      <c r="L57" s="2">
        <v>15615.659</v>
      </c>
      <c r="M57" s="2">
        <v>36550.147</v>
      </c>
      <c r="N57" s="2">
        <f t="shared" si="6"/>
        <v>211944.245</v>
      </c>
      <c r="O57" s="2">
        <f t="shared" si="7"/>
        <v>204190.119</v>
      </c>
    </row>
    <row r="58" spans="1:18" s="5" customFormat="1" ht="11.25">
      <c r="A58" s="12">
        <v>2003</v>
      </c>
      <c r="B58" s="2">
        <v>10805.043</v>
      </c>
      <c r="C58" s="2">
        <v>22547.523</v>
      </c>
      <c r="D58" s="2">
        <v>25022.67</v>
      </c>
      <c r="E58" s="2">
        <v>23014.722</v>
      </c>
      <c r="F58" s="2">
        <v>32235.054</v>
      </c>
      <c r="G58" s="2">
        <v>11305.153</v>
      </c>
      <c r="H58" s="2">
        <v>11458.973</v>
      </c>
      <c r="I58" s="2">
        <v>7531.551</v>
      </c>
      <c r="J58" s="2">
        <v>14179.594000000001</v>
      </c>
      <c r="K58" s="2">
        <v>8707.582</v>
      </c>
      <c r="L58" s="2">
        <v>11727.926</v>
      </c>
      <c r="M58" s="2">
        <v>3863.179</v>
      </c>
      <c r="N58" s="2">
        <f t="shared" si="6"/>
        <v>182398.97000000003</v>
      </c>
      <c r="O58" s="2">
        <f t="shared" si="7"/>
        <v>232749.50600000002</v>
      </c>
      <c r="P58" s="2"/>
      <c r="Q58" s="2"/>
      <c r="R58" s="2"/>
    </row>
    <row r="59" spans="1:18" s="5" customFormat="1" ht="11.25">
      <c r="A59" s="12">
        <v>2004</v>
      </c>
      <c r="B59" s="2">
        <v>34636.16</v>
      </c>
      <c r="C59" s="2">
        <v>28056.735</v>
      </c>
      <c r="D59" s="2">
        <v>10903.212</v>
      </c>
      <c r="E59" s="2">
        <v>11219.279</v>
      </c>
      <c r="F59" s="2">
        <v>7381.335</v>
      </c>
      <c r="G59" s="2">
        <v>15211.02</v>
      </c>
      <c r="H59" s="2">
        <v>8779.11</v>
      </c>
      <c r="I59" s="2">
        <v>12940.715</v>
      </c>
      <c r="J59" s="2">
        <v>16654.51</v>
      </c>
      <c r="K59" s="2">
        <v>17.459</v>
      </c>
      <c r="L59" s="2">
        <v>14550.015</v>
      </c>
      <c r="M59" s="2">
        <v>18560.584</v>
      </c>
      <c r="N59" s="2">
        <f>SUM(B59:M59)</f>
        <v>178910.134</v>
      </c>
      <c r="O59" s="2">
        <f t="shared" si="7"/>
        <v>170080.763</v>
      </c>
      <c r="P59" s="2"/>
      <c r="Q59" s="2"/>
      <c r="R59" s="2"/>
    </row>
    <row r="60" spans="1:18" s="5" customFormat="1" ht="11.25">
      <c r="A60" s="12">
        <v>2005</v>
      </c>
      <c r="B60" s="15">
        <v>201.143</v>
      </c>
      <c r="C60" s="15">
        <v>26881.303</v>
      </c>
      <c r="D60" s="15">
        <v>17228.49</v>
      </c>
      <c r="E60" s="15">
        <v>3823.8360000000002</v>
      </c>
      <c r="F60" s="15">
        <v>20322.776</v>
      </c>
      <c r="G60" s="15">
        <v>8643.404</v>
      </c>
      <c r="H60" s="15">
        <v>17722.929</v>
      </c>
      <c r="I60" s="15">
        <v>17196.171000000002</v>
      </c>
      <c r="J60" s="15">
        <v>331.837</v>
      </c>
      <c r="K60" s="15">
        <v>270.887</v>
      </c>
      <c r="L60" s="15">
        <v>17834.531</v>
      </c>
      <c r="M60" s="15">
        <v>6784.956</v>
      </c>
      <c r="N60" s="2">
        <f>SUM(B60:M60)</f>
        <v>137242.263</v>
      </c>
      <c r="O60" s="2">
        <f t="shared" si="7"/>
        <v>145479.947</v>
      </c>
      <c r="P60" s="2"/>
      <c r="Q60" s="2"/>
      <c r="R60" s="2"/>
    </row>
    <row r="61" spans="1:15" ht="12.75">
      <c r="A61" s="12">
        <v>2006</v>
      </c>
      <c r="B61" s="15">
        <v>137.437</v>
      </c>
      <c r="C61" s="15">
        <v>13775.994</v>
      </c>
      <c r="D61" s="15">
        <v>8157.859</v>
      </c>
      <c r="E61" s="15">
        <v>197.703</v>
      </c>
      <c r="F61" s="15">
        <v>176.33700000000002</v>
      </c>
      <c r="G61" s="15">
        <v>7812.012</v>
      </c>
      <c r="H61" s="15">
        <v>4018.837</v>
      </c>
      <c r="I61" s="15">
        <v>6693.438</v>
      </c>
      <c r="J61" s="15">
        <v>6696.1810000000005</v>
      </c>
      <c r="K61" s="15">
        <v>4110.755</v>
      </c>
      <c r="L61" s="15">
        <v>25935</v>
      </c>
      <c r="M61" s="15">
        <v>3728.7690000000002</v>
      </c>
      <c r="N61" s="2">
        <f>SUM(B61:M61)</f>
        <v>81440.32200000001</v>
      </c>
      <c r="O61" s="2">
        <f>SUM(K60:M60,B61:J61)</f>
        <v>72556.172</v>
      </c>
    </row>
    <row r="62" spans="1:15" ht="12.75">
      <c r="A62" s="12">
        <v>2007</v>
      </c>
      <c r="B62" s="15">
        <v>12047.026</v>
      </c>
      <c r="C62" s="15">
        <v>7578.27</v>
      </c>
      <c r="D62" s="15">
        <v>11758.564</v>
      </c>
      <c r="E62" s="15">
        <v>15679.095000000001</v>
      </c>
      <c r="F62" s="15">
        <v>9518.435</v>
      </c>
      <c r="G62" s="15">
        <v>431.134</v>
      </c>
      <c r="H62" s="15">
        <v>7975.33</v>
      </c>
      <c r="I62" s="15">
        <v>22136.321</v>
      </c>
      <c r="J62" s="15">
        <v>4097.76</v>
      </c>
      <c r="K62" s="15">
        <v>11549.743</v>
      </c>
      <c r="L62" s="15">
        <v>1961.008</v>
      </c>
      <c r="M62" s="15">
        <v>14551.617</v>
      </c>
      <c r="N62" s="2">
        <f>SUM(B62:M62)</f>
        <v>119284.303</v>
      </c>
      <c r="O62" s="2">
        <f>SUM(K61:M61,B62:J62)</f>
        <v>124996.459</v>
      </c>
    </row>
    <row r="63" spans="1:15" ht="12.75">
      <c r="A63" s="12">
        <v>2008</v>
      </c>
      <c r="B63" s="15">
        <v>8323.049</v>
      </c>
      <c r="C63" s="15">
        <v>8467.3</v>
      </c>
      <c r="D63" s="15">
        <v>9643.345</v>
      </c>
      <c r="E63" s="15">
        <v>671.794</v>
      </c>
      <c r="F63" s="15">
        <v>13393.382</v>
      </c>
      <c r="G63" s="15">
        <v>513.564</v>
      </c>
      <c r="H63" s="15">
        <v>472.922</v>
      </c>
      <c r="I63" s="15">
        <v>81.529</v>
      </c>
      <c r="J63" s="15">
        <v>13002.295</v>
      </c>
      <c r="K63" s="15">
        <v>3034.014</v>
      </c>
      <c r="L63" s="15">
        <v>10744.245</v>
      </c>
      <c r="M63" s="15">
        <v>13490.826</v>
      </c>
      <c r="N63" s="2">
        <f>SUM(B63:M63)</f>
        <v>81838.265</v>
      </c>
      <c r="O63" s="2">
        <f>SUM(K62:M62,B63:J63)</f>
        <v>82631.54800000001</v>
      </c>
    </row>
    <row r="64" ht="12.75">
      <c r="A64" s="12" t="s">
        <v>24</v>
      </c>
    </row>
    <row r="65" spans="1:15" ht="12.75">
      <c r="A65" s="12" t="s">
        <v>15</v>
      </c>
      <c r="B65" s="2">
        <f aca="true" t="shared" si="8" ref="B65:B78">B5+B20+B35+B50</f>
        <v>43662.755000000005</v>
      </c>
      <c r="C65" s="2">
        <f aca="true" t="shared" si="9" ref="C65:M65">C5+C20+C35+C50</f>
        <v>57169.522</v>
      </c>
      <c r="D65" s="2">
        <f t="shared" si="9"/>
        <v>90001.547</v>
      </c>
      <c r="E65" s="2">
        <f t="shared" si="9"/>
        <v>96365.01000000001</v>
      </c>
      <c r="F65" s="2">
        <f t="shared" si="9"/>
        <v>60061.52500000001</v>
      </c>
      <c r="G65" s="2">
        <f t="shared" si="9"/>
        <v>44141.763000000006</v>
      </c>
      <c r="H65" s="2">
        <f t="shared" si="9"/>
        <v>85265.273</v>
      </c>
      <c r="I65" s="2">
        <f t="shared" si="9"/>
        <v>44150.816</v>
      </c>
      <c r="J65" s="2">
        <f t="shared" si="9"/>
        <v>46267.70700000001</v>
      </c>
      <c r="K65" s="2">
        <f t="shared" si="9"/>
        <v>53868.53400000001</v>
      </c>
      <c r="L65" s="2">
        <f t="shared" si="9"/>
        <v>72190.601</v>
      </c>
      <c r="M65" s="2">
        <f t="shared" si="9"/>
        <v>60175.549</v>
      </c>
      <c r="N65" s="2">
        <f aca="true" t="shared" si="10" ref="N65:N70">SUM(B65:M65)</f>
        <v>753320.6020000001</v>
      </c>
      <c r="O65" s="2">
        <f aca="true" t="shared" si="11" ref="O65:O78">O5+O20+O35+O50</f>
        <v>827146.5050000001</v>
      </c>
    </row>
    <row r="66" spans="1:15" ht="12.75">
      <c r="A66" s="12" t="s">
        <v>16</v>
      </c>
      <c r="B66" s="2">
        <f t="shared" si="8"/>
        <v>41156.54</v>
      </c>
      <c r="C66" s="2">
        <f aca="true" t="shared" si="12" ref="C66:M66">C6+C21+C36+C51</f>
        <v>87445.365</v>
      </c>
      <c r="D66" s="2">
        <f t="shared" si="12"/>
        <v>77009.076</v>
      </c>
      <c r="E66" s="2">
        <f t="shared" si="12"/>
        <v>100708.538</v>
      </c>
      <c r="F66" s="2">
        <f t="shared" si="12"/>
        <v>76971.299</v>
      </c>
      <c r="G66" s="2">
        <f t="shared" si="12"/>
        <v>93052.90400000001</v>
      </c>
      <c r="H66" s="2">
        <f t="shared" si="12"/>
        <v>82265.837</v>
      </c>
      <c r="I66" s="2">
        <f t="shared" si="12"/>
        <v>52870.393000000004</v>
      </c>
      <c r="J66" s="2">
        <f t="shared" si="12"/>
        <v>127492.041</v>
      </c>
      <c r="K66" s="2">
        <f t="shared" si="12"/>
        <v>83498.921</v>
      </c>
      <c r="L66" s="2">
        <f t="shared" si="12"/>
        <v>41783.41200000001</v>
      </c>
      <c r="M66" s="2">
        <f t="shared" si="12"/>
        <v>126375.44700000001</v>
      </c>
      <c r="N66" s="2">
        <f t="shared" si="10"/>
        <v>990629.7729999999</v>
      </c>
      <c r="O66" s="2">
        <f t="shared" si="11"/>
        <v>925206.6769999999</v>
      </c>
    </row>
    <row r="67" spans="1:15" ht="12.75">
      <c r="A67" s="12" t="s">
        <v>17</v>
      </c>
      <c r="B67" s="2">
        <f t="shared" si="8"/>
        <v>66245.037</v>
      </c>
      <c r="C67" s="2">
        <f aca="true" t="shared" si="13" ref="C67:M67">C7+C22+C37+C52</f>
        <v>85443.906</v>
      </c>
      <c r="D67" s="2">
        <f t="shared" si="13"/>
        <v>82829.478</v>
      </c>
      <c r="E67" s="2">
        <f t="shared" si="13"/>
        <v>90829.364</v>
      </c>
      <c r="F67" s="2">
        <f t="shared" si="13"/>
        <v>147275.613</v>
      </c>
      <c r="G67" s="2">
        <f t="shared" si="13"/>
        <v>58915.56100000001</v>
      </c>
      <c r="H67" s="2">
        <f t="shared" si="13"/>
        <v>69618.507</v>
      </c>
      <c r="I67" s="2">
        <f t="shared" si="13"/>
        <v>116019.90400000001</v>
      </c>
      <c r="J67" s="2">
        <f t="shared" si="13"/>
        <v>102722.809</v>
      </c>
      <c r="K67" s="2">
        <f t="shared" si="13"/>
        <v>64876.432</v>
      </c>
      <c r="L67" s="2">
        <f t="shared" si="13"/>
        <v>61147.674999999996</v>
      </c>
      <c r="M67" s="2">
        <f t="shared" si="13"/>
        <v>80093.66699999999</v>
      </c>
      <c r="N67" s="2">
        <f t="shared" si="10"/>
        <v>1026017.9530000001</v>
      </c>
      <c r="O67" s="2">
        <f t="shared" si="11"/>
        <v>1071557.9590000003</v>
      </c>
    </row>
    <row r="68" spans="1:15" ht="12.75">
      <c r="A68" s="12" t="s">
        <v>18</v>
      </c>
      <c r="B68" s="2">
        <f t="shared" si="8"/>
        <v>91628.277</v>
      </c>
      <c r="C68" s="2">
        <f aca="true" t="shared" si="14" ref="C68:M68">C8+C23+C38+C53</f>
        <v>112778.702</v>
      </c>
      <c r="D68" s="2">
        <f t="shared" si="14"/>
        <v>136014.141</v>
      </c>
      <c r="E68" s="2">
        <f t="shared" si="14"/>
        <v>127925.921</v>
      </c>
      <c r="F68" s="2">
        <f t="shared" si="14"/>
        <v>91482.687</v>
      </c>
      <c r="G68" s="2">
        <f t="shared" si="14"/>
        <v>81868.187</v>
      </c>
      <c r="H68" s="2">
        <f t="shared" si="14"/>
        <v>54363.032</v>
      </c>
      <c r="I68" s="2">
        <f t="shared" si="14"/>
        <v>27486.261000000002</v>
      </c>
      <c r="J68" s="2">
        <f t="shared" si="14"/>
        <v>101509.721</v>
      </c>
      <c r="K68" s="2">
        <f t="shared" si="14"/>
        <v>112317.00400000002</v>
      </c>
      <c r="L68" s="2">
        <f t="shared" si="14"/>
        <v>61220.022</v>
      </c>
      <c r="M68" s="2">
        <f t="shared" si="14"/>
        <v>74277.05900000001</v>
      </c>
      <c r="N68" s="2">
        <f t="shared" si="10"/>
        <v>1072871.0140000002</v>
      </c>
      <c r="O68" s="2">
        <f t="shared" si="11"/>
        <v>1031174.703</v>
      </c>
    </row>
    <row r="69" spans="1:15" ht="12.75">
      <c r="A69" s="12" t="s">
        <v>19</v>
      </c>
      <c r="B69" s="2">
        <f t="shared" si="8"/>
        <v>40010.189</v>
      </c>
      <c r="C69" s="2">
        <f aca="true" t="shared" si="15" ref="C69:M69">C9+C24+C39+C54</f>
        <v>56174.954</v>
      </c>
      <c r="D69" s="2">
        <f t="shared" si="15"/>
        <v>97593.85200000001</v>
      </c>
      <c r="E69" s="2">
        <f t="shared" si="15"/>
        <v>63713.943999999996</v>
      </c>
      <c r="F69" s="2">
        <f t="shared" si="15"/>
        <v>86061.019</v>
      </c>
      <c r="G69" s="2">
        <f t="shared" si="15"/>
        <v>60754.005000000005</v>
      </c>
      <c r="H69" s="2">
        <f t="shared" si="15"/>
        <v>69631.847</v>
      </c>
      <c r="I69" s="2">
        <f t="shared" si="15"/>
        <v>81866.892</v>
      </c>
      <c r="J69" s="2">
        <f t="shared" si="15"/>
        <v>58930.527</v>
      </c>
      <c r="K69" s="2">
        <f t="shared" si="15"/>
        <v>23533.762</v>
      </c>
      <c r="L69" s="2">
        <f t="shared" si="15"/>
        <v>55152.878</v>
      </c>
      <c r="M69" s="2">
        <f t="shared" si="15"/>
        <v>73411.206</v>
      </c>
      <c r="N69" s="2">
        <f t="shared" si="10"/>
        <v>766835.0750000001</v>
      </c>
      <c r="O69" s="2">
        <f t="shared" si="11"/>
        <v>862551.314</v>
      </c>
    </row>
    <row r="70" spans="1:15" ht="12.75">
      <c r="A70" s="12" t="s">
        <v>20</v>
      </c>
      <c r="B70" s="2">
        <f t="shared" si="8"/>
        <v>90661.679</v>
      </c>
      <c r="C70" s="2">
        <f aca="true" t="shared" si="16" ref="C70:M70">C10+C25+C40+C55</f>
        <v>98536.25600000001</v>
      </c>
      <c r="D70" s="2">
        <f t="shared" si="16"/>
        <v>106503.517</v>
      </c>
      <c r="E70" s="2">
        <f t="shared" si="16"/>
        <v>69593.044</v>
      </c>
      <c r="F70" s="2">
        <f t="shared" si="16"/>
        <v>52058.527</v>
      </c>
      <c r="G70" s="2">
        <f t="shared" si="16"/>
        <v>70499.13</v>
      </c>
      <c r="H70" s="2">
        <f t="shared" si="16"/>
        <v>22880.538</v>
      </c>
      <c r="I70" s="2">
        <f t="shared" si="16"/>
        <v>78789.494</v>
      </c>
      <c r="J70" s="2">
        <f t="shared" si="16"/>
        <v>43807.191000000006</v>
      </c>
      <c r="K70" s="2">
        <f t="shared" si="16"/>
        <v>104572.739</v>
      </c>
      <c r="L70" s="2">
        <f t="shared" si="16"/>
        <v>22506.535</v>
      </c>
      <c r="M70" s="2">
        <f t="shared" si="16"/>
        <v>60092.967000000004</v>
      </c>
      <c r="N70" s="2">
        <f t="shared" si="10"/>
        <v>820501.6170000001</v>
      </c>
      <c r="O70" s="2">
        <f t="shared" si="11"/>
        <v>785427.2220000001</v>
      </c>
    </row>
    <row r="71" spans="1:18" s="3" customFormat="1" ht="12.75">
      <c r="A71" s="12" t="s">
        <v>21</v>
      </c>
      <c r="B71" s="2">
        <f t="shared" si="8"/>
        <v>126147.443</v>
      </c>
      <c r="C71" s="2">
        <f aca="true" t="shared" si="17" ref="C71:M71">C11+C26+C41+C56</f>
        <v>51622.490999999995</v>
      </c>
      <c r="D71" s="2">
        <f t="shared" si="17"/>
        <v>102224.453</v>
      </c>
      <c r="E71" s="2">
        <f t="shared" si="17"/>
        <v>91375.17599999999</v>
      </c>
      <c r="F71" s="2">
        <f t="shared" si="17"/>
        <v>87277.016</v>
      </c>
      <c r="G71" s="2">
        <f t="shared" si="17"/>
        <v>101686.226</v>
      </c>
      <c r="H71" s="2">
        <f t="shared" si="17"/>
        <v>84396.07999999999</v>
      </c>
      <c r="I71" s="2">
        <f t="shared" si="17"/>
        <v>75744.366</v>
      </c>
      <c r="J71" s="2">
        <f t="shared" si="17"/>
        <v>86536.84099999999</v>
      </c>
      <c r="K71" s="2">
        <f t="shared" si="17"/>
        <v>142907.989</v>
      </c>
      <c r="L71" s="2">
        <f t="shared" si="17"/>
        <v>72047.763</v>
      </c>
      <c r="M71" s="2">
        <f t="shared" si="17"/>
        <v>45570.138</v>
      </c>
      <c r="N71" s="2">
        <f aca="true" t="shared" si="18" ref="N71:N76">N11+N26+N41+N56</f>
        <v>1067535.982</v>
      </c>
      <c r="O71" s="2">
        <f t="shared" si="11"/>
        <v>994182.333</v>
      </c>
      <c r="P71" s="2"/>
      <c r="Q71" s="2"/>
      <c r="R71" s="2"/>
    </row>
    <row r="72" spans="1:18" s="3" customFormat="1" ht="12.75">
      <c r="A72" s="8">
        <v>2002</v>
      </c>
      <c r="B72" s="2">
        <f t="shared" si="8"/>
        <v>39647.593</v>
      </c>
      <c r="C72" s="2">
        <f aca="true" t="shared" si="19" ref="C72:M72">C12+C27+C42+C57</f>
        <v>116767.34400000001</v>
      </c>
      <c r="D72" s="2">
        <f t="shared" si="19"/>
        <v>113560.607</v>
      </c>
      <c r="E72" s="2">
        <f t="shared" si="19"/>
        <v>146659.47</v>
      </c>
      <c r="F72" s="2">
        <f t="shared" si="19"/>
        <v>110556.69700000001</v>
      </c>
      <c r="G72" s="2">
        <f t="shared" si="19"/>
        <v>43145.917</v>
      </c>
      <c r="H72" s="2">
        <f t="shared" si="19"/>
        <v>76929.12700000001</v>
      </c>
      <c r="I72" s="2">
        <f t="shared" si="19"/>
        <v>102823.745</v>
      </c>
      <c r="J72" s="2">
        <f t="shared" si="19"/>
        <v>95339.772</v>
      </c>
      <c r="K72" s="2">
        <f t="shared" si="19"/>
        <v>73014.978</v>
      </c>
      <c r="L72" s="2">
        <f t="shared" si="19"/>
        <v>132547.98200000002</v>
      </c>
      <c r="M72" s="2">
        <f t="shared" si="19"/>
        <v>84090.95499999999</v>
      </c>
      <c r="N72" s="2">
        <f t="shared" si="18"/>
        <v>1135084.187</v>
      </c>
      <c r="O72" s="2">
        <f t="shared" si="11"/>
        <v>1105956.1619999998</v>
      </c>
      <c r="P72" s="2"/>
      <c r="Q72" s="2"/>
      <c r="R72" s="2"/>
    </row>
    <row r="73" spans="1:18" s="7" customFormat="1" ht="12.75">
      <c r="A73" s="8">
        <v>2003</v>
      </c>
      <c r="B73" s="2">
        <f t="shared" si="8"/>
        <v>117883.747</v>
      </c>
      <c r="C73" s="2">
        <f aca="true" t="shared" si="20" ref="C73:M73">C13+C28+C43+C58</f>
        <v>104397.345</v>
      </c>
      <c r="D73" s="2">
        <f t="shared" si="20"/>
        <v>132850.491</v>
      </c>
      <c r="E73" s="2">
        <f t="shared" si="20"/>
        <v>118343.573</v>
      </c>
      <c r="F73" s="2">
        <f t="shared" si="20"/>
        <v>189691.34000000003</v>
      </c>
      <c r="G73" s="2">
        <f t="shared" si="20"/>
        <v>113579.751</v>
      </c>
      <c r="H73" s="2">
        <f t="shared" si="20"/>
        <v>94281.292</v>
      </c>
      <c r="I73" s="2">
        <f t="shared" si="20"/>
        <v>104480.889</v>
      </c>
      <c r="J73" s="2">
        <f t="shared" si="20"/>
        <v>91148.19900000001</v>
      </c>
      <c r="K73" s="2">
        <f t="shared" si="20"/>
        <v>82038.02799999999</v>
      </c>
      <c r="L73" s="2">
        <f t="shared" si="20"/>
        <v>90845.38399999999</v>
      </c>
      <c r="M73" s="2">
        <f t="shared" si="20"/>
        <v>44395.667</v>
      </c>
      <c r="N73" s="2">
        <f t="shared" si="18"/>
        <v>1283935.706</v>
      </c>
      <c r="O73" s="2">
        <f t="shared" si="11"/>
        <v>1356310.5420000001</v>
      </c>
      <c r="P73" s="2"/>
      <c r="Q73" s="2"/>
      <c r="R73" s="2"/>
    </row>
    <row r="74" spans="1:18" s="7" customFormat="1" ht="12.75">
      <c r="A74" s="8">
        <v>2004</v>
      </c>
      <c r="B74" s="2">
        <f t="shared" si="8"/>
        <v>135203.43800000002</v>
      </c>
      <c r="C74" s="2">
        <f aca="true" t="shared" si="21" ref="C74:M74">C14+C29+C44+C59</f>
        <v>122992.359</v>
      </c>
      <c r="D74" s="2">
        <f t="shared" si="21"/>
        <v>129270.223</v>
      </c>
      <c r="E74" s="2">
        <f t="shared" si="21"/>
        <v>117853.24100000001</v>
      </c>
      <c r="F74" s="2">
        <f t="shared" si="21"/>
        <v>134614.567</v>
      </c>
      <c r="G74" s="2">
        <f t="shared" si="21"/>
        <v>119753.60500000001</v>
      </c>
      <c r="H74" s="2">
        <f t="shared" si="21"/>
        <v>83771.43400000001</v>
      </c>
      <c r="I74" s="2">
        <f t="shared" si="21"/>
        <v>83738.132</v>
      </c>
      <c r="J74" s="2">
        <f t="shared" si="21"/>
        <v>102093.62</v>
      </c>
      <c r="K74" s="2">
        <f t="shared" si="21"/>
        <v>79292.756</v>
      </c>
      <c r="L74" s="2">
        <f t="shared" si="21"/>
        <v>52090.819</v>
      </c>
      <c r="M74" s="2">
        <f t="shared" si="21"/>
        <v>56280.873999999996</v>
      </c>
      <c r="N74" s="2">
        <f t="shared" si="18"/>
        <v>1216955.068</v>
      </c>
      <c r="O74" s="2">
        <f t="shared" si="11"/>
        <v>1246569.6979999999</v>
      </c>
      <c r="P74" s="2"/>
      <c r="Q74" s="2"/>
      <c r="R74" s="2"/>
    </row>
    <row r="75" spans="1:18" s="7" customFormat="1" ht="12.75" customHeight="1">
      <c r="A75" s="8">
        <v>2005</v>
      </c>
      <c r="B75" s="2">
        <f t="shared" si="8"/>
        <v>50054.57399999999</v>
      </c>
      <c r="C75" s="2">
        <f aca="true" t="shared" si="22" ref="C75:M75">C15+C30+C45+C60</f>
        <v>206425.63300000003</v>
      </c>
      <c r="D75" s="2">
        <f t="shared" si="22"/>
        <v>195908.772</v>
      </c>
      <c r="E75" s="2">
        <f t="shared" si="22"/>
        <v>87579.621</v>
      </c>
      <c r="F75" s="2">
        <f t="shared" si="22"/>
        <v>150181.051</v>
      </c>
      <c r="G75" s="2">
        <f t="shared" si="22"/>
        <v>100377.04000000001</v>
      </c>
      <c r="H75" s="2">
        <f t="shared" si="22"/>
        <v>53117.585999999996</v>
      </c>
      <c r="I75" s="2">
        <f t="shared" si="22"/>
        <v>52378.495</v>
      </c>
      <c r="J75" s="2">
        <f t="shared" si="22"/>
        <v>96251.551</v>
      </c>
      <c r="K75" s="2">
        <f t="shared" si="22"/>
        <v>95159.41300000002</v>
      </c>
      <c r="L75" s="2">
        <f t="shared" si="22"/>
        <v>80454.575</v>
      </c>
      <c r="M75" s="2">
        <f t="shared" si="22"/>
        <v>101092.88700000002</v>
      </c>
      <c r="N75" s="2">
        <f t="shared" si="18"/>
        <v>1268981.1979999999</v>
      </c>
      <c r="O75" s="2">
        <f t="shared" si="11"/>
        <v>1179938.772</v>
      </c>
      <c r="P75" s="2"/>
      <c r="Q75" s="2"/>
      <c r="R75" s="2"/>
    </row>
    <row r="76" spans="1:18" s="7" customFormat="1" ht="12.75" customHeight="1">
      <c r="A76" s="8">
        <v>2006</v>
      </c>
      <c r="B76" s="2">
        <f t="shared" si="8"/>
        <v>134630.91100000002</v>
      </c>
      <c r="C76" s="2">
        <f aca="true" t="shared" si="23" ref="C76:M76">C16+C31+C46+C61</f>
        <v>142207.434</v>
      </c>
      <c r="D76" s="2">
        <f t="shared" si="23"/>
        <v>124617.328</v>
      </c>
      <c r="E76" s="2">
        <f t="shared" si="23"/>
        <v>83863.014</v>
      </c>
      <c r="F76" s="2">
        <f t="shared" si="23"/>
        <v>99849.73999999999</v>
      </c>
      <c r="G76" s="2">
        <f t="shared" si="23"/>
        <v>75647.436</v>
      </c>
      <c r="H76" s="2">
        <f t="shared" si="23"/>
        <v>44864.706999999995</v>
      </c>
      <c r="I76" s="2">
        <f t="shared" si="23"/>
        <v>70529.065</v>
      </c>
      <c r="J76" s="2">
        <f t="shared" si="23"/>
        <v>34197.489</v>
      </c>
      <c r="K76" s="2">
        <f t="shared" si="23"/>
        <v>56511.861000000004</v>
      </c>
      <c r="L76" s="2">
        <f t="shared" si="23"/>
        <v>62083.941</v>
      </c>
      <c r="M76" s="2">
        <f t="shared" si="23"/>
        <v>176953.903</v>
      </c>
      <c r="N76" s="2">
        <f t="shared" si="18"/>
        <v>1105956.8290000001</v>
      </c>
      <c r="O76" s="2">
        <f t="shared" si="11"/>
        <v>1087113.999</v>
      </c>
      <c r="P76" s="2"/>
      <c r="Q76" s="2"/>
      <c r="R76" s="2"/>
    </row>
    <row r="77" spans="1:18" s="7" customFormat="1" ht="12.75" customHeight="1">
      <c r="A77" s="8">
        <v>2007</v>
      </c>
      <c r="B77" s="2">
        <f t="shared" si="8"/>
        <v>66346.419</v>
      </c>
      <c r="C77" s="2">
        <f aca="true" t="shared" si="24" ref="C77:N77">C17+C32+C47+C62</f>
        <v>117520.43599999999</v>
      </c>
      <c r="D77" s="2">
        <f t="shared" si="24"/>
        <v>77584.515</v>
      </c>
      <c r="E77" s="2">
        <f t="shared" si="24"/>
        <v>64785.716</v>
      </c>
      <c r="F77" s="2">
        <f t="shared" si="24"/>
        <v>61149.58899999999</v>
      </c>
      <c r="G77" s="2">
        <f t="shared" si="24"/>
        <v>28282.918000000005</v>
      </c>
      <c r="H77" s="2">
        <f t="shared" si="24"/>
        <v>54937.949</v>
      </c>
      <c r="I77" s="2">
        <f t="shared" si="24"/>
        <v>82863.976</v>
      </c>
      <c r="J77" s="2">
        <f t="shared" si="24"/>
        <v>50098.425</v>
      </c>
      <c r="K77" s="2">
        <f t="shared" si="24"/>
        <v>50926.707</v>
      </c>
      <c r="L77" s="2">
        <f t="shared" si="24"/>
        <v>82142.867</v>
      </c>
      <c r="M77" s="2">
        <f t="shared" si="24"/>
        <v>48900.585</v>
      </c>
      <c r="N77" s="2">
        <f t="shared" si="24"/>
        <v>785540.102</v>
      </c>
      <c r="O77" s="2">
        <f t="shared" si="11"/>
        <v>899119.6479999999</v>
      </c>
      <c r="P77" s="2"/>
      <c r="Q77" s="2"/>
      <c r="R77" s="2"/>
    </row>
    <row r="78" spans="1:18" s="16" customFormat="1" ht="12.75" customHeight="1">
      <c r="A78" s="9">
        <v>2008</v>
      </c>
      <c r="B78" s="1">
        <f t="shared" si="8"/>
        <v>76162.327</v>
      </c>
      <c r="C78" s="1">
        <f aca="true" t="shared" si="25" ref="C78:N78">C18+C33+C48+C63</f>
        <v>67472.807</v>
      </c>
      <c r="D78" s="1">
        <f t="shared" si="25"/>
        <v>98085.026</v>
      </c>
      <c r="E78" s="1">
        <f t="shared" si="25"/>
        <v>51438.439000000006</v>
      </c>
      <c r="F78" s="1">
        <f t="shared" si="25"/>
        <v>70574.489</v>
      </c>
      <c r="G78" s="1">
        <f t="shared" si="25"/>
        <v>38866.570999999996</v>
      </c>
      <c r="H78" s="1">
        <f t="shared" si="25"/>
        <v>65252.798</v>
      </c>
      <c r="I78" s="1">
        <f t="shared" si="25"/>
        <v>21830.344</v>
      </c>
      <c r="J78" s="1">
        <f t="shared" si="25"/>
        <v>67071.724</v>
      </c>
      <c r="K78" s="1">
        <f t="shared" si="25"/>
        <v>97077.66399999999</v>
      </c>
      <c r="L78" s="1">
        <f t="shared" si="25"/>
        <v>16330.329000000002</v>
      </c>
      <c r="M78" s="1">
        <f t="shared" si="25"/>
        <v>98257.82100000001</v>
      </c>
      <c r="N78" s="1">
        <f t="shared" si="25"/>
        <v>768420.339</v>
      </c>
      <c r="O78" s="1">
        <f t="shared" si="11"/>
        <v>738724.6840000001</v>
      </c>
      <c r="P78" s="1"/>
      <c r="Q78" s="1"/>
      <c r="R78" s="1"/>
    </row>
    <row r="79" spans="1:18" s="7" customFormat="1" ht="12.75" customHeight="1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ht="12.75">
      <c r="A80" s="12" t="s">
        <v>29</v>
      </c>
    </row>
    <row r="81" ht="12.75">
      <c r="A81" s="12" t="s">
        <v>30</v>
      </c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3"/>
    </row>
    <row r="107" ht="12.75">
      <c r="A107" s="13"/>
    </row>
    <row r="108" ht="12.75">
      <c r="A108" s="13"/>
    </row>
  </sheetData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MaeDean Johnson</cp:lastModifiedBy>
  <cp:lastPrinted>2006-05-26T14:06:58Z</cp:lastPrinted>
  <dcterms:created xsi:type="dcterms:W3CDTF">2001-12-26T17:30:24Z</dcterms:created>
  <dcterms:modified xsi:type="dcterms:W3CDTF">2009-02-17T13:01:37Z</dcterms:modified>
  <cp:category/>
  <cp:version/>
  <cp:contentType/>
  <cp:contentStatus/>
</cp:coreProperties>
</file>