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5910" windowHeight="6285" activeTab="0"/>
  </bookViews>
  <sheets>
    <sheet name="CNP V105-106" sheetId="1" r:id="rId1"/>
    <sheet name="SGLDATA" sheetId="2" r:id="rId2"/>
  </sheets>
  <definedNames>
    <definedName name="\A">#REF!</definedName>
    <definedName name="\B">$H$23:$H$24</definedName>
    <definedName name="\C">$L$7:$M$7</definedName>
    <definedName name="\D">$L$30:$L$37</definedName>
    <definedName name="\F">'CNP V105-106'!$M$10:$Q$17</definedName>
    <definedName name="APPNCODE">$B$2</definedName>
    <definedName name="FY">$C$2</definedName>
    <definedName name="_xlnm.Print_Area" localSheetId="0">'CNP V105-106'!$A$6:$F$62</definedName>
    <definedName name="_xlnm.Print_Titles" localSheetId="0">'CNP V105-106'!$1:$5</definedName>
    <definedName name="RDB">$A$6:$I$299</definedName>
    <definedName name="SGLDB">#REF!</definedName>
  </definedNames>
  <calcPr fullCalcOnLoad="1"/>
</workbook>
</file>

<file path=xl/sharedStrings.xml><?xml version="1.0" encoding="utf-8"?>
<sst xmlns="http://schemas.openxmlformats.org/spreadsheetml/2006/main" count="604" uniqueCount="474">
  <si>
    <t/>
  </si>
  <si>
    <t>Line</t>
  </si>
  <si>
    <t>Pre/</t>
  </si>
  <si>
    <t xml:space="preserve">Trial </t>
  </si>
  <si>
    <t>Acct</t>
  </si>
  <si>
    <t>Account</t>
  </si>
  <si>
    <t xml:space="preserve">Line </t>
  </si>
  <si>
    <t>No</t>
  </si>
  <si>
    <t>Post</t>
  </si>
  <si>
    <t>Bal</t>
  </si>
  <si>
    <t>Title</t>
  </si>
  <si>
    <t>Additional Information Required</t>
  </si>
  <si>
    <t>Account No</t>
  </si>
  <si>
    <t>Total - CFY</t>
  </si>
  <si>
    <t>Total - PFY</t>
  </si>
  <si>
    <t>Reference</t>
  </si>
  <si>
    <t>Total PFY</t>
  </si>
  <si>
    <t>1</t>
  </si>
  <si>
    <t>Net Cost of Operations</t>
  </si>
  <si>
    <t>Amount reported on Statement of Net Cost</t>
  </si>
  <si>
    <t>1010.0046</t>
  </si>
  <si>
    <t>1A1TOTAL</t>
  </si>
  <si>
    <t>2A</t>
  </si>
  <si>
    <t>Pre</t>
  </si>
  <si>
    <t>E</t>
  </si>
  <si>
    <t>1610.0046</t>
  </si>
  <si>
    <t>1611.0046</t>
  </si>
  <si>
    <t>1690.0046</t>
  </si>
  <si>
    <t>1A2TOTAL</t>
  </si>
  <si>
    <t>2B</t>
  </si>
  <si>
    <t>Nonexchange</t>
  </si>
  <si>
    <t>1310.0046</t>
  </si>
  <si>
    <t>1319.0046</t>
  </si>
  <si>
    <t>Reported by recipient/noncustodial entity only</t>
  </si>
  <si>
    <t>1340.0046</t>
  </si>
  <si>
    <t>1349.0046</t>
  </si>
  <si>
    <t>1A4TOTAL</t>
  </si>
  <si>
    <t>1410.0046</t>
  </si>
  <si>
    <t>1450.0046</t>
  </si>
  <si>
    <t>2C</t>
  </si>
  <si>
    <t>1921.0046</t>
  </si>
  <si>
    <t>1922.0046</t>
  </si>
  <si>
    <t>2D</t>
  </si>
  <si>
    <t>1990.0046</t>
  </si>
  <si>
    <t>1A5TOTAL</t>
  </si>
  <si>
    <t>2E</t>
  </si>
  <si>
    <t>1610.0048</t>
  </si>
  <si>
    <t>1611.0048</t>
  </si>
  <si>
    <t>2F</t>
  </si>
  <si>
    <t>1690.0048</t>
  </si>
  <si>
    <t>1B1TOTAL</t>
  </si>
  <si>
    <t>2G</t>
  </si>
  <si>
    <t>3</t>
  </si>
  <si>
    <t>CALC</t>
  </si>
  <si>
    <t>(2 - 1)</t>
  </si>
  <si>
    <t>1310.0048</t>
  </si>
  <si>
    <t>1319.0048</t>
  </si>
  <si>
    <t>1B2TOTAL</t>
  </si>
  <si>
    <t>4</t>
  </si>
  <si>
    <t>1340.0048</t>
  </si>
  <si>
    <t>5</t>
  </si>
  <si>
    <t>(3 +or- 4)</t>
  </si>
  <si>
    <t>1B3TOTAL</t>
  </si>
  <si>
    <t>6</t>
  </si>
  <si>
    <t>E-B</t>
  </si>
  <si>
    <t>7</t>
  </si>
  <si>
    <t>(5 +or- 6)</t>
  </si>
  <si>
    <t>1350.0048</t>
  </si>
  <si>
    <t>8</t>
  </si>
  <si>
    <t>B</t>
  </si>
  <si>
    <t>1399.0048</t>
  </si>
  <si>
    <t>1551.0048</t>
  </si>
  <si>
    <t>9</t>
  </si>
  <si>
    <t>(7 + 8)</t>
  </si>
  <si>
    <t>Should also equal 3100E + 3310E</t>
  </si>
  <si>
    <t>1349.0048</t>
  </si>
  <si>
    <t>GL Account No</t>
  </si>
  <si>
    <t>Account Title</t>
  </si>
  <si>
    <t>Assets</t>
  </si>
  <si>
    <t>Fund Balance with Treasury</t>
  </si>
  <si>
    <t>Unexpended Appropriations</t>
  </si>
  <si>
    <t>Cumulative Results of Operations</t>
  </si>
  <si>
    <t>Interest Revenue</t>
  </si>
  <si>
    <t>Contra Revenue for Interest</t>
  </si>
  <si>
    <t>Contra Revenue for Penalties, Fines and Administrative Fees</t>
  </si>
  <si>
    <t>Donated Revenue - Financial Resources</t>
  </si>
  <si>
    <t>Contra Revenue for Donations - Financial Resources</t>
  </si>
  <si>
    <t>Donated Revenue - Nonfinancial Resources</t>
  </si>
  <si>
    <t>Contra Donated Revenue - Nonfinancial Resources</t>
  </si>
  <si>
    <t>Expended Appropriations</t>
  </si>
  <si>
    <t>Financing Sources Transferred In Without Reimbursement</t>
  </si>
  <si>
    <t>Financing Sources Transferred Out Without Reimbursement</t>
  </si>
  <si>
    <t>Appropriated Earmarked Receipts Transferred In</t>
  </si>
  <si>
    <t>Appropriated Earmarked Receipts Transferred Out</t>
  </si>
  <si>
    <t>Expenditure Financing Sources - Transfers-In</t>
  </si>
  <si>
    <t>Expenditure Financing Sources - Transfers-Out</t>
  </si>
  <si>
    <t>Other Financing Sources</t>
  </si>
  <si>
    <t>Adjustment of Appropriations Used</t>
  </si>
  <si>
    <t>Tax Revenue Accrual Adjustment</t>
  </si>
  <si>
    <t>Contra Revenue for Taxes</t>
  </si>
  <si>
    <t>Tax Revenue Refunds</t>
  </si>
  <si>
    <t>Other Revenue</t>
  </si>
  <si>
    <t>Contra Revenue for Other Revenue</t>
  </si>
  <si>
    <t>Collections for Others</t>
  </si>
  <si>
    <t>Accrued Collections for Others</t>
  </si>
  <si>
    <t>Benefit Expense</t>
  </si>
  <si>
    <t>Gains on Disposition of Assets</t>
  </si>
  <si>
    <t>Unrealized Gains - Investments</t>
  </si>
  <si>
    <t>Other Gains</t>
  </si>
  <si>
    <t>Losses on Disposition of Assets</t>
  </si>
  <si>
    <t>Unrealized Losses - Investments</t>
  </si>
  <si>
    <t>Other Losses</t>
  </si>
  <si>
    <t>Prior Period Adjustments</t>
  </si>
  <si>
    <t>Distribution of Income - Dividend</t>
  </si>
  <si>
    <t>Inventory - Excess, Obsolete and Unserviceable</t>
  </si>
  <si>
    <t>Inventory - Allowance</t>
  </si>
  <si>
    <t>Seized Property - Monetary Instruments</t>
  </si>
  <si>
    <t>Forfeited Property Held for Sale</t>
  </si>
  <si>
    <t>Forfeited Property Held for Donation or Use</t>
  </si>
  <si>
    <t>Forfeited Property - Allowance</t>
  </si>
  <si>
    <t>Foreclosed Property, Net</t>
  </si>
  <si>
    <t>Foreclosed Property</t>
  </si>
  <si>
    <t>Foreclosed Property - Allowance</t>
  </si>
  <si>
    <t>Commodities Held Under Price Support and Stabilization Support Programs</t>
  </si>
  <si>
    <t>Commodities - Allowance</t>
  </si>
  <si>
    <t>Stockpile Materials Held in Reserve</t>
  </si>
  <si>
    <t>Stockpile Materials Held for Sale</t>
  </si>
  <si>
    <t>Other Related Property</t>
  </si>
  <si>
    <t>Other Related Property - Allowance</t>
  </si>
  <si>
    <t>Other Investments</t>
  </si>
  <si>
    <t>Land and Land Rights</t>
  </si>
  <si>
    <t>Improvements to Land</t>
  </si>
  <si>
    <t>Buildings, Improvements and Renovations</t>
  </si>
  <si>
    <t>Other Structures and Facilities</t>
  </si>
  <si>
    <t>Accumulated Depreciation on Other Structures and Facilities</t>
  </si>
  <si>
    <t>Equipment</t>
  </si>
  <si>
    <t>Accumulated Depreciation on Equipment</t>
  </si>
  <si>
    <t>Assets Under Capital Lease</t>
  </si>
  <si>
    <t>Accumulated Depreciation on Assets Under Capital Lease</t>
  </si>
  <si>
    <t>Leasehold Improvements</t>
  </si>
  <si>
    <t>Accumulated Amortization on Leasehold Improvements</t>
  </si>
  <si>
    <t>Other Natural Resources</t>
  </si>
  <si>
    <t>Allowance for Depletion</t>
  </si>
  <si>
    <t>Unrequisitioned Authorized Appropriations</t>
  </si>
  <si>
    <t>Receivable from Appropriations</t>
  </si>
  <si>
    <t>Borrowings Receivable from Treasury</t>
  </si>
  <si>
    <t>Other Assets</t>
  </si>
  <si>
    <t>Accounts Payable</t>
  </si>
  <si>
    <t>Disbursements in Transit</t>
  </si>
  <si>
    <t>Contract Holdbacks</t>
  </si>
  <si>
    <t>Accrued Interest Payable</t>
  </si>
  <si>
    <t>Loan Guarantee Liability</t>
  </si>
  <si>
    <t>Other Accrued Liabilities</t>
  </si>
  <si>
    <t>Advances from Others</t>
  </si>
  <si>
    <t>Deferred Credits</t>
  </si>
  <si>
    <t>Principal Payable to Treasury</t>
  </si>
  <si>
    <t>Participation Certificates</t>
  </si>
  <si>
    <t>Other Debt</t>
  </si>
  <si>
    <t>Other Actuarial Liabilities</t>
  </si>
  <si>
    <t>Prior Liens Outstanding on Acquired Collateral</t>
  </si>
  <si>
    <t>Contingent Liabilities</t>
  </si>
  <si>
    <t>Liability for Borrowings to be Received</t>
  </si>
  <si>
    <t>Capital Lease Liability</t>
  </si>
  <si>
    <t>Liability for Subsidy Related to Undisbursed Loans</t>
  </si>
  <si>
    <t>Accounts Payable Canceled</t>
  </si>
  <si>
    <t>Resources Payable to Treasury</t>
  </si>
  <si>
    <t>Custodial Liability</t>
  </si>
  <si>
    <t>Other Liabilities</t>
  </si>
  <si>
    <t>Appropriated Capital Funding Canceled Payables</t>
  </si>
  <si>
    <t>Cash</t>
  </si>
  <si>
    <t>Undeposited Collections</t>
  </si>
  <si>
    <t>Imprest Funds</t>
  </si>
  <si>
    <t>Funds Held by the Public</t>
  </si>
  <si>
    <t>Other Cash</t>
  </si>
  <si>
    <t>Other Monetary Assets</t>
  </si>
  <si>
    <t>Foreign Currency</t>
  </si>
  <si>
    <t>Receivables</t>
  </si>
  <si>
    <t>Accounts Receivable</t>
  </si>
  <si>
    <t>Allowance for Loss on Accounts Receivable</t>
  </si>
  <si>
    <t>Employment Benefit Contributions Receivable</t>
  </si>
  <si>
    <t>Taxes Receivable</t>
  </si>
  <si>
    <t>Allowance for Loss on Taxes Receivable</t>
  </si>
  <si>
    <t>Receivable for Transfers of Currently Invested Balances</t>
  </si>
  <si>
    <t>Expenditure Transfers Receivable</t>
  </si>
  <si>
    <t>Interest Receivable</t>
  </si>
  <si>
    <t>Allowance for Loss on Interest Receivable</t>
  </si>
  <si>
    <t>Loans Receivable</t>
  </si>
  <si>
    <t>Allowance for Loss on Loans Receivable</t>
  </si>
  <si>
    <t>Penalties, Fines and Administrative Fees Receivable</t>
  </si>
  <si>
    <t>Allowance for loss on Penalties, Fines and Administrative Fees Receivable</t>
  </si>
  <si>
    <t>Allowance for Subsidy</t>
  </si>
  <si>
    <t>Advances and Prepayments</t>
  </si>
  <si>
    <t>Advances to Others</t>
  </si>
  <si>
    <t>Prepayments</t>
  </si>
  <si>
    <t>Inventory and Related Property</t>
  </si>
  <si>
    <t>Operating Materials and Supplies</t>
  </si>
  <si>
    <t>Operating Materials and Supplies Held for Use</t>
  </si>
  <si>
    <t>Operating Materials and Supplies Held in Reserve for Future Use</t>
  </si>
  <si>
    <t>Operating Materials and Supplies - Excess, Unserviceable and Obsolete</t>
  </si>
  <si>
    <t>Operating Materials and Supplies Held For Repair</t>
  </si>
  <si>
    <t>Operating Materials and Supplies - Allowance</t>
  </si>
  <si>
    <t>Inventory, Net</t>
  </si>
  <si>
    <t>Inventory Purchased for Resale</t>
  </si>
  <si>
    <t>Inventory Held in Reserve for Future Sale</t>
  </si>
  <si>
    <t>Inventory Held for Repair</t>
  </si>
  <si>
    <t>Inventory - Raw Materials</t>
  </si>
  <si>
    <t>Inventory - Work-in-Process</t>
  </si>
  <si>
    <t>Inventory - Finished Goods</t>
  </si>
  <si>
    <t>Seized Monetary Instruments</t>
  </si>
  <si>
    <t>Seized Cash Deposited</t>
  </si>
  <si>
    <t>Forfeited Property, Net</t>
  </si>
  <si>
    <t>Commodities, Net</t>
  </si>
  <si>
    <t>Stockpile Materials</t>
  </si>
  <si>
    <t>Other Related Property, Net</t>
  </si>
  <si>
    <t>Investments, Net</t>
  </si>
  <si>
    <t>Investments in U.S. Treasury Securities Issued by Public Debt</t>
  </si>
  <si>
    <t>Discount on U.S. Treasury Securities Issued by Public Debt</t>
  </si>
  <si>
    <t>Premium on U.S. Treasury Securities Issued by Public Debt</t>
  </si>
  <si>
    <t>Amortization of Discount and Premium on U.S. Treasury Securities Issued by Public Debt</t>
  </si>
  <si>
    <t>Market Adjustment - Investments</t>
  </si>
  <si>
    <t>Investments in Securities Other Than Public Debt Securities</t>
  </si>
  <si>
    <t>Discount on Securities Other Than Public Debt Securities</t>
  </si>
  <si>
    <t>Premium on Securities Other Than Public Debt Securities</t>
  </si>
  <si>
    <t>Amortization of Premium and Discount on Securities Other Than Public Debt Securities</t>
  </si>
  <si>
    <t>Investments in U.S. Treasury Zero Coupon Bonds Issued by Public Debt</t>
  </si>
  <si>
    <t>Discount on U.S. Treasury Zero Coupon Bonds Issued by Public Debt</t>
  </si>
  <si>
    <t>Amortization of Discount U.S. Treasury Zero Coupon Bonds Issued by Public Debt</t>
  </si>
  <si>
    <t>Market Adjustment - Investments in U.S. Treasury Zero Coupon Bonds</t>
  </si>
  <si>
    <t>Contra Market Adjustment - Investments in U.S. Treasury Zero Coupon Bonds</t>
  </si>
  <si>
    <t>General Property, Plant and Equipment</t>
  </si>
  <si>
    <t>Land</t>
  </si>
  <si>
    <t>Accumulated Depreciation on Improvements to Land</t>
  </si>
  <si>
    <t>Construction-in-Progress</t>
  </si>
  <si>
    <t>Accumulated Depreciation on Buildings, Improvements and Renovations</t>
  </si>
  <si>
    <t>Military Equipment</t>
  </si>
  <si>
    <t>Accumulated Depreciation on Military Equipment</t>
  </si>
  <si>
    <t>Internal Use Software</t>
  </si>
  <si>
    <t>Internal-Use Software in Development</t>
  </si>
  <si>
    <t>Accumulated Amortization on Internal Use Software</t>
  </si>
  <si>
    <t>Other General Property, Plant and Equipment</t>
  </si>
  <si>
    <t>Other Assets, Net</t>
  </si>
  <si>
    <t>Liabilities</t>
  </si>
  <si>
    <t>Accrued Liabilities - Other</t>
  </si>
  <si>
    <t>Payable for Transfers of Currently Invested Balances</t>
  </si>
  <si>
    <t>Expenditure Transfers Payable</t>
  </si>
  <si>
    <t>Entitlement Benefits Due and Payable</t>
  </si>
  <si>
    <t>Subsidy Payable to Financing Account</t>
  </si>
  <si>
    <t>Contra Liability for Subsidy Payable to Financing Account</t>
  </si>
  <si>
    <t>Accrued Liabilities - Payroll and Benefits</t>
  </si>
  <si>
    <t>Accrued Funded Payroll and Leave</t>
  </si>
  <si>
    <t>Withholdings Payable</t>
  </si>
  <si>
    <t>Employer Contributions and Payroll Taxes Payable</t>
  </si>
  <si>
    <t>Other Post-Employment Benefits Due and Payable</t>
  </si>
  <si>
    <t>Pension Benefits Due and Payable to Beneficiaries</t>
  </si>
  <si>
    <t>Benefit Premiums Payable to Carriers</t>
  </si>
  <si>
    <t>Life Insurance Benefits Due and Payable to Beneficiaries</t>
  </si>
  <si>
    <t>Unfunded Leave</t>
  </si>
  <si>
    <t>Unfunded FECA Liability</t>
  </si>
  <si>
    <t>Other Unfunded Employment Related Liability</t>
  </si>
  <si>
    <t>Unearned Revenue (Advances)</t>
  </si>
  <si>
    <t>Liability for Deposit Funds, Clearing Accounts and Undeposited Collections</t>
  </si>
  <si>
    <t>Debt</t>
  </si>
  <si>
    <t>Principal Payable to Federal Financing Bank</t>
  </si>
  <si>
    <t>Securities Issued by Federal Agencies Under General and Special Financing Authority, Net</t>
  </si>
  <si>
    <t>Actuarial Liabilities</t>
  </si>
  <si>
    <t>Actuarial Pension Liability</t>
  </si>
  <si>
    <t>Actuarial Health Insurance Liability</t>
  </si>
  <si>
    <t>Actuarial Life Insurance Liability</t>
  </si>
  <si>
    <t>Actuarial FECA Liability</t>
  </si>
  <si>
    <t>Estimated Cleanup Cost Liability</t>
  </si>
  <si>
    <t>Net Position</t>
  </si>
  <si>
    <t>Invested Capital</t>
  </si>
  <si>
    <t>Capital Investments</t>
  </si>
  <si>
    <t>Transfers-in from Others without Reimbursement</t>
  </si>
  <si>
    <t>Transfers-out to Others without Reimbursement</t>
  </si>
  <si>
    <t>Results of Operations</t>
  </si>
  <si>
    <t>Reserved for FACTS Rounding Differences</t>
  </si>
  <si>
    <t>Donations and Other Items</t>
  </si>
  <si>
    <t>Deferred Liquidating Cash Authority</t>
  </si>
  <si>
    <t>Future Funding Requirements</t>
  </si>
  <si>
    <t>Budgetary</t>
  </si>
  <si>
    <t>Anticipated Total Resources</t>
  </si>
  <si>
    <t>Anticipated Contract Authority</t>
  </si>
  <si>
    <t>Anticipated Adjustments to Contract Authority</t>
  </si>
  <si>
    <t>Estimated Borrowing Authority - Indefinite</t>
  </si>
  <si>
    <t>Anticipated Reductions to Borrowing Authority</t>
  </si>
  <si>
    <t>Anticipated Transfers to Treasury</t>
  </si>
  <si>
    <t>Anticipated Collections from Non-Federal Sources</t>
  </si>
  <si>
    <t>Anticipated Collections from Federal Sources</t>
  </si>
  <si>
    <t>Appropriations Realized</t>
  </si>
  <si>
    <t>Debt Liquidation Appropriations</t>
  </si>
  <si>
    <t>Deficiency Appropriations</t>
  </si>
  <si>
    <t>Appropriated Trust or Special Fund Receipts</t>
  </si>
  <si>
    <t>Loan Subsidy Appropriation - Definite - Current</t>
  </si>
  <si>
    <t>Entitlement Loan Subsidy Appropriation - Indefinite</t>
  </si>
  <si>
    <t>Loan Administrative Expense Appropriation - Definite - Current</t>
  </si>
  <si>
    <t>Re-estimated Discretionary Loan Subsidy Appropriation - Indefinite - Permanent</t>
  </si>
  <si>
    <t>Other Appropriations Realized</t>
  </si>
  <si>
    <t>Appropriations Anticipated - Indefinite</t>
  </si>
  <si>
    <t>Loan Subsidy Appropriation - Indefinite - Current</t>
  </si>
  <si>
    <t>Loan Modification Adjustment Transfer Appropriation</t>
  </si>
  <si>
    <t>Amounts Appropriated from Specific Treasury-Managed Trust Fund TAFS-Receivable</t>
  </si>
  <si>
    <t>Amounts Appropriated from Specific Treasury-Managed Trust Fund TAFS-Payable</t>
  </si>
  <si>
    <t>Amounts Appropriated from Specific Treasury-Managed Trust Fund TAFS-Transfers-In</t>
  </si>
  <si>
    <t>Amounts Appropriated from Specific Treasury-Managed Trust Fund TAFS-Transfers-Out</t>
  </si>
  <si>
    <t>Contract Authority</t>
  </si>
  <si>
    <t>Current-Year Contract Authority Realized - Definite</t>
  </si>
  <si>
    <t>Current-Year Contract Authority Realized-Indefinite</t>
  </si>
  <si>
    <t>Actual Adjustments to Contract Authority</t>
  </si>
  <si>
    <t>Contract Authority Liquidated</t>
  </si>
  <si>
    <t>Contract Authority to be Liquidated by Trust Funds</t>
  </si>
  <si>
    <t>Transfers of Contract Authority</t>
  </si>
  <si>
    <t>Appropriation to Liquidate Contract Authority</t>
  </si>
  <si>
    <t>Contract Authority Carried Forward</t>
  </si>
  <si>
    <t>Borrowing Authority</t>
  </si>
  <si>
    <t>Current-Year Borrowing Authority Realized - Definite</t>
  </si>
  <si>
    <t>Current-Year Borrowing Authority Realized-Indefinite</t>
  </si>
  <si>
    <t>Actual Reductions to Borrowing Authority</t>
  </si>
  <si>
    <t>Borrowing Authority Converted to Cash</t>
  </si>
  <si>
    <t>Actual Repayments of Debt, Current-Year Authority</t>
  </si>
  <si>
    <t>Actual Repayments of Debt, Prior-Year Balances</t>
  </si>
  <si>
    <t>Resources Realized from Borrowing Authority</t>
  </si>
  <si>
    <t>Borrowing Authority Carried Forward</t>
  </si>
  <si>
    <t>Other New Budget Authority</t>
  </si>
  <si>
    <t>Actual Capital Transfers to the General Fund of the Treasury, Current-Year Authority</t>
  </si>
  <si>
    <t>Actual Capital Transfers to the General Fund of the Treasury, Prior-Year Balances</t>
  </si>
  <si>
    <t>Authority Made Available from Receipt or Appropriation Balances Previously Precluded from Obligation</t>
  </si>
  <si>
    <t>Authority Made Available from Offsetting Collection Balances Previously Precluded form Obligation</t>
  </si>
  <si>
    <t>Anticipated Transfers of Current Fiscal Year Authority</t>
  </si>
  <si>
    <t>Allocations of Authority - Anticipated from Invested Balances</t>
  </si>
  <si>
    <t>Allocations of Realized Authority - To Be Transferred from Invested Balances</t>
  </si>
  <si>
    <t>Allocations of Realized Authority - Transferred from Invested Balances</t>
  </si>
  <si>
    <t>Appropriation Transfers</t>
  </si>
  <si>
    <t>Allocation Transfers of Current-Year Authority for Non-Invested Accounts</t>
  </si>
  <si>
    <t>Allocation Transfers of Prior-Year Balances</t>
  </si>
  <si>
    <t>Anticipated Transfers of Prior Fiscal Year Authority</t>
  </si>
  <si>
    <t>Transfers - Prior-Year Budgetary Resources</t>
  </si>
  <si>
    <t>Transfers of Obligated Balances</t>
  </si>
  <si>
    <t>Total Actual Resources</t>
  </si>
  <si>
    <t>Anticipated Reimbursements and Other Income</t>
  </si>
  <si>
    <t>Anticipated Appropriation Trust Fund Expenditure Transfers</t>
  </si>
  <si>
    <t>Unfilled Customer Orders</t>
  </si>
  <si>
    <t>Unfilled Customer Orders Without Advance</t>
  </si>
  <si>
    <t>Unfilled Customer Orders With Advance</t>
  </si>
  <si>
    <t>Appropriation Trust Fund Expenditure Transfers - Receivable</t>
  </si>
  <si>
    <t>Unfilled Customer Orders - Unobligated</t>
  </si>
  <si>
    <t>Unfilled Customer Orders - Obligated</t>
  </si>
  <si>
    <t>Reimbursements and Other Income Earned</t>
  </si>
  <si>
    <t>Reimbursements and Other Income Earned - Receivable</t>
  </si>
  <si>
    <t>Reimbursements and Other Income Earned - Collected</t>
  </si>
  <si>
    <t>Appropriation Trust Fund Expenditure Transfers - Collected</t>
  </si>
  <si>
    <t>Actual Collections of Governmental-Type Fees</t>
  </si>
  <si>
    <t>Actual Collection of Business-Type Fees</t>
  </si>
  <si>
    <t>Actual Collection of Loan Principal</t>
  </si>
  <si>
    <t>Actual Collection of Loan Interest</t>
  </si>
  <si>
    <t>Actual Collection of Rent</t>
  </si>
  <si>
    <t>Actual Collections from Sale of Foreclosed Property</t>
  </si>
  <si>
    <t>Other Actual Business-Type Collections from Non-Federal Sources</t>
  </si>
  <si>
    <t>Other Actual Governmental-Type Collections from Non-Federal Sources</t>
  </si>
  <si>
    <t>Actual Program Fund Subsidy Collected - Definite - Current</t>
  </si>
  <si>
    <t>Actual Program Fund Subsidy Collected - Indefinite - Permanent</t>
  </si>
  <si>
    <t>Interest Collected from Treasury</t>
  </si>
  <si>
    <t>Actual Program Fund Subsidy Collected - Indefinite - Current</t>
  </si>
  <si>
    <t>Actual Collections from Liquidating Fund</t>
  </si>
  <si>
    <t>Actual Collections from Financing Fund</t>
  </si>
  <si>
    <t>Other Actual Collections - Federal</t>
  </si>
  <si>
    <t>Actual Program Fund Subsidy Receivable - Definite - Current</t>
  </si>
  <si>
    <t>Actual Program Fund Subsidy Receivable - Indefinite - Permanent</t>
  </si>
  <si>
    <t>Interest Receivable from Treasury</t>
  </si>
  <si>
    <t>Actual Program Fund Subsidy Receivable - Indefinite - Current</t>
  </si>
  <si>
    <t>Receivable from Liquidating Fund</t>
  </si>
  <si>
    <t>Receivable from the Financing Fund</t>
  </si>
  <si>
    <t>Other Federal Receivables</t>
  </si>
  <si>
    <t>Anticipated Recoveries of Prior-Year Obligations</t>
  </si>
  <si>
    <t>Canceled Authority</t>
  </si>
  <si>
    <t>Balance Available for Restoration, Writeoff and Withdrawal</t>
  </si>
  <si>
    <t>Adjustments to Indefinite No-Year Authority</t>
  </si>
  <si>
    <t>Rescissions - Current Year</t>
  </si>
  <si>
    <t>Rescissions - Prior Year</t>
  </si>
  <si>
    <t>Receipts Not Available for Obligation Upon Collection</t>
  </si>
  <si>
    <t>Authority Unavailable Pursuant to Public Law - Temporarily</t>
  </si>
  <si>
    <t>Authority Unavailable Pursuant to Public Law</t>
  </si>
  <si>
    <t>Authority Permanently Not Available Pursuant to Public Law</t>
  </si>
  <si>
    <t>Receipts and Appropriations Temporarily Precluded from Obligation</t>
  </si>
  <si>
    <t>Offsetting Collections Temporarily Precluded form Obligation</t>
  </si>
  <si>
    <t>Unapportioned Authority - Pending Rescission</t>
  </si>
  <si>
    <t>Unapportioned Authority - OMB Deferral</t>
  </si>
  <si>
    <t xml:space="preserve">Unapportioned Authority </t>
  </si>
  <si>
    <t>Apportionments</t>
  </si>
  <si>
    <t>Reserved for Agency Use</t>
  </si>
  <si>
    <t>Reserved for Agency use</t>
  </si>
  <si>
    <t>Apportionments Unavailable - Anticipated Resources</t>
  </si>
  <si>
    <t>Allotments - Realized Resources</t>
  </si>
  <si>
    <t>Unobligated Funds Not Subject to Apportionment</t>
  </si>
  <si>
    <t>Funds Not Available for Commitment/Obligation</t>
  </si>
  <si>
    <t>Allotments - Expired Authority</t>
  </si>
  <si>
    <t>Commitments</t>
  </si>
  <si>
    <t>Undelivered Orders</t>
  </si>
  <si>
    <t>Undelivered Orders - Obligations, Unpaid</t>
  </si>
  <si>
    <t>Undelivered Orders - Obligations, Prepaid/Advance</t>
  </si>
  <si>
    <t>Undelivered Orders - Obligations Transferred, Unpaid</t>
  </si>
  <si>
    <t>Unexpended Orders - Obligations Transferred - Prepaid/Advance</t>
  </si>
  <si>
    <t>Downward Adjustments of Prior-Year Undelivered Orders</t>
  </si>
  <si>
    <t>Downward Adjustments of Prior-Year Unpaid Undelivered Orders - Obligations, Recoveries</t>
  </si>
  <si>
    <t>Downward Adjustments of Prior-Year  Prepaid/Advanced Undelivered Orders - Obligations, Refunds Collected</t>
  </si>
  <si>
    <t>Upward Adjustments of Prior-Year Undelivered Orders</t>
  </si>
  <si>
    <t>Upward Adjustments of Prior-Year Unpaid Undelivered Orders - Obligations, Unpaid</t>
  </si>
  <si>
    <t xml:space="preserve">Upward Adjustments of Prior-Year Undelivered Orders - Obligations, Prepaid/Advanced </t>
  </si>
  <si>
    <t>Expended Authority</t>
  </si>
  <si>
    <t>Delivered Orders - Obligations, Unpaid</t>
  </si>
  <si>
    <t>Delivered Orders - Obligations, Paid</t>
  </si>
  <si>
    <t>Delivered Orders - Obligations Transferred, Unpaid</t>
  </si>
  <si>
    <t>Downward Adjustments of Prior-Year Unpaid Delivered Orders - Obligations, Recoveries</t>
  </si>
  <si>
    <t>Downward Adjustments of Prior-Year Paid Delivered Orders - Obligations, Refunds Collected</t>
  </si>
  <si>
    <t>Downward Adjustments of Prior-Year Expended Authority-Other</t>
  </si>
  <si>
    <t>Upward Adjustments of Prior-Year Expended Authority</t>
  </si>
  <si>
    <t>Upward Adjustments of Prior-Year Delivered Orders - Obligations, Unpaid</t>
  </si>
  <si>
    <t>Upward Adjustments of Prior-Year Paid Delivered Orders - Obligations, Paid</t>
  </si>
  <si>
    <t>Revenues and Financing Sources</t>
  </si>
  <si>
    <t>Revenue from Goods Sold</t>
  </si>
  <si>
    <t>Contra Revenue for Goods Sold</t>
  </si>
  <si>
    <t>Revenue from Services Provided</t>
  </si>
  <si>
    <t>Contra Revenue for Services Provided</t>
  </si>
  <si>
    <t>Interest and Penalties Revenue</t>
  </si>
  <si>
    <t>Penalties, Fines and Administrative Fees Revenue</t>
  </si>
  <si>
    <t>Benefit Program Revenue</t>
  </si>
  <si>
    <t>Contra Revenue for Benefit Program Revenue</t>
  </si>
  <si>
    <t>Insurance and Guarantee Premium Revenue</t>
  </si>
  <si>
    <t>Contra Revenue for Insurance and Guarantee Premium Revenue</t>
  </si>
  <si>
    <t>Contra Revenue for Donations</t>
  </si>
  <si>
    <t xml:space="preserve">Imputed Financing Sources </t>
  </si>
  <si>
    <t>Tax Revenues Collected</t>
  </si>
  <si>
    <t>Expense</t>
  </si>
  <si>
    <t>Operating Expenses/Program Costs</t>
  </si>
  <si>
    <t>Adjustment to Subsidy Expense</t>
  </si>
  <si>
    <t>Interest Expenses</t>
  </si>
  <si>
    <t>Interest Expenses on Borrowing from Treasury</t>
  </si>
  <si>
    <t>Interest Expenses on Securities</t>
  </si>
  <si>
    <t>Other Interest Expenses</t>
  </si>
  <si>
    <t>Cost of Goods Sold</t>
  </si>
  <si>
    <t>Applied Overhead</t>
  </si>
  <si>
    <t>Cost Capitalization Offset</t>
  </si>
  <si>
    <t>Depreciation, Amortization and Depletion</t>
  </si>
  <si>
    <t>Bad Debt Expense</t>
  </si>
  <si>
    <t>Imputed Costs</t>
  </si>
  <si>
    <t>Other Expenses Not Requiring Budgetary Resources</t>
  </si>
  <si>
    <t>Future Funded Expenses</t>
  </si>
  <si>
    <t>Nonproduction Costs</t>
  </si>
  <si>
    <t>Gains</t>
  </si>
  <si>
    <t>Losses</t>
  </si>
  <si>
    <t>Extraordinary Items</t>
  </si>
  <si>
    <t>Changes in Actuarial Liability</t>
  </si>
  <si>
    <t>Memorandum</t>
  </si>
  <si>
    <t>Guaranteed Loan Level (GLL)</t>
  </si>
  <si>
    <t>Guaranteed Loan Level - Unapportioned</t>
  </si>
  <si>
    <t>Guaranteed Loan Level - Apportioned</t>
  </si>
  <si>
    <t>Guaranteed Loan Level - Allotted and Available to Lenders</t>
  </si>
  <si>
    <t>Guaranteed Loan Level - Administrative Commitments Prior to Signing Contracts</t>
  </si>
  <si>
    <t>Guaranteed Loan Level - Contract Signed - Undisbursed by Lenders</t>
  </si>
  <si>
    <t>Guaranteed Loan Level - Used Authority</t>
  </si>
  <si>
    <t>Guaranteed Loan Level - Unused Authority</t>
  </si>
  <si>
    <t>Guaranteed Loan (GL) Principal Outstanding</t>
  </si>
  <si>
    <t>Guaranteed Loan New Disbursements by Lender</t>
  </si>
  <si>
    <t>Guaranteed Loan Repayments and Prepayments</t>
  </si>
  <si>
    <t>Guaranteed Loan Default - Loan Acquired</t>
  </si>
  <si>
    <t>Guaranteed Loan Default - Property Acquired</t>
  </si>
  <si>
    <t>Guaranteed Loan Collections, Defaults and Adjustments</t>
  </si>
  <si>
    <t>Guaranteed Loan Adjustments</t>
  </si>
  <si>
    <t>Guaranteed Loan Cumulative Disbursements by Lenders</t>
  </si>
  <si>
    <t>Nonexpenditure Financing Sources - Transfers-In</t>
  </si>
  <si>
    <t>Nonexpenditure Financing Sources - Transfers-Out</t>
  </si>
  <si>
    <t>Statement of Changes in Net Position for Fiscal 2002 Reporting</t>
  </si>
  <si>
    <t>Employer Contributions to Employee Benefit Programs Not Requiring Current-Year Budget Authority (Unobligated)</t>
  </si>
  <si>
    <t>Contra Bad Debt Expense - Incurred for Others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</si>
</sst>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</numFmts>
  <fonts count="8">
    <font>
      <sz val="10"/>
      <name val="System"/>
      <family val="0"/>
    </font>
    <font>
      <b/>
      <sz val="18"/>
      <name val="System"/>
      <family val="0"/>
    </font>
    <font>
      <b/>
      <sz val="12"/>
      <name val="System"/>
      <family val="0"/>
    </font>
    <font>
      <sz val="10"/>
      <name val="CG Times (WN)"/>
      <family val="0"/>
    </font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NumberFormat="1" applyBorder="1" applyAlignment="1">
      <alignment/>
    </xf>
    <xf numFmtId="7" fontId="5" fillId="0" borderId="0" xfId="0" applyNumberForma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NumberFormat="1" applyBorder="1" applyAlignment="1">
      <alignment/>
    </xf>
    <xf numFmtId="5" fontId="4" fillId="0" borderId="0" xfId="0" applyNumberFormat="1" applyBorder="1" applyAlignment="1">
      <alignment/>
    </xf>
    <xf numFmtId="0" fontId="5" fillId="0" borderId="0" xfId="0" applyBorder="1" applyAlignment="1">
      <alignment/>
    </xf>
    <xf numFmtId="0" fontId="4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Border="1" applyAlignment="1">
      <alignment/>
    </xf>
    <xf numFmtId="5" fontId="4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7" fontId="4" fillId="0" borderId="0" xfId="0" applyNumberFormat="1" applyBorder="1" applyAlignment="1">
      <alignment/>
    </xf>
    <xf numFmtId="7" fontId="4" fillId="0" borderId="0" xfId="0" applyNumberFormat="1" applyBorder="1" applyAlignment="1">
      <alignment/>
    </xf>
    <xf numFmtId="5" fontId="5" fillId="0" borderId="0" xfId="0" applyNumberFormat="1" applyBorder="1" applyAlignment="1">
      <alignment/>
    </xf>
    <xf numFmtId="5" fontId="5" fillId="0" borderId="0" xfId="0" applyNumberForma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125" style="3" customWidth="1"/>
    <col min="2" max="3" width="4.375" style="3" customWidth="1"/>
    <col min="4" max="4" width="5.25390625" style="4" customWidth="1"/>
    <col min="5" max="5" width="59.75390625" style="3" customWidth="1"/>
    <col min="6" max="6" width="43.25390625" style="31" customWidth="1"/>
    <col min="7" max="7" width="5.375" style="6" customWidth="1"/>
    <col min="8" max="8" width="6.375" style="6" customWidth="1"/>
    <col min="9" max="9" width="4.25390625" style="5" customWidth="1"/>
    <col min="10" max="10" width="8.00390625" style="5" customWidth="1"/>
    <col min="11" max="11" width="17.25390625" style="5" customWidth="1"/>
    <col min="12" max="12" width="6.375" style="7" customWidth="1"/>
    <col min="13" max="13" width="9.875" style="7" customWidth="1"/>
    <col min="14" max="14" width="16.875" style="5" customWidth="1"/>
    <col min="15" max="15" width="9.75390625" style="5" customWidth="1"/>
    <col min="16" max="16" width="9.625" style="5" customWidth="1"/>
    <col min="17" max="17" width="16.875" style="8" customWidth="1"/>
    <col min="18" max="18" width="17.625" style="5" customWidth="1"/>
    <col min="19" max="19" width="8.375" style="5" customWidth="1"/>
    <col min="20" max="20" width="14.00390625" style="5" customWidth="1"/>
    <col min="21" max="21" width="16.875" style="5" customWidth="1"/>
    <col min="22" max="22" width="16.125" style="5" customWidth="1"/>
    <col min="23" max="23" width="16.00390625" style="5" customWidth="1"/>
    <col min="24" max="24" width="14.875" style="5" customWidth="1"/>
    <col min="25" max="25" width="17.75390625" style="5" customWidth="1"/>
    <col min="26" max="26" width="19.625" style="5" customWidth="1"/>
    <col min="27" max="27" width="18.875" style="5" customWidth="1"/>
    <col min="28" max="28" width="24.625" style="5" customWidth="1"/>
    <col min="29" max="32" width="8.375" style="5" customWidth="1"/>
    <col min="33" max="33" width="13.625" style="5" customWidth="1"/>
    <col min="34" max="34" width="16.25390625" style="5" customWidth="1"/>
    <col min="35" max="35" width="16.375" style="5" customWidth="1"/>
    <col min="36" max="36" width="11.25390625" style="5" customWidth="1"/>
    <col min="37" max="16384" width="8.375" style="5" customWidth="1"/>
  </cols>
  <sheetData>
    <row r="1" spans="1:28" ht="12.75">
      <c r="A1" s="11" t="s">
        <v>471</v>
      </c>
      <c r="U1" s="9"/>
      <c r="X1" s="9"/>
      <c r="Y1" s="9"/>
      <c r="AA1" s="22"/>
      <c r="AB1" s="22"/>
    </row>
    <row r="2" spans="21:35" ht="12.75">
      <c r="U2" s="9"/>
      <c r="V2" s="5">
        <v>1234</v>
      </c>
      <c r="W2" s="5">
        <v>96</v>
      </c>
      <c r="X2" s="9"/>
      <c r="Y2" s="9"/>
      <c r="AA2" s="22"/>
      <c r="AB2" s="22"/>
      <c r="AI2" s="5" t="s">
        <v>0</v>
      </c>
    </row>
    <row r="3" spans="1:28" ht="12.75">
      <c r="A3" s="11" t="s">
        <v>1</v>
      </c>
      <c r="B3" s="11" t="s">
        <v>2</v>
      </c>
      <c r="C3" s="11" t="s">
        <v>3</v>
      </c>
      <c r="D3" s="13" t="s">
        <v>4</v>
      </c>
      <c r="E3" s="11" t="s">
        <v>5</v>
      </c>
      <c r="M3" s="19"/>
      <c r="N3" s="5" t="s">
        <v>5</v>
      </c>
      <c r="O3" s="5" t="s">
        <v>5</v>
      </c>
      <c r="P3" s="5" t="s">
        <v>1</v>
      </c>
      <c r="Q3" s="8" t="s">
        <v>1</v>
      </c>
      <c r="R3" s="5" t="s">
        <v>6</v>
      </c>
      <c r="U3" s="9"/>
      <c r="X3" s="9"/>
      <c r="Y3" s="9"/>
      <c r="AA3" s="22"/>
      <c r="AB3" s="22"/>
    </row>
    <row r="4" spans="1:28" ht="12.75">
      <c r="A4" s="24" t="s">
        <v>7</v>
      </c>
      <c r="B4" s="24" t="s">
        <v>8</v>
      </c>
      <c r="C4" s="24" t="s">
        <v>9</v>
      </c>
      <c r="D4" s="25" t="s">
        <v>7</v>
      </c>
      <c r="E4" s="24" t="s">
        <v>10</v>
      </c>
      <c r="F4" s="32" t="s">
        <v>11</v>
      </c>
      <c r="M4" s="19" t="s">
        <v>12</v>
      </c>
      <c r="N4" s="5" t="s">
        <v>13</v>
      </c>
      <c r="O4" s="5" t="s">
        <v>14</v>
      </c>
      <c r="P4" s="5" t="s">
        <v>15</v>
      </c>
      <c r="Q4" s="8" t="s">
        <v>13</v>
      </c>
      <c r="R4" s="5" t="s">
        <v>16</v>
      </c>
      <c r="T4" s="9"/>
      <c r="U4" s="9"/>
      <c r="V4" s="9"/>
      <c r="W4" s="9"/>
      <c r="X4" s="9"/>
      <c r="Y4" s="9"/>
      <c r="AA4" s="22"/>
      <c r="AB4" s="22"/>
    </row>
    <row r="5" spans="27:28" ht="12.75">
      <c r="AA5" s="8"/>
      <c r="AB5" s="8"/>
    </row>
    <row r="6" spans="1:28" ht="12.75">
      <c r="A6" s="3" t="s">
        <v>17</v>
      </c>
      <c r="E6" s="8" t="s">
        <v>18</v>
      </c>
      <c r="F6" s="31" t="s">
        <v>19</v>
      </c>
      <c r="M6" s="7" t="s">
        <v>20</v>
      </c>
      <c r="N6" s="8">
        <f>IF(ISERR(VLOOKUP(M6,#REF!,8)),"",VLOOKUP(M6,#REF!,8))</f>
      </c>
      <c r="P6" s="5" t="s">
        <v>21</v>
      </c>
      <c r="Q6" s="8">
        <f>SUM(N6)</f>
        <v>0</v>
      </c>
      <c r="R6" s="5">
        <f>SUM(O6)</f>
        <v>0</v>
      </c>
      <c r="V6" s="20"/>
      <c r="W6" s="20"/>
      <c r="X6" s="20"/>
      <c r="Y6" s="20"/>
      <c r="Z6" s="8"/>
      <c r="AA6" s="22"/>
      <c r="AB6" s="22"/>
    </row>
    <row r="7" spans="1:28" ht="12.75">
      <c r="A7" s="12"/>
      <c r="B7" s="12"/>
      <c r="C7" s="12"/>
      <c r="D7" s="14"/>
      <c r="E7" s="16"/>
      <c r="F7" s="33"/>
      <c r="G7" s="18"/>
      <c r="H7" s="18"/>
      <c r="I7" s="10"/>
      <c r="K7" s="10"/>
      <c r="L7" s="15"/>
      <c r="M7" s="15"/>
      <c r="N7" s="16"/>
      <c r="Q7" s="16"/>
      <c r="V7" s="21"/>
      <c r="W7" s="21"/>
      <c r="X7" s="21"/>
      <c r="Y7" s="21"/>
      <c r="Z7" s="16"/>
      <c r="AA7" s="23"/>
      <c r="AB7" s="23"/>
    </row>
    <row r="8" spans="1:28" ht="12.75">
      <c r="A8" s="3" t="s">
        <v>22</v>
      </c>
      <c r="B8" s="3" t="s">
        <v>23</v>
      </c>
      <c r="C8" s="3" t="s">
        <v>24</v>
      </c>
      <c r="D8" s="29">
        <v>5700</v>
      </c>
      <c r="E8" s="28" t="str">
        <f>VLOOKUP(D8,SGLDATA!$A$6:$B$406,2,FALSE)</f>
        <v>Expended Appropriations</v>
      </c>
      <c r="M8" s="7" t="s">
        <v>25</v>
      </c>
      <c r="N8" s="8">
        <f>IF(ISERR(VLOOKUP(M8,#REF!,8)),"",VLOOKUP(M8,#REF!,8))</f>
      </c>
      <c r="V8" s="20"/>
      <c r="W8" s="20"/>
      <c r="X8" s="20"/>
      <c r="Y8" s="20"/>
      <c r="Z8" s="8"/>
      <c r="AA8" s="22"/>
      <c r="AB8" s="22"/>
    </row>
    <row r="9" spans="1:28" ht="12.75">
      <c r="A9" s="3" t="s">
        <v>22</v>
      </c>
      <c r="B9" s="3" t="s">
        <v>23</v>
      </c>
      <c r="C9" s="3" t="s">
        <v>24</v>
      </c>
      <c r="D9" s="4">
        <v>5799</v>
      </c>
      <c r="E9" s="28" t="str">
        <f>VLOOKUP(D9,SGLDATA!$A$6:$B$406,2,FALSE)</f>
        <v>Adjustment of Appropriations Used</v>
      </c>
      <c r="M9" s="7" t="s">
        <v>26</v>
      </c>
      <c r="N9" s="8">
        <f>IF(ISERR(VLOOKUP(M9,#REF!,8)),"",VLOOKUP(M9,#REF!,8))</f>
      </c>
      <c r="V9" s="20"/>
      <c r="W9" s="20"/>
      <c r="X9" s="20"/>
      <c r="Y9" s="20"/>
      <c r="Z9" s="8"/>
      <c r="AA9" s="8"/>
      <c r="AB9" s="8"/>
    </row>
    <row r="10" spans="5:28" ht="12.75">
      <c r="E10" s="8"/>
      <c r="M10" s="7" t="s">
        <v>27</v>
      </c>
      <c r="N10" s="8">
        <f>IF(ISERR(VLOOKUP(M10,#REF!,8)),"",VLOOKUP(M10,#REF!,8))</f>
      </c>
      <c r="P10" s="5" t="s">
        <v>28</v>
      </c>
      <c r="Q10" s="8">
        <f>SUM(N8:N10)</f>
        <v>0</v>
      </c>
      <c r="R10" s="5">
        <f>SUM(O8:O10)</f>
        <v>0</v>
      </c>
      <c r="V10" s="20"/>
      <c r="W10" s="20"/>
      <c r="X10" s="20"/>
      <c r="Y10" s="20"/>
      <c r="Z10" s="8"/>
      <c r="AA10" s="22"/>
      <c r="AB10" s="22"/>
    </row>
    <row r="11" spans="1:28" ht="12.75">
      <c r="A11" s="3" t="s">
        <v>29</v>
      </c>
      <c r="B11" s="3" t="s">
        <v>23</v>
      </c>
      <c r="C11" s="3" t="s">
        <v>24</v>
      </c>
      <c r="D11" s="4">
        <v>5310</v>
      </c>
      <c r="E11" s="28" t="str">
        <f>VLOOKUP(D11,SGLDATA!$A$6:$B$406,2,FALSE)</f>
        <v>Interest Revenue</v>
      </c>
      <c r="F11" s="31" t="s">
        <v>30</v>
      </c>
      <c r="M11" s="7" t="s">
        <v>31</v>
      </c>
      <c r="N11" s="8">
        <f>IF(ISERR(VLOOKUP(M11,#REF!,8)),"",VLOOKUP(M11,#REF!,8))</f>
      </c>
      <c r="V11" s="20"/>
      <c r="W11" s="20"/>
      <c r="X11" s="20"/>
      <c r="Y11" s="20"/>
      <c r="Z11" s="8"/>
      <c r="AA11" s="22"/>
      <c r="AB11" s="22"/>
    </row>
    <row r="12" spans="1:28" ht="12.75">
      <c r="A12" s="3" t="s">
        <v>29</v>
      </c>
      <c r="B12" s="3" t="s">
        <v>23</v>
      </c>
      <c r="C12" s="3" t="s">
        <v>24</v>
      </c>
      <c r="D12" s="14">
        <v>5319</v>
      </c>
      <c r="E12" s="28" t="str">
        <f>VLOOKUP(D12,SGLDATA!$A$6:$B$406,2,FALSE)</f>
        <v>Contra Revenue for Interest</v>
      </c>
      <c r="F12" s="33" t="s">
        <v>30</v>
      </c>
      <c r="G12" s="18"/>
      <c r="H12" s="18"/>
      <c r="I12" s="10"/>
      <c r="K12" s="10"/>
      <c r="L12" s="15"/>
      <c r="M12" s="15"/>
      <c r="N12" s="16"/>
      <c r="P12" s="10"/>
      <c r="Q12" s="16"/>
      <c r="R12" s="10"/>
      <c r="U12" s="10"/>
      <c r="V12" s="21"/>
      <c r="W12" s="21"/>
      <c r="X12" s="21"/>
      <c r="Y12" s="21"/>
      <c r="Z12" s="16"/>
      <c r="AA12" s="23"/>
      <c r="AB12" s="23"/>
    </row>
    <row r="13" spans="1:28" ht="12.75">
      <c r="A13" s="3" t="s">
        <v>29</v>
      </c>
      <c r="B13" s="3" t="s">
        <v>23</v>
      </c>
      <c r="C13" s="3" t="s">
        <v>24</v>
      </c>
      <c r="D13" s="4">
        <v>5320</v>
      </c>
      <c r="E13" s="28" t="str">
        <f>VLOOKUP(D13,SGLDATA!$A$6:$B$406,2,FALSE)</f>
        <v>Penalties, Fines and Administrative Fees Revenue</v>
      </c>
      <c r="F13" s="33" t="s">
        <v>30</v>
      </c>
      <c r="M13" s="7" t="s">
        <v>32</v>
      </c>
      <c r="N13" s="8">
        <f>IF(ISERR(VLOOKUP(M13,#REF!,8)),"",VLOOKUP(M13,#REF!,8))</f>
      </c>
      <c r="V13" s="20"/>
      <c r="W13" s="20"/>
      <c r="X13" s="20"/>
      <c r="Y13" s="20"/>
      <c r="Z13" s="8"/>
      <c r="AA13" s="22"/>
      <c r="AB13" s="22"/>
    </row>
    <row r="14" spans="1:28" ht="12.75">
      <c r="A14" s="3" t="s">
        <v>29</v>
      </c>
      <c r="B14" s="3" t="s">
        <v>23</v>
      </c>
      <c r="C14" s="3" t="s">
        <v>24</v>
      </c>
      <c r="D14" s="14">
        <v>5329</v>
      </c>
      <c r="E14" s="28" t="str">
        <f>VLOOKUP(D14,SGLDATA!$A$6:$B$406,2,FALSE)</f>
        <v>Contra Revenue for Penalties, Fines and Administrative Fees</v>
      </c>
      <c r="F14" s="33" t="s">
        <v>30</v>
      </c>
      <c r="G14" s="18"/>
      <c r="H14" s="18"/>
      <c r="I14" s="10"/>
      <c r="K14" s="10"/>
      <c r="L14" s="15"/>
      <c r="M14" s="15"/>
      <c r="N14" s="16"/>
      <c r="Q14" s="16"/>
      <c r="V14" s="21"/>
      <c r="W14" s="21"/>
      <c r="X14" s="21"/>
      <c r="Y14" s="21"/>
      <c r="Z14" s="16"/>
      <c r="AA14" s="23"/>
      <c r="AB14" s="23"/>
    </row>
    <row r="15" spans="1:28" ht="12.75">
      <c r="A15" s="3" t="s">
        <v>29</v>
      </c>
      <c r="B15" s="3" t="s">
        <v>23</v>
      </c>
      <c r="C15" s="3" t="s">
        <v>24</v>
      </c>
      <c r="D15" s="4">
        <v>5800</v>
      </c>
      <c r="E15" s="28" t="str">
        <f>VLOOKUP(D15,SGLDATA!$A$6:$B$406,2,FALSE)</f>
        <v>Tax Revenues Collected</v>
      </c>
      <c r="F15" s="31" t="s">
        <v>33</v>
      </c>
      <c r="M15" s="7" t="s">
        <v>34</v>
      </c>
      <c r="N15" s="8">
        <f>IF(ISERR(VLOOKUP(M15,#REF!,8)),"",VLOOKUP(M15,#REF!,8))</f>
      </c>
      <c r="V15" s="20"/>
      <c r="W15" s="20"/>
      <c r="X15" s="20"/>
      <c r="Y15" s="20"/>
      <c r="Z15" s="8"/>
      <c r="AA15" s="22"/>
      <c r="AB15" s="22"/>
    </row>
    <row r="16" spans="1:28" ht="12.75">
      <c r="A16" s="3" t="s">
        <v>29</v>
      </c>
      <c r="B16" s="3" t="s">
        <v>23</v>
      </c>
      <c r="C16" s="3" t="s">
        <v>24</v>
      </c>
      <c r="D16" s="4">
        <v>5801</v>
      </c>
      <c r="E16" s="28" t="str">
        <f>VLOOKUP(D16,SGLDATA!$A$6:$B$406,2,FALSE)</f>
        <v>Tax Revenue Accrual Adjustment</v>
      </c>
      <c r="F16" s="31" t="s">
        <v>33</v>
      </c>
      <c r="M16" s="7" t="s">
        <v>34</v>
      </c>
      <c r="N16" s="8">
        <f>IF(ISERR(VLOOKUP(M16,#REF!,8)),"",VLOOKUP(M16,#REF!,8))</f>
      </c>
      <c r="V16" s="20"/>
      <c r="W16" s="20"/>
      <c r="X16" s="20"/>
      <c r="Y16" s="20"/>
      <c r="Z16" s="8"/>
      <c r="AA16" s="8"/>
      <c r="AB16" s="8"/>
    </row>
    <row r="17" spans="1:28" ht="12.75">
      <c r="A17" s="3" t="s">
        <v>29</v>
      </c>
      <c r="B17" s="3" t="s">
        <v>23</v>
      </c>
      <c r="C17" s="3" t="s">
        <v>24</v>
      </c>
      <c r="D17" s="4">
        <v>5809</v>
      </c>
      <c r="E17" s="28" t="str">
        <f>VLOOKUP(D17,SGLDATA!$A$6:$B$406,2,FALSE)</f>
        <v>Contra Revenue for Taxes</v>
      </c>
      <c r="F17" s="31" t="s">
        <v>33</v>
      </c>
      <c r="M17" s="7" t="s">
        <v>35</v>
      </c>
      <c r="N17" s="8">
        <f>IF(ISERR(VLOOKUP(M17,#REF!,8)),"",VLOOKUP(M17,#REF!,8))</f>
      </c>
      <c r="P17" s="5" t="s">
        <v>36</v>
      </c>
      <c r="Q17" s="8" t="e">
        <f>SUM(N15)-N17</f>
        <v>#VALUE!</v>
      </c>
      <c r="R17" s="5">
        <f>SUM(O15:O17)</f>
        <v>0</v>
      </c>
      <c r="V17" s="20"/>
      <c r="W17" s="20"/>
      <c r="X17" s="20"/>
      <c r="Y17" s="20"/>
      <c r="Z17" s="8"/>
      <c r="AA17" s="22"/>
      <c r="AB17" s="22"/>
    </row>
    <row r="18" spans="1:28" ht="12.75">
      <c r="A18" s="3" t="s">
        <v>29</v>
      </c>
      <c r="B18" s="3" t="s">
        <v>23</v>
      </c>
      <c r="C18" s="3" t="s">
        <v>24</v>
      </c>
      <c r="D18" s="14">
        <v>5890</v>
      </c>
      <c r="E18" s="28" t="str">
        <f>VLOOKUP(D18,SGLDATA!$A$6:$B$406,2,FALSE)</f>
        <v>Tax Revenue Refunds</v>
      </c>
      <c r="F18" s="31" t="s">
        <v>33</v>
      </c>
      <c r="G18" s="18"/>
      <c r="H18" s="18"/>
      <c r="I18" s="10"/>
      <c r="K18" s="10"/>
      <c r="L18" s="15"/>
      <c r="M18" s="15"/>
      <c r="N18" s="16"/>
      <c r="Q18" s="16"/>
      <c r="V18" s="21"/>
      <c r="W18" s="21"/>
      <c r="X18" s="21"/>
      <c r="Y18" s="21"/>
      <c r="Z18" s="16"/>
      <c r="AA18" s="23"/>
      <c r="AB18" s="23"/>
    </row>
    <row r="19" spans="1:28" ht="12.75">
      <c r="A19" s="3" t="s">
        <v>29</v>
      </c>
      <c r="B19" s="3" t="s">
        <v>23</v>
      </c>
      <c r="C19" s="3" t="s">
        <v>24</v>
      </c>
      <c r="D19" s="4">
        <v>5900</v>
      </c>
      <c r="E19" s="28" t="str">
        <f>VLOOKUP(D19,SGLDATA!$A$6:$B$406,2,FALSE)</f>
        <v>Other Revenue</v>
      </c>
      <c r="F19" s="33" t="s">
        <v>30</v>
      </c>
      <c r="M19" s="7" t="s">
        <v>37</v>
      </c>
      <c r="N19" s="8">
        <f>IF(ISERR(VLOOKUP(M19,#REF!,8)),"",VLOOKUP(M19,#REF!,8))</f>
      </c>
      <c r="V19" s="20"/>
      <c r="W19" s="20"/>
      <c r="X19" s="20"/>
      <c r="Y19" s="20"/>
      <c r="Z19" s="8"/>
      <c r="AA19" s="22"/>
      <c r="AB19" s="22"/>
    </row>
    <row r="20" spans="1:28" ht="12.75">
      <c r="A20" s="3" t="s">
        <v>29</v>
      </c>
      <c r="B20" s="3" t="s">
        <v>23</v>
      </c>
      <c r="C20" s="3" t="s">
        <v>24</v>
      </c>
      <c r="D20" s="4">
        <v>5909</v>
      </c>
      <c r="E20" s="28" t="str">
        <f>VLOOKUP(D20,SGLDATA!$A$6:$B$406,2,FALSE)</f>
        <v>Contra Revenue for Other Revenue</v>
      </c>
      <c r="F20" s="33" t="s">
        <v>30</v>
      </c>
      <c r="M20" s="7" t="s">
        <v>38</v>
      </c>
      <c r="N20" s="8">
        <f>IF(ISERR(VLOOKUP(M20,#REF!,8)),"",VLOOKUP(M20,#REF!,8))</f>
      </c>
      <c r="Q20" s="5"/>
      <c r="V20" s="20"/>
      <c r="W20" s="20"/>
      <c r="X20" s="20"/>
      <c r="Y20" s="20"/>
      <c r="Z20" s="8"/>
      <c r="AA20" s="22"/>
      <c r="AB20" s="22"/>
    </row>
    <row r="21" spans="4:28" ht="12.75">
      <c r="D21" s="14"/>
      <c r="E21" s="8"/>
      <c r="H21" s="18"/>
      <c r="I21" s="10"/>
      <c r="K21" s="10"/>
      <c r="L21" s="15"/>
      <c r="M21" s="15"/>
      <c r="N21" s="16"/>
      <c r="Q21" s="16"/>
      <c r="V21" s="21"/>
      <c r="W21" s="21"/>
      <c r="X21" s="21"/>
      <c r="Y21" s="21"/>
      <c r="Z21" s="16"/>
      <c r="AA21" s="23"/>
      <c r="AB21" s="23"/>
    </row>
    <row r="22" spans="1:28" ht="12.75">
      <c r="A22" s="3" t="s">
        <v>39</v>
      </c>
      <c r="B22" s="3" t="s">
        <v>23</v>
      </c>
      <c r="C22" s="3" t="s">
        <v>24</v>
      </c>
      <c r="D22" s="4">
        <v>5600</v>
      </c>
      <c r="E22" s="28" t="str">
        <f>VLOOKUP(D22,SGLDATA!$A$6:$B$406,2,FALSE)</f>
        <v>Donated Revenue - Financial Resources</v>
      </c>
      <c r="M22" s="7" t="s">
        <v>40</v>
      </c>
      <c r="N22" s="8">
        <f>IF(ISERR(VLOOKUP(M22,#REF!,8)),"",VLOOKUP(M22,#REF!,8))</f>
      </c>
      <c r="V22" s="20"/>
      <c r="W22" s="20"/>
      <c r="X22" s="20"/>
      <c r="Y22" s="20"/>
      <c r="Z22" s="8"/>
      <c r="AA22" s="8"/>
      <c r="AB22" s="8"/>
    </row>
    <row r="23" spans="1:28" ht="12.75">
      <c r="A23" s="3" t="s">
        <v>39</v>
      </c>
      <c r="B23" s="3" t="s">
        <v>23</v>
      </c>
      <c r="C23" s="3" t="s">
        <v>24</v>
      </c>
      <c r="D23" s="4">
        <v>5609</v>
      </c>
      <c r="E23" s="28" t="str">
        <f>VLOOKUP(D23,SGLDATA!$A$6:$B$406,2,FALSE)</f>
        <v>Contra Revenue for Donations - Financial Resources</v>
      </c>
      <c r="M23" s="7" t="s">
        <v>41</v>
      </c>
      <c r="N23" s="8">
        <f>IF(ISERR(VLOOKUP(M23,#REF!,8)),"",VLOOKUP(M23,#REF!,8))</f>
      </c>
      <c r="V23" s="20"/>
      <c r="W23" s="20"/>
      <c r="X23" s="20"/>
      <c r="Y23" s="20"/>
      <c r="Z23" s="8"/>
      <c r="AA23" s="8"/>
      <c r="AB23" s="8"/>
    </row>
    <row r="24" spans="1:28" ht="12.75">
      <c r="A24" s="3" t="s">
        <v>39</v>
      </c>
      <c r="B24" s="3" t="s">
        <v>23</v>
      </c>
      <c r="C24" s="3" t="s">
        <v>24</v>
      </c>
      <c r="D24" s="4">
        <v>5610</v>
      </c>
      <c r="E24" s="28" t="str">
        <f>VLOOKUP(D24,SGLDATA!$A$6:$B$406,2,FALSE)</f>
        <v>Donated Revenue - Nonfinancial Resources</v>
      </c>
      <c r="N24" s="8"/>
      <c r="V24" s="20"/>
      <c r="W24" s="20"/>
      <c r="X24" s="20"/>
      <c r="Y24" s="20"/>
      <c r="Z24" s="8"/>
      <c r="AA24" s="8"/>
      <c r="AB24" s="8"/>
    </row>
    <row r="25" spans="1:28" ht="12.75">
      <c r="A25" s="3" t="s">
        <v>39</v>
      </c>
      <c r="B25" s="3" t="s">
        <v>23</v>
      </c>
      <c r="C25" s="3" t="s">
        <v>24</v>
      </c>
      <c r="D25" s="4">
        <v>5619</v>
      </c>
      <c r="E25" s="28" t="str">
        <f>VLOOKUP(D25,SGLDATA!$A$6:$B$406,2,FALSE)</f>
        <v>Contra Donated Revenue - Nonfinancial Resources</v>
      </c>
      <c r="N25" s="8"/>
      <c r="V25" s="20"/>
      <c r="W25" s="20"/>
      <c r="X25" s="20"/>
      <c r="Y25" s="20"/>
      <c r="Z25" s="8"/>
      <c r="AA25" s="8"/>
      <c r="AB25" s="8"/>
    </row>
    <row r="26" spans="1:28" ht="12.75">
      <c r="A26" s="12"/>
      <c r="B26" s="12"/>
      <c r="C26" s="12"/>
      <c r="D26" s="14"/>
      <c r="E26" s="16"/>
      <c r="F26" s="33"/>
      <c r="G26" s="18"/>
      <c r="H26" s="18"/>
      <c r="I26" s="10"/>
      <c r="K26" s="10"/>
      <c r="L26" s="15"/>
      <c r="M26" s="15"/>
      <c r="N26" s="16"/>
      <c r="Q26" s="16"/>
      <c r="V26" s="21"/>
      <c r="W26" s="21"/>
      <c r="X26" s="21"/>
      <c r="Y26" s="21"/>
      <c r="Z26" s="16"/>
      <c r="AA26" s="23"/>
      <c r="AB26" s="23"/>
    </row>
    <row r="27" spans="1:28" ht="12.75">
      <c r="A27" s="3" t="s">
        <v>42</v>
      </c>
      <c r="B27" s="3" t="s">
        <v>23</v>
      </c>
      <c r="C27" s="3" t="s">
        <v>24</v>
      </c>
      <c r="D27" s="4">
        <v>5780</v>
      </c>
      <c r="E27" s="28" t="str">
        <f>VLOOKUP(D27,SGLDATA!$A$6:$B$406,2,FALSE)</f>
        <v>Imputed Financing Sources </v>
      </c>
      <c r="F27" s="34"/>
      <c r="M27" s="7" t="s">
        <v>43</v>
      </c>
      <c r="N27" s="8">
        <f>IF(ISERR(VLOOKUP(M27,#REF!,8)),"",VLOOKUP(M27,#REF!,8))</f>
      </c>
      <c r="P27" s="5" t="s">
        <v>44</v>
      </c>
      <c r="Q27" s="8">
        <f>SUM(N19:N27)</f>
        <v>0</v>
      </c>
      <c r="R27" s="5">
        <f>SUM(O19:O27)</f>
        <v>0</v>
      </c>
      <c r="V27" s="20"/>
      <c r="W27" s="20"/>
      <c r="X27" s="20"/>
      <c r="Y27" s="20"/>
      <c r="Z27" s="8"/>
      <c r="AA27" s="22"/>
      <c r="AB27" s="22"/>
    </row>
    <row r="28" spans="1:28" ht="12.75">
      <c r="A28" s="12"/>
      <c r="B28" s="12"/>
      <c r="C28" s="12"/>
      <c r="D28" s="14"/>
      <c r="E28" s="16"/>
      <c r="F28" s="33"/>
      <c r="G28" s="18"/>
      <c r="H28" s="18"/>
      <c r="I28" s="10"/>
      <c r="K28" s="10"/>
      <c r="L28" s="15"/>
      <c r="M28" s="15"/>
      <c r="N28" s="16"/>
      <c r="Q28" s="16"/>
      <c r="V28" s="21"/>
      <c r="W28" s="21"/>
      <c r="X28" s="21"/>
      <c r="Y28" s="21"/>
      <c r="Z28" s="16"/>
      <c r="AA28" s="23"/>
      <c r="AB28" s="23"/>
    </row>
    <row r="29" spans="1:28" ht="12.75">
      <c r="A29" s="3" t="s">
        <v>45</v>
      </c>
      <c r="B29" s="3" t="s">
        <v>23</v>
      </c>
      <c r="C29" s="3" t="s">
        <v>24</v>
      </c>
      <c r="D29" s="4">
        <v>5720</v>
      </c>
      <c r="E29" s="28" t="str">
        <f>VLOOKUP(D29,SGLDATA!$A$6:$B$406,2,FALSE)</f>
        <v>Financing Sources Transferred In Without Reimbursement</v>
      </c>
      <c r="M29" s="7" t="s">
        <v>46</v>
      </c>
      <c r="N29" s="8">
        <f>IF(ISERR(VLOOKUP(M29,#REF!,8)),"",VLOOKUP(M29,#REF!,8))</f>
      </c>
      <c r="V29" s="20"/>
      <c r="W29" s="20"/>
      <c r="X29" s="20"/>
      <c r="Y29" s="20"/>
      <c r="Z29" s="8"/>
      <c r="AA29" s="22"/>
      <c r="AB29" s="22"/>
    </row>
    <row r="30" spans="1:256" ht="12.75">
      <c r="A30" s="3" t="s">
        <v>45</v>
      </c>
      <c r="B30" s="3" t="s">
        <v>23</v>
      </c>
      <c r="C30" s="3" t="s">
        <v>24</v>
      </c>
      <c r="D30" s="4">
        <v>5740</v>
      </c>
      <c r="E30" s="28" t="str">
        <f>VLOOKUP(D30,SGLDATA!$A$6:$B$406,2,FALSE)</f>
        <v>Appropriated Earmarked Receipts Transferred In</v>
      </c>
      <c r="G30" s="18"/>
      <c r="H30" s="18"/>
      <c r="I30" s="10"/>
      <c r="J30" s="10"/>
      <c r="K30" s="10"/>
      <c r="L30" s="15"/>
      <c r="M30" s="15"/>
      <c r="N30" s="16"/>
      <c r="O30" s="10"/>
      <c r="P30" s="10"/>
      <c r="Q30" s="16"/>
      <c r="R30" s="10"/>
      <c r="S30" s="10"/>
      <c r="T30" s="10"/>
      <c r="U30" s="10"/>
      <c r="V30" s="21"/>
      <c r="W30" s="21"/>
      <c r="X30" s="21"/>
      <c r="Y30" s="21"/>
      <c r="Z30" s="16"/>
      <c r="AA30" s="16"/>
      <c r="AB30" s="16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ht="12.75">
      <c r="A31" s="3" t="s">
        <v>45</v>
      </c>
      <c r="B31" s="3" t="s">
        <v>23</v>
      </c>
      <c r="C31" s="3" t="s">
        <v>24</v>
      </c>
      <c r="D31" s="4">
        <v>5750</v>
      </c>
      <c r="E31" s="28" t="str">
        <f>VLOOKUP(D31,SGLDATA!$A$6:$B$406,2,FALSE)</f>
        <v>Expenditure Financing Sources - Transfers-In</v>
      </c>
      <c r="G31" s="18"/>
      <c r="H31" s="18"/>
      <c r="I31" s="10"/>
      <c r="J31" s="10"/>
      <c r="K31" s="10"/>
      <c r="L31" s="15"/>
      <c r="M31" s="15"/>
      <c r="N31" s="16"/>
      <c r="O31" s="10"/>
      <c r="P31" s="10"/>
      <c r="Q31" s="16"/>
      <c r="R31" s="10"/>
      <c r="S31" s="10"/>
      <c r="T31" s="10"/>
      <c r="U31" s="10"/>
      <c r="V31" s="21"/>
      <c r="W31" s="21"/>
      <c r="X31" s="21"/>
      <c r="Y31" s="21"/>
      <c r="Z31" s="16"/>
      <c r="AA31" s="16"/>
      <c r="AB31" s="16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ht="12.75">
      <c r="A32" s="3" t="s">
        <v>45</v>
      </c>
      <c r="B32" s="3" t="s">
        <v>23</v>
      </c>
      <c r="C32" s="3" t="s">
        <v>24</v>
      </c>
      <c r="D32" s="4">
        <v>5755</v>
      </c>
      <c r="E32" s="28" t="str">
        <f>VLOOKUP(D32,SGLDATA!$A$6:$B$406,2,FALSE)</f>
        <v>Nonexpenditure Financing Sources - Transfers-In</v>
      </c>
      <c r="G32" s="18"/>
      <c r="H32" s="18"/>
      <c r="I32" s="10"/>
      <c r="J32" s="10"/>
      <c r="K32" s="10"/>
      <c r="L32" s="15"/>
      <c r="M32" s="15"/>
      <c r="N32" s="16"/>
      <c r="O32" s="10"/>
      <c r="P32" s="10"/>
      <c r="Q32" s="16"/>
      <c r="R32" s="10"/>
      <c r="S32" s="10"/>
      <c r="T32" s="10"/>
      <c r="U32" s="10"/>
      <c r="V32" s="21"/>
      <c r="W32" s="21"/>
      <c r="X32" s="21"/>
      <c r="Y32" s="21"/>
      <c r="Z32" s="16"/>
      <c r="AA32" s="16"/>
      <c r="AB32" s="16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5:28" ht="12.75">
      <c r="E33" s="28"/>
      <c r="M33" s="7" t="s">
        <v>47</v>
      </c>
      <c r="N33" s="8">
        <f>IF(ISERR(VLOOKUP(M33,#REF!,8)),"",VLOOKUP(M33,#REF!,8))</f>
      </c>
      <c r="V33" s="20"/>
      <c r="W33" s="20"/>
      <c r="X33" s="20"/>
      <c r="Y33" s="20"/>
      <c r="Z33" s="8"/>
      <c r="AA33" s="22"/>
      <c r="AB33" s="22"/>
    </row>
    <row r="34" spans="1:28" ht="12.75">
      <c r="A34" s="3" t="s">
        <v>48</v>
      </c>
      <c r="B34" s="3" t="s">
        <v>23</v>
      </c>
      <c r="C34" s="3" t="s">
        <v>24</v>
      </c>
      <c r="D34" s="4">
        <v>5730</v>
      </c>
      <c r="E34" s="28" t="str">
        <f>VLOOKUP(D34,SGLDATA!$A$6:$B$406,2,FALSE)</f>
        <v>Financing Sources Transferred Out Without Reimbursement</v>
      </c>
      <c r="M34" s="7" t="s">
        <v>49</v>
      </c>
      <c r="N34" s="8">
        <f>IF(ISERR(VLOOKUP(M34,#REF!,8)),"",VLOOKUP(M34,#REF!,8))</f>
      </c>
      <c r="P34" s="5" t="s">
        <v>50</v>
      </c>
      <c r="Q34" s="8">
        <f>SUM(N29:N34)</f>
        <v>0</v>
      </c>
      <c r="R34" s="5">
        <f>SUM(O29:O34)</f>
        <v>0</v>
      </c>
      <c r="V34" s="20"/>
      <c r="W34" s="20"/>
      <c r="X34" s="20"/>
      <c r="Y34" s="20"/>
      <c r="Z34" s="8"/>
      <c r="AA34" s="22"/>
      <c r="AB34" s="22"/>
    </row>
    <row r="35" spans="1:256" ht="12.75">
      <c r="A35" s="3" t="s">
        <v>48</v>
      </c>
      <c r="B35" s="3" t="s">
        <v>23</v>
      </c>
      <c r="C35" s="3" t="s">
        <v>24</v>
      </c>
      <c r="D35" s="4">
        <v>5745</v>
      </c>
      <c r="E35" s="28" t="str">
        <f>VLOOKUP(D35,SGLDATA!$A$6:$B$406,2,FALSE)</f>
        <v>Appropriated Earmarked Receipts Transferred Out</v>
      </c>
      <c r="G35" s="18"/>
      <c r="H35" s="18"/>
      <c r="I35" s="10"/>
      <c r="J35" s="10"/>
      <c r="K35" s="10"/>
      <c r="L35" s="15"/>
      <c r="M35" s="15"/>
      <c r="N35" s="16"/>
      <c r="O35" s="10"/>
      <c r="P35" s="10"/>
      <c r="Q35" s="16"/>
      <c r="R35" s="10"/>
      <c r="S35" s="10"/>
      <c r="T35" s="10"/>
      <c r="U35" s="10"/>
      <c r="V35" s="21"/>
      <c r="W35" s="21"/>
      <c r="X35" s="21"/>
      <c r="Y35" s="21"/>
      <c r="Z35" s="16"/>
      <c r="AA35" s="16"/>
      <c r="AB35" s="16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ht="12.75">
      <c r="A36" s="3" t="s">
        <v>48</v>
      </c>
      <c r="B36" s="3" t="s">
        <v>23</v>
      </c>
      <c r="C36" s="3" t="s">
        <v>24</v>
      </c>
      <c r="D36" s="4">
        <v>5760</v>
      </c>
      <c r="E36" s="28" t="str">
        <f>VLOOKUP(D36,SGLDATA!$A$6:$B$406,2,FALSE)</f>
        <v>Expenditure Financing Sources - Transfers-Out</v>
      </c>
      <c r="G36" s="18"/>
      <c r="H36" s="18"/>
      <c r="I36" s="10"/>
      <c r="J36" s="10"/>
      <c r="K36" s="10"/>
      <c r="L36" s="15"/>
      <c r="M36" s="15"/>
      <c r="N36" s="16"/>
      <c r="O36" s="10"/>
      <c r="P36" s="10"/>
      <c r="Q36" s="16"/>
      <c r="R36" s="10"/>
      <c r="S36" s="10"/>
      <c r="T36" s="10"/>
      <c r="U36" s="10"/>
      <c r="V36" s="21"/>
      <c r="W36" s="21"/>
      <c r="X36" s="21"/>
      <c r="Y36" s="21"/>
      <c r="Z36" s="16"/>
      <c r="AA36" s="16"/>
      <c r="AB36" s="16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ht="12.75">
      <c r="A37" s="3" t="s">
        <v>48</v>
      </c>
      <c r="B37" s="3" t="s">
        <v>23</v>
      </c>
      <c r="C37" s="3" t="s">
        <v>24</v>
      </c>
      <c r="D37" s="4">
        <v>5765</v>
      </c>
      <c r="E37" s="28" t="str">
        <f>VLOOKUP(D37,SGLDATA!$A$6:$B$406,2,FALSE)</f>
        <v>Nonexpenditure Financing Sources - Transfers-Out</v>
      </c>
      <c r="G37" s="18"/>
      <c r="H37" s="18"/>
      <c r="I37" s="10"/>
      <c r="J37" s="10"/>
      <c r="K37" s="10"/>
      <c r="L37" s="15"/>
      <c r="M37" s="15"/>
      <c r="N37" s="16"/>
      <c r="O37" s="10"/>
      <c r="P37" s="10"/>
      <c r="Q37" s="16"/>
      <c r="R37" s="10"/>
      <c r="S37" s="10"/>
      <c r="T37" s="10"/>
      <c r="U37" s="10"/>
      <c r="V37" s="21"/>
      <c r="W37" s="21"/>
      <c r="X37" s="21"/>
      <c r="Y37" s="21"/>
      <c r="Z37" s="16"/>
      <c r="AA37" s="16"/>
      <c r="AB37" s="16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ht="12.75">
      <c r="A38" s="12"/>
      <c r="B38" s="12"/>
      <c r="C38" s="12"/>
      <c r="D38" s="14"/>
      <c r="E38" s="16"/>
      <c r="F38" s="33"/>
      <c r="G38" s="18"/>
      <c r="H38" s="18"/>
      <c r="I38" s="10"/>
      <c r="J38" s="10"/>
      <c r="K38" s="10"/>
      <c r="L38" s="15"/>
      <c r="M38" s="15"/>
      <c r="N38" s="16"/>
      <c r="O38" s="10"/>
      <c r="P38" s="10"/>
      <c r="Q38" s="16"/>
      <c r="R38" s="10"/>
      <c r="S38" s="10"/>
      <c r="T38" s="10"/>
      <c r="U38" s="10"/>
      <c r="V38" s="21"/>
      <c r="W38" s="21"/>
      <c r="X38" s="21"/>
      <c r="Y38" s="21"/>
      <c r="Z38" s="16"/>
      <c r="AA38" s="16"/>
      <c r="AB38" s="16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  <row r="39" spans="1:28" ht="12.75">
      <c r="A39" s="3" t="s">
        <v>51</v>
      </c>
      <c r="B39" s="3" t="s">
        <v>23</v>
      </c>
      <c r="C39" s="3" t="s">
        <v>24</v>
      </c>
      <c r="D39" s="4">
        <v>5790</v>
      </c>
      <c r="E39" s="28" t="str">
        <f>VLOOKUP(D39,SGLDATA!$A$6:$B$406,2,FALSE)</f>
        <v>Other Financing Sources</v>
      </c>
      <c r="N39" s="8"/>
      <c r="V39" s="20"/>
      <c r="W39" s="20"/>
      <c r="X39" s="20"/>
      <c r="Y39" s="20"/>
      <c r="Z39" s="8"/>
      <c r="AA39" s="8"/>
      <c r="AB39" s="8"/>
    </row>
    <row r="40" spans="1:28" ht="12.75">
      <c r="A40" s="3" t="s">
        <v>51</v>
      </c>
      <c r="B40" s="3" t="s">
        <v>23</v>
      </c>
      <c r="C40" s="3" t="s">
        <v>24</v>
      </c>
      <c r="D40" s="4">
        <v>7110</v>
      </c>
      <c r="E40" s="28" t="str">
        <f>VLOOKUP(D40,SGLDATA!$A$6:$B$406,2,FALSE)</f>
        <v>Gains on Disposition of Assets</v>
      </c>
      <c r="F40" s="33" t="s">
        <v>30</v>
      </c>
      <c r="N40" s="8"/>
      <c r="V40" s="20"/>
      <c r="W40" s="20"/>
      <c r="X40" s="20"/>
      <c r="Y40" s="20"/>
      <c r="Z40" s="8"/>
      <c r="AA40" s="8"/>
      <c r="AB40" s="8"/>
    </row>
    <row r="41" spans="1:256" ht="12.75">
      <c r="A41" s="30" t="s">
        <v>51</v>
      </c>
      <c r="B41" s="30" t="s">
        <v>23</v>
      </c>
      <c r="C41" s="30" t="s">
        <v>24</v>
      </c>
      <c r="D41" s="29">
        <v>7180</v>
      </c>
      <c r="E41" s="28" t="str">
        <f>VLOOKUP(D41,SGLDATA!$A$6:$B$406,2,FALSE)</f>
        <v>Unrealized Gains - Investments</v>
      </c>
      <c r="F41" s="37" t="s">
        <v>30</v>
      </c>
      <c r="G41" s="17"/>
      <c r="H41" s="17"/>
      <c r="I41" s="9"/>
      <c r="J41" s="9"/>
      <c r="K41" s="9"/>
      <c r="L41" s="1"/>
      <c r="M41" s="1"/>
      <c r="N41" s="22"/>
      <c r="O41" s="9"/>
      <c r="P41" s="9"/>
      <c r="Q41" s="22"/>
      <c r="R41" s="9"/>
      <c r="S41" s="9"/>
      <c r="T41" s="9"/>
      <c r="U41" s="9"/>
      <c r="V41" s="2"/>
      <c r="W41" s="2"/>
      <c r="X41" s="2"/>
      <c r="Y41" s="2"/>
      <c r="Z41" s="22"/>
      <c r="AA41" s="22"/>
      <c r="AB41" s="22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8" ht="12.75">
      <c r="A42" s="3" t="s">
        <v>51</v>
      </c>
      <c r="B42" s="3" t="s">
        <v>23</v>
      </c>
      <c r="C42" s="3" t="s">
        <v>24</v>
      </c>
      <c r="D42" s="4">
        <v>7190</v>
      </c>
      <c r="E42" s="28" t="str">
        <f>VLOOKUP(D42,SGLDATA!$A$6:$B$406,2,FALSE)</f>
        <v>Other Gains</v>
      </c>
      <c r="F42" s="33" t="s">
        <v>30</v>
      </c>
      <c r="N42" s="8"/>
      <c r="V42" s="20"/>
      <c r="W42" s="20"/>
      <c r="X42" s="20"/>
      <c r="Y42" s="20"/>
      <c r="Z42" s="8"/>
      <c r="AA42" s="8"/>
      <c r="AB42" s="8"/>
    </row>
    <row r="43" spans="1:28" ht="12.75">
      <c r="A43" s="3" t="s">
        <v>51</v>
      </c>
      <c r="B43" s="3" t="s">
        <v>23</v>
      </c>
      <c r="C43" s="3" t="s">
        <v>24</v>
      </c>
      <c r="D43" s="4">
        <v>7210</v>
      </c>
      <c r="E43" s="28" t="str">
        <f>VLOOKUP(D43,SGLDATA!$A$6:$B$406,2,FALSE)</f>
        <v>Losses on Disposition of Assets</v>
      </c>
      <c r="F43" s="33" t="s">
        <v>30</v>
      </c>
      <c r="N43" s="8"/>
      <c r="V43" s="20"/>
      <c r="W43" s="20"/>
      <c r="X43" s="20"/>
      <c r="Y43" s="20"/>
      <c r="Z43" s="8"/>
      <c r="AA43" s="8"/>
      <c r="AB43" s="8"/>
    </row>
    <row r="44" spans="1:256" ht="12.75">
      <c r="A44" s="30" t="s">
        <v>51</v>
      </c>
      <c r="B44" s="30" t="s">
        <v>23</v>
      </c>
      <c r="C44" s="30" t="s">
        <v>24</v>
      </c>
      <c r="D44" s="29">
        <v>7280</v>
      </c>
      <c r="E44" s="28" t="str">
        <f>VLOOKUP(D44,SGLDATA!$A$6:$B$406,2,FALSE)</f>
        <v>Unrealized Losses - Investments</v>
      </c>
      <c r="F44" s="37" t="s">
        <v>30</v>
      </c>
      <c r="G44" s="17"/>
      <c r="H44" s="17"/>
      <c r="I44" s="9"/>
      <c r="J44" s="9"/>
      <c r="K44" s="9"/>
      <c r="L44" s="1"/>
      <c r="M44" s="1"/>
      <c r="N44" s="22"/>
      <c r="O44" s="9"/>
      <c r="P44" s="9"/>
      <c r="Q44" s="22"/>
      <c r="R44" s="9"/>
      <c r="S44" s="9"/>
      <c r="T44" s="9"/>
      <c r="U44" s="9"/>
      <c r="V44" s="2"/>
      <c r="W44" s="2"/>
      <c r="X44" s="2"/>
      <c r="Y44" s="2"/>
      <c r="Z44" s="22"/>
      <c r="AA44" s="22"/>
      <c r="AB44" s="22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8" ht="12.75">
      <c r="A45" s="3" t="s">
        <v>51</v>
      </c>
      <c r="B45" s="3" t="s">
        <v>23</v>
      </c>
      <c r="C45" s="3" t="s">
        <v>24</v>
      </c>
      <c r="D45" s="4">
        <v>7290</v>
      </c>
      <c r="E45" s="28" t="str">
        <f>VLOOKUP(D45,SGLDATA!$A$6:$B$406,2,FALSE)</f>
        <v>Other Losses</v>
      </c>
      <c r="F45" s="33" t="s">
        <v>30</v>
      </c>
      <c r="N45" s="8"/>
      <c r="V45" s="20"/>
      <c r="W45" s="20"/>
      <c r="X45" s="20"/>
      <c r="Y45" s="20"/>
      <c r="Z45" s="8"/>
      <c r="AA45" s="8"/>
      <c r="AB45" s="8"/>
    </row>
    <row r="46" spans="1:28" ht="12.75">
      <c r="A46" s="3" t="s">
        <v>51</v>
      </c>
      <c r="B46" s="3" t="s">
        <v>23</v>
      </c>
      <c r="C46" s="3" t="s">
        <v>24</v>
      </c>
      <c r="D46" s="4">
        <v>7500</v>
      </c>
      <c r="E46" s="28" t="str">
        <f>VLOOKUP(D46,SGLDATA!$A$6:$B$406,2,FALSE)</f>
        <v>Distribution of Income - Dividend</v>
      </c>
      <c r="F46" s="33" t="s">
        <v>30</v>
      </c>
      <c r="N46" s="8"/>
      <c r="V46" s="20"/>
      <c r="W46" s="20"/>
      <c r="X46" s="20"/>
      <c r="Y46" s="20"/>
      <c r="Z46" s="8"/>
      <c r="AA46" s="8"/>
      <c r="AB46" s="8"/>
    </row>
    <row r="47" spans="1:28" ht="12.75">
      <c r="A47" s="12"/>
      <c r="B47" s="12"/>
      <c r="C47" s="12"/>
      <c r="D47" s="14"/>
      <c r="E47" s="16"/>
      <c r="F47" s="33"/>
      <c r="G47" s="18"/>
      <c r="H47" s="18"/>
      <c r="I47" s="10"/>
      <c r="K47" s="10"/>
      <c r="L47" s="15"/>
      <c r="M47" s="15"/>
      <c r="N47" s="16"/>
      <c r="Q47" s="16"/>
      <c r="V47" s="21"/>
      <c r="W47" s="21"/>
      <c r="X47" s="21"/>
      <c r="Y47" s="21"/>
      <c r="Z47" s="16"/>
      <c r="AA47" s="23"/>
      <c r="AB47" s="23"/>
    </row>
    <row r="48" spans="1:28" ht="12.75">
      <c r="A48" s="3" t="s">
        <v>52</v>
      </c>
      <c r="D48" s="3" t="s">
        <v>53</v>
      </c>
      <c r="E48" s="15" t="s">
        <v>54</v>
      </c>
      <c r="M48" s="7" t="s">
        <v>55</v>
      </c>
      <c r="N48" s="8">
        <f>IF(ISERR(VLOOKUP(M48,#REF!,8)),"",VLOOKUP(M48,#REF!,8))</f>
      </c>
      <c r="V48" s="20"/>
      <c r="W48" s="20"/>
      <c r="X48" s="20"/>
      <c r="Y48" s="20"/>
      <c r="Z48" s="8"/>
      <c r="AA48" s="22"/>
      <c r="AB48" s="22"/>
    </row>
    <row r="49" spans="4:28" ht="12.75">
      <c r="D49" s="3"/>
      <c r="E49" s="7"/>
      <c r="M49" s="7" t="s">
        <v>56</v>
      </c>
      <c r="N49" s="8">
        <f>IF(ISERR(VLOOKUP(M49,#REF!,8)),"",VLOOKUP(M49,#REF!,8))</f>
      </c>
      <c r="P49" s="5" t="s">
        <v>57</v>
      </c>
      <c r="Q49" s="8" t="e">
        <f>SUM(N48)-N49</f>
        <v>#VALUE!</v>
      </c>
      <c r="R49" s="5">
        <f>SUM(O48-O49)</f>
        <v>0</v>
      </c>
      <c r="V49" s="20"/>
      <c r="W49" s="20"/>
      <c r="X49" s="20"/>
      <c r="Y49" s="20"/>
      <c r="Z49" s="8"/>
      <c r="AA49" s="22"/>
      <c r="AB49" s="22"/>
    </row>
    <row r="50" spans="1:28" ht="12.75">
      <c r="A50" s="12" t="s">
        <v>58</v>
      </c>
      <c r="B50" s="3" t="s">
        <v>23</v>
      </c>
      <c r="C50" s="3" t="s">
        <v>24</v>
      </c>
      <c r="D50" s="14">
        <v>7400</v>
      </c>
      <c r="E50" s="28" t="str">
        <f>VLOOKUP(D50,SGLDATA!$A$6:$B$406,2,FALSE)</f>
        <v>Prior Period Adjustments</v>
      </c>
      <c r="F50" s="33"/>
      <c r="G50" s="18"/>
      <c r="H50" s="18"/>
      <c r="I50" s="10"/>
      <c r="K50" s="10"/>
      <c r="L50" s="15"/>
      <c r="M50" s="15"/>
      <c r="N50" s="16"/>
      <c r="Q50" s="16"/>
      <c r="V50" s="21"/>
      <c r="W50" s="21"/>
      <c r="X50" s="21"/>
      <c r="Y50" s="21"/>
      <c r="Z50" s="16"/>
      <c r="AA50" s="23"/>
      <c r="AB50" s="23"/>
    </row>
    <row r="51" spans="5:28" ht="12.75">
      <c r="E51" s="8"/>
      <c r="M51" s="7" t="s">
        <v>59</v>
      </c>
      <c r="N51" s="8" t="e">
        <f>IF(#REF!="None","",IF(ISERR(VLOOKUP(M51,#REF!,8)),"",VLOOKUP(M51,#REF!,8)))</f>
        <v>#REF!</v>
      </c>
      <c r="V51" s="20"/>
      <c r="W51" s="20"/>
      <c r="X51" s="20"/>
      <c r="Y51" s="20"/>
      <c r="Z51" s="8"/>
      <c r="AA51" s="22"/>
      <c r="AB51" s="22"/>
    </row>
    <row r="52" spans="1:28" ht="12.75">
      <c r="A52" s="3" t="s">
        <v>60</v>
      </c>
      <c r="D52" s="3" t="s">
        <v>53</v>
      </c>
      <c r="E52" s="15" t="s">
        <v>61</v>
      </c>
      <c r="F52" s="33"/>
      <c r="G52" s="18"/>
      <c r="H52" s="18"/>
      <c r="I52" s="10"/>
      <c r="K52" s="10"/>
      <c r="L52" s="15"/>
      <c r="M52" s="15"/>
      <c r="N52" s="16"/>
      <c r="P52" s="5" t="s">
        <v>62</v>
      </c>
      <c r="Q52" s="8" t="e">
        <f>SUM(N51)-N52</f>
        <v>#REF!</v>
      </c>
      <c r="R52" s="5">
        <f>SUM(O51-O52)</f>
        <v>0</v>
      </c>
      <c r="V52" s="21"/>
      <c r="W52" s="21"/>
      <c r="X52" s="21"/>
      <c r="Y52" s="21"/>
      <c r="Z52" s="16"/>
      <c r="AA52" s="23"/>
      <c r="AB52" s="23"/>
    </row>
    <row r="53" spans="1:28" ht="12.75">
      <c r="A53" s="12"/>
      <c r="B53" s="12"/>
      <c r="C53" s="12"/>
      <c r="D53" s="3"/>
      <c r="E53" s="15"/>
      <c r="F53" s="33"/>
      <c r="G53" s="18"/>
      <c r="H53" s="18"/>
      <c r="I53" s="10"/>
      <c r="K53" s="10"/>
      <c r="L53" s="15"/>
      <c r="M53" s="15"/>
      <c r="N53" s="16"/>
      <c r="V53" s="21"/>
      <c r="W53" s="21"/>
      <c r="X53" s="21"/>
      <c r="Y53" s="21"/>
      <c r="Z53" s="16"/>
      <c r="AA53" s="23"/>
      <c r="AB53" s="23"/>
    </row>
    <row r="54" spans="1:28" ht="12.75">
      <c r="A54" s="3" t="s">
        <v>63</v>
      </c>
      <c r="B54" s="3" t="s">
        <v>23</v>
      </c>
      <c r="C54" s="3" t="s">
        <v>64</v>
      </c>
      <c r="D54" s="4">
        <v>3100</v>
      </c>
      <c r="E54" s="28" t="str">
        <f>VLOOKUP(D54,SGLDATA!$A$6:$B$406,2,FALSE)</f>
        <v>Unexpended Appropriations</v>
      </c>
      <c r="F54" s="35"/>
      <c r="G54" s="18"/>
      <c r="H54" s="18"/>
      <c r="I54" s="10"/>
      <c r="K54" s="10"/>
      <c r="L54" s="15"/>
      <c r="M54" s="15"/>
      <c r="N54" s="16"/>
      <c r="Q54" s="16"/>
      <c r="V54" s="21"/>
      <c r="W54" s="21"/>
      <c r="X54" s="21"/>
      <c r="Y54" s="21"/>
      <c r="Z54" s="16"/>
      <c r="AA54" s="23"/>
      <c r="AB54" s="23"/>
    </row>
    <row r="55" spans="5:28" ht="12.75">
      <c r="E55" s="8"/>
      <c r="F55" s="33"/>
      <c r="G55" s="18"/>
      <c r="H55" s="18"/>
      <c r="I55" s="10"/>
      <c r="K55" s="10"/>
      <c r="L55" s="15"/>
      <c r="M55" s="15"/>
      <c r="N55" s="16"/>
      <c r="Q55" s="16"/>
      <c r="V55" s="21"/>
      <c r="W55" s="21"/>
      <c r="X55" s="21"/>
      <c r="Y55" s="21"/>
      <c r="Z55" s="16"/>
      <c r="AA55" s="23"/>
      <c r="AB55" s="23"/>
    </row>
    <row r="56" spans="1:28" ht="12.75">
      <c r="A56" s="3" t="s">
        <v>65</v>
      </c>
      <c r="D56" s="3" t="s">
        <v>53</v>
      </c>
      <c r="E56" s="15" t="s">
        <v>66</v>
      </c>
      <c r="M56" s="7" t="s">
        <v>67</v>
      </c>
      <c r="N56" s="8">
        <f>IF(ISERR(VLOOKUP(M56,#REF!,8)),"",VLOOKUP(M56,#REF!,8))</f>
      </c>
      <c r="V56" s="20"/>
      <c r="W56" s="20"/>
      <c r="X56" s="20"/>
      <c r="Y56" s="20"/>
      <c r="Z56" s="8"/>
      <c r="AA56" s="22"/>
      <c r="AB56" s="22"/>
    </row>
    <row r="57" spans="1:28" ht="12.75">
      <c r="A57" s="12"/>
      <c r="B57" s="12"/>
      <c r="C57" s="12"/>
      <c r="D57" s="12"/>
      <c r="E57" s="15"/>
      <c r="F57" s="33"/>
      <c r="G57" s="18"/>
      <c r="H57" s="18"/>
      <c r="I57" s="10"/>
      <c r="K57" s="10"/>
      <c r="L57" s="15"/>
      <c r="M57" s="15"/>
      <c r="N57" s="16"/>
      <c r="Q57" s="16"/>
      <c r="U57" s="10"/>
      <c r="V57" s="21"/>
      <c r="W57" s="21"/>
      <c r="X57" s="21"/>
      <c r="Y57" s="21"/>
      <c r="Z57" s="16"/>
      <c r="AA57" s="23"/>
      <c r="AB57" s="23"/>
    </row>
    <row r="58" spans="1:28" ht="12.75">
      <c r="A58" s="3" t="s">
        <v>68</v>
      </c>
      <c r="B58" s="3" t="s">
        <v>23</v>
      </c>
      <c r="C58" s="3" t="s">
        <v>69</v>
      </c>
      <c r="D58" s="4">
        <v>3100</v>
      </c>
      <c r="E58" s="28" t="str">
        <f>VLOOKUP(D58,SGLDATA!$A$6:$B$406,2,FALSE)</f>
        <v>Unexpended Appropriations</v>
      </c>
      <c r="F58" s="36"/>
      <c r="M58" s="7" t="s">
        <v>70</v>
      </c>
      <c r="N58" s="8">
        <f>IF(ISERR(VLOOKUP(M58,#REF!,8)),"",VLOOKUP(M58,#REF!,8))</f>
      </c>
      <c r="V58" s="20"/>
      <c r="W58" s="20"/>
      <c r="X58" s="20"/>
      <c r="Y58" s="20"/>
      <c r="Z58" s="8"/>
      <c r="AA58" s="22"/>
      <c r="AB58" s="22"/>
    </row>
    <row r="59" spans="1:28" ht="12.75">
      <c r="A59" s="3" t="s">
        <v>68</v>
      </c>
      <c r="B59" s="3" t="s">
        <v>23</v>
      </c>
      <c r="C59" s="3" t="s">
        <v>69</v>
      </c>
      <c r="D59" s="4">
        <v>3310</v>
      </c>
      <c r="E59" s="28" t="str">
        <f>VLOOKUP(D59,SGLDATA!$A$6:$B$406,2,FALSE)</f>
        <v>Cumulative Results of Operations</v>
      </c>
      <c r="M59" s="7" t="s">
        <v>71</v>
      </c>
      <c r="N59" s="8">
        <f>IF(ISERR(VLOOKUP(M59,#REF!,8)),"",VLOOKUP(M59,#REF!,8))</f>
      </c>
      <c r="V59" s="20"/>
      <c r="W59" s="20"/>
      <c r="X59" s="20"/>
      <c r="Y59" s="20"/>
      <c r="Z59" s="8"/>
      <c r="AA59" s="22"/>
      <c r="AB59" s="22"/>
    </row>
    <row r="60" spans="5:28" ht="12.75">
      <c r="E60" s="8"/>
      <c r="N60" s="8"/>
      <c r="V60" s="20"/>
      <c r="W60" s="20"/>
      <c r="X60" s="20"/>
      <c r="Y60" s="20"/>
      <c r="Z60" s="8"/>
      <c r="AA60" s="22"/>
      <c r="AB60" s="22"/>
    </row>
    <row r="61" spans="1:28" ht="12.75">
      <c r="A61" s="12" t="s">
        <v>72</v>
      </c>
      <c r="B61" s="12"/>
      <c r="C61" s="12"/>
      <c r="D61" s="3" t="s">
        <v>53</v>
      </c>
      <c r="E61" s="15" t="s">
        <v>73</v>
      </c>
      <c r="F61" s="33" t="s">
        <v>74</v>
      </c>
      <c r="G61" s="18"/>
      <c r="H61" s="18"/>
      <c r="I61" s="10"/>
      <c r="K61" s="10"/>
      <c r="L61" s="15"/>
      <c r="M61" s="15"/>
      <c r="N61" s="16"/>
      <c r="Q61" s="16"/>
      <c r="V61" s="21"/>
      <c r="W61" s="21"/>
      <c r="X61" s="21"/>
      <c r="Y61" s="21"/>
      <c r="Z61" s="16"/>
      <c r="AA61" s="23"/>
      <c r="AB61" s="23"/>
    </row>
    <row r="62" spans="4:28" ht="12.75">
      <c r="D62" s="3"/>
      <c r="E62" s="7"/>
      <c r="M62" s="7" t="s">
        <v>59</v>
      </c>
      <c r="N62" s="8" t="e">
        <f>IF(#REF!&lt;&gt;"None","",IF(ISERR(VLOOKUP(M62,#REF!,8)),"",VLOOKUP(M62,#REF!,8)))</f>
        <v>#REF!</v>
      </c>
      <c r="V62" s="20"/>
      <c r="W62" s="20"/>
      <c r="X62" s="20"/>
      <c r="Y62" s="20"/>
      <c r="Z62" s="8"/>
      <c r="AA62" s="22"/>
      <c r="AB62" s="22"/>
    </row>
    <row r="63" spans="5:28" ht="12.75">
      <c r="E63" s="8"/>
      <c r="M63" s="7" t="s">
        <v>75</v>
      </c>
      <c r="N63" s="8">
        <f>IF(ISERR(VLOOKUP(M63,#REF!,8)),"",VLOOKUP(M63,#REF!,8))</f>
      </c>
      <c r="Q63" s="5"/>
      <c r="V63" s="20"/>
      <c r="W63" s="20"/>
      <c r="X63" s="20"/>
      <c r="Y63" s="20"/>
      <c r="Z63" s="8"/>
      <c r="AA63" s="22"/>
      <c r="AB63" s="22"/>
    </row>
    <row r="64" spans="5:28" ht="12.75">
      <c r="E64" s="8"/>
      <c r="F64" s="33"/>
      <c r="G64" s="18"/>
      <c r="H64" s="18"/>
      <c r="I64" s="10"/>
      <c r="K64" s="10"/>
      <c r="L64" s="15"/>
      <c r="M64" s="15"/>
      <c r="N64" s="16"/>
      <c r="V64" s="21"/>
      <c r="W64" s="21"/>
      <c r="X64" s="21"/>
      <c r="Y64" s="21"/>
      <c r="Z64" s="16"/>
      <c r="AA64" s="23"/>
      <c r="AB64" s="23"/>
    </row>
    <row r="65" spans="5:28" ht="12.75">
      <c r="E65" s="8"/>
      <c r="F65" s="33"/>
      <c r="G65" s="18"/>
      <c r="H65" s="18"/>
      <c r="I65" s="10"/>
      <c r="K65" s="10"/>
      <c r="L65" s="15"/>
      <c r="M65" s="15"/>
      <c r="N65" s="16"/>
      <c r="V65" s="21"/>
      <c r="W65" s="21"/>
      <c r="X65" s="21"/>
      <c r="Y65" s="21"/>
      <c r="Z65" s="16"/>
      <c r="AA65" s="23"/>
      <c r="AB65" s="23"/>
    </row>
    <row r="66" spans="14:28" ht="12.75">
      <c r="N66" s="8"/>
      <c r="U66" s="9"/>
      <c r="V66" s="9"/>
      <c r="W66" s="9"/>
      <c r="X66" s="9"/>
      <c r="Y66" s="9"/>
      <c r="Z66" s="8"/>
      <c r="AA66" s="22"/>
      <c r="AB66" s="22"/>
    </row>
    <row r="67" spans="14:28" ht="12.75">
      <c r="N67" s="8"/>
      <c r="U67" s="9"/>
      <c r="V67" s="9"/>
      <c r="W67" s="9"/>
      <c r="X67" s="9"/>
      <c r="Y67" s="9"/>
      <c r="Z67" s="8"/>
      <c r="AA67" s="22"/>
      <c r="AB67" s="22"/>
    </row>
    <row r="68" spans="14:28" ht="12.75">
      <c r="N68" s="8"/>
      <c r="U68" s="9"/>
      <c r="V68" s="9"/>
      <c r="W68" s="9"/>
      <c r="X68" s="9"/>
      <c r="Y68" s="9"/>
      <c r="Z68" s="8"/>
      <c r="AA68" s="22"/>
      <c r="AB68" s="22"/>
    </row>
    <row r="69" spans="14:28" ht="12.75">
      <c r="N69" s="8"/>
      <c r="U69" s="9"/>
      <c r="V69" s="9"/>
      <c r="W69" s="9"/>
      <c r="X69" s="9"/>
      <c r="Y69" s="9"/>
      <c r="Z69" s="8"/>
      <c r="AA69" s="22"/>
      <c r="AB69" s="22"/>
    </row>
    <row r="70" spans="14:28" ht="12.75">
      <c r="N70" s="8"/>
      <c r="U70" s="9"/>
      <c r="V70" s="9"/>
      <c r="W70" s="9"/>
      <c r="X70" s="9"/>
      <c r="Y70" s="9"/>
      <c r="Z70" s="8"/>
      <c r="AA70" s="22"/>
      <c r="AB70" s="22"/>
    </row>
    <row r="71" spans="14:28" ht="12.75">
      <c r="N71" s="8"/>
      <c r="U71" s="9"/>
      <c r="V71" s="9"/>
      <c r="W71" s="9"/>
      <c r="X71" s="9"/>
      <c r="Y71" s="9"/>
      <c r="Z71" s="8"/>
      <c r="AA71" s="22"/>
      <c r="AB71" s="22"/>
    </row>
    <row r="72" spans="14:28" ht="12.75">
      <c r="N72" s="8"/>
      <c r="U72" s="9"/>
      <c r="V72" s="9"/>
      <c r="W72" s="9"/>
      <c r="X72" s="9"/>
      <c r="Y72" s="9"/>
      <c r="Z72" s="8"/>
      <c r="AA72" s="22"/>
      <c r="AB72" s="22"/>
    </row>
    <row r="73" spans="14:28" ht="12.75">
      <c r="N73" s="8"/>
      <c r="U73" s="9"/>
      <c r="V73" s="9"/>
      <c r="W73" s="9"/>
      <c r="X73" s="9"/>
      <c r="Y73" s="9"/>
      <c r="Z73" s="8"/>
      <c r="AA73" s="22"/>
      <c r="AB73" s="22"/>
    </row>
    <row r="74" spans="14:28" ht="12.75">
      <c r="N74" s="8"/>
      <c r="U74" s="9"/>
      <c r="V74" s="9"/>
      <c r="W74" s="9"/>
      <c r="X74" s="9"/>
      <c r="Y74" s="9"/>
      <c r="Z74" s="8"/>
      <c r="AA74" s="22"/>
      <c r="AB74" s="22"/>
    </row>
    <row r="75" spans="14:28" ht="12.75">
      <c r="N75" s="8"/>
      <c r="U75" s="9"/>
      <c r="V75" s="9"/>
      <c r="W75" s="9"/>
      <c r="X75" s="9"/>
      <c r="Y75" s="9"/>
      <c r="Z75" s="8"/>
      <c r="AA75" s="22"/>
      <c r="AB75" s="22"/>
    </row>
    <row r="76" spans="14:28" ht="12.75">
      <c r="N76" s="8"/>
      <c r="U76" s="9"/>
      <c r="V76" s="9"/>
      <c r="W76" s="9"/>
      <c r="X76" s="9"/>
      <c r="Y76" s="9"/>
      <c r="Z76" s="8"/>
      <c r="AA76" s="22"/>
      <c r="AB76" s="22"/>
    </row>
    <row r="77" spans="14:28" ht="12.75">
      <c r="N77" s="8"/>
      <c r="U77" s="9"/>
      <c r="V77" s="9"/>
      <c r="W77" s="9"/>
      <c r="X77" s="9"/>
      <c r="Y77" s="9"/>
      <c r="Z77" s="8"/>
      <c r="AA77" s="22"/>
      <c r="AB77" s="22"/>
    </row>
    <row r="78" spans="14:28" ht="12.75">
      <c r="N78" s="8"/>
      <c r="U78" s="9"/>
      <c r="V78" s="9"/>
      <c r="W78" s="9"/>
      <c r="X78" s="9"/>
      <c r="Y78" s="9"/>
      <c r="Z78" s="8"/>
      <c r="AA78" s="22"/>
      <c r="AB78" s="22"/>
    </row>
    <row r="79" spans="14:28" ht="12.75">
      <c r="N79" s="8"/>
      <c r="U79" s="9"/>
      <c r="V79" s="9"/>
      <c r="W79" s="9"/>
      <c r="X79" s="9"/>
      <c r="Y79" s="9"/>
      <c r="Z79" s="8"/>
      <c r="AA79" s="22"/>
      <c r="AB79" s="22"/>
    </row>
    <row r="80" spans="14:28" ht="12.75">
      <c r="N80" s="8"/>
      <c r="U80" s="9"/>
      <c r="V80" s="9"/>
      <c r="W80" s="9"/>
      <c r="X80" s="9"/>
      <c r="Y80" s="9"/>
      <c r="Z80" s="8"/>
      <c r="AA80" s="22"/>
      <c r="AB80" s="22"/>
    </row>
    <row r="81" spans="14:28" ht="12.75">
      <c r="N81" s="8"/>
      <c r="U81" s="9"/>
      <c r="V81" s="9"/>
      <c r="W81" s="9"/>
      <c r="X81" s="9"/>
      <c r="Y81" s="9"/>
      <c r="Z81" s="8"/>
      <c r="AA81" s="22"/>
      <c r="AB81" s="22"/>
    </row>
    <row r="82" spans="14:28" ht="12.75">
      <c r="N82" s="8"/>
      <c r="U82" s="9"/>
      <c r="V82" s="9"/>
      <c r="W82" s="9"/>
      <c r="X82" s="9"/>
      <c r="Y82" s="9"/>
      <c r="Z82" s="8"/>
      <c r="AA82" s="22"/>
      <c r="AB82" s="22"/>
    </row>
    <row r="83" spans="14:28" ht="12.75">
      <c r="N83" s="8"/>
      <c r="U83" s="9"/>
      <c r="V83" s="9"/>
      <c r="W83" s="9"/>
      <c r="X83" s="9"/>
      <c r="Y83" s="9"/>
      <c r="Z83" s="8"/>
      <c r="AA83" s="22"/>
      <c r="AB83" s="22"/>
    </row>
    <row r="84" spans="14:28" ht="12.75">
      <c r="N84" s="8"/>
      <c r="U84" s="9"/>
      <c r="V84" s="9"/>
      <c r="W84" s="9"/>
      <c r="X84" s="9"/>
      <c r="Y84" s="9"/>
      <c r="Z84" s="8"/>
      <c r="AA84" s="22"/>
      <c r="AB84" s="22"/>
    </row>
    <row r="85" spans="14:28" ht="12.75">
      <c r="N85" s="8"/>
      <c r="U85" s="9"/>
      <c r="V85" s="9"/>
      <c r="W85" s="9"/>
      <c r="X85" s="9"/>
      <c r="Y85" s="9"/>
      <c r="Z85" s="8"/>
      <c r="AA85" s="22"/>
      <c r="AB85" s="22"/>
    </row>
    <row r="86" spans="14:28" ht="12.75">
      <c r="N86" s="8"/>
      <c r="U86" s="9"/>
      <c r="V86" s="9"/>
      <c r="W86" s="9"/>
      <c r="X86" s="9"/>
      <c r="Y86" s="9"/>
      <c r="Z86" s="8"/>
      <c r="AA86" s="22"/>
      <c r="AB86" s="22"/>
    </row>
    <row r="87" spans="14:28" ht="12.75">
      <c r="N87" s="8"/>
      <c r="U87" s="9"/>
      <c r="V87" s="9"/>
      <c r="W87" s="9"/>
      <c r="X87" s="9"/>
      <c r="Y87" s="9"/>
      <c r="Z87" s="8"/>
      <c r="AA87" s="22"/>
      <c r="AB87" s="22"/>
    </row>
    <row r="88" spans="14:28" ht="12.75">
      <c r="N88" s="8"/>
      <c r="U88" s="9"/>
      <c r="V88" s="9"/>
      <c r="W88" s="9"/>
      <c r="X88" s="9"/>
      <c r="Y88" s="9"/>
      <c r="Z88" s="8"/>
      <c r="AA88" s="22"/>
      <c r="AB88" s="22"/>
    </row>
    <row r="89" spans="14:28" ht="12.75">
      <c r="N89" s="8"/>
      <c r="U89" s="9"/>
      <c r="V89" s="9"/>
      <c r="W89" s="9"/>
      <c r="X89" s="9"/>
      <c r="Y89" s="9"/>
      <c r="Z89" s="8"/>
      <c r="AA89" s="22"/>
      <c r="AB89" s="22"/>
    </row>
    <row r="90" spans="14:28" ht="12.75">
      <c r="N90" s="8"/>
      <c r="U90" s="9"/>
      <c r="V90" s="9"/>
      <c r="W90" s="9"/>
      <c r="X90" s="9"/>
      <c r="Y90" s="9"/>
      <c r="Z90" s="8"/>
      <c r="AA90" s="22"/>
      <c r="AB90" s="22"/>
    </row>
    <row r="91" spans="14:28" ht="12.75">
      <c r="N91" s="8"/>
      <c r="U91" s="9"/>
      <c r="V91" s="9"/>
      <c r="W91" s="9"/>
      <c r="X91" s="9"/>
      <c r="Y91" s="9"/>
      <c r="Z91" s="8"/>
      <c r="AA91" s="22"/>
      <c r="AB91" s="22"/>
    </row>
    <row r="92" spans="14:28" ht="12.75">
      <c r="N92" s="8"/>
      <c r="U92" s="9"/>
      <c r="V92" s="9"/>
      <c r="W92" s="9"/>
      <c r="X92" s="9"/>
      <c r="Y92" s="9"/>
      <c r="Z92" s="8"/>
      <c r="AA92" s="22"/>
      <c r="AB92" s="22"/>
    </row>
    <row r="93" spans="14:28" ht="12.75">
      <c r="N93" s="8"/>
      <c r="U93" s="9"/>
      <c r="V93" s="9"/>
      <c r="W93" s="9"/>
      <c r="X93" s="9"/>
      <c r="Y93" s="9"/>
      <c r="Z93" s="8"/>
      <c r="AA93" s="22"/>
      <c r="AB93" s="22"/>
    </row>
    <row r="94" spans="14:28" ht="12.75">
      <c r="N94" s="8"/>
      <c r="U94" s="9"/>
      <c r="V94" s="9"/>
      <c r="W94" s="9"/>
      <c r="X94" s="9"/>
      <c r="Y94" s="9"/>
      <c r="Z94" s="8"/>
      <c r="AA94" s="22"/>
      <c r="AB94" s="22"/>
    </row>
    <row r="95" spans="14:28" ht="12.75">
      <c r="N95" s="8"/>
      <c r="U95" s="9"/>
      <c r="V95" s="9"/>
      <c r="W95" s="9"/>
      <c r="X95" s="9"/>
      <c r="Y95" s="9"/>
      <c r="Z95" s="8"/>
      <c r="AA95" s="22"/>
      <c r="AB95" s="22"/>
    </row>
    <row r="96" spans="14:28" ht="12.75">
      <c r="N96" s="8"/>
      <c r="U96" s="9"/>
      <c r="V96" s="9"/>
      <c r="W96" s="9"/>
      <c r="X96" s="9"/>
      <c r="Y96" s="9"/>
      <c r="Z96" s="8"/>
      <c r="AA96" s="22"/>
      <c r="AB96" s="22"/>
    </row>
    <row r="97" spans="14:28" ht="12.75">
      <c r="N97" s="8"/>
      <c r="U97" s="9"/>
      <c r="V97" s="9"/>
      <c r="W97" s="9"/>
      <c r="X97" s="9"/>
      <c r="Y97" s="9"/>
      <c r="Z97" s="8"/>
      <c r="AA97" s="22"/>
      <c r="AB97" s="22"/>
    </row>
    <row r="98" spans="14:28" ht="12.75">
      <c r="N98" s="8"/>
      <c r="U98" s="9"/>
      <c r="V98" s="9"/>
      <c r="W98" s="9"/>
      <c r="X98" s="9"/>
      <c r="Y98" s="9"/>
      <c r="Z98" s="8"/>
      <c r="AA98" s="22"/>
      <c r="AB98" s="22"/>
    </row>
    <row r="99" spans="14:28" ht="12.75">
      <c r="N99" s="8"/>
      <c r="U99" s="9"/>
      <c r="V99" s="9"/>
      <c r="W99" s="9"/>
      <c r="X99" s="9"/>
      <c r="Y99" s="9"/>
      <c r="Z99" s="8"/>
      <c r="AA99" s="22"/>
      <c r="AB99" s="22"/>
    </row>
    <row r="100" spans="14:28" ht="12.75">
      <c r="N100" s="8"/>
      <c r="U100" s="9"/>
      <c r="V100" s="9"/>
      <c r="W100" s="9"/>
      <c r="X100" s="9"/>
      <c r="Y100" s="9"/>
      <c r="Z100" s="8"/>
      <c r="AA100" s="22"/>
      <c r="AB100" s="22"/>
    </row>
    <row r="101" spans="14:28" ht="12.75">
      <c r="N101" s="8"/>
      <c r="U101" s="9"/>
      <c r="V101" s="9"/>
      <c r="W101" s="9"/>
      <c r="X101" s="9"/>
      <c r="Y101" s="9"/>
      <c r="Z101" s="8"/>
      <c r="AA101" s="22"/>
      <c r="AB101" s="22"/>
    </row>
    <row r="102" spans="14:28" ht="12.75">
      <c r="N102" s="8"/>
      <c r="U102" s="9"/>
      <c r="V102" s="9"/>
      <c r="W102" s="9"/>
      <c r="X102" s="9"/>
      <c r="Y102" s="9"/>
      <c r="Z102" s="8"/>
      <c r="AA102" s="22"/>
      <c r="AB102" s="22"/>
    </row>
    <row r="103" spans="14:28" ht="12.75">
      <c r="N103" s="8"/>
      <c r="U103" s="9"/>
      <c r="V103" s="9"/>
      <c r="W103" s="9"/>
      <c r="X103" s="9"/>
      <c r="Y103" s="9"/>
      <c r="Z103" s="8"/>
      <c r="AA103" s="22"/>
      <c r="AB103" s="22"/>
    </row>
    <row r="104" spans="14:28" ht="12.75">
      <c r="N104" s="8"/>
      <c r="U104" s="9"/>
      <c r="V104" s="9"/>
      <c r="W104" s="9"/>
      <c r="X104" s="9"/>
      <c r="Y104" s="9"/>
      <c r="Z104" s="8"/>
      <c r="AA104" s="22"/>
      <c r="AB104" s="22"/>
    </row>
    <row r="105" spans="14:28" ht="12.75">
      <c r="N105" s="8"/>
      <c r="U105" s="9"/>
      <c r="V105" s="9"/>
      <c r="W105" s="9"/>
      <c r="X105" s="9"/>
      <c r="Y105" s="9"/>
      <c r="Z105" s="8"/>
      <c r="AA105" s="22"/>
      <c r="AB105" s="22"/>
    </row>
    <row r="106" spans="14:28" ht="12.75">
      <c r="N106" s="8"/>
      <c r="U106" s="9"/>
      <c r="V106" s="9"/>
      <c r="W106" s="9"/>
      <c r="X106" s="9"/>
      <c r="Y106" s="9"/>
      <c r="Z106" s="8"/>
      <c r="AA106" s="22"/>
      <c r="AB106" s="22"/>
    </row>
    <row r="107" spans="14:28" ht="12.75">
      <c r="N107" s="8"/>
      <c r="U107" s="9"/>
      <c r="V107" s="9"/>
      <c r="W107" s="9"/>
      <c r="X107" s="9"/>
      <c r="Y107" s="9"/>
      <c r="Z107" s="8"/>
      <c r="AA107" s="22"/>
      <c r="AB107" s="22"/>
    </row>
    <row r="108" spans="14:28" ht="12.75">
      <c r="N108" s="8"/>
      <c r="U108" s="9"/>
      <c r="V108" s="9"/>
      <c r="W108" s="9"/>
      <c r="X108" s="9"/>
      <c r="Y108" s="9"/>
      <c r="Z108" s="8"/>
      <c r="AA108" s="22"/>
      <c r="AB108" s="22"/>
    </row>
    <row r="109" spans="14:28" ht="12.75">
      <c r="N109" s="8"/>
      <c r="U109" s="9"/>
      <c r="V109" s="9"/>
      <c r="W109" s="9"/>
      <c r="X109" s="9"/>
      <c r="Y109" s="9"/>
      <c r="Z109" s="8"/>
      <c r="AA109" s="22"/>
      <c r="AB109" s="22"/>
    </row>
    <row r="110" spans="14:28" ht="12.75">
      <c r="N110" s="8"/>
      <c r="U110" s="9"/>
      <c r="V110" s="9"/>
      <c r="W110" s="9"/>
      <c r="X110" s="9"/>
      <c r="Y110" s="9"/>
      <c r="Z110" s="8"/>
      <c r="AA110" s="22"/>
      <c r="AB110" s="22"/>
    </row>
    <row r="111" spans="14:28" ht="12.75">
      <c r="N111" s="8"/>
      <c r="U111" s="9"/>
      <c r="V111" s="9"/>
      <c r="W111" s="9"/>
      <c r="X111" s="9"/>
      <c r="Y111" s="9"/>
      <c r="Z111" s="8"/>
      <c r="AA111" s="22"/>
      <c r="AB111" s="22"/>
    </row>
    <row r="112" spans="14:28" ht="12.75">
      <c r="N112" s="8"/>
      <c r="U112" s="9"/>
      <c r="V112" s="9"/>
      <c r="W112" s="9"/>
      <c r="X112" s="9"/>
      <c r="Y112" s="9"/>
      <c r="Z112" s="8"/>
      <c r="AA112" s="22"/>
      <c r="AB112" s="22"/>
    </row>
    <row r="113" spans="14:28" ht="12.75">
      <c r="N113" s="8"/>
      <c r="U113" s="9"/>
      <c r="V113" s="9"/>
      <c r="W113" s="9"/>
      <c r="X113" s="9"/>
      <c r="Y113" s="9"/>
      <c r="Z113" s="8"/>
      <c r="AA113" s="22"/>
      <c r="AB113" s="22"/>
    </row>
    <row r="114" spans="21:28" ht="12.75">
      <c r="U114" s="9"/>
      <c r="V114" s="9"/>
      <c r="W114" s="9"/>
      <c r="X114" s="9"/>
      <c r="Y114" s="9"/>
      <c r="Z114" s="8"/>
      <c r="AA114" s="22"/>
      <c r="AB114" s="22"/>
    </row>
    <row r="115" spans="21:28" ht="12.75">
      <c r="U115" s="9"/>
      <c r="V115" s="9"/>
      <c r="W115" s="9"/>
      <c r="X115" s="9"/>
      <c r="Y115" s="9"/>
      <c r="Z115" s="8"/>
      <c r="AA115" s="22"/>
      <c r="AB115" s="22"/>
    </row>
    <row r="116" spans="21:28" ht="12.75">
      <c r="U116" s="9"/>
      <c r="V116" s="9"/>
      <c r="W116" s="9"/>
      <c r="X116" s="9"/>
      <c r="Y116" s="9"/>
      <c r="Z116" s="8"/>
      <c r="AA116" s="22"/>
      <c r="AB116" s="22"/>
    </row>
    <row r="117" spans="21:28" ht="12.75">
      <c r="U117" s="9"/>
      <c r="V117" s="9"/>
      <c r="W117" s="9"/>
      <c r="X117" s="9"/>
      <c r="Y117" s="9"/>
      <c r="Z117" s="8"/>
      <c r="AA117" s="22"/>
      <c r="AB117" s="22"/>
    </row>
    <row r="118" spans="21:28" ht="12.75">
      <c r="U118" s="9"/>
      <c r="V118" s="9"/>
      <c r="W118" s="9"/>
      <c r="X118" s="9"/>
      <c r="Y118" s="9"/>
      <c r="Z118" s="8"/>
      <c r="AA118" s="22"/>
      <c r="AB118" s="22"/>
    </row>
    <row r="119" spans="21:28" ht="12.75">
      <c r="U119" s="9"/>
      <c r="V119" s="9"/>
      <c r="W119" s="9"/>
      <c r="X119" s="9"/>
      <c r="Y119" s="9"/>
      <c r="Z119" s="8"/>
      <c r="AA119" s="22"/>
      <c r="AB119" s="22"/>
    </row>
    <row r="120" spans="21:28" ht="12.75">
      <c r="U120" s="9"/>
      <c r="V120" s="9"/>
      <c r="W120" s="9"/>
      <c r="X120" s="9"/>
      <c r="Y120" s="9"/>
      <c r="Z120" s="8"/>
      <c r="AA120" s="22"/>
      <c r="AB120" s="22"/>
    </row>
    <row r="121" spans="21:28" ht="12.75">
      <c r="U121" s="9"/>
      <c r="V121" s="9"/>
      <c r="W121" s="9"/>
      <c r="X121" s="9"/>
      <c r="Y121" s="9"/>
      <c r="Z121" s="8"/>
      <c r="AA121" s="22"/>
      <c r="AB121" s="22"/>
    </row>
    <row r="122" spans="21:28" ht="12.75">
      <c r="U122" s="9"/>
      <c r="V122" s="9"/>
      <c r="W122" s="9"/>
      <c r="X122" s="9"/>
      <c r="Y122" s="9"/>
      <c r="Z122" s="8"/>
      <c r="AA122" s="22"/>
      <c r="AB122" s="22"/>
    </row>
    <row r="123" spans="21:28" ht="12.75">
      <c r="U123" s="9"/>
      <c r="V123" s="9"/>
      <c r="W123" s="9"/>
      <c r="X123" s="9"/>
      <c r="Y123" s="9"/>
      <c r="Z123" s="8"/>
      <c r="AA123" s="22"/>
      <c r="AB123" s="22"/>
    </row>
    <row r="124" spans="21:28" ht="12.75">
      <c r="U124" s="9"/>
      <c r="V124" s="9"/>
      <c r="W124" s="9"/>
      <c r="X124" s="9"/>
      <c r="Y124" s="9"/>
      <c r="Z124" s="8"/>
      <c r="AA124" s="22"/>
      <c r="AB124" s="22"/>
    </row>
    <row r="125" spans="21:28" ht="12.75">
      <c r="U125" s="9"/>
      <c r="V125" s="9"/>
      <c r="W125" s="9"/>
      <c r="X125" s="9"/>
      <c r="Y125" s="9"/>
      <c r="Z125" s="8"/>
      <c r="AA125" s="22"/>
      <c r="AB125" s="22"/>
    </row>
    <row r="126" spans="21:28" ht="12.75">
      <c r="U126" s="9"/>
      <c r="V126" s="9"/>
      <c r="W126" s="9"/>
      <c r="X126" s="9"/>
      <c r="Y126" s="9"/>
      <c r="Z126" s="8"/>
      <c r="AA126" s="22"/>
      <c r="AB126" s="22"/>
    </row>
    <row r="127" spans="21:28" ht="12.75">
      <c r="U127" s="9"/>
      <c r="V127" s="9"/>
      <c r="W127" s="9"/>
      <c r="X127" s="9"/>
      <c r="Y127" s="9"/>
      <c r="Z127" s="8"/>
      <c r="AA127" s="22"/>
      <c r="AB127" s="22"/>
    </row>
    <row r="128" spans="21:28" ht="12.75">
      <c r="U128" s="9"/>
      <c r="V128" s="9"/>
      <c r="W128" s="9"/>
      <c r="X128" s="9"/>
      <c r="Y128" s="9"/>
      <c r="Z128" s="8"/>
      <c r="AA128" s="22"/>
      <c r="AB128" s="22"/>
    </row>
    <row r="129" spans="21:28" ht="12.75">
      <c r="U129" s="9"/>
      <c r="V129" s="9"/>
      <c r="W129" s="9"/>
      <c r="X129" s="9"/>
      <c r="Y129" s="9"/>
      <c r="Z129" s="8"/>
      <c r="AA129" s="22"/>
      <c r="AB129" s="22"/>
    </row>
    <row r="130" spans="21:28" ht="12.75">
      <c r="U130" s="9"/>
      <c r="V130" s="9"/>
      <c r="W130" s="9"/>
      <c r="X130" s="9"/>
      <c r="Y130" s="9"/>
      <c r="Z130" s="8"/>
      <c r="AA130" s="22"/>
      <c r="AB130" s="22"/>
    </row>
    <row r="131" spans="21:28" ht="12.75">
      <c r="U131" s="9"/>
      <c r="V131" s="9"/>
      <c r="W131" s="9"/>
      <c r="X131" s="9"/>
      <c r="Y131" s="9"/>
      <c r="Z131" s="8"/>
      <c r="AA131" s="22"/>
      <c r="AB131" s="22"/>
    </row>
    <row r="132" spans="21:28" ht="12.75">
      <c r="U132" s="9"/>
      <c r="V132" s="9"/>
      <c r="W132" s="9"/>
      <c r="X132" s="9"/>
      <c r="Y132" s="9"/>
      <c r="Z132" s="8"/>
      <c r="AA132" s="22"/>
      <c r="AB132" s="22"/>
    </row>
    <row r="133" spans="21:28" ht="12.75">
      <c r="U133" s="9"/>
      <c r="V133" s="9"/>
      <c r="W133" s="9"/>
      <c r="X133" s="9"/>
      <c r="Y133" s="9"/>
      <c r="Z133" s="8"/>
      <c r="AA133" s="22"/>
      <c r="AB133" s="22"/>
    </row>
    <row r="134" spans="21:28" ht="12.75">
      <c r="U134" s="9"/>
      <c r="V134" s="9"/>
      <c r="W134" s="9"/>
      <c r="X134" s="9"/>
      <c r="Y134" s="9"/>
      <c r="Z134" s="8"/>
      <c r="AA134" s="22"/>
      <c r="AB134" s="22"/>
    </row>
    <row r="135" spans="21:28" ht="12.75">
      <c r="U135" s="9"/>
      <c r="V135" s="9"/>
      <c r="W135" s="9"/>
      <c r="X135" s="9"/>
      <c r="Y135" s="9"/>
      <c r="Z135" s="8"/>
      <c r="AA135" s="22"/>
      <c r="AB135" s="22"/>
    </row>
    <row r="136" spans="21:28" ht="12.75">
      <c r="U136" s="9"/>
      <c r="V136" s="9"/>
      <c r="W136" s="9"/>
      <c r="X136" s="9"/>
      <c r="Y136" s="9"/>
      <c r="Z136" s="8"/>
      <c r="AA136" s="22"/>
      <c r="AB136" s="22"/>
    </row>
    <row r="137" spans="21:28" ht="12.75">
      <c r="U137" s="9"/>
      <c r="V137" s="9"/>
      <c r="W137" s="9"/>
      <c r="X137" s="9"/>
      <c r="Y137" s="9"/>
      <c r="Z137" s="8"/>
      <c r="AA137" s="22"/>
      <c r="AB137" s="22"/>
    </row>
    <row r="138" spans="21:28" ht="12.75">
      <c r="U138" s="9"/>
      <c r="V138" s="9"/>
      <c r="W138" s="9"/>
      <c r="X138" s="9"/>
      <c r="Y138" s="9"/>
      <c r="Z138" s="8"/>
      <c r="AA138" s="22"/>
      <c r="AB138" s="22"/>
    </row>
    <row r="139" spans="21:28" ht="12.75">
      <c r="U139" s="9"/>
      <c r="V139" s="9"/>
      <c r="W139" s="9"/>
      <c r="X139" s="9"/>
      <c r="Y139" s="9"/>
      <c r="Z139" s="8"/>
      <c r="AA139" s="22"/>
      <c r="AB139" s="22"/>
    </row>
    <row r="140" spans="21:28" ht="12.75">
      <c r="U140" s="9"/>
      <c r="V140" s="9"/>
      <c r="W140" s="9"/>
      <c r="X140" s="9"/>
      <c r="Y140" s="9"/>
      <c r="Z140" s="8"/>
      <c r="AA140" s="22"/>
      <c r="AB140" s="22"/>
    </row>
    <row r="141" spans="21:28" ht="12.75">
      <c r="U141" s="9"/>
      <c r="V141" s="9"/>
      <c r="W141" s="9"/>
      <c r="X141" s="9"/>
      <c r="Y141" s="9"/>
      <c r="Z141" s="8"/>
      <c r="AA141" s="22"/>
      <c r="AB141" s="22"/>
    </row>
    <row r="142" spans="21:28" ht="12.75">
      <c r="U142" s="9"/>
      <c r="V142" s="9"/>
      <c r="W142" s="9"/>
      <c r="X142" s="9"/>
      <c r="Y142" s="9"/>
      <c r="Z142" s="8"/>
      <c r="AA142" s="22"/>
      <c r="AB142" s="22"/>
    </row>
    <row r="143" spans="21:28" ht="12.75">
      <c r="U143" s="9"/>
      <c r="V143" s="9"/>
      <c r="W143" s="9"/>
      <c r="X143" s="9"/>
      <c r="Y143" s="9"/>
      <c r="Z143" s="8"/>
      <c r="AA143" s="22"/>
      <c r="AB143" s="22"/>
    </row>
    <row r="144" spans="21:28" ht="12.75">
      <c r="U144" s="9"/>
      <c r="V144" s="9"/>
      <c r="W144" s="9"/>
      <c r="X144" s="9"/>
      <c r="Y144" s="9"/>
      <c r="Z144" s="8"/>
      <c r="AA144" s="22"/>
      <c r="AB144" s="22"/>
    </row>
    <row r="145" spans="21:28" ht="12.75">
      <c r="U145" s="9"/>
      <c r="V145" s="9"/>
      <c r="W145" s="9"/>
      <c r="X145" s="9"/>
      <c r="Y145" s="9"/>
      <c r="Z145" s="8"/>
      <c r="AA145" s="22"/>
      <c r="AB145" s="22"/>
    </row>
    <row r="146" spans="21:28" ht="12.75">
      <c r="U146" s="9"/>
      <c r="V146" s="9"/>
      <c r="W146" s="9"/>
      <c r="X146" s="9"/>
      <c r="Y146" s="9"/>
      <c r="Z146" s="8"/>
      <c r="AA146" s="22"/>
      <c r="AB146" s="22"/>
    </row>
    <row r="147" spans="21:28" ht="12.75">
      <c r="U147" s="9"/>
      <c r="V147" s="9"/>
      <c r="W147" s="9"/>
      <c r="X147" s="9"/>
      <c r="Y147" s="9"/>
      <c r="Z147" s="8"/>
      <c r="AA147" s="22"/>
      <c r="AB147" s="22"/>
    </row>
    <row r="148" spans="21:28" ht="12.75">
      <c r="U148" s="9"/>
      <c r="V148" s="9"/>
      <c r="W148" s="9"/>
      <c r="X148" s="9"/>
      <c r="Y148" s="9"/>
      <c r="Z148" s="8"/>
      <c r="AA148" s="22"/>
      <c r="AB148" s="22"/>
    </row>
    <row r="149" spans="21:28" ht="12.75">
      <c r="U149" s="9"/>
      <c r="V149" s="9"/>
      <c r="W149" s="9"/>
      <c r="X149" s="9"/>
      <c r="Y149" s="9"/>
      <c r="Z149" s="8"/>
      <c r="AA149" s="22"/>
      <c r="AB149" s="22"/>
    </row>
    <row r="150" spans="21:28" ht="12.75">
      <c r="U150" s="9"/>
      <c r="V150" s="9"/>
      <c r="W150" s="9"/>
      <c r="X150" s="9"/>
      <c r="Y150" s="9"/>
      <c r="Z150" s="8"/>
      <c r="AA150" s="22"/>
      <c r="AB150" s="22"/>
    </row>
    <row r="151" spans="21:28" ht="12.75">
      <c r="U151" s="9"/>
      <c r="V151" s="9"/>
      <c r="W151" s="9"/>
      <c r="X151" s="9"/>
      <c r="Y151" s="9"/>
      <c r="Z151" s="8"/>
      <c r="AA151" s="22"/>
      <c r="AB151" s="22"/>
    </row>
    <row r="152" spans="21:28" ht="12.75">
      <c r="U152" s="9"/>
      <c r="V152" s="9"/>
      <c r="W152" s="9"/>
      <c r="X152" s="9"/>
      <c r="Y152" s="9"/>
      <c r="Z152" s="8"/>
      <c r="AA152" s="22"/>
      <c r="AB152" s="22"/>
    </row>
    <row r="153" spans="21:28" ht="12.75">
      <c r="U153" s="9"/>
      <c r="V153" s="9"/>
      <c r="W153" s="9"/>
      <c r="X153" s="9"/>
      <c r="Y153" s="9"/>
      <c r="Z153" s="8"/>
      <c r="AA153" s="22"/>
      <c r="AB153" s="22"/>
    </row>
    <row r="154" spans="21:28" ht="12.75">
      <c r="U154" s="9"/>
      <c r="V154" s="9"/>
      <c r="W154" s="9"/>
      <c r="X154" s="9"/>
      <c r="Y154" s="9"/>
      <c r="Z154" s="8"/>
      <c r="AA154" s="22"/>
      <c r="AB154" s="22"/>
    </row>
    <row r="155" spans="21:28" ht="12.75">
      <c r="U155" s="9"/>
      <c r="V155" s="9"/>
      <c r="W155" s="9"/>
      <c r="X155" s="9"/>
      <c r="Y155" s="9"/>
      <c r="Z155" s="8"/>
      <c r="AA155" s="22"/>
      <c r="AB155" s="22"/>
    </row>
    <row r="156" spans="21:28" ht="12.75">
      <c r="U156" s="9"/>
      <c r="V156" s="9"/>
      <c r="W156" s="9"/>
      <c r="X156" s="9"/>
      <c r="Y156" s="9"/>
      <c r="Z156" s="8"/>
      <c r="AA156" s="22"/>
      <c r="AB156" s="22"/>
    </row>
    <row r="157" spans="21:28" ht="12.75">
      <c r="U157" s="9"/>
      <c r="V157" s="9"/>
      <c r="W157" s="9"/>
      <c r="X157" s="9"/>
      <c r="Y157" s="9"/>
      <c r="Z157" s="8"/>
      <c r="AA157" s="22"/>
      <c r="AB157" s="22"/>
    </row>
    <row r="158" spans="21:28" ht="12.75">
      <c r="U158" s="9"/>
      <c r="V158" s="9"/>
      <c r="W158" s="9"/>
      <c r="X158" s="9"/>
      <c r="Y158" s="9"/>
      <c r="Z158" s="8"/>
      <c r="AA158" s="22"/>
      <c r="AB158" s="22"/>
    </row>
    <row r="159" spans="21:28" ht="12.75">
      <c r="U159" s="9"/>
      <c r="V159" s="9"/>
      <c r="W159" s="9"/>
      <c r="X159" s="9"/>
      <c r="Y159" s="9"/>
      <c r="Z159" s="8"/>
      <c r="AA159" s="22"/>
      <c r="AB159" s="22"/>
    </row>
    <row r="160" spans="21:28" ht="12.75">
      <c r="U160" s="9"/>
      <c r="V160" s="9"/>
      <c r="W160" s="9"/>
      <c r="X160" s="9"/>
      <c r="Y160" s="9"/>
      <c r="Z160" s="8"/>
      <c r="AA160" s="22"/>
      <c r="AB160" s="22"/>
    </row>
    <row r="161" spans="21:28" ht="12.75">
      <c r="U161" s="9"/>
      <c r="V161" s="9"/>
      <c r="W161" s="9"/>
      <c r="X161" s="9"/>
      <c r="Y161" s="9"/>
      <c r="Z161" s="8"/>
      <c r="AA161" s="22"/>
      <c r="AB161" s="22"/>
    </row>
    <row r="162" spans="21:28" ht="12.75">
      <c r="U162" s="9"/>
      <c r="V162" s="9"/>
      <c r="W162" s="9"/>
      <c r="X162" s="9"/>
      <c r="Y162" s="9"/>
      <c r="Z162" s="8"/>
      <c r="AA162" s="22"/>
      <c r="AB162" s="22"/>
    </row>
    <row r="163" spans="21:28" ht="12.75">
      <c r="U163" s="9"/>
      <c r="V163" s="9"/>
      <c r="W163" s="9"/>
      <c r="X163" s="9"/>
      <c r="Y163" s="9"/>
      <c r="Z163" s="8"/>
      <c r="AA163" s="22"/>
      <c r="AB163" s="22"/>
    </row>
    <row r="164" spans="21:28" ht="12.75">
      <c r="U164" s="9"/>
      <c r="V164" s="9"/>
      <c r="W164" s="9"/>
      <c r="X164" s="9"/>
      <c r="Y164" s="9"/>
      <c r="Z164" s="8"/>
      <c r="AA164" s="22"/>
      <c r="AB164" s="22"/>
    </row>
    <row r="165" spans="21:28" ht="12.75">
      <c r="U165" s="9"/>
      <c r="V165" s="9"/>
      <c r="W165" s="9"/>
      <c r="X165" s="9"/>
      <c r="Y165" s="9"/>
      <c r="Z165" s="8"/>
      <c r="AA165" s="22"/>
      <c r="AB165" s="22"/>
    </row>
    <row r="166" spans="21:28" ht="12.75">
      <c r="U166" s="9"/>
      <c r="V166" s="9"/>
      <c r="W166" s="9"/>
      <c r="X166" s="9"/>
      <c r="Y166" s="9"/>
      <c r="Z166" s="8"/>
      <c r="AA166" s="22"/>
      <c r="AB166" s="22"/>
    </row>
    <row r="167" spans="21:28" ht="12.75">
      <c r="U167" s="9"/>
      <c r="V167" s="9"/>
      <c r="W167" s="9"/>
      <c r="X167" s="9"/>
      <c r="Y167" s="9"/>
      <c r="Z167" s="8"/>
      <c r="AA167" s="22"/>
      <c r="AB167" s="22"/>
    </row>
    <row r="168" spans="21:28" ht="12.75">
      <c r="U168" s="9"/>
      <c r="V168" s="9"/>
      <c r="W168" s="9"/>
      <c r="X168" s="9"/>
      <c r="Y168" s="9"/>
      <c r="Z168" s="8"/>
      <c r="AA168" s="22"/>
      <c r="AB168" s="22"/>
    </row>
    <row r="169" spans="21:28" ht="12.75">
      <c r="U169" s="9"/>
      <c r="V169" s="9"/>
      <c r="W169" s="9"/>
      <c r="X169" s="9"/>
      <c r="Y169" s="9"/>
      <c r="Z169" s="8"/>
      <c r="AA169" s="22"/>
      <c r="AB169" s="22"/>
    </row>
    <row r="170" spans="21:28" ht="12.75">
      <c r="U170" s="9"/>
      <c r="V170" s="9"/>
      <c r="W170" s="9"/>
      <c r="X170" s="9"/>
      <c r="Y170" s="9"/>
      <c r="Z170" s="8"/>
      <c r="AA170" s="22"/>
      <c r="AB170" s="22"/>
    </row>
    <row r="171" spans="21:28" ht="12.75">
      <c r="U171" s="9"/>
      <c r="V171" s="9"/>
      <c r="W171" s="9"/>
      <c r="X171" s="9"/>
      <c r="Y171" s="9"/>
      <c r="Z171" s="8"/>
      <c r="AA171" s="22"/>
      <c r="AB171" s="22"/>
    </row>
    <row r="172" spans="21:28" ht="12.75">
      <c r="U172" s="9"/>
      <c r="V172" s="9"/>
      <c r="W172" s="9"/>
      <c r="X172" s="9"/>
      <c r="Y172" s="9"/>
      <c r="Z172" s="8"/>
      <c r="AA172" s="22"/>
      <c r="AB172" s="22"/>
    </row>
    <row r="173" spans="21:28" ht="12.75">
      <c r="U173" s="9"/>
      <c r="V173" s="9"/>
      <c r="W173" s="9"/>
      <c r="X173" s="9"/>
      <c r="Y173" s="9"/>
      <c r="Z173" s="8"/>
      <c r="AA173" s="22"/>
      <c r="AB173" s="22"/>
    </row>
    <row r="174" spans="21:28" ht="12.75">
      <c r="U174" s="9"/>
      <c r="V174" s="9"/>
      <c r="W174" s="9"/>
      <c r="X174" s="9"/>
      <c r="Y174" s="9"/>
      <c r="Z174" s="8"/>
      <c r="AA174" s="22"/>
      <c r="AB174" s="22"/>
    </row>
    <row r="175" spans="21:28" ht="12.75">
      <c r="U175" s="9"/>
      <c r="V175" s="9"/>
      <c r="W175" s="9"/>
      <c r="X175" s="9"/>
      <c r="Y175" s="9"/>
      <c r="Z175" s="8"/>
      <c r="AA175" s="22"/>
      <c r="AB175" s="22"/>
    </row>
    <row r="176" spans="21:28" ht="12.75">
      <c r="U176" s="9"/>
      <c r="V176" s="9"/>
      <c r="W176" s="9"/>
      <c r="X176" s="9"/>
      <c r="Y176" s="9"/>
      <c r="Z176" s="8"/>
      <c r="AA176" s="22"/>
      <c r="AB176" s="22"/>
    </row>
    <row r="177" spans="21:28" ht="12.75">
      <c r="U177" s="9"/>
      <c r="V177" s="9"/>
      <c r="W177" s="9"/>
      <c r="X177" s="9"/>
      <c r="Y177" s="9"/>
      <c r="Z177" s="8"/>
      <c r="AA177" s="22"/>
      <c r="AB177" s="22"/>
    </row>
    <row r="178" spans="21:28" ht="12.75">
      <c r="U178" s="9"/>
      <c r="V178" s="9"/>
      <c r="W178" s="9"/>
      <c r="X178" s="9"/>
      <c r="Y178" s="9"/>
      <c r="Z178" s="8"/>
      <c r="AA178" s="22"/>
      <c r="AB178" s="22"/>
    </row>
    <row r="179" spans="21:28" ht="12.75">
      <c r="U179" s="9"/>
      <c r="V179" s="9"/>
      <c r="W179" s="9"/>
      <c r="X179" s="9"/>
      <c r="Y179" s="9"/>
      <c r="Z179" s="8"/>
      <c r="AA179" s="22"/>
      <c r="AB179" s="22"/>
    </row>
    <row r="180" spans="21:28" ht="12.75">
      <c r="U180" s="9"/>
      <c r="V180" s="9"/>
      <c r="W180" s="9"/>
      <c r="X180" s="9"/>
      <c r="Y180" s="9"/>
      <c r="Z180" s="8"/>
      <c r="AA180" s="22"/>
      <c r="AB180" s="22"/>
    </row>
    <row r="181" spans="21:28" ht="12.75">
      <c r="U181" s="9"/>
      <c r="V181" s="9"/>
      <c r="W181" s="9"/>
      <c r="X181" s="9"/>
      <c r="Y181" s="9"/>
      <c r="Z181" s="8"/>
      <c r="AA181" s="22"/>
      <c r="AB181" s="22"/>
    </row>
    <row r="182" spans="21:28" ht="12.75">
      <c r="U182" s="9"/>
      <c r="V182" s="9"/>
      <c r="W182" s="9"/>
      <c r="X182" s="9"/>
      <c r="Y182" s="9"/>
      <c r="Z182" s="8"/>
      <c r="AA182" s="22"/>
      <c r="AB182" s="22"/>
    </row>
    <row r="183" spans="21:28" ht="12.75">
      <c r="U183" s="9"/>
      <c r="V183" s="9"/>
      <c r="W183" s="9"/>
      <c r="X183" s="9"/>
      <c r="Y183" s="9"/>
      <c r="Z183" s="8"/>
      <c r="AA183" s="22"/>
      <c r="AB183" s="22"/>
    </row>
    <row r="184" spans="21:28" ht="12.75">
      <c r="U184" s="9"/>
      <c r="V184" s="9"/>
      <c r="W184" s="9"/>
      <c r="X184" s="9"/>
      <c r="Y184" s="9"/>
      <c r="Z184" s="8"/>
      <c r="AA184" s="22"/>
      <c r="AB184" s="22"/>
    </row>
    <row r="185" spans="21:28" ht="12.75">
      <c r="U185" s="9"/>
      <c r="V185" s="9"/>
      <c r="W185" s="9"/>
      <c r="X185" s="9"/>
      <c r="Y185" s="9"/>
      <c r="Z185" s="8"/>
      <c r="AA185" s="22"/>
      <c r="AB185" s="22"/>
    </row>
    <row r="186" spans="21:28" ht="12.75">
      <c r="U186" s="9"/>
      <c r="V186" s="9"/>
      <c r="W186" s="9"/>
      <c r="X186" s="9"/>
      <c r="Y186" s="9"/>
      <c r="Z186" s="8"/>
      <c r="AA186" s="22"/>
      <c r="AB186" s="22"/>
    </row>
    <row r="187" spans="21:28" ht="12.75">
      <c r="U187" s="9"/>
      <c r="V187" s="9"/>
      <c r="W187" s="9"/>
      <c r="X187" s="9"/>
      <c r="Y187" s="9"/>
      <c r="Z187" s="8"/>
      <c r="AA187" s="22"/>
      <c r="AB187" s="22"/>
    </row>
    <row r="188" spans="21:28" ht="12.75">
      <c r="U188" s="9"/>
      <c r="V188" s="9"/>
      <c r="W188" s="9"/>
      <c r="X188" s="9"/>
      <c r="Y188" s="9"/>
      <c r="Z188" s="8"/>
      <c r="AA188" s="22"/>
      <c r="AB188" s="22"/>
    </row>
    <row r="189" spans="21:28" ht="12.75">
      <c r="U189" s="9"/>
      <c r="V189" s="9"/>
      <c r="W189" s="9"/>
      <c r="X189" s="9"/>
      <c r="Y189" s="9"/>
      <c r="Z189" s="8"/>
      <c r="AA189" s="22"/>
      <c r="AB189" s="22"/>
    </row>
    <row r="190" spans="21:28" ht="12.75">
      <c r="U190" s="9"/>
      <c r="V190" s="9"/>
      <c r="W190" s="9"/>
      <c r="X190" s="9"/>
      <c r="Y190" s="9"/>
      <c r="Z190" s="8"/>
      <c r="AA190" s="22"/>
      <c r="AB190" s="22"/>
    </row>
    <row r="191" spans="21:28" ht="12.75">
      <c r="U191" s="9"/>
      <c r="V191" s="9"/>
      <c r="W191" s="9"/>
      <c r="X191" s="9"/>
      <c r="Y191" s="9"/>
      <c r="Z191" s="8"/>
      <c r="AA191" s="22"/>
      <c r="AB191" s="22"/>
    </row>
    <row r="192" spans="21:28" ht="12.75">
      <c r="U192" s="9"/>
      <c r="V192" s="9"/>
      <c r="W192" s="9"/>
      <c r="X192" s="9"/>
      <c r="Y192" s="9"/>
      <c r="Z192" s="8"/>
      <c r="AA192" s="22"/>
      <c r="AB192" s="22"/>
    </row>
    <row r="193" spans="21:28" ht="12.75">
      <c r="U193" s="9"/>
      <c r="V193" s="9"/>
      <c r="W193" s="9"/>
      <c r="X193" s="9"/>
      <c r="Y193" s="9"/>
      <c r="Z193" s="8"/>
      <c r="AA193" s="22"/>
      <c r="AB193" s="22"/>
    </row>
    <row r="194" spans="21:28" ht="12.75">
      <c r="U194" s="9"/>
      <c r="V194" s="9"/>
      <c r="W194" s="9"/>
      <c r="X194" s="9"/>
      <c r="Y194" s="9"/>
      <c r="Z194" s="8"/>
      <c r="AA194" s="22"/>
      <c r="AB194" s="22"/>
    </row>
    <row r="195" spans="21:28" ht="12.75">
      <c r="U195" s="9"/>
      <c r="V195" s="9"/>
      <c r="W195" s="9"/>
      <c r="X195" s="9"/>
      <c r="Y195" s="9"/>
      <c r="Z195" s="8"/>
      <c r="AA195" s="22"/>
      <c r="AB195" s="22"/>
    </row>
    <row r="196" spans="21:28" ht="12.75">
      <c r="U196" s="9"/>
      <c r="V196" s="9"/>
      <c r="W196" s="9"/>
      <c r="X196" s="9"/>
      <c r="Y196" s="9"/>
      <c r="Z196" s="8"/>
      <c r="AA196" s="22"/>
      <c r="AB196" s="22"/>
    </row>
    <row r="197" spans="21:28" ht="12.75">
      <c r="U197" s="9"/>
      <c r="V197" s="9"/>
      <c r="W197" s="9"/>
      <c r="X197" s="9"/>
      <c r="Y197" s="9"/>
      <c r="Z197" s="8"/>
      <c r="AA197" s="22"/>
      <c r="AB197" s="22"/>
    </row>
    <row r="198" spans="21:28" ht="12.75">
      <c r="U198" s="9"/>
      <c r="V198" s="9"/>
      <c r="W198" s="9"/>
      <c r="X198" s="9"/>
      <c r="Y198" s="9"/>
      <c r="Z198" s="8"/>
      <c r="AA198" s="22"/>
      <c r="AB198" s="22"/>
    </row>
    <row r="199" spans="21:28" ht="12.75">
      <c r="U199" s="9"/>
      <c r="V199" s="9"/>
      <c r="W199" s="9"/>
      <c r="X199" s="9"/>
      <c r="Y199" s="9"/>
      <c r="Z199" s="8"/>
      <c r="AA199" s="22"/>
      <c r="AB199" s="22"/>
    </row>
    <row r="200" spans="21:28" ht="12.75">
      <c r="U200" s="9"/>
      <c r="V200" s="9"/>
      <c r="W200" s="9"/>
      <c r="X200" s="9"/>
      <c r="Y200" s="9"/>
      <c r="Z200" s="8"/>
      <c r="AA200" s="22"/>
      <c r="AB200" s="22"/>
    </row>
    <row r="201" spans="21:28" ht="12.75">
      <c r="U201" s="9"/>
      <c r="V201" s="9"/>
      <c r="W201" s="9"/>
      <c r="X201" s="9"/>
      <c r="Y201" s="9"/>
      <c r="Z201" s="8"/>
      <c r="AA201" s="22"/>
      <c r="AB201" s="22"/>
    </row>
    <row r="202" spans="21:28" ht="12.75">
      <c r="U202" s="9"/>
      <c r="V202" s="9"/>
      <c r="W202" s="9"/>
      <c r="X202" s="9"/>
      <c r="Y202" s="9"/>
      <c r="Z202" s="8"/>
      <c r="AA202" s="22"/>
      <c r="AB202" s="22"/>
    </row>
    <row r="203" spans="21:28" ht="12.75">
      <c r="U203" s="9"/>
      <c r="V203" s="9"/>
      <c r="W203" s="9"/>
      <c r="X203" s="9"/>
      <c r="Y203" s="9"/>
      <c r="Z203" s="8"/>
      <c r="AA203" s="22"/>
      <c r="AB203" s="22"/>
    </row>
    <row r="204" spans="21:28" ht="12.75">
      <c r="U204" s="9"/>
      <c r="V204" s="9"/>
      <c r="W204" s="9"/>
      <c r="X204" s="9"/>
      <c r="Y204" s="9"/>
      <c r="Z204" s="8"/>
      <c r="AA204" s="22"/>
      <c r="AB204" s="22"/>
    </row>
    <row r="205" spans="21:28" ht="12.75">
      <c r="U205" s="9"/>
      <c r="V205" s="9"/>
      <c r="W205" s="9"/>
      <c r="X205" s="9"/>
      <c r="Y205" s="9"/>
      <c r="Z205" s="8"/>
      <c r="AA205" s="22"/>
      <c r="AB205" s="22"/>
    </row>
    <row r="206" spans="21:28" ht="12.75">
      <c r="U206" s="9"/>
      <c r="V206" s="9"/>
      <c r="W206" s="9"/>
      <c r="X206" s="9"/>
      <c r="Y206" s="9"/>
      <c r="Z206" s="8"/>
      <c r="AA206" s="22"/>
      <c r="AB206" s="22"/>
    </row>
    <row r="207" spans="21:28" ht="12.75">
      <c r="U207" s="9"/>
      <c r="V207" s="9"/>
      <c r="W207" s="9"/>
      <c r="X207" s="9"/>
      <c r="Y207" s="9"/>
      <c r="Z207" s="8"/>
      <c r="AA207" s="22"/>
      <c r="AB207" s="22"/>
    </row>
    <row r="208" spans="21:28" ht="12.75">
      <c r="U208" s="9"/>
      <c r="V208" s="9"/>
      <c r="W208" s="9"/>
      <c r="X208" s="9"/>
      <c r="Y208" s="9"/>
      <c r="Z208" s="8"/>
      <c r="AA208" s="22"/>
      <c r="AB208" s="22"/>
    </row>
    <row r="209" spans="21:28" ht="12.75">
      <c r="U209" s="9"/>
      <c r="V209" s="9"/>
      <c r="W209" s="9"/>
      <c r="X209" s="9"/>
      <c r="Y209" s="9"/>
      <c r="Z209" s="8"/>
      <c r="AA209" s="22"/>
      <c r="AB209" s="22"/>
    </row>
    <row r="210" spans="21:28" ht="12.75">
      <c r="U210" s="9"/>
      <c r="V210" s="9"/>
      <c r="W210" s="9"/>
      <c r="X210" s="9"/>
      <c r="Y210" s="9"/>
      <c r="Z210" s="8"/>
      <c r="AA210" s="22"/>
      <c r="AB210" s="22"/>
    </row>
    <row r="211" spans="21:28" ht="12.75">
      <c r="U211" s="9"/>
      <c r="V211" s="9"/>
      <c r="W211" s="9"/>
      <c r="X211" s="9"/>
      <c r="Y211" s="9"/>
      <c r="Z211" s="8"/>
      <c r="AA211" s="22"/>
      <c r="AB211" s="22"/>
    </row>
    <row r="212" spans="21:28" ht="12.75">
      <c r="U212" s="9"/>
      <c r="V212" s="9"/>
      <c r="W212" s="9"/>
      <c r="X212" s="9"/>
      <c r="Y212" s="9"/>
      <c r="Z212" s="8"/>
      <c r="AA212" s="22"/>
      <c r="AB212" s="22"/>
    </row>
    <row r="213" spans="21:28" ht="12.75">
      <c r="U213" s="9"/>
      <c r="V213" s="9"/>
      <c r="W213" s="9"/>
      <c r="X213" s="9"/>
      <c r="Y213" s="9"/>
      <c r="Z213" s="8"/>
      <c r="AA213" s="22"/>
      <c r="AB213" s="22"/>
    </row>
    <row r="214" spans="21:28" ht="12.75">
      <c r="U214" s="9"/>
      <c r="V214" s="9"/>
      <c r="W214" s="9"/>
      <c r="X214" s="9"/>
      <c r="Y214" s="9"/>
      <c r="AA214" s="22"/>
      <c r="AB214" s="22"/>
    </row>
    <row r="215" spans="21:28" ht="12.75">
      <c r="U215" s="9"/>
      <c r="V215" s="9"/>
      <c r="W215" s="9"/>
      <c r="X215" s="9"/>
      <c r="Y215" s="9"/>
      <c r="AA215" s="22"/>
      <c r="AB215" s="22"/>
    </row>
    <row r="216" spans="21:28" ht="12.75">
      <c r="U216" s="9"/>
      <c r="V216" s="9"/>
      <c r="W216" s="9"/>
      <c r="X216" s="9"/>
      <c r="Y216" s="9"/>
      <c r="AA216" s="22"/>
      <c r="AB216" s="22"/>
    </row>
    <row r="217" spans="21:28" ht="12.75">
      <c r="U217" s="9"/>
      <c r="V217" s="9"/>
      <c r="W217" s="9"/>
      <c r="X217" s="9"/>
      <c r="Y217" s="9"/>
      <c r="AA217" s="22"/>
      <c r="AB217" s="22"/>
    </row>
    <row r="218" spans="21:28" ht="12.75">
      <c r="U218" s="9"/>
      <c r="V218" s="9"/>
      <c r="W218" s="9"/>
      <c r="X218" s="9"/>
      <c r="Y218" s="9"/>
      <c r="AA218" s="22"/>
      <c r="AB218" s="22"/>
    </row>
    <row r="219" spans="21:28" ht="12.75">
      <c r="U219" s="9"/>
      <c r="V219" s="9"/>
      <c r="W219" s="9"/>
      <c r="X219" s="9"/>
      <c r="Y219" s="9"/>
      <c r="AA219" s="22"/>
      <c r="AB219" s="22"/>
    </row>
    <row r="220" spans="21:28" ht="12.75">
      <c r="U220" s="9"/>
      <c r="V220" s="9"/>
      <c r="W220" s="9"/>
      <c r="X220" s="9"/>
      <c r="Y220" s="9"/>
      <c r="AA220" s="22"/>
      <c r="AB220" s="22"/>
    </row>
    <row r="221" spans="21:28" ht="12.75">
      <c r="U221" s="9"/>
      <c r="V221" s="9"/>
      <c r="W221" s="9"/>
      <c r="X221" s="9"/>
      <c r="Y221" s="9"/>
      <c r="AA221" s="22"/>
      <c r="AB221" s="22"/>
    </row>
    <row r="222" spans="21:28" ht="12.75">
      <c r="U222" s="9"/>
      <c r="V222" s="9"/>
      <c r="W222" s="9"/>
      <c r="X222" s="9"/>
      <c r="Y222" s="9"/>
      <c r="AA222" s="22"/>
      <c r="AB222" s="22"/>
    </row>
    <row r="223" spans="21:28" ht="12.75">
      <c r="U223" s="9"/>
      <c r="V223" s="9"/>
      <c r="W223" s="9"/>
      <c r="X223" s="9"/>
      <c r="Y223" s="9"/>
      <c r="AA223" s="22"/>
      <c r="AB223" s="22"/>
    </row>
    <row r="224" spans="21:28" ht="12.75">
      <c r="U224" s="9"/>
      <c r="V224" s="9"/>
      <c r="W224" s="9"/>
      <c r="X224" s="9"/>
      <c r="Y224" s="9"/>
      <c r="AA224" s="22"/>
      <c r="AB224" s="22"/>
    </row>
    <row r="225" spans="21:28" ht="12.75">
      <c r="U225" s="9"/>
      <c r="V225" s="9"/>
      <c r="W225" s="9"/>
      <c r="X225" s="9"/>
      <c r="Y225" s="9"/>
      <c r="AA225" s="22"/>
      <c r="AB225" s="22"/>
    </row>
    <row r="226" spans="21:28" ht="12.75">
      <c r="U226" s="9"/>
      <c r="V226" s="9"/>
      <c r="W226" s="9"/>
      <c r="X226" s="9"/>
      <c r="Y226" s="9"/>
      <c r="AA226" s="22"/>
      <c r="AB226" s="22"/>
    </row>
    <row r="227" spans="21:28" ht="12.75">
      <c r="U227" s="9"/>
      <c r="V227" s="9"/>
      <c r="W227" s="9"/>
      <c r="X227" s="9"/>
      <c r="Y227" s="9"/>
      <c r="AA227" s="22"/>
      <c r="AB227" s="22"/>
    </row>
    <row r="228" spans="21:28" ht="12.75">
      <c r="U228" s="9"/>
      <c r="V228" s="9"/>
      <c r="W228" s="9"/>
      <c r="X228" s="9"/>
      <c r="Y228" s="9"/>
      <c r="AA228" s="22"/>
      <c r="AB228" s="22"/>
    </row>
    <row r="229" spans="21:28" ht="12.75">
      <c r="U229" s="9"/>
      <c r="V229" s="9"/>
      <c r="W229" s="9"/>
      <c r="X229" s="9"/>
      <c r="Y229" s="9"/>
      <c r="AA229" s="22"/>
      <c r="AB229" s="22"/>
    </row>
    <row r="230" spans="21:28" ht="12.75">
      <c r="U230" s="9"/>
      <c r="V230" s="9"/>
      <c r="W230" s="9"/>
      <c r="X230" s="9"/>
      <c r="Y230" s="9"/>
      <c r="AA230" s="22"/>
      <c r="AB230" s="22"/>
    </row>
    <row r="231" spans="21:28" ht="12.75">
      <c r="U231" s="9"/>
      <c r="V231" s="9"/>
      <c r="W231" s="9"/>
      <c r="X231" s="9"/>
      <c r="Y231" s="9"/>
      <c r="AA231" s="22"/>
      <c r="AB231" s="22"/>
    </row>
    <row r="232" spans="21:28" ht="12.75">
      <c r="U232" s="9"/>
      <c r="V232" s="9"/>
      <c r="W232" s="9"/>
      <c r="X232" s="9"/>
      <c r="Y232" s="9"/>
      <c r="AA232" s="22"/>
      <c r="AB232" s="22"/>
    </row>
    <row r="233" spans="21:28" ht="12.75">
      <c r="U233" s="9"/>
      <c r="V233" s="9"/>
      <c r="W233" s="9"/>
      <c r="X233" s="9"/>
      <c r="Y233" s="9"/>
      <c r="AA233" s="22"/>
      <c r="AB233" s="22"/>
    </row>
    <row r="234" spans="21:28" ht="12.75">
      <c r="U234" s="9"/>
      <c r="V234" s="9"/>
      <c r="W234" s="9"/>
      <c r="X234" s="9"/>
      <c r="Y234" s="9"/>
      <c r="AA234" s="22"/>
      <c r="AB234" s="22"/>
    </row>
    <row r="235" spans="21:28" ht="12.75">
      <c r="U235" s="9"/>
      <c r="V235" s="9"/>
      <c r="W235" s="9"/>
      <c r="X235" s="9"/>
      <c r="Y235" s="9"/>
      <c r="AA235" s="22"/>
      <c r="AB235" s="22"/>
    </row>
    <row r="236" spans="21:28" ht="12.75">
      <c r="U236" s="9"/>
      <c r="V236" s="9"/>
      <c r="W236" s="9"/>
      <c r="X236" s="9"/>
      <c r="Y236" s="9"/>
      <c r="AA236" s="22"/>
      <c r="AB236" s="22"/>
    </row>
    <row r="237" spans="21:28" ht="12.75">
      <c r="U237" s="9"/>
      <c r="V237" s="9"/>
      <c r="W237" s="9"/>
      <c r="X237" s="9"/>
      <c r="Y237" s="9"/>
      <c r="AA237" s="22"/>
      <c r="AB237" s="22"/>
    </row>
    <row r="238" spans="21:28" ht="12.75">
      <c r="U238" s="9"/>
      <c r="V238" s="9"/>
      <c r="W238" s="9"/>
      <c r="X238" s="9"/>
      <c r="Y238" s="9"/>
      <c r="AA238" s="22"/>
      <c r="AB238" s="22"/>
    </row>
    <row r="239" spans="21:28" ht="12.75">
      <c r="U239" s="9"/>
      <c r="V239" s="9"/>
      <c r="W239" s="9"/>
      <c r="X239" s="9"/>
      <c r="Y239" s="9"/>
      <c r="AA239" s="22"/>
      <c r="AB239" s="22"/>
    </row>
    <row r="240" spans="21:28" ht="12.75">
      <c r="U240" s="9"/>
      <c r="V240" s="9"/>
      <c r="W240" s="9"/>
      <c r="X240" s="9"/>
      <c r="Y240" s="9"/>
      <c r="AA240" s="22"/>
      <c r="AB240" s="22"/>
    </row>
    <row r="241" spans="21:28" ht="12.75">
      <c r="U241" s="9"/>
      <c r="V241" s="9"/>
      <c r="W241" s="9"/>
      <c r="X241" s="9"/>
      <c r="Y241" s="9"/>
      <c r="AA241" s="22"/>
      <c r="AB241" s="22"/>
    </row>
    <row r="242" spans="21:28" ht="12.75">
      <c r="U242" s="9"/>
      <c r="V242" s="9"/>
      <c r="W242" s="9"/>
      <c r="X242" s="9"/>
      <c r="Y242" s="9"/>
      <c r="AA242" s="22"/>
      <c r="AB242" s="22"/>
    </row>
    <row r="243" spans="21:28" ht="12.75">
      <c r="U243" s="9"/>
      <c r="V243" s="9"/>
      <c r="W243" s="9"/>
      <c r="X243" s="9"/>
      <c r="Y243" s="9"/>
      <c r="AA243" s="22"/>
      <c r="AB243" s="22"/>
    </row>
    <row r="244" spans="21:28" ht="12.75">
      <c r="U244" s="9"/>
      <c r="V244" s="9"/>
      <c r="W244" s="9"/>
      <c r="X244" s="9"/>
      <c r="Y244" s="9"/>
      <c r="AA244" s="22"/>
      <c r="AB244" s="22"/>
    </row>
    <row r="245" spans="21:28" ht="12.75">
      <c r="U245" s="9"/>
      <c r="V245" s="9"/>
      <c r="W245" s="9"/>
      <c r="X245" s="9"/>
      <c r="Y245" s="9"/>
      <c r="AA245" s="22"/>
      <c r="AB245" s="22"/>
    </row>
    <row r="246" spans="21:28" ht="12.75">
      <c r="U246" s="9"/>
      <c r="V246" s="9"/>
      <c r="W246" s="9"/>
      <c r="X246" s="9"/>
      <c r="Y246" s="9"/>
      <c r="AA246" s="22"/>
      <c r="AB246" s="22"/>
    </row>
    <row r="247" spans="21:28" ht="12.75">
      <c r="U247" s="9"/>
      <c r="V247" s="9"/>
      <c r="W247" s="9"/>
      <c r="X247" s="9"/>
      <c r="Y247" s="9"/>
      <c r="AA247" s="22"/>
      <c r="AB247" s="22"/>
    </row>
    <row r="248" spans="21:28" ht="12.75">
      <c r="U248" s="9"/>
      <c r="V248" s="9"/>
      <c r="W248" s="9"/>
      <c r="X248" s="9"/>
      <c r="Y248" s="9"/>
      <c r="AA248" s="22"/>
      <c r="AB248" s="22"/>
    </row>
    <row r="249" spans="21:28" ht="12.75">
      <c r="U249" s="9"/>
      <c r="V249" s="9"/>
      <c r="W249" s="9"/>
      <c r="X249" s="9"/>
      <c r="Y249" s="9"/>
      <c r="AA249" s="22"/>
      <c r="AB249" s="22"/>
    </row>
    <row r="250" spans="21:28" ht="12.75">
      <c r="U250" s="9"/>
      <c r="V250" s="9"/>
      <c r="W250" s="9"/>
      <c r="X250" s="9"/>
      <c r="Y250" s="9"/>
      <c r="AA250" s="22"/>
      <c r="AB250" s="22"/>
    </row>
    <row r="251" spans="21:28" ht="12.75">
      <c r="U251" s="9"/>
      <c r="V251" s="9"/>
      <c r="W251" s="9"/>
      <c r="X251" s="9"/>
      <c r="Y251" s="9"/>
      <c r="AA251" s="22"/>
      <c r="AB251" s="22"/>
    </row>
    <row r="252" spans="21:28" ht="12.75">
      <c r="U252" s="9"/>
      <c r="V252" s="9"/>
      <c r="W252" s="9"/>
      <c r="X252" s="9"/>
      <c r="Y252" s="9"/>
      <c r="AA252" s="22"/>
      <c r="AB252" s="22"/>
    </row>
    <row r="253" spans="21:28" ht="12.75">
      <c r="U253" s="9"/>
      <c r="V253" s="9"/>
      <c r="W253" s="9"/>
      <c r="X253" s="9"/>
      <c r="Y253" s="9"/>
      <c r="AA253" s="22"/>
      <c r="AB253" s="22"/>
    </row>
    <row r="254" spans="21:28" ht="12.75">
      <c r="U254" s="9"/>
      <c r="V254" s="9"/>
      <c r="W254" s="9"/>
      <c r="X254" s="9"/>
      <c r="Y254" s="9"/>
      <c r="AA254" s="22"/>
      <c r="AB254" s="22"/>
    </row>
    <row r="255" spans="21:28" ht="12.75">
      <c r="U255" s="9"/>
      <c r="V255" s="9"/>
      <c r="W255" s="9"/>
      <c r="X255" s="9"/>
      <c r="Y255" s="9"/>
      <c r="AA255" s="22"/>
      <c r="AB255" s="22"/>
    </row>
    <row r="256" spans="21:28" ht="12.75">
      <c r="U256" s="9"/>
      <c r="V256" s="9"/>
      <c r="W256" s="9"/>
      <c r="X256" s="9"/>
      <c r="Y256" s="9"/>
      <c r="AA256" s="22"/>
      <c r="AB256" s="22"/>
    </row>
    <row r="257" spans="21:28" ht="12.75">
      <c r="U257" s="9"/>
      <c r="V257" s="9"/>
      <c r="W257" s="9"/>
      <c r="X257" s="9"/>
      <c r="Y257" s="9"/>
      <c r="AA257" s="22"/>
      <c r="AB257" s="22"/>
    </row>
    <row r="258" spans="21:28" ht="12.75">
      <c r="U258" s="9"/>
      <c r="V258" s="9"/>
      <c r="W258" s="9"/>
      <c r="X258" s="9"/>
      <c r="Y258" s="9"/>
      <c r="AA258" s="22"/>
      <c r="AB258" s="22"/>
    </row>
    <row r="259" spans="21:28" ht="12.75">
      <c r="U259" s="9"/>
      <c r="V259" s="9"/>
      <c r="W259" s="9"/>
      <c r="X259" s="9"/>
      <c r="Y259" s="9"/>
      <c r="AA259" s="22"/>
      <c r="AB259" s="22"/>
    </row>
    <row r="260" spans="21:28" ht="12.75">
      <c r="U260" s="9"/>
      <c r="V260" s="9"/>
      <c r="W260" s="9"/>
      <c r="X260" s="9"/>
      <c r="Y260" s="9"/>
      <c r="AA260" s="22"/>
      <c r="AB260" s="22"/>
    </row>
    <row r="261" spans="21:28" ht="12.75">
      <c r="U261" s="9"/>
      <c r="V261" s="9"/>
      <c r="W261" s="9"/>
      <c r="X261" s="9"/>
      <c r="Y261" s="9"/>
      <c r="AA261" s="22"/>
      <c r="AB261" s="22"/>
    </row>
    <row r="262" spans="21:28" ht="12.75">
      <c r="U262" s="9"/>
      <c r="V262" s="9"/>
      <c r="W262" s="9"/>
      <c r="X262" s="9"/>
      <c r="Y262" s="9"/>
      <c r="AA262" s="22"/>
      <c r="AB262" s="22"/>
    </row>
    <row r="263" spans="21:28" ht="12.75">
      <c r="U263" s="9"/>
      <c r="V263" s="9"/>
      <c r="W263" s="9"/>
      <c r="X263" s="9"/>
      <c r="Y263" s="9"/>
      <c r="AA263" s="22"/>
      <c r="AB263" s="22"/>
    </row>
    <row r="264" spans="21:28" ht="12.75">
      <c r="U264" s="9"/>
      <c r="V264" s="9"/>
      <c r="W264" s="9"/>
      <c r="X264" s="9"/>
      <c r="Y264" s="9"/>
      <c r="AA264" s="22"/>
      <c r="AB264" s="22"/>
    </row>
    <row r="265" spans="21:28" ht="12.75">
      <c r="U265" s="9"/>
      <c r="V265" s="9"/>
      <c r="W265" s="9"/>
      <c r="X265" s="9"/>
      <c r="Y265" s="9"/>
      <c r="AA265" s="22"/>
      <c r="AB265" s="22"/>
    </row>
    <row r="266" spans="21:28" ht="12.75">
      <c r="U266" s="9"/>
      <c r="V266" s="9"/>
      <c r="W266" s="9"/>
      <c r="X266" s="9"/>
      <c r="Y266" s="9"/>
      <c r="AA266" s="22"/>
      <c r="AB266" s="22"/>
    </row>
    <row r="267" spans="21:28" ht="12.75">
      <c r="U267" s="9"/>
      <c r="V267" s="9"/>
      <c r="W267" s="9"/>
      <c r="X267" s="9"/>
      <c r="Y267" s="9"/>
      <c r="AA267" s="22"/>
      <c r="AB267" s="22"/>
    </row>
    <row r="268" spans="21:28" ht="12.75">
      <c r="U268" s="9"/>
      <c r="V268" s="9"/>
      <c r="W268" s="9"/>
      <c r="X268" s="9"/>
      <c r="Y268" s="9"/>
      <c r="AA268" s="22"/>
      <c r="AB268" s="22"/>
    </row>
    <row r="269" spans="21:28" ht="12.75">
      <c r="U269" s="9"/>
      <c r="V269" s="9"/>
      <c r="W269" s="9"/>
      <c r="X269" s="9"/>
      <c r="Y269" s="9"/>
      <c r="AA269" s="22"/>
      <c r="AB269" s="22"/>
    </row>
    <row r="270" spans="21:28" ht="12.75">
      <c r="U270" s="9"/>
      <c r="V270" s="9"/>
      <c r="W270" s="9"/>
      <c r="X270" s="9"/>
      <c r="Y270" s="9"/>
      <c r="AA270" s="22"/>
      <c r="AB270" s="22"/>
    </row>
    <row r="271" spans="21:28" ht="12.75">
      <c r="U271" s="9"/>
      <c r="V271" s="9"/>
      <c r="W271" s="9"/>
      <c r="X271" s="9"/>
      <c r="Y271" s="9"/>
      <c r="AA271" s="22"/>
      <c r="AB271" s="22"/>
    </row>
    <row r="272" spans="21:28" ht="12.75">
      <c r="U272" s="9"/>
      <c r="V272" s="9"/>
      <c r="W272" s="9"/>
      <c r="X272" s="9"/>
      <c r="Y272" s="9"/>
      <c r="AA272" s="22"/>
      <c r="AB272" s="22"/>
    </row>
    <row r="273" spans="21:28" ht="12.75">
      <c r="U273" s="9"/>
      <c r="V273" s="9"/>
      <c r="W273" s="9"/>
      <c r="X273" s="9"/>
      <c r="Y273" s="9"/>
      <c r="AA273" s="22"/>
      <c r="AB273" s="22"/>
    </row>
    <row r="274" spans="21:28" ht="12.75">
      <c r="U274" s="9"/>
      <c r="V274" s="9"/>
      <c r="W274" s="9"/>
      <c r="X274" s="9"/>
      <c r="Y274" s="9"/>
      <c r="AA274" s="22"/>
      <c r="AB274" s="22"/>
    </row>
    <row r="275" spans="21:28" ht="12.75">
      <c r="U275" s="9"/>
      <c r="V275" s="9"/>
      <c r="W275" s="9"/>
      <c r="X275" s="9"/>
      <c r="Y275" s="9"/>
      <c r="AA275" s="22"/>
      <c r="AB275" s="22"/>
    </row>
    <row r="276" spans="21:28" ht="12.75">
      <c r="U276" s="9"/>
      <c r="V276" s="9"/>
      <c r="W276" s="9"/>
      <c r="X276" s="9"/>
      <c r="Y276" s="9"/>
      <c r="AA276" s="22"/>
      <c r="AB276" s="22"/>
    </row>
    <row r="277" spans="21:28" ht="12.75">
      <c r="U277" s="9"/>
      <c r="V277" s="9"/>
      <c r="W277" s="9"/>
      <c r="X277" s="9"/>
      <c r="Y277" s="9"/>
      <c r="AA277" s="22"/>
      <c r="AB277" s="22"/>
    </row>
    <row r="278" spans="21:28" ht="12.75">
      <c r="U278" s="9"/>
      <c r="V278" s="9"/>
      <c r="W278" s="9"/>
      <c r="X278" s="9"/>
      <c r="Y278" s="9"/>
      <c r="AA278" s="22"/>
      <c r="AB278" s="22"/>
    </row>
    <row r="279" spans="21:28" ht="12.75">
      <c r="U279" s="9"/>
      <c r="V279" s="9"/>
      <c r="W279" s="9"/>
      <c r="X279" s="9"/>
      <c r="Y279" s="9"/>
      <c r="AA279" s="22"/>
      <c r="AB279" s="22"/>
    </row>
    <row r="280" spans="21:28" ht="12.75">
      <c r="U280" s="9"/>
      <c r="V280" s="9"/>
      <c r="W280" s="9"/>
      <c r="X280" s="9"/>
      <c r="Y280" s="9"/>
      <c r="AA280" s="22"/>
      <c r="AB280" s="22"/>
    </row>
    <row r="281" spans="21:28" ht="12.75">
      <c r="U281" s="9"/>
      <c r="V281" s="9"/>
      <c r="W281" s="9"/>
      <c r="X281" s="9"/>
      <c r="Y281" s="9"/>
      <c r="AA281" s="22"/>
      <c r="AB281" s="22"/>
    </row>
    <row r="282" spans="21:28" ht="12.75">
      <c r="U282" s="9"/>
      <c r="V282" s="9"/>
      <c r="W282" s="9"/>
      <c r="X282" s="9"/>
      <c r="Y282" s="9"/>
      <c r="AA282" s="22"/>
      <c r="AB282" s="22"/>
    </row>
    <row r="283" spans="21:28" ht="12.75">
      <c r="U283" s="9"/>
      <c r="V283" s="9"/>
      <c r="W283" s="9"/>
      <c r="X283" s="9"/>
      <c r="Y283" s="9"/>
      <c r="AA283" s="22"/>
      <c r="AB283" s="22"/>
    </row>
    <row r="284" spans="21:28" ht="12.75">
      <c r="U284" s="9"/>
      <c r="V284" s="9"/>
      <c r="W284" s="9"/>
      <c r="X284" s="9"/>
      <c r="Y284" s="9"/>
      <c r="AA284" s="22"/>
      <c r="AB284" s="22"/>
    </row>
    <row r="285" spans="21:28" ht="12.75">
      <c r="U285" s="9"/>
      <c r="V285" s="9"/>
      <c r="W285" s="9"/>
      <c r="X285" s="9"/>
      <c r="Y285" s="9"/>
      <c r="AA285" s="22"/>
      <c r="AB285" s="22"/>
    </row>
    <row r="286" spans="21:28" ht="12.75">
      <c r="U286" s="9"/>
      <c r="V286" s="9"/>
      <c r="W286" s="9"/>
      <c r="X286" s="9"/>
      <c r="Y286" s="9"/>
      <c r="AA286" s="22"/>
      <c r="AB286" s="22"/>
    </row>
    <row r="287" spans="21:28" ht="12.75">
      <c r="U287" s="9"/>
      <c r="V287" s="9"/>
      <c r="W287" s="9"/>
      <c r="X287" s="9"/>
      <c r="Y287" s="9"/>
      <c r="AA287" s="22"/>
      <c r="AB287" s="22"/>
    </row>
    <row r="288" spans="21:28" ht="12.75">
      <c r="U288" s="9"/>
      <c r="V288" s="9"/>
      <c r="W288" s="9"/>
      <c r="X288" s="9"/>
      <c r="Y288" s="9"/>
      <c r="AA288" s="22"/>
      <c r="AB288" s="22"/>
    </row>
    <row r="289" spans="21:28" ht="12.75">
      <c r="U289" s="9"/>
      <c r="V289" s="9"/>
      <c r="W289" s="9"/>
      <c r="X289" s="9"/>
      <c r="Y289" s="9"/>
      <c r="AA289" s="22"/>
      <c r="AB289" s="22"/>
    </row>
    <row r="290" spans="21:28" ht="12.75">
      <c r="U290" s="9"/>
      <c r="V290" s="9"/>
      <c r="W290" s="9"/>
      <c r="X290" s="9"/>
      <c r="Y290" s="9"/>
      <c r="AA290" s="22"/>
      <c r="AB290" s="22"/>
    </row>
    <row r="291" spans="21:28" ht="12.75">
      <c r="U291" s="9"/>
      <c r="V291" s="9"/>
      <c r="W291" s="9"/>
      <c r="X291" s="9"/>
      <c r="Y291" s="9"/>
      <c r="AA291" s="22"/>
      <c r="AB291" s="22"/>
    </row>
    <row r="292" spans="21:28" ht="12.75">
      <c r="U292" s="9"/>
      <c r="V292" s="9"/>
      <c r="W292" s="9"/>
      <c r="X292" s="9"/>
      <c r="Y292" s="9"/>
      <c r="AA292" s="22"/>
      <c r="AB292" s="22"/>
    </row>
    <row r="293" spans="21:28" ht="12.75">
      <c r="U293" s="9"/>
      <c r="V293" s="9"/>
      <c r="W293" s="9"/>
      <c r="X293" s="9"/>
      <c r="Y293" s="9"/>
      <c r="AA293" s="22"/>
      <c r="AB293" s="22"/>
    </row>
    <row r="294" spans="21:28" ht="12.75">
      <c r="U294" s="9"/>
      <c r="V294" s="9"/>
      <c r="W294" s="9"/>
      <c r="X294" s="9"/>
      <c r="Y294" s="9"/>
      <c r="AA294" s="22"/>
      <c r="AB294" s="22"/>
    </row>
    <row r="295" spans="21:28" ht="12.75">
      <c r="U295" s="9"/>
      <c r="V295" s="9"/>
      <c r="W295" s="9"/>
      <c r="X295" s="9"/>
      <c r="Y295" s="9"/>
      <c r="AA295" s="22"/>
      <c r="AB295" s="22"/>
    </row>
    <row r="296" spans="21:28" ht="12.75">
      <c r="U296" s="9"/>
      <c r="V296" s="9"/>
      <c r="W296" s="9"/>
      <c r="X296" s="9"/>
      <c r="Y296" s="9"/>
      <c r="AA296" s="22"/>
      <c r="AB296" s="22"/>
    </row>
    <row r="297" spans="21:28" ht="12.75">
      <c r="U297" s="9"/>
      <c r="V297" s="9"/>
      <c r="W297" s="9"/>
      <c r="X297" s="9"/>
      <c r="Y297" s="9"/>
      <c r="AA297" s="22"/>
      <c r="AB297" s="22"/>
    </row>
    <row r="298" spans="21:28" ht="12.75">
      <c r="U298" s="9"/>
      <c r="V298" s="9"/>
      <c r="W298" s="9"/>
      <c r="X298" s="9"/>
      <c r="Y298" s="9"/>
      <c r="AA298" s="22"/>
      <c r="AB298" s="22"/>
    </row>
    <row r="299" spans="21:28" ht="12.75">
      <c r="U299" s="9"/>
      <c r="V299" s="9"/>
      <c r="W299" s="9"/>
      <c r="X299" s="9"/>
      <c r="Y299" s="9"/>
      <c r="AA299" s="22"/>
      <c r="AB299" s="22"/>
    </row>
    <row r="300" spans="21:28" ht="12.75">
      <c r="U300" s="9"/>
      <c r="V300" s="9"/>
      <c r="W300" s="9"/>
      <c r="X300" s="9"/>
      <c r="Y300" s="9"/>
      <c r="AA300" s="22"/>
      <c r="AB300" s="22"/>
    </row>
    <row r="301" spans="21:28" ht="12.75">
      <c r="U301" s="9"/>
      <c r="V301" s="9"/>
      <c r="W301" s="9"/>
      <c r="X301" s="9"/>
      <c r="Y301" s="9"/>
      <c r="AA301" s="22"/>
      <c r="AB301" s="22"/>
    </row>
    <row r="302" spans="21:28" ht="12.75">
      <c r="U302" s="9"/>
      <c r="V302" s="9"/>
      <c r="W302" s="9"/>
      <c r="X302" s="9"/>
      <c r="Y302" s="9"/>
      <c r="AA302" s="22"/>
      <c r="AB302" s="22"/>
    </row>
    <row r="303" spans="21:28" ht="12.75">
      <c r="U303" s="9"/>
      <c r="V303" s="9"/>
      <c r="W303" s="9"/>
      <c r="X303" s="9"/>
      <c r="Y303" s="9"/>
      <c r="AA303" s="22"/>
      <c r="AB303" s="22"/>
    </row>
    <row r="304" spans="21:28" ht="12.75">
      <c r="U304" s="9"/>
      <c r="V304" s="9"/>
      <c r="W304" s="9"/>
      <c r="X304" s="9"/>
      <c r="Y304" s="9"/>
      <c r="AA304" s="22"/>
      <c r="AB304" s="22"/>
    </row>
    <row r="305" spans="21:28" ht="12.75">
      <c r="U305" s="9"/>
      <c r="V305" s="9"/>
      <c r="W305" s="9"/>
      <c r="X305" s="9"/>
      <c r="Y305" s="9"/>
      <c r="AA305" s="22"/>
      <c r="AB305" s="22"/>
    </row>
    <row r="306" spans="21:28" ht="12.75">
      <c r="U306" s="9"/>
      <c r="V306" s="9"/>
      <c r="W306" s="9"/>
      <c r="X306" s="9"/>
      <c r="Y306" s="9"/>
      <c r="AA306" s="22"/>
      <c r="AB306" s="22"/>
    </row>
    <row r="307" spans="21:28" ht="12.75">
      <c r="U307" s="9"/>
      <c r="V307" s="9"/>
      <c r="W307" s="9"/>
      <c r="X307" s="9"/>
      <c r="Y307" s="9"/>
      <c r="AA307" s="22"/>
      <c r="AB307" s="22"/>
    </row>
    <row r="308" spans="21:28" ht="12.75">
      <c r="U308" s="9"/>
      <c r="V308" s="9"/>
      <c r="W308" s="9"/>
      <c r="X308" s="9"/>
      <c r="Y308" s="9"/>
      <c r="AA308" s="22"/>
      <c r="AB308" s="22"/>
    </row>
    <row r="309" spans="21:28" ht="12.75">
      <c r="U309" s="9"/>
      <c r="V309" s="9"/>
      <c r="W309" s="9"/>
      <c r="X309" s="9"/>
      <c r="Y309" s="9"/>
      <c r="AA309" s="22"/>
      <c r="AB309" s="22"/>
    </row>
    <row r="310" spans="21:28" ht="12.75">
      <c r="U310" s="9"/>
      <c r="V310" s="9"/>
      <c r="W310" s="9"/>
      <c r="X310" s="9"/>
      <c r="Y310" s="9"/>
      <c r="AA310" s="22"/>
      <c r="AB310" s="22"/>
    </row>
    <row r="311" spans="21:28" ht="12.75">
      <c r="U311" s="9"/>
      <c r="V311" s="9"/>
      <c r="W311" s="9"/>
      <c r="X311" s="9"/>
      <c r="Y311" s="9"/>
      <c r="AA311" s="22"/>
      <c r="AB311" s="22"/>
    </row>
    <row r="312" spans="21:28" ht="12.75">
      <c r="U312" s="9"/>
      <c r="V312" s="9"/>
      <c r="W312" s="9"/>
      <c r="X312" s="9"/>
      <c r="Y312" s="9"/>
      <c r="AA312" s="22"/>
      <c r="AB312" s="22"/>
    </row>
    <row r="313" spans="21:28" ht="12.75">
      <c r="U313" s="9"/>
      <c r="V313" s="9"/>
      <c r="W313" s="9"/>
      <c r="X313" s="9"/>
      <c r="Y313" s="9"/>
      <c r="AA313" s="22"/>
      <c r="AB313" s="22"/>
    </row>
    <row r="314" spans="21:28" ht="12.75">
      <c r="U314" s="9"/>
      <c r="V314" s="9"/>
      <c r="W314" s="9"/>
      <c r="X314" s="9"/>
      <c r="Y314" s="9"/>
      <c r="AA314" s="22"/>
      <c r="AB314" s="22"/>
    </row>
    <row r="315" spans="21:28" ht="12.75">
      <c r="U315" s="9"/>
      <c r="V315" s="9"/>
      <c r="W315" s="9"/>
      <c r="X315" s="9"/>
      <c r="Y315" s="9"/>
      <c r="AA315" s="22"/>
      <c r="AB315" s="22"/>
    </row>
  </sheetData>
  <printOptions/>
  <pageMargins left="0.5" right="0.5" top="0.75" bottom="0.75" header="0.25" footer="0.25"/>
  <pageSetup firstPageNumber="105" useFirstPageNumber="1" horizontalDpi="600" verticalDpi="600" orientation="landscape" r:id="rId1"/>
  <headerFooter alignWithMargins="0">
    <oddHeader>&amp;L&amp;"System,Bold"SUPPLEMENT&amp;R&amp;"System,Bold"SECTION V</oddHeader>
    <oddFooter>&amp;L&amp;"System,Bold"T/L S2 01-02&amp;C&amp;"System,Bold"V - &amp;P&amp;R&amp;"System,Bold"May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06"/>
  <sheetViews>
    <sheetView workbookViewId="0" topLeftCell="A342">
      <selection activeCell="B362" sqref="B362"/>
    </sheetView>
  </sheetViews>
  <sheetFormatPr defaultColWidth="9.00390625" defaultRowHeight="12.75"/>
  <cols>
    <col min="1" max="1" width="12.00390625" style="0" customWidth="1"/>
    <col min="2" max="2" width="79.125" style="0" customWidth="1"/>
  </cols>
  <sheetData>
    <row r="1" spans="1:2" ht="12.75">
      <c r="A1" s="26"/>
      <c r="B1" s="27" t="s">
        <v>76</v>
      </c>
    </row>
    <row r="2" spans="1:2" ht="12.75">
      <c r="A2" s="26"/>
      <c r="B2" s="27"/>
    </row>
    <row r="3" spans="1:2" ht="12.75">
      <c r="A3" s="26"/>
      <c r="B3" s="27"/>
    </row>
    <row r="4" spans="1:2" ht="12.75">
      <c r="A4" s="26"/>
      <c r="B4" s="27"/>
    </row>
    <row r="5" spans="1:2" ht="12.75">
      <c r="A5" s="26" t="s">
        <v>76</v>
      </c>
      <c r="B5" s="27" t="s">
        <v>77</v>
      </c>
    </row>
    <row r="6" spans="1:2" ht="12.75">
      <c r="A6" s="26">
        <v>1000</v>
      </c>
      <c r="B6" s="27" t="s">
        <v>78</v>
      </c>
    </row>
    <row r="7" spans="1:2" ht="12.75">
      <c r="A7" s="26">
        <v>1010</v>
      </c>
      <c r="B7" s="27" t="s">
        <v>79</v>
      </c>
    </row>
    <row r="8" spans="1:2" ht="12.75">
      <c r="A8" s="26">
        <v>1100</v>
      </c>
      <c r="B8" s="27" t="s">
        <v>169</v>
      </c>
    </row>
    <row r="9" spans="1:2" ht="12.75">
      <c r="A9" s="26">
        <v>1110</v>
      </c>
      <c r="B9" s="27" t="s">
        <v>170</v>
      </c>
    </row>
    <row r="10" spans="1:2" ht="12.75">
      <c r="A10" s="26">
        <v>1120</v>
      </c>
      <c r="B10" s="27" t="s">
        <v>171</v>
      </c>
    </row>
    <row r="11" spans="1:2" ht="12.75">
      <c r="A11" s="26">
        <v>1130</v>
      </c>
      <c r="B11" s="27" t="s">
        <v>172</v>
      </c>
    </row>
    <row r="12" spans="1:2" ht="12.75">
      <c r="A12" s="26">
        <v>1190</v>
      </c>
      <c r="B12" s="27" t="s">
        <v>173</v>
      </c>
    </row>
    <row r="13" spans="1:2" ht="12.75">
      <c r="A13" s="26">
        <v>1195</v>
      </c>
      <c r="B13" s="27" t="s">
        <v>174</v>
      </c>
    </row>
    <row r="14" spans="1:2" ht="12.75">
      <c r="A14" s="26">
        <v>1200</v>
      </c>
      <c r="B14" s="27" t="s">
        <v>175</v>
      </c>
    </row>
    <row r="15" spans="1:2" ht="12.75">
      <c r="A15" s="26">
        <v>1300</v>
      </c>
      <c r="B15" s="27" t="s">
        <v>176</v>
      </c>
    </row>
    <row r="16" spans="1:2" ht="12.75">
      <c r="A16" s="26">
        <v>1310</v>
      </c>
      <c r="B16" s="27" t="s">
        <v>177</v>
      </c>
    </row>
    <row r="17" spans="1:2" ht="12.75">
      <c r="A17" s="26">
        <v>1319</v>
      </c>
      <c r="B17" s="27" t="s">
        <v>178</v>
      </c>
    </row>
    <row r="18" spans="1:2" ht="12.75">
      <c r="A18" s="26">
        <v>1320</v>
      </c>
      <c r="B18" s="27" t="s">
        <v>179</v>
      </c>
    </row>
    <row r="19" spans="1:2" ht="12.75">
      <c r="A19" s="26">
        <v>1325</v>
      </c>
      <c r="B19" s="27" t="s">
        <v>180</v>
      </c>
    </row>
    <row r="20" spans="1:2" ht="12.75">
      <c r="A20" s="26">
        <v>1329</v>
      </c>
      <c r="B20" s="27" t="s">
        <v>181</v>
      </c>
    </row>
    <row r="21" spans="1:2" ht="12.75">
      <c r="A21" s="26">
        <v>1330</v>
      </c>
      <c r="B21" s="27" t="s">
        <v>182</v>
      </c>
    </row>
    <row r="22" spans="1:2" ht="12.75">
      <c r="A22" s="26">
        <v>1335</v>
      </c>
      <c r="B22" s="27" t="s">
        <v>183</v>
      </c>
    </row>
    <row r="23" spans="1:2" ht="12.75">
      <c r="A23" s="26">
        <v>1340</v>
      </c>
      <c r="B23" s="27" t="s">
        <v>184</v>
      </c>
    </row>
    <row r="24" spans="1:2" ht="12.75">
      <c r="A24" s="26">
        <v>1349</v>
      </c>
      <c r="B24" s="27" t="s">
        <v>185</v>
      </c>
    </row>
    <row r="25" spans="1:2" ht="12.75">
      <c r="A25" s="26">
        <v>1350</v>
      </c>
      <c r="B25" s="27" t="s">
        <v>186</v>
      </c>
    </row>
    <row r="26" spans="1:2" ht="12.75">
      <c r="A26" s="26">
        <v>1359</v>
      </c>
      <c r="B26" s="27" t="s">
        <v>187</v>
      </c>
    </row>
    <row r="27" spans="1:2" ht="12.75">
      <c r="A27" s="26">
        <v>1360</v>
      </c>
      <c r="B27" s="27" t="s">
        <v>188</v>
      </c>
    </row>
    <row r="28" spans="1:2" ht="12.75">
      <c r="A28" s="26">
        <v>1369</v>
      </c>
      <c r="B28" s="27" t="s">
        <v>189</v>
      </c>
    </row>
    <row r="29" spans="1:2" ht="12.75">
      <c r="A29" s="26">
        <v>1399</v>
      </c>
      <c r="B29" s="27" t="s">
        <v>190</v>
      </c>
    </row>
    <row r="30" spans="1:2" ht="12.75">
      <c r="A30" s="26">
        <v>1400</v>
      </c>
      <c r="B30" s="27" t="s">
        <v>191</v>
      </c>
    </row>
    <row r="31" spans="1:2" ht="12.75">
      <c r="A31" s="26">
        <v>1410</v>
      </c>
      <c r="B31" s="27" t="s">
        <v>192</v>
      </c>
    </row>
    <row r="32" spans="1:2" ht="12.75">
      <c r="A32" s="26">
        <v>1450</v>
      </c>
      <c r="B32" s="27" t="s">
        <v>193</v>
      </c>
    </row>
    <row r="33" spans="1:2" ht="12.75">
      <c r="A33" s="26">
        <v>1500</v>
      </c>
      <c r="B33" s="27" t="s">
        <v>194</v>
      </c>
    </row>
    <row r="34" spans="1:2" ht="12.75">
      <c r="A34" s="26">
        <v>1510</v>
      </c>
      <c r="B34" s="27" t="s">
        <v>195</v>
      </c>
    </row>
    <row r="35" spans="1:2" ht="12.75">
      <c r="A35" s="26">
        <v>1511</v>
      </c>
      <c r="B35" s="27" t="s">
        <v>196</v>
      </c>
    </row>
    <row r="36" spans="1:2" ht="12.75">
      <c r="A36" s="26">
        <v>1512</v>
      </c>
      <c r="B36" s="27" t="s">
        <v>197</v>
      </c>
    </row>
    <row r="37" spans="1:2" ht="12.75">
      <c r="A37" s="26">
        <v>1513</v>
      </c>
      <c r="B37" s="27" t="s">
        <v>198</v>
      </c>
    </row>
    <row r="38" spans="1:2" ht="12.75">
      <c r="A38" s="26">
        <v>1514</v>
      </c>
      <c r="B38" s="27" t="s">
        <v>199</v>
      </c>
    </row>
    <row r="39" spans="1:2" ht="12.75">
      <c r="A39" s="26">
        <v>1519</v>
      </c>
      <c r="B39" s="27" t="s">
        <v>200</v>
      </c>
    </row>
    <row r="40" spans="1:2" ht="12.75">
      <c r="A40" s="26">
        <v>1520</v>
      </c>
      <c r="B40" s="27" t="s">
        <v>201</v>
      </c>
    </row>
    <row r="41" spans="1:2" ht="12.75">
      <c r="A41" s="26">
        <v>1521</v>
      </c>
      <c r="B41" s="27" t="s">
        <v>202</v>
      </c>
    </row>
    <row r="42" spans="1:2" ht="12.75">
      <c r="A42" s="26">
        <v>1522</v>
      </c>
      <c r="B42" s="27" t="s">
        <v>203</v>
      </c>
    </row>
    <row r="43" spans="1:2" ht="12.75">
      <c r="A43" s="26">
        <v>1523</v>
      </c>
      <c r="B43" s="27" t="s">
        <v>204</v>
      </c>
    </row>
    <row r="44" spans="1:2" ht="12.75">
      <c r="A44" s="26">
        <v>1524</v>
      </c>
      <c r="B44" s="27" t="s">
        <v>114</v>
      </c>
    </row>
    <row r="45" spans="1:2" ht="12.75">
      <c r="A45" s="26">
        <v>1525</v>
      </c>
      <c r="B45" s="27" t="s">
        <v>205</v>
      </c>
    </row>
    <row r="46" spans="1:2" ht="12.75">
      <c r="A46" s="26">
        <v>1526</v>
      </c>
      <c r="B46" s="27" t="s">
        <v>206</v>
      </c>
    </row>
    <row r="47" spans="1:2" ht="12.75">
      <c r="A47" s="26">
        <v>1527</v>
      </c>
      <c r="B47" s="27" t="s">
        <v>207</v>
      </c>
    </row>
    <row r="48" spans="1:2" ht="12.75">
      <c r="A48" s="26">
        <v>1529</v>
      </c>
      <c r="B48" s="27" t="s">
        <v>115</v>
      </c>
    </row>
    <row r="49" spans="1:2" ht="12.75">
      <c r="A49" s="26">
        <v>1530</v>
      </c>
      <c r="B49" s="27" t="s">
        <v>116</v>
      </c>
    </row>
    <row r="50" spans="1:2" ht="12.75">
      <c r="A50" s="26">
        <v>1531</v>
      </c>
      <c r="B50" s="27" t="s">
        <v>208</v>
      </c>
    </row>
    <row r="51" spans="1:2" ht="12.75">
      <c r="A51" s="26">
        <v>1532</v>
      </c>
      <c r="B51" s="27" t="s">
        <v>209</v>
      </c>
    </row>
    <row r="52" spans="1:2" ht="12.75">
      <c r="A52" s="26">
        <v>1540</v>
      </c>
      <c r="B52" s="27" t="s">
        <v>210</v>
      </c>
    </row>
    <row r="53" spans="1:2" ht="12.75">
      <c r="A53" s="26">
        <v>1541</v>
      </c>
      <c r="B53" s="27" t="s">
        <v>117</v>
      </c>
    </row>
    <row r="54" spans="1:2" ht="12.75">
      <c r="A54" s="26">
        <v>1542</v>
      </c>
      <c r="B54" s="27" t="s">
        <v>118</v>
      </c>
    </row>
    <row r="55" spans="1:2" ht="12.75">
      <c r="A55" s="26">
        <v>1549</v>
      </c>
      <c r="B55" s="27" t="s">
        <v>119</v>
      </c>
    </row>
    <row r="56" spans="1:2" ht="12.75">
      <c r="A56" s="26">
        <v>1550</v>
      </c>
      <c r="B56" s="27" t="s">
        <v>120</v>
      </c>
    </row>
    <row r="57" spans="1:2" ht="12.75">
      <c r="A57" s="26">
        <v>1551</v>
      </c>
      <c r="B57" s="27" t="s">
        <v>121</v>
      </c>
    </row>
    <row r="58" spans="1:2" ht="12.75">
      <c r="A58" s="26">
        <v>1559</v>
      </c>
      <c r="B58" s="27" t="s">
        <v>122</v>
      </c>
    </row>
    <row r="59" spans="1:2" ht="12.75">
      <c r="A59" s="26">
        <v>1560</v>
      </c>
      <c r="B59" s="27" t="s">
        <v>211</v>
      </c>
    </row>
    <row r="60" spans="1:2" ht="12.75">
      <c r="A60" s="26">
        <v>1561</v>
      </c>
      <c r="B60" s="27" t="s">
        <v>123</v>
      </c>
    </row>
    <row r="61" spans="1:2" ht="12.75">
      <c r="A61" s="26">
        <v>1569</v>
      </c>
      <c r="B61" s="27" t="s">
        <v>124</v>
      </c>
    </row>
    <row r="62" spans="1:2" ht="12.75">
      <c r="A62" s="26">
        <v>1570</v>
      </c>
      <c r="B62" s="27" t="s">
        <v>212</v>
      </c>
    </row>
    <row r="63" spans="1:2" ht="12.75">
      <c r="A63" s="26">
        <v>1571</v>
      </c>
      <c r="B63" s="27" t="s">
        <v>125</v>
      </c>
    </row>
    <row r="64" spans="1:2" ht="12.75">
      <c r="A64" s="26">
        <v>1572</v>
      </c>
      <c r="B64" s="27" t="s">
        <v>126</v>
      </c>
    </row>
    <row r="65" spans="1:2" ht="12.75">
      <c r="A65" s="26">
        <v>1590</v>
      </c>
      <c r="B65" s="27" t="s">
        <v>213</v>
      </c>
    </row>
    <row r="66" spans="1:2" ht="12.75">
      <c r="A66" s="26">
        <v>1591</v>
      </c>
      <c r="B66" s="27" t="s">
        <v>127</v>
      </c>
    </row>
    <row r="67" spans="1:2" ht="12.75">
      <c r="A67" s="26">
        <v>1599</v>
      </c>
      <c r="B67" s="27" t="s">
        <v>128</v>
      </c>
    </row>
    <row r="68" spans="1:2" ht="12.75">
      <c r="A68" s="26">
        <v>1600</v>
      </c>
      <c r="B68" s="27" t="s">
        <v>214</v>
      </c>
    </row>
    <row r="69" spans="1:2" ht="12.75">
      <c r="A69" s="26">
        <v>1610</v>
      </c>
      <c r="B69" s="27" t="s">
        <v>215</v>
      </c>
    </row>
    <row r="70" spans="1:2" ht="12.75">
      <c r="A70" s="26">
        <v>1611</v>
      </c>
      <c r="B70" s="27" t="s">
        <v>216</v>
      </c>
    </row>
    <row r="71" spans="1:2" ht="12.75">
      <c r="A71" s="26">
        <v>1612</v>
      </c>
      <c r="B71" s="27" t="s">
        <v>217</v>
      </c>
    </row>
    <row r="72" spans="1:2" ht="12.75">
      <c r="A72" s="26">
        <v>1613</v>
      </c>
      <c r="B72" s="27" t="s">
        <v>218</v>
      </c>
    </row>
    <row r="73" spans="1:2" ht="12.75">
      <c r="A73" s="26">
        <v>1618</v>
      </c>
      <c r="B73" s="27" t="s">
        <v>219</v>
      </c>
    </row>
    <row r="74" spans="1:2" ht="12.75">
      <c r="A74" s="26">
        <v>1620</v>
      </c>
      <c r="B74" s="27" t="s">
        <v>220</v>
      </c>
    </row>
    <row r="75" spans="1:2" ht="12.75">
      <c r="A75" s="26">
        <v>1621</v>
      </c>
      <c r="B75" s="27" t="s">
        <v>221</v>
      </c>
    </row>
    <row r="76" spans="1:2" ht="12.75">
      <c r="A76" s="26">
        <v>1622</v>
      </c>
      <c r="B76" s="27" t="s">
        <v>222</v>
      </c>
    </row>
    <row r="77" spans="1:2" ht="12.75">
      <c r="A77" s="26">
        <v>1623</v>
      </c>
      <c r="B77" s="27" t="s">
        <v>223</v>
      </c>
    </row>
    <row r="78" spans="1:2" ht="12.75">
      <c r="A78" s="26">
        <v>1630</v>
      </c>
      <c r="B78" s="27" t="s">
        <v>224</v>
      </c>
    </row>
    <row r="79" spans="1:2" ht="12.75">
      <c r="A79" s="26">
        <v>1631</v>
      </c>
      <c r="B79" s="27" t="s">
        <v>225</v>
      </c>
    </row>
    <row r="80" spans="1:2" ht="12.75">
      <c r="A80" s="26">
        <v>1633</v>
      </c>
      <c r="B80" s="27" t="s">
        <v>226</v>
      </c>
    </row>
    <row r="81" spans="1:2" ht="12.75">
      <c r="A81" s="26">
        <v>1638</v>
      </c>
      <c r="B81" s="27" t="s">
        <v>227</v>
      </c>
    </row>
    <row r="82" spans="1:2" ht="12.75">
      <c r="A82" s="26">
        <v>1639</v>
      </c>
      <c r="B82" s="27" t="s">
        <v>228</v>
      </c>
    </row>
    <row r="83" spans="1:2" ht="12.75">
      <c r="A83" s="26">
        <v>1690</v>
      </c>
      <c r="B83" s="27" t="s">
        <v>129</v>
      </c>
    </row>
    <row r="84" spans="1:2" ht="12.75">
      <c r="A84" s="26">
        <v>1700</v>
      </c>
      <c r="B84" s="27" t="s">
        <v>229</v>
      </c>
    </row>
    <row r="85" spans="1:2" ht="12.75">
      <c r="A85" s="26">
        <v>1710</v>
      </c>
      <c r="B85" s="27" t="s">
        <v>230</v>
      </c>
    </row>
    <row r="86" spans="1:2" ht="12.75">
      <c r="A86" s="26">
        <v>1711</v>
      </c>
      <c r="B86" s="27" t="s">
        <v>130</v>
      </c>
    </row>
    <row r="87" spans="1:2" ht="12.75">
      <c r="A87" s="26">
        <v>1712</v>
      </c>
      <c r="B87" s="27" t="s">
        <v>131</v>
      </c>
    </row>
    <row r="88" spans="1:2" ht="12.75">
      <c r="A88" s="26">
        <v>1719</v>
      </c>
      <c r="B88" s="27" t="s">
        <v>231</v>
      </c>
    </row>
    <row r="89" spans="1:2" ht="12.75">
      <c r="A89" s="26">
        <v>1720</v>
      </c>
      <c r="B89" s="27" t="s">
        <v>232</v>
      </c>
    </row>
    <row r="90" spans="1:2" ht="12.75">
      <c r="A90" s="26">
        <v>1730</v>
      </c>
      <c r="B90" s="27" t="s">
        <v>132</v>
      </c>
    </row>
    <row r="91" spans="1:2" ht="12.75">
      <c r="A91" s="26">
        <v>1739</v>
      </c>
      <c r="B91" s="27" t="s">
        <v>233</v>
      </c>
    </row>
    <row r="92" spans="1:2" ht="12.75">
      <c r="A92" s="26">
        <v>1740</v>
      </c>
      <c r="B92" s="27" t="s">
        <v>133</v>
      </c>
    </row>
    <row r="93" spans="1:2" ht="12.75">
      <c r="A93" s="26">
        <v>1749</v>
      </c>
      <c r="B93" s="27" t="s">
        <v>134</v>
      </c>
    </row>
    <row r="94" spans="1:2" ht="12.75">
      <c r="A94" s="26">
        <v>1750</v>
      </c>
      <c r="B94" s="27" t="s">
        <v>135</v>
      </c>
    </row>
    <row r="95" spans="1:2" ht="12.75">
      <c r="A95" s="26">
        <v>1759</v>
      </c>
      <c r="B95" s="27" t="s">
        <v>136</v>
      </c>
    </row>
    <row r="96" spans="1:2" ht="12.75">
      <c r="A96" s="26">
        <v>1760</v>
      </c>
      <c r="B96" s="27" t="s">
        <v>234</v>
      </c>
    </row>
    <row r="97" spans="1:2" ht="12.75">
      <c r="A97" s="26">
        <v>1769</v>
      </c>
      <c r="B97" s="27" t="s">
        <v>235</v>
      </c>
    </row>
    <row r="98" spans="1:2" ht="12.75">
      <c r="A98" s="26">
        <v>1810</v>
      </c>
      <c r="B98" s="27" t="s">
        <v>137</v>
      </c>
    </row>
    <row r="99" spans="1:2" ht="12.75">
      <c r="A99" s="26">
        <v>1819</v>
      </c>
      <c r="B99" s="27" t="s">
        <v>138</v>
      </c>
    </row>
    <row r="100" spans="1:2" ht="12.75">
      <c r="A100" s="26">
        <v>1820</v>
      </c>
      <c r="B100" s="27" t="s">
        <v>139</v>
      </c>
    </row>
    <row r="101" spans="1:2" ht="12.75">
      <c r="A101" s="26">
        <v>1829</v>
      </c>
      <c r="B101" s="27" t="s">
        <v>140</v>
      </c>
    </row>
    <row r="102" spans="1:2" ht="12.75">
      <c r="A102" s="26">
        <v>1830</v>
      </c>
      <c r="B102" s="27" t="s">
        <v>236</v>
      </c>
    </row>
    <row r="103" spans="1:2" ht="12.75">
      <c r="A103" s="26">
        <v>1832</v>
      </c>
      <c r="B103" s="27" t="s">
        <v>237</v>
      </c>
    </row>
    <row r="104" spans="1:2" ht="12.75">
      <c r="A104" s="26">
        <v>1839</v>
      </c>
      <c r="B104" s="27" t="s">
        <v>238</v>
      </c>
    </row>
    <row r="105" spans="1:2" ht="12.75">
      <c r="A105" s="26">
        <v>1840</v>
      </c>
      <c r="B105" s="27" t="s">
        <v>141</v>
      </c>
    </row>
    <row r="106" spans="1:2" ht="12.75">
      <c r="A106" s="26">
        <v>1849</v>
      </c>
      <c r="B106" s="27" t="s">
        <v>142</v>
      </c>
    </row>
    <row r="107" spans="1:2" ht="12.75">
      <c r="A107" s="26">
        <v>1890</v>
      </c>
      <c r="B107" s="27" t="s">
        <v>239</v>
      </c>
    </row>
    <row r="108" spans="1:2" ht="12.75">
      <c r="A108" s="26">
        <v>1900</v>
      </c>
      <c r="B108" s="27" t="s">
        <v>240</v>
      </c>
    </row>
    <row r="109" spans="1:2" ht="12.75">
      <c r="A109" s="26">
        <v>1920</v>
      </c>
      <c r="B109" s="27" t="s">
        <v>143</v>
      </c>
    </row>
    <row r="110" spans="1:2" ht="12.75">
      <c r="A110" s="26">
        <v>1921</v>
      </c>
      <c r="B110" s="27" t="s">
        <v>144</v>
      </c>
    </row>
    <row r="111" spans="1:2" ht="12.75">
      <c r="A111" s="26">
        <v>1922</v>
      </c>
      <c r="B111" s="27" t="s">
        <v>145</v>
      </c>
    </row>
    <row r="112" spans="1:2" ht="12.75">
      <c r="A112" s="26">
        <v>1990</v>
      </c>
      <c r="B112" s="27" t="s">
        <v>146</v>
      </c>
    </row>
    <row r="113" spans="1:2" ht="12.75">
      <c r="A113" s="26">
        <v>2000</v>
      </c>
      <c r="B113" s="27" t="s">
        <v>241</v>
      </c>
    </row>
    <row r="114" spans="1:2" ht="12.75">
      <c r="A114" s="26">
        <v>2100</v>
      </c>
      <c r="B114" s="27" t="s">
        <v>242</v>
      </c>
    </row>
    <row r="115" spans="1:2" ht="12.75">
      <c r="A115" s="26">
        <v>2110</v>
      </c>
      <c r="B115" s="27" t="s">
        <v>147</v>
      </c>
    </row>
    <row r="116" spans="1:2" ht="12.75">
      <c r="A116" s="26">
        <v>2120</v>
      </c>
      <c r="B116" s="27" t="s">
        <v>148</v>
      </c>
    </row>
    <row r="117" spans="1:2" ht="12.75">
      <c r="A117" s="26">
        <v>2130</v>
      </c>
      <c r="B117" s="27" t="s">
        <v>149</v>
      </c>
    </row>
    <row r="118" spans="1:2" ht="12.75">
      <c r="A118" s="26">
        <v>2140</v>
      </c>
      <c r="B118" s="27" t="s">
        <v>150</v>
      </c>
    </row>
    <row r="119" spans="1:2" ht="12.75">
      <c r="A119" s="26">
        <v>2150</v>
      </c>
      <c r="B119" s="27" t="s">
        <v>243</v>
      </c>
    </row>
    <row r="120" spans="1:2" ht="12.75">
      <c r="A120" s="26">
        <v>2155</v>
      </c>
      <c r="B120" s="27" t="s">
        <v>244</v>
      </c>
    </row>
    <row r="121" spans="1:2" ht="12.75">
      <c r="A121" s="26">
        <v>2160</v>
      </c>
      <c r="B121" s="27" t="s">
        <v>245</v>
      </c>
    </row>
    <row r="122" spans="1:2" ht="12.75">
      <c r="A122" s="26">
        <v>2170</v>
      </c>
      <c r="B122" s="27" t="s">
        <v>246</v>
      </c>
    </row>
    <row r="123" spans="1:2" ht="12.75">
      <c r="A123" s="26">
        <v>2179</v>
      </c>
      <c r="B123" s="27" t="s">
        <v>247</v>
      </c>
    </row>
    <row r="124" spans="1:2" ht="12.75">
      <c r="A124" s="26">
        <v>2180</v>
      </c>
      <c r="B124" s="27" t="s">
        <v>151</v>
      </c>
    </row>
    <row r="125" spans="1:2" ht="12.75">
      <c r="A125" s="26">
        <v>2190</v>
      </c>
      <c r="B125" s="27" t="s">
        <v>152</v>
      </c>
    </row>
    <row r="126" spans="1:2" ht="12.75">
      <c r="A126" s="26">
        <v>2200</v>
      </c>
      <c r="B126" s="27" t="s">
        <v>248</v>
      </c>
    </row>
    <row r="127" spans="1:2" ht="12.75">
      <c r="A127" s="26">
        <v>2210</v>
      </c>
      <c r="B127" s="27" t="s">
        <v>249</v>
      </c>
    </row>
    <row r="128" spans="1:2" ht="12.75">
      <c r="A128" s="26">
        <v>2211</v>
      </c>
      <c r="B128" s="27" t="s">
        <v>250</v>
      </c>
    </row>
    <row r="129" spans="1:2" ht="12.75">
      <c r="A129" s="26">
        <v>2213</v>
      </c>
      <c r="B129" s="27" t="s">
        <v>251</v>
      </c>
    </row>
    <row r="130" spans="1:2" ht="12.75">
      <c r="A130" s="26">
        <v>2215</v>
      </c>
      <c r="B130" s="27" t="s">
        <v>252</v>
      </c>
    </row>
    <row r="131" spans="1:2" ht="12.75">
      <c r="A131" s="26">
        <v>2216</v>
      </c>
      <c r="B131" s="27" t="s">
        <v>253</v>
      </c>
    </row>
    <row r="132" spans="1:2" ht="12.75">
      <c r="A132" s="26">
        <v>2217</v>
      </c>
      <c r="B132" s="27" t="s">
        <v>254</v>
      </c>
    </row>
    <row r="133" spans="1:2" ht="12.75">
      <c r="A133" s="26">
        <v>2218</v>
      </c>
      <c r="B133" s="27" t="s">
        <v>255</v>
      </c>
    </row>
    <row r="134" spans="1:2" ht="12.75">
      <c r="A134" s="26">
        <v>2220</v>
      </c>
      <c r="B134" s="27" t="s">
        <v>256</v>
      </c>
    </row>
    <row r="135" spans="1:2" ht="12.75">
      <c r="A135" s="26">
        <v>2225</v>
      </c>
      <c r="B135" s="27" t="s">
        <v>257</v>
      </c>
    </row>
    <row r="136" spans="1:2" ht="12.75">
      <c r="A136" s="26">
        <v>2290</v>
      </c>
      <c r="B136" s="27" t="s">
        <v>258</v>
      </c>
    </row>
    <row r="137" spans="1:2" ht="12.75">
      <c r="A137" s="26">
        <v>2300</v>
      </c>
      <c r="B137" s="27" t="s">
        <v>259</v>
      </c>
    </row>
    <row r="138" spans="1:2" ht="12.75">
      <c r="A138" s="26">
        <v>2310</v>
      </c>
      <c r="B138" s="27" t="s">
        <v>153</v>
      </c>
    </row>
    <row r="139" spans="1:2" ht="12.75">
      <c r="A139" s="26">
        <v>2320</v>
      </c>
      <c r="B139" s="27" t="s">
        <v>154</v>
      </c>
    </row>
    <row r="140" spans="1:2" ht="12.75">
      <c r="A140" s="26">
        <v>2400</v>
      </c>
      <c r="B140" s="27" t="s">
        <v>260</v>
      </c>
    </row>
    <row r="141" spans="1:2" ht="12.75">
      <c r="A141" s="26">
        <v>2500</v>
      </c>
      <c r="B141" s="27" t="s">
        <v>261</v>
      </c>
    </row>
    <row r="142" spans="1:2" ht="12.75">
      <c r="A142" s="26">
        <v>2510</v>
      </c>
      <c r="B142" s="27" t="s">
        <v>155</v>
      </c>
    </row>
    <row r="143" spans="1:2" ht="12.75">
      <c r="A143" s="26">
        <v>2520</v>
      </c>
      <c r="B143" s="27" t="s">
        <v>262</v>
      </c>
    </row>
    <row r="144" spans="1:2" ht="12.75">
      <c r="A144" s="26">
        <v>2530</v>
      </c>
      <c r="B144" s="27" t="s">
        <v>263</v>
      </c>
    </row>
    <row r="145" spans="1:2" ht="12.75">
      <c r="A145" s="26">
        <v>2540</v>
      </c>
      <c r="B145" s="27" t="s">
        <v>156</v>
      </c>
    </row>
    <row r="146" spans="1:2" ht="12.75">
      <c r="A146" s="26">
        <v>2590</v>
      </c>
      <c r="B146" s="27" t="s">
        <v>157</v>
      </c>
    </row>
    <row r="147" spans="1:2" ht="12.75">
      <c r="A147" s="26">
        <v>2600</v>
      </c>
      <c r="B147" s="27" t="s">
        <v>264</v>
      </c>
    </row>
    <row r="148" spans="1:2" ht="12.75">
      <c r="A148" s="26">
        <v>2610</v>
      </c>
      <c r="B148" s="27" t="s">
        <v>265</v>
      </c>
    </row>
    <row r="149" spans="1:2" ht="12.75">
      <c r="A149" s="26">
        <v>2620</v>
      </c>
      <c r="B149" s="27" t="s">
        <v>266</v>
      </c>
    </row>
    <row r="150" spans="1:2" ht="12.75">
      <c r="A150" s="26">
        <v>2630</v>
      </c>
      <c r="B150" s="27" t="s">
        <v>267</v>
      </c>
    </row>
    <row r="151" spans="1:2" ht="12.75">
      <c r="A151" s="26">
        <v>2650</v>
      </c>
      <c r="B151" s="27" t="s">
        <v>268</v>
      </c>
    </row>
    <row r="152" spans="1:2" ht="12.75">
      <c r="A152" s="26">
        <v>2690</v>
      </c>
      <c r="B152" s="27" t="s">
        <v>158</v>
      </c>
    </row>
    <row r="153" spans="1:2" ht="12.75">
      <c r="A153" s="26">
        <v>2900</v>
      </c>
      <c r="B153" s="27" t="s">
        <v>167</v>
      </c>
    </row>
    <row r="154" spans="1:2" ht="12.75">
      <c r="A154" s="26">
        <v>2910</v>
      </c>
      <c r="B154" s="27" t="s">
        <v>159</v>
      </c>
    </row>
    <row r="155" spans="1:2" ht="12.75">
      <c r="A155" s="26">
        <v>2920</v>
      </c>
      <c r="B155" s="27" t="s">
        <v>160</v>
      </c>
    </row>
    <row r="156" spans="1:2" ht="12.75">
      <c r="A156" s="26">
        <v>2930</v>
      </c>
      <c r="B156" s="27" t="s">
        <v>161</v>
      </c>
    </row>
    <row r="157" spans="1:2" ht="12.75">
      <c r="A157" s="26">
        <v>2940</v>
      </c>
      <c r="B157" s="27" t="s">
        <v>162</v>
      </c>
    </row>
    <row r="158" spans="1:2" ht="12.75">
      <c r="A158" s="26">
        <v>2950</v>
      </c>
      <c r="B158" s="27" t="s">
        <v>163</v>
      </c>
    </row>
    <row r="159" spans="1:2" ht="12.75">
      <c r="A159" s="26">
        <v>2960</v>
      </c>
      <c r="B159" s="27" t="s">
        <v>164</v>
      </c>
    </row>
    <row r="160" spans="1:2" ht="12.75">
      <c r="A160" s="26">
        <v>2970</v>
      </c>
      <c r="B160" s="27" t="s">
        <v>165</v>
      </c>
    </row>
    <row r="161" spans="1:2" ht="12.75">
      <c r="A161" s="26">
        <v>2980</v>
      </c>
      <c r="B161" s="27" t="s">
        <v>166</v>
      </c>
    </row>
    <row r="162" spans="1:2" ht="12.75">
      <c r="A162" s="26">
        <v>2990</v>
      </c>
      <c r="B162" s="27" t="s">
        <v>167</v>
      </c>
    </row>
    <row r="163" spans="1:2" ht="12.75">
      <c r="A163" s="26">
        <v>2995</v>
      </c>
      <c r="B163" s="27" t="s">
        <v>269</v>
      </c>
    </row>
    <row r="164" spans="1:2" ht="12.75">
      <c r="A164" s="26">
        <v>3000</v>
      </c>
      <c r="B164" s="27" t="s">
        <v>270</v>
      </c>
    </row>
    <row r="165" spans="1:2" ht="12.75">
      <c r="A165" s="26">
        <v>3100</v>
      </c>
      <c r="B165" s="27" t="s">
        <v>80</v>
      </c>
    </row>
    <row r="166" spans="1:2" ht="12.75">
      <c r="A166" s="26">
        <v>3105</v>
      </c>
      <c r="B166" s="27" t="s">
        <v>168</v>
      </c>
    </row>
    <row r="167" spans="1:2" ht="12.75">
      <c r="A167" s="26">
        <v>3200</v>
      </c>
      <c r="B167" s="27" t="s">
        <v>271</v>
      </c>
    </row>
    <row r="168" spans="1:2" ht="12.75">
      <c r="A168" s="26">
        <v>3210</v>
      </c>
      <c r="B168" s="27" t="s">
        <v>272</v>
      </c>
    </row>
    <row r="169" spans="1:2" ht="12.75">
      <c r="A169" s="26">
        <v>3220</v>
      </c>
      <c r="B169" s="27" t="s">
        <v>273</v>
      </c>
    </row>
    <row r="170" spans="1:2" ht="12.75">
      <c r="A170" s="26">
        <v>3230</v>
      </c>
      <c r="B170" s="27" t="s">
        <v>274</v>
      </c>
    </row>
    <row r="171" spans="1:2" ht="12.75">
      <c r="A171" s="26">
        <v>3300</v>
      </c>
      <c r="B171" s="27" t="s">
        <v>275</v>
      </c>
    </row>
    <row r="172" spans="1:2" ht="12.75">
      <c r="A172" s="26">
        <v>3310</v>
      </c>
      <c r="B172" s="27" t="s">
        <v>81</v>
      </c>
    </row>
    <row r="173" spans="1:2" ht="12.75">
      <c r="A173" s="26">
        <v>3320</v>
      </c>
      <c r="B173" s="27" t="s">
        <v>276</v>
      </c>
    </row>
    <row r="174" spans="1:2" ht="12.75">
      <c r="A174" s="26">
        <v>3400</v>
      </c>
      <c r="B174" s="27" t="s">
        <v>277</v>
      </c>
    </row>
    <row r="175" spans="1:2" ht="12.75">
      <c r="A175" s="26">
        <v>3500</v>
      </c>
      <c r="B175" s="27" t="s">
        <v>278</v>
      </c>
    </row>
    <row r="176" spans="1:2" ht="12.75">
      <c r="A176" s="26">
        <v>3501</v>
      </c>
      <c r="B176" s="27" t="s">
        <v>279</v>
      </c>
    </row>
    <row r="177" spans="1:2" ht="12.75">
      <c r="A177" s="26">
        <v>4000</v>
      </c>
      <c r="B177" s="27" t="s">
        <v>280</v>
      </c>
    </row>
    <row r="178" spans="1:2" ht="12.75">
      <c r="A178" s="26">
        <v>4001</v>
      </c>
      <c r="B178" s="27" t="s">
        <v>281</v>
      </c>
    </row>
    <row r="179" spans="1:2" ht="12.75">
      <c r="A179" s="26">
        <v>4032</v>
      </c>
      <c r="B179" s="27" t="s">
        <v>282</v>
      </c>
    </row>
    <row r="180" spans="1:2" ht="12.75">
      <c r="A180" s="26">
        <v>4034</v>
      </c>
      <c r="B180" s="27" t="s">
        <v>283</v>
      </c>
    </row>
    <row r="181" spans="1:2" ht="12.75">
      <c r="A181" s="26">
        <v>4042</v>
      </c>
      <c r="B181" s="27" t="s">
        <v>284</v>
      </c>
    </row>
    <row r="182" spans="1:2" ht="12.75">
      <c r="A182" s="26">
        <v>4044</v>
      </c>
      <c r="B182" s="27" t="s">
        <v>285</v>
      </c>
    </row>
    <row r="183" spans="1:2" ht="12.75">
      <c r="A183" s="26">
        <v>4047</v>
      </c>
      <c r="B183" s="27" t="s">
        <v>286</v>
      </c>
    </row>
    <row r="184" spans="1:2" ht="12.75">
      <c r="A184" s="26">
        <v>4060</v>
      </c>
      <c r="B184" s="27" t="s">
        <v>287</v>
      </c>
    </row>
    <row r="185" spans="1:2" ht="12.75">
      <c r="A185" s="26">
        <v>4070</v>
      </c>
      <c r="B185" s="27" t="s">
        <v>288</v>
      </c>
    </row>
    <row r="186" spans="1:2" ht="12.75">
      <c r="A186" s="26">
        <v>4110</v>
      </c>
      <c r="B186" s="27" t="s">
        <v>289</v>
      </c>
    </row>
    <row r="187" spans="1:2" ht="12.75">
      <c r="A187" s="26">
        <v>4111</v>
      </c>
      <c r="B187" s="27" t="s">
        <v>290</v>
      </c>
    </row>
    <row r="188" spans="1:2" ht="12.75">
      <c r="A188" s="26">
        <v>4112</v>
      </c>
      <c r="B188" s="27" t="s">
        <v>291</v>
      </c>
    </row>
    <row r="189" spans="1:2" ht="12.75">
      <c r="A189" s="26">
        <v>4114</v>
      </c>
      <c r="B189" s="27" t="s">
        <v>292</v>
      </c>
    </row>
    <row r="190" spans="1:2" ht="12.75">
      <c r="A190" s="26">
        <v>4115</v>
      </c>
      <c r="B190" s="27" t="s">
        <v>293</v>
      </c>
    </row>
    <row r="191" spans="1:2" ht="12.75">
      <c r="A191" s="26">
        <v>4116</v>
      </c>
      <c r="B191" s="27" t="s">
        <v>294</v>
      </c>
    </row>
    <row r="192" spans="1:2" ht="12.75">
      <c r="A192" s="26">
        <v>4117</v>
      </c>
      <c r="B192" s="27" t="s">
        <v>295</v>
      </c>
    </row>
    <row r="193" spans="1:2" ht="12.75">
      <c r="A193" s="26">
        <v>4118</v>
      </c>
      <c r="B193" s="27" t="s">
        <v>296</v>
      </c>
    </row>
    <row r="194" spans="1:2" ht="12.75">
      <c r="A194" s="26">
        <v>4119</v>
      </c>
      <c r="B194" s="27" t="s">
        <v>297</v>
      </c>
    </row>
    <row r="195" spans="1:2" ht="12.75">
      <c r="A195" s="26">
        <v>4120</v>
      </c>
      <c r="B195" s="27" t="s">
        <v>298</v>
      </c>
    </row>
    <row r="196" spans="1:2" ht="12.75">
      <c r="A196" s="26">
        <v>4121</v>
      </c>
      <c r="B196" s="27" t="s">
        <v>299</v>
      </c>
    </row>
    <row r="197" spans="1:2" ht="12.75">
      <c r="A197" s="26">
        <v>4125</v>
      </c>
      <c r="B197" s="27" t="s">
        <v>300</v>
      </c>
    </row>
    <row r="198" spans="1:2" ht="12.75">
      <c r="A198" s="26">
        <v>4126</v>
      </c>
      <c r="B198" s="27" t="s">
        <v>301</v>
      </c>
    </row>
    <row r="199" spans="1:2" ht="12.75">
      <c r="A199" s="26">
        <v>4127</v>
      </c>
      <c r="B199" s="27" t="s">
        <v>302</v>
      </c>
    </row>
    <row r="200" spans="1:2" ht="12.75">
      <c r="A200" s="26">
        <v>4128</v>
      </c>
      <c r="B200" s="27" t="s">
        <v>303</v>
      </c>
    </row>
    <row r="201" spans="1:2" ht="12.75">
      <c r="A201" s="26">
        <v>4129</v>
      </c>
      <c r="B201" s="27" t="s">
        <v>304</v>
      </c>
    </row>
    <row r="202" spans="1:2" ht="12.75">
      <c r="A202" s="26">
        <v>4130</v>
      </c>
      <c r="B202" s="27" t="s">
        <v>305</v>
      </c>
    </row>
    <row r="203" spans="1:2" ht="12.75">
      <c r="A203" s="26">
        <v>4131</v>
      </c>
      <c r="B203" s="27" t="s">
        <v>306</v>
      </c>
    </row>
    <row r="204" spans="1:2" ht="12.75">
      <c r="A204" s="26">
        <v>4132</v>
      </c>
      <c r="B204" s="27" t="s">
        <v>307</v>
      </c>
    </row>
    <row r="205" spans="1:2" ht="12.75">
      <c r="A205" s="26">
        <v>4133</v>
      </c>
      <c r="B205" s="27" t="s">
        <v>308</v>
      </c>
    </row>
    <row r="206" spans="1:2" ht="12.75">
      <c r="A206" s="26">
        <v>4135</v>
      </c>
      <c r="B206" s="27" t="s">
        <v>309</v>
      </c>
    </row>
    <row r="207" spans="1:2" ht="12.75">
      <c r="A207" s="26">
        <v>4136</v>
      </c>
      <c r="B207" s="27" t="s">
        <v>310</v>
      </c>
    </row>
    <row r="208" spans="1:2" ht="12.75">
      <c r="A208" s="26">
        <v>4137</v>
      </c>
      <c r="B208" s="27" t="s">
        <v>311</v>
      </c>
    </row>
    <row r="209" spans="1:2" ht="12.75">
      <c r="A209" s="26">
        <v>4138</v>
      </c>
      <c r="B209" s="27" t="s">
        <v>312</v>
      </c>
    </row>
    <row r="210" spans="1:2" ht="12.75">
      <c r="A210" s="26">
        <v>4139</v>
      </c>
      <c r="B210" s="27" t="s">
        <v>313</v>
      </c>
    </row>
    <row r="211" spans="1:2" ht="12.75">
      <c r="A211" s="26">
        <v>4140</v>
      </c>
      <c r="B211" s="27" t="s">
        <v>314</v>
      </c>
    </row>
    <row r="212" spans="1:2" ht="12.75">
      <c r="A212" s="26">
        <v>4141</v>
      </c>
      <c r="B212" s="27" t="s">
        <v>315</v>
      </c>
    </row>
    <row r="213" spans="1:2" ht="12.75">
      <c r="A213" s="26">
        <v>4142</v>
      </c>
      <c r="B213" s="27" t="s">
        <v>316</v>
      </c>
    </row>
    <row r="214" spans="1:2" ht="12.75">
      <c r="A214" s="26">
        <v>4143</v>
      </c>
      <c r="B214" s="27" t="s">
        <v>317</v>
      </c>
    </row>
    <row r="215" spans="1:2" ht="12.75">
      <c r="A215" s="26">
        <v>4145</v>
      </c>
      <c r="B215" s="27" t="s">
        <v>318</v>
      </c>
    </row>
    <row r="216" spans="1:2" ht="12.75">
      <c r="A216" s="26">
        <v>4146</v>
      </c>
      <c r="B216" s="27" t="s">
        <v>319</v>
      </c>
    </row>
    <row r="217" spans="1:2" ht="12.75">
      <c r="A217" s="26">
        <v>4147</v>
      </c>
      <c r="B217" s="27" t="s">
        <v>320</v>
      </c>
    </row>
    <row r="218" spans="1:2" ht="12.75">
      <c r="A218" s="26">
        <v>4148</v>
      </c>
      <c r="B218" s="27" t="s">
        <v>321</v>
      </c>
    </row>
    <row r="219" spans="1:2" ht="12.75">
      <c r="A219" s="26">
        <v>4149</v>
      </c>
      <c r="B219" s="27" t="s">
        <v>322</v>
      </c>
    </row>
    <row r="220" spans="1:2" ht="12.75">
      <c r="A220" s="26">
        <v>4150</v>
      </c>
      <c r="B220" s="27" t="s">
        <v>323</v>
      </c>
    </row>
    <row r="221" spans="1:2" ht="12.75">
      <c r="A221" s="26">
        <v>4151</v>
      </c>
      <c r="B221" s="27" t="s">
        <v>324</v>
      </c>
    </row>
    <row r="222" spans="1:2" ht="12.75">
      <c r="A222" s="26">
        <v>4152</v>
      </c>
      <c r="B222" s="27" t="s">
        <v>325</v>
      </c>
    </row>
    <row r="223" spans="1:2" ht="12.75">
      <c r="A223" s="26">
        <v>4157</v>
      </c>
      <c r="B223" s="27" t="s">
        <v>326</v>
      </c>
    </row>
    <row r="224" spans="1:2" ht="12.75">
      <c r="A224" s="26">
        <v>4158</v>
      </c>
      <c r="B224" s="27" t="s">
        <v>327</v>
      </c>
    </row>
    <row r="225" spans="1:2" ht="12.75">
      <c r="A225" s="26">
        <v>4160</v>
      </c>
      <c r="B225" s="27" t="s">
        <v>328</v>
      </c>
    </row>
    <row r="226" spans="1:2" ht="12.75">
      <c r="A226" s="26">
        <v>4165</v>
      </c>
      <c r="B226" s="27" t="s">
        <v>329</v>
      </c>
    </row>
    <row r="227" spans="1:2" ht="12.75">
      <c r="A227" s="26">
        <v>4166</v>
      </c>
      <c r="B227" s="27" t="s">
        <v>330</v>
      </c>
    </row>
    <row r="228" spans="1:2" ht="12.75">
      <c r="A228" s="26">
        <v>4167</v>
      </c>
      <c r="B228" s="27" t="s">
        <v>331</v>
      </c>
    </row>
    <row r="229" spans="1:2" ht="12.75">
      <c r="A229" s="26">
        <v>4170</v>
      </c>
      <c r="B229" s="27" t="s">
        <v>332</v>
      </c>
    </row>
    <row r="230" spans="1:2" ht="12.75">
      <c r="A230" s="26">
        <v>4175</v>
      </c>
      <c r="B230" s="27" t="s">
        <v>333</v>
      </c>
    </row>
    <row r="231" spans="1:2" ht="12.75">
      <c r="A231" s="26">
        <v>4176</v>
      </c>
      <c r="B231" s="27" t="s">
        <v>334</v>
      </c>
    </row>
    <row r="232" spans="1:2" ht="12.75">
      <c r="A232" s="26">
        <v>4180</v>
      </c>
      <c r="B232" s="27" t="s">
        <v>335</v>
      </c>
    </row>
    <row r="233" spans="1:2" ht="12.75">
      <c r="A233" s="26">
        <v>4190</v>
      </c>
      <c r="B233" s="27" t="s">
        <v>336</v>
      </c>
    </row>
    <row r="234" spans="1:2" ht="12.75">
      <c r="A234" s="26">
        <v>4195</v>
      </c>
      <c r="B234" s="27" t="s">
        <v>337</v>
      </c>
    </row>
    <row r="235" spans="1:2" ht="12.75">
      <c r="A235" s="26">
        <v>4201</v>
      </c>
      <c r="B235" s="27" t="s">
        <v>338</v>
      </c>
    </row>
    <row r="236" spans="1:2" ht="12.75">
      <c r="A236" s="26">
        <v>4210</v>
      </c>
      <c r="B236" s="27" t="s">
        <v>339</v>
      </c>
    </row>
    <row r="237" spans="1:2" ht="12.75">
      <c r="A237" s="26">
        <v>4215</v>
      </c>
      <c r="B237" s="27" t="s">
        <v>340</v>
      </c>
    </row>
    <row r="238" spans="1:2" ht="12.75">
      <c r="A238" s="26">
        <v>4220</v>
      </c>
      <c r="B238" s="27" t="s">
        <v>341</v>
      </c>
    </row>
    <row r="239" spans="1:2" ht="12.75">
      <c r="A239" s="26">
        <v>4221</v>
      </c>
      <c r="B239" s="27" t="s">
        <v>342</v>
      </c>
    </row>
    <row r="240" spans="1:2" ht="12.75">
      <c r="A240" s="26">
        <v>4222</v>
      </c>
      <c r="B240" s="27" t="s">
        <v>343</v>
      </c>
    </row>
    <row r="241" spans="1:2" ht="12.75">
      <c r="A241" s="26">
        <v>4225</v>
      </c>
      <c r="B241" s="27" t="s">
        <v>344</v>
      </c>
    </row>
    <row r="242" spans="1:2" ht="12.75">
      <c r="A242" s="26">
        <v>4230</v>
      </c>
      <c r="B242" s="27" t="s">
        <v>345</v>
      </c>
    </row>
    <row r="243" spans="1:2" ht="12.75">
      <c r="A243" s="26">
        <v>4240</v>
      </c>
      <c r="B243" s="27" t="s">
        <v>346</v>
      </c>
    </row>
    <row r="244" spans="1:2" ht="12.75">
      <c r="A244" s="26">
        <v>4250</v>
      </c>
      <c r="B244" s="27" t="s">
        <v>347</v>
      </c>
    </row>
    <row r="245" spans="1:2" ht="12.75">
      <c r="A245" s="26">
        <v>4251</v>
      </c>
      <c r="B245" s="27" t="s">
        <v>348</v>
      </c>
    </row>
    <row r="246" spans="1:2" ht="12.75">
      <c r="A246" s="26">
        <v>4252</v>
      </c>
      <c r="B246" s="27" t="s">
        <v>349</v>
      </c>
    </row>
    <row r="247" spans="1:2" ht="12.75">
      <c r="A247" s="26">
        <v>4255</v>
      </c>
      <c r="B247" s="27" t="s">
        <v>350</v>
      </c>
    </row>
    <row r="248" spans="1:2" ht="12.75">
      <c r="A248" s="26">
        <v>4260</v>
      </c>
      <c r="B248" s="27" t="s">
        <v>351</v>
      </c>
    </row>
    <row r="249" spans="1:2" ht="12.75">
      <c r="A249" s="26">
        <v>4261</v>
      </c>
      <c r="B249" s="27" t="s">
        <v>352</v>
      </c>
    </row>
    <row r="250" spans="1:2" ht="12.75">
      <c r="A250" s="26">
        <v>4262</v>
      </c>
      <c r="B250" s="27" t="s">
        <v>353</v>
      </c>
    </row>
    <row r="251" spans="1:2" ht="12.75">
      <c r="A251" s="26">
        <v>4263</v>
      </c>
      <c r="B251" s="27" t="s">
        <v>354</v>
      </c>
    </row>
    <row r="252" spans="1:2" ht="12.75">
      <c r="A252" s="26">
        <v>4264</v>
      </c>
      <c r="B252" s="27" t="s">
        <v>355</v>
      </c>
    </row>
    <row r="253" spans="1:2" ht="12.75">
      <c r="A253" s="26">
        <v>4265</v>
      </c>
      <c r="B253" s="27" t="s">
        <v>356</v>
      </c>
    </row>
    <row r="254" spans="1:2" ht="12.75">
      <c r="A254" s="26">
        <v>4266</v>
      </c>
      <c r="B254" s="27" t="s">
        <v>357</v>
      </c>
    </row>
    <row r="255" spans="1:2" ht="12.75">
      <c r="A255" s="26">
        <v>4267</v>
      </c>
      <c r="B255" s="27" t="s">
        <v>358</v>
      </c>
    </row>
    <row r="256" spans="1:2" ht="12.75">
      <c r="A256" s="26">
        <v>4271</v>
      </c>
      <c r="B256" s="27" t="s">
        <v>359</v>
      </c>
    </row>
    <row r="257" spans="1:2" ht="12.75">
      <c r="A257" s="26">
        <v>4272</v>
      </c>
      <c r="B257" s="27" t="s">
        <v>360</v>
      </c>
    </row>
    <row r="258" spans="1:2" ht="12.75">
      <c r="A258" s="26">
        <v>4273</v>
      </c>
      <c r="B258" s="27" t="s">
        <v>361</v>
      </c>
    </row>
    <row r="259" spans="1:2" ht="12.75">
      <c r="A259" s="26">
        <v>4274</v>
      </c>
      <c r="B259" s="27" t="s">
        <v>362</v>
      </c>
    </row>
    <row r="260" spans="1:2" ht="12.75">
      <c r="A260" s="26">
        <v>4275</v>
      </c>
      <c r="B260" s="27" t="s">
        <v>363</v>
      </c>
    </row>
    <row r="261" spans="1:2" ht="12.75">
      <c r="A261" s="26">
        <v>4276</v>
      </c>
      <c r="B261" s="27" t="s">
        <v>364</v>
      </c>
    </row>
    <row r="262" spans="1:2" ht="12.75">
      <c r="A262" s="26">
        <v>4277</v>
      </c>
      <c r="B262" s="27" t="s">
        <v>365</v>
      </c>
    </row>
    <row r="263" spans="1:2" ht="12.75">
      <c r="A263" s="26">
        <v>4281</v>
      </c>
      <c r="B263" s="27" t="s">
        <v>366</v>
      </c>
    </row>
    <row r="264" spans="1:2" ht="12.75">
      <c r="A264" s="26">
        <v>4282</v>
      </c>
      <c r="B264" s="27" t="s">
        <v>367</v>
      </c>
    </row>
    <row r="265" spans="1:2" ht="12.75">
      <c r="A265" s="26">
        <v>4283</v>
      </c>
      <c r="B265" s="27" t="s">
        <v>368</v>
      </c>
    </row>
    <row r="266" spans="1:2" ht="12.75">
      <c r="A266" s="26">
        <v>4284</v>
      </c>
      <c r="B266" s="27" t="s">
        <v>369</v>
      </c>
    </row>
    <row r="267" spans="1:2" ht="12.75">
      <c r="A267" s="26">
        <v>4285</v>
      </c>
      <c r="B267" s="27" t="s">
        <v>370</v>
      </c>
    </row>
    <row r="268" spans="1:2" ht="12.75">
      <c r="A268" s="26">
        <v>4286</v>
      </c>
      <c r="B268" s="27" t="s">
        <v>371</v>
      </c>
    </row>
    <row r="269" spans="1:2" ht="12.75">
      <c r="A269" s="26">
        <v>4287</v>
      </c>
      <c r="B269" s="27" t="s">
        <v>372</v>
      </c>
    </row>
    <row r="270" spans="1:2" ht="12.75">
      <c r="A270" s="26">
        <v>4310</v>
      </c>
      <c r="B270" s="27" t="s">
        <v>373</v>
      </c>
    </row>
    <row r="271" spans="1:2" ht="12.75">
      <c r="A271" s="26">
        <v>4350</v>
      </c>
      <c r="B271" s="27" t="s">
        <v>374</v>
      </c>
    </row>
    <row r="272" spans="1:2" ht="12.75">
      <c r="A272" s="26">
        <v>4390</v>
      </c>
      <c r="B272" s="27" t="s">
        <v>375</v>
      </c>
    </row>
    <row r="273" spans="1:2" ht="12.75">
      <c r="A273" s="26">
        <v>4391</v>
      </c>
      <c r="B273" s="27" t="s">
        <v>376</v>
      </c>
    </row>
    <row r="274" spans="1:2" ht="12.75">
      <c r="A274" s="26">
        <v>4392</v>
      </c>
      <c r="B274" s="27" t="s">
        <v>377</v>
      </c>
    </row>
    <row r="275" spans="1:2" ht="12.75">
      <c r="A275" s="26">
        <v>4393</v>
      </c>
      <c r="B275" s="27" t="s">
        <v>378</v>
      </c>
    </row>
    <row r="276" spans="1:2" ht="12.75">
      <c r="A276" s="26">
        <v>4394</v>
      </c>
      <c r="B276" s="27" t="s">
        <v>379</v>
      </c>
    </row>
    <row r="277" spans="1:2" ht="12.75">
      <c r="A277" s="26">
        <v>4395</v>
      </c>
      <c r="B277" s="27" t="s">
        <v>380</v>
      </c>
    </row>
    <row r="278" spans="1:2" ht="12.75">
      <c r="A278" s="26">
        <v>4395</v>
      </c>
      <c r="B278" s="27" t="s">
        <v>381</v>
      </c>
    </row>
    <row r="279" spans="1:2" ht="12.75">
      <c r="A279" s="26">
        <v>4396</v>
      </c>
      <c r="B279" s="27" t="s">
        <v>382</v>
      </c>
    </row>
    <row r="280" spans="1:2" ht="12.75">
      <c r="A280" s="26">
        <v>4397</v>
      </c>
      <c r="B280" s="27" t="s">
        <v>383</v>
      </c>
    </row>
    <row r="281" spans="1:2" ht="12.75">
      <c r="A281" s="26">
        <v>4398</v>
      </c>
      <c r="B281" s="27" t="s">
        <v>384</v>
      </c>
    </row>
    <row r="282" spans="1:2" ht="12.75">
      <c r="A282" s="26">
        <v>4420</v>
      </c>
      <c r="B282" s="27" t="s">
        <v>385</v>
      </c>
    </row>
    <row r="283" spans="1:2" ht="12.75">
      <c r="A283" s="26">
        <v>4430</v>
      </c>
      <c r="B283" s="27" t="s">
        <v>386</v>
      </c>
    </row>
    <row r="284" spans="1:2" ht="12.75">
      <c r="A284" s="26">
        <v>4450</v>
      </c>
      <c r="B284" s="27" t="s">
        <v>387</v>
      </c>
    </row>
    <row r="285" spans="1:2" ht="12.75">
      <c r="A285" s="26">
        <v>4510</v>
      </c>
      <c r="B285" s="27" t="s">
        <v>388</v>
      </c>
    </row>
    <row r="286" spans="1:2" ht="12.75">
      <c r="A286" s="26">
        <v>4520</v>
      </c>
      <c r="B286" s="27" t="s">
        <v>389</v>
      </c>
    </row>
    <row r="287" spans="1:2" ht="12.75">
      <c r="A287" s="26">
        <v>4530</v>
      </c>
      <c r="B287" s="27" t="s">
        <v>389</v>
      </c>
    </row>
    <row r="288" spans="1:2" ht="12.75">
      <c r="A288" s="26">
        <v>4540</v>
      </c>
      <c r="B288" s="27" t="s">
        <v>389</v>
      </c>
    </row>
    <row r="289" spans="1:2" ht="12.75">
      <c r="A289" s="26">
        <v>4550</v>
      </c>
      <c r="B289" s="27" t="s">
        <v>389</v>
      </c>
    </row>
    <row r="290" spans="1:2" ht="12.75">
      <c r="A290" s="26">
        <v>4560</v>
      </c>
      <c r="B290" s="27" t="s">
        <v>390</v>
      </c>
    </row>
    <row r="291" spans="1:2" ht="12.75">
      <c r="A291" s="26">
        <v>4570</v>
      </c>
      <c r="B291" s="27" t="s">
        <v>389</v>
      </c>
    </row>
    <row r="292" spans="1:2" ht="12.75">
      <c r="A292" s="26">
        <v>4580</v>
      </c>
      <c r="B292" s="27" t="s">
        <v>389</v>
      </c>
    </row>
    <row r="293" spans="1:2" ht="12.75">
      <c r="A293" s="26">
        <v>4590</v>
      </c>
      <c r="B293" s="27" t="s">
        <v>391</v>
      </c>
    </row>
    <row r="294" spans="1:2" ht="12.75">
      <c r="A294" s="26">
        <v>4610</v>
      </c>
      <c r="B294" s="27" t="s">
        <v>392</v>
      </c>
    </row>
    <row r="295" spans="1:2" ht="12.75">
      <c r="A295" s="26">
        <v>4620</v>
      </c>
      <c r="B295" s="27" t="s">
        <v>393</v>
      </c>
    </row>
    <row r="296" spans="1:2" ht="12.75">
      <c r="A296" s="26">
        <v>4630</v>
      </c>
      <c r="B296" s="27" t="s">
        <v>394</v>
      </c>
    </row>
    <row r="297" spans="1:2" ht="12.75">
      <c r="A297" s="26">
        <v>4650</v>
      </c>
      <c r="B297" s="27" t="s">
        <v>395</v>
      </c>
    </row>
    <row r="298" spans="1:2" ht="12.75">
      <c r="A298" s="26">
        <v>4700</v>
      </c>
      <c r="B298" s="27" t="s">
        <v>396</v>
      </c>
    </row>
    <row r="299" spans="1:2" ht="12.75">
      <c r="A299" s="26">
        <v>4800</v>
      </c>
      <c r="B299" s="27" t="s">
        <v>397</v>
      </c>
    </row>
    <row r="300" spans="1:2" ht="12.75">
      <c r="A300" s="26">
        <v>4801</v>
      </c>
      <c r="B300" s="27" t="s">
        <v>398</v>
      </c>
    </row>
    <row r="301" spans="1:2" ht="12.75">
      <c r="A301" s="26">
        <v>4802</v>
      </c>
      <c r="B301" s="27" t="s">
        <v>399</v>
      </c>
    </row>
    <row r="302" spans="1:2" ht="12.75">
      <c r="A302" s="26">
        <v>4831</v>
      </c>
      <c r="B302" s="27" t="s">
        <v>400</v>
      </c>
    </row>
    <row r="303" spans="1:2" ht="12.75">
      <c r="A303" s="26">
        <v>4832</v>
      </c>
      <c r="B303" s="27" t="s">
        <v>401</v>
      </c>
    </row>
    <row r="304" spans="1:2" ht="12.75">
      <c r="A304" s="26">
        <v>4870</v>
      </c>
      <c r="B304" s="27" t="s">
        <v>402</v>
      </c>
    </row>
    <row r="305" spans="1:2" ht="12.75">
      <c r="A305" s="26">
        <v>4871</v>
      </c>
      <c r="B305" s="27" t="s">
        <v>403</v>
      </c>
    </row>
    <row r="306" spans="1:2" ht="12.75">
      <c r="A306" s="26">
        <v>4872</v>
      </c>
      <c r="B306" s="27" t="s">
        <v>404</v>
      </c>
    </row>
    <row r="307" spans="1:2" ht="12.75">
      <c r="A307" s="26">
        <v>4880</v>
      </c>
      <c r="B307" s="27" t="s">
        <v>405</v>
      </c>
    </row>
    <row r="308" spans="1:2" ht="12.75">
      <c r="A308" s="26">
        <v>4881</v>
      </c>
      <c r="B308" s="27" t="s">
        <v>406</v>
      </c>
    </row>
    <row r="309" spans="1:2" ht="12.75">
      <c r="A309" s="26">
        <v>4882</v>
      </c>
      <c r="B309" s="27" t="s">
        <v>407</v>
      </c>
    </row>
    <row r="310" spans="1:2" ht="12.75">
      <c r="A310" s="26">
        <v>4900</v>
      </c>
      <c r="B310" s="27" t="s">
        <v>408</v>
      </c>
    </row>
    <row r="311" spans="1:2" ht="12.75">
      <c r="A311" s="26">
        <v>4901</v>
      </c>
      <c r="B311" s="27" t="s">
        <v>409</v>
      </c>
    </row>
    <row r="312" spans="1:2" ht="12.75">
      <c r="A312" s="26">
        <v>4902</v>
      </c>
      <c r="B312" s="27" t="s">
        <v>410</v>
      </c>
    </row>
    <row r="313" spans="1:2" ht="12.75">
      <c r="A313" s="26">
        <v>4931</v>
      </c>
      <c r="B313" s="27" t="s">
        <v>411</v>
      </c>
    </row>
    <row r="314" spans="1:2" ht="12.75">
      <c r="A314" s="26">
        <v>4971</v>
      </c>
      <c r="B314" s="27" t="s">
        <v>412</v>
      </c>
    </row>
    <row r="315" spans="1:2" ht="12.75">
      <c r="A315" s="26">
        <v>4972</v>
      </c>
      <c r="B315" s="27" t="s">
        <v>413</v>
      </c>
    </row>
    <row r="316" spans="1:2" ht="12.75">
      <c r="A316" s="26">
        <v>4979</v>
      </c>
      <c r="B316" s="27" t="s">
        <v>414</v>
      </c>
    </row>
    <row r="317" spans="1:2" ht="12.75">
      <c r="A317" s="26">
        <v>4980</v>
      </c>
      <c r="B317" s="27" t="s">
        <v>415</v>
      </c>
    </row>
    <row r="318" spans="1:2" ht="12.75">
      <c r="A318" s="26">
        <v>4981</v>
      </c>
      <c r="B318" s="27" t="s">
        <v>416</v>
      </c>
    </row>
    <row r="319" spans="1:2" ht="12.75">
      <c r="A319" s="26">
        <v>4982</v>
      </c>
      <c r="B319" s="27" t="s">
        <v>417</v>
      </c>
    </row>
    <row r="320" spans="1:2" ht="12.75">
      <c r="A320" s="26">
        <v>5000</v>
      </c>
      <c r="B320" s="27" t="s">
        <v>418</v>
      </c>
    </row>
    <row r="321" spans="1:2" ht="12.75">
      <c r="A321" s="26">
        <v>5100</v>
      </c>
      <c r="B321" s="27" t="s">
        <v>419</v>
      </c>
    </row>
    <row r="322" spans="1:2" ht="12.75">
      <c r="A322" s="26">
        <v>5109</v>
      </c>
      <c r="B322" s="27" t="s">
        <v>420</v>
      </c>
    </row>
    <row r="323" spans="1:2" ht="12.75">
      <c r="A323" s="26">
        <v>5200</v>
      </c>
      <c r="B323" s="27" t="s">
        <v>421</v>
      </c>
    </row>
    <row r="324" spans="1:2" ht="12.75">
      <c r="A324" s="26">
        <v>5209</v>
      </c>
      <c r="B324" s="27" t="s">
        <v>422</v>
      </c>
    </row>
    <row r="325" spans="1:2" ht="12.75">
      <c r="A325" s="26">
        <v>5300</v>
      </c>
      <c r="B325" s="27" t="s">
        <v>423</v>
      </c>
    </row>
    <row r="326" spans="1:2" ht="12.75">
      <c r="A326" s="26">
        <v>5310</v>
      </c>
      <c r="B326" s="27" t="s">
        <v>82</v>
      </c>
    </row>
    <row r="327" spans="1:2" ht="12.75">
      <c r="A327" s="26">
        <v>5319</v>
      </c>
      <c r="B327" s="27" t="s">
        <v>83</v>
      </c>
    </row>
    <row r="328" spans="1:2" ht="12.75">
      <c r="A328" s="26">
        <v>5320</v>
      </c>
      <c r="B328" s="27" t="s">
        <v>424</v>
      </c>
    </row>
    <row r="329" spans="1:2" ht="12.75">
      <c r="A329" s="26">
        <v>5329</v>
      </c>
      <c r="B329" s="27" t="s">
        <v>84</v>
      </c>
    </row>
    <row r="330" spans="1:2" ht="12.75">
      <c r="A330" s="26">
        <v>5400</v>
      </c>
      <c r="B330" s="27" t="s">
        <v>425</v>
      </c>
    </row>
    <row r="331" spans="1:2" ht="12.75">
      <c r="A331" s="26">
        <v>5409</v>
      </c>
      <c r="B331" s="27" t="s">
        <v>426</v>
      </c>
    </row>
    <row r="332" spans="1:2" ht="12.75">
      <c r="A332" s="26">
        <v>5500</v>
      </c>
      <c r="B332" s="27" t="s">
        <v>427</v>
      </c>
    </row>
    <row r="333" spans="1:2" ht="12.75">
      <c r="A333" s="26">
        <v>5509</v>
      </c>
      <c r="B333" s="27" t="s">
        <v>428</v>
      </c>
    </row>
    <row r="334" spans="1:2" ht="12.75">
      <c r="A334" s="26">
        <v>5600</v>
      </c>
      <c r="B334" s="27" t="s">
        <v>85</v>
      </c>
    </row>
    <row r="335" spans="1:2" ht="12.75">
      <c r="A335" s="26">
        <v>5609</v>
      </c>
      <c r="B335" s="27" t="s">
        <v>86</v>
      </c>
    </row>
    <row r="336" spans="1:2" ht="12.75">
      <c r="A336" s="26">
        <v>5610</v>
      </c>
      <c r="B336" s="27" t="s">
        <v>87</v>
      </c>
    </row>
    <row r="337" spans="1:2" ht="12.75">
      <c r="A337" s="26">
        <v>5619</v>
      </c>
      <c r="B337" s="27" t="s">
        <v>88</v>
      </c>
    </row>
    <row r="338" spans="1:2" ht="12.75">
      <c r="A338" s="26">
        <v>5680</v>
      </c>
      <c r="B338" s="27" t="s">
        <v>429</v>
      </c>
    </row>
    <row r="339" spans="1:2" ht="12.75">
      <c r="A339" s="26">
        <v>5700</v>
      </c>
      <c r="B339" s="27" t="s">
        <v>89</v>
      </c>
    </row>
    <row r="340" spans="1:2" ht="12.75">
      <c r="A340" s="26">
        <v>5720</v>
      </c>
      <c r="B340" s="27" t="s">
        <v>90</v>
      </c>
    </row>
    <row r="341" spans="1:2" ht="12.75">
      <c r="A341" s="26">
        <v>5730</v>
      </c>
      <c r="B341" s="27" t="s">
        <v>91</v>
      </c>
    </row>
    <row r="342" spans="1:2" ht="12.75">
      <c r="A342" s="26">
        <v>5740</v>
      </c>
      <c r="B342" s="27" t="s">
        <v>92</v>
      </c>
    </row>
    <row r="343" spans="1:2" ht="12.75">
      <c r="A343" s="26">
        <v>5745</v>
      </c>
      <c r="B343" s="27" t="s">
        <v>93</v>
      </c>
    </row>
    <row r="344" spans="1:2" ht="12.75">
      <c r="A344" s="26">
        <v>5750</v>
      </c>
      <c r="B344" s="27" t="s">
        <v>94</v>
      </c>
    </row>
    <row r="345" spans="1:2" ht="12.75">
      <c r="A345" s="26">
        <v>5755</v>
      </c>
      <c r="B345" s="27" t="s">
        <v>469</v>
      </c>
    </row>
    <row r="346" spans="1:2" ht="12.75">
      <c r="A346" s="26">
        <v>5760</v>
      </c>
      <c r="B346" s="27" t="s">
        <v>95</v>
      </c>
    </row>
    <row r="347" spans="1:2" ht="12.75">
      <c r="A347" s="26">
        <v>5765</v>
      </c>
      <c r="B347" s="27" t="s">
        <v>470</v>
      </c>
    </row>
    <row r="348" spans="1:2" ht="12.75">
      <c r="A348" s="26">
        <v>5780</v>
      </c>
      <c r="B348" s="27" t="s">
        <v>430</v>
      </c>
    </row>
    <row r="349" spans="1:2" ht="12.75">
      <c r="A349" s="26">
        <v>5790</v>
      </c>
      <c r="B349" s="27" t="s">
        <v>96</v>
      </c>
    </row>
    <row r="350" spans="1:2" ht="12.75">
      <c r="A350" s="26">
        <v>5799</v>
      </c>
      <c r="B350" s="27" t="s">
        <v>97</v>
      </c>
    </row>
    <row r="351" spans="1:2" ht="12.75">
      <c r="A351" s="26">
        <v>5800</v>
      </c>
      <c r="B351" s="27" t="s">
        <v>431</v>
      </c>
    </row>
    <row r="352" spans="1:2" ht="12.75">
      <c r="A352" s="26">
        <v>5801</v>
      </c>
      <c r="B352" s="27" t="s">
        <v>98</v>
      </c>
    </row>
    <row r="353" spans="1:2" ht="12.75">
      <c r="A353" s="26">
        <v>5809</v>
      </c>
      <c r="B353" s="27" t="s">
        <v>99</v>
      </c>
    </row>
    <row r="354" spans="1:2" ht="12.75">
      <c r="A354" s="26">
        <v>5890</v>
      </c>
      <c r="B354" s="27" t="s">
        <v>100</v>
      </c>
    </row>
    <row r="355" spans="1:2" ht="12.75">
      <c r="A355" s="26">
        <v>5900</v>
      </c>
      <c r="B355" s="27" t="s">
        <v>101</v>
      </c>
    </row>
    <row r="356" spans="1:2" ht="12.75">
      <c r="A356" s="26">
        <v>5909</v>
      </c>
      <c r="B356" s="27" t="s">
        <v>102</v>
      </c>
    </row>
    <row r="357" spans="1:2" ht="12.75">
      <c r="A357" s="26">
        <v>5990</v>
      </c>
      <c r="B357" s="27" t="s">
        <v>103</v>
      </c>
    </row>
    <row r="358" spans="1:2" ht="12.75">
      <c r="A358" s="26">
        <v>5991</v>
      </c>
      <c r="B358" s="27" t="s">
        <v>104</v>
      </c>
    </row>
    <row r="359" spans="1:2" ht="12.75">
      <c r="A359" s="26">
        <v>6000</v>
      </c>
      <c r="B359" s="27" t="s">
        <v>432</v>
      </c>
    </row>
    <row r="360" spans="1:2" ht="12.75">
      <c r="A360" s="26">
        <v>6100</v>
      </c>
      <c r="B360" s="26" t="s">
        <v>433</v>
      </c>
    </row>
    <row r="361" spans="1:2" ht="12.75">
      <c r="A361" s="26">
        <v>6190</v>
      </c>
      <c r="B361" s="27" t="s">
        <v>473</v>
      </c>
    </row>
    <row r="362" spans="1:2" ht="12.75">
      <c r="A362" s="26">
        <v>6199</v>
      </c>
      <c r="B362" s="27" t="s">
        <v>434</v>
      </c>
    </row>
    <row r="363" spans="1:2" ht="12.75">
      <c r="A363" s="26">
        <v>6300</v>
      </c>
      <c r="B363" s="27" t="s">
        <v>435</v>
      </c>
    </row>
    <row r="364" spans="1:2" ht="12.75">
      <c r="A364" s="26">
        <v>6310</v>
      </c>
      <c r="B364" s="27" t="s">
        <v>436</v>
      </c>
    </row>
    <row r="365" spans="1:2" ht="12.75">
      <c r="A365" s="26">
        <v>6320</v>
      </c>
      <c r="B365" s="27" t="s">
        <v>437</v>
      </c>
    </row>
    <row r="366" spans="1:2" ht="12.75">
      <c r="A366" s="26">
        <v>6330</v>
      </c>
      <c r="B366" s="27" t="s">
        <v>438</v>
      </c>
    </row>
    <row r="367" spans="1:2" ht="12.75">
      <c r="A367" s="26">
        <v>6400</v>
      </c>
      <c r="B367" s="27" t="s">
        <v>105</v>
      </c>
    </row>
    <row r="368" spans="1:2" ht="12.75">
      <c r="A368" s="26">
        <v>6500</v>
      </c>
      <c r="B368" s="27" t="s">
        <v>439</v>
      </c>
    </row>
    <row r="369" spans="1:2" ht="12.75">
      <c r="A369" s="26">
        <v>6600</v>
      </c>
      <c r="B369" s="27" t="s">
        <v>440</v>
      </c>
    </row>
    <row r="370" spans="1:2" ht="12.75">
      <c r="A370" s="26">
        <v>6610</v>
      </c>
      <c r="B370" s="27" t="s">
        <v>441</v>
      </c>
    </row>
    <row r="371" spans="1:2" ht="12.75">
      <c r="A371" s="26">
        <v>6710</v>
      </c>
      <c r="B371" s="27" t="s">
        <v>442</v>
      </c>
    </row>
    <row r="372" spans="1:2" ht="12.75">
      <c r="A372" s="26">
        <v>6720</v>
      </c>
      <c r="B372" s="27" t="s">
        <v>443</v>
      </c>
    </row>
    <row r="373" spans="1:2" ht="12.75">
      <c r="A373" s="26">
        <v>6730</v>
      </c>
      <c r="B373" s="27" t="s">
        <v>444</v>
      </c>
    </row>
    <row r="374" spans="1:2" ht="12.75">
      <c r="A374" s="26">
        <v>6790</v>
      </c>
      <c r="B374" s="27" t="s">
        <v>445</v>
      </c>
    </row>
    <row r="375" spans="1:2" ht="12.75">
      <c r="A375" s="26">
        <v>6800</v>
      </c>
      <c r="B375" s="27" t="s">
        <v>446</v>
      </c>
    </row>
    <row r="376" spans="1:2" ht="12.75">
      <c r="A376" s="26">
        <v>6850</v>
      </c>
      <c r="B376" s="27" t="s">
        <v>472</v>
      </c>
    </row>
    <row r="377" spans="1:2" ht="12.75">
      <c r="A377" s="26">
        <v>6900</v>
      </c>
      <c r="B377" s="27" t="s">
        <v>447</v>
      </c>
    </row>
    <row r="378" spans="1:2" ht="12.75">
      <c r="A378" s="26">
        <v>7100</v>
      </c>
      <c r="B378" s="27" t="s">
        <v>448</v>
      </c>
    </row>
    <row r="379" spans="1:2" ht="12.75">
      <c r="A379" s="26">
        <v>7110</v>
      </c>
      <c r="B379" s="27" t="s">
        <v>106</v>
      </c>
    </row>
    <row r="380" spans="1:2" ht="12.75">
      <c r="A380" s="26">
        <v>7180</v>
      </c>
      <c r="B380" s="27" t="s">
        <v>107</v>
      </c>
    </row>
    <row r="381" spans="1:2" ht="12.75">
      <c r="A381" s="26">
        <v>7190</v>
      </c>
      <c r="B381" s="27" t="s">
        <v>108</v>
      </c>
    </row>
    <row r="382" spans="1:2" ht="12.75">
      <c r="A382" s="26">
        <v>7200</v>
      </c>
      <c r="B382" s="27" t="s">
        <v>449</v>
      </c>
    </row>
    <row r="383" spans="1:2" ht="12.75">
      <c r="A383" s="26">
        <v>7210</v>
      </c>
      <c r="B383" s="27" t="s">
        <v>109</v>
      </c>
    </row>
    <row r="384" spans="1:2" ht="12.75">
      <c r="A384" s="26">
        <v>7280</v>
      </c>
      <c r="B384" s="27" t="s">
        <v>110</v>
      </c>
    </row>
    <row r="385" spans="1:2" ht="12.75">
      <c r="A385" s="26">
        <v>7290</v>
      </c>
      <c r="B385" s="27" t="s">
        <v>111</v>
      </c>
    </row>
    <row r="386" spans="1:2" ht="12.75">
      <c r="A386" s="26">
        <v>7300</v>
      </c>
      <c r="B386" s="27" t="s">
        <v>450</v>
      </c>
    </row>
    <row r="387" spans="1:2" ht="12.75">
      <c r="A387" s="26">
        <v>7400</v>
      </c>
      <c r="B387" s="27" t="s">
        <v>112</v>
      </c>
    </row>
    <row r="388" spans="1:2" ht="12.75">
      <c r="A388" s="26">
        <v>7500</v>
      </c>
      <c r="B388" s="27" t="s">
        <v>113</v>
      </c>
    </row>
    <row r="389" spans="1:2" ht="12.75">
      <c r="A389" s="26">
        <v>7600</v>
      </c>
      <c r="B389" s="27" t="s">
        <v>451</v>
      </c>
    </row>
    <row r="390" spans="1:2" ht="12.75">
      <c r="A390" s="26">
        <v>8000</v>
      </c>
      <c r="B390" s="27" t="s">
        <v>452</v>
      </c>
    </row>
    <row r="391" spans="1:2" ht="12.75">
      <c r="A391" s="26">
        <v>8010</v>
      </c>
      <c r="B391" s="27" t="s">
        <v>453</v>
      </c>
    </row>
    <row r="392" spans="1:2" ht="12.75">
      <c r="A392" s="26">
        <v>8015</v>
      </c>
      <c r="B392" s="27" t="s">
        <v>454</v>
      </c>
    </row>
    <row r="393" spans="1:2" ht="12.75">
      <c r="A393" s="26">
        <v>8020</v>
      </c>
      <c r="B393" s="27" t="s">
        <v>455</v>
      </c>
    </row>
    <row r="394" spans="1:2" ht="12.75">
      <c r="A394" s="26">
        <v>8025</v>
      </c>
      <c r="B394" s="27" t="s">
        <v>456</v>
      </c>
    </row>
    <row r="395" spans="1:2" ht="12.75">
      <c r="A395" s="26">
        <v>8030</v>
      </c>
      <c r="B395" s="27" t="s">
        <v>457</v>
      </c>
    </row>
    <row r="396" spans="1:2" ht="12.75">
      <c r="A396" s="26">
        <v>8035</v>
      </c>
      <c r="B396" s="27" t="s">
        <v>458</v>
      </c>
    </row>
    <row r="397" spans="1:2" ht="12.75">
      <c r="A397" s="26">
        <v>8040</v>
      </c>
      <c r="B397" s="27" t="s">
        <v>459</v>
      </c>
    </row>
    <row r="398" spans="1:2" ht="12.75">
      <c r="A398" s="26">
        <v>8045</v>
      </c>
      <c r="B398" s="27" t="s">
        <v>460</v>
      </c>
    </row>
    <row r="399" spans="1:2" ht="12.75">
      <c r="A399" s="26">
        <v>8050</v>
      </c>
      <c r="B399" s="27" t="s">
        <v>461</v>
      </c>
    </row>
    <row r="400" spans="1:2" ht="12.75">
      <c r="A400" s="26">
        <v>8053</v>
      </c>
      <c r="B400" s="27" t="s">
        <v>462</v>
      </c>
    </row>
    <row r="401" spans="1:2" ht="12.75">
      <c r="A401" s="26">
        <v>8056</v>
      </c>
      <c r="B401" s="27" t="s">
        <v>463</v>
      </c>
    </row>
    <row r="402" spans="1:2" ht="12.75">
      <c r="A402" s="26">
        <v>8059</v>
      </c>
      <c r="B402" s="27" t="s">
        <v>464</v>
      </c>
    </row>
    <row r="403" spans="1:2" ht="12.75">
      <c r="A403" s="26">
        <v>8062</v>
      </c>
      <c r="B403" s="27" t="s">
        <v>465</v>
      </c>
    </row>
    <row r="404" spans="1:2" ht="12.75">
      <c r="A404" s="26">
        <v>8065</v>
      </c>
      <c r="B404" s="27" t="s">
        <v>466</v>
      </c>
    </row>
    <row r="405" spans="1:2" ht="12.75">
      <c r="A405" s="26">
        <v>8068</v>
      </c>
      <c r="B405" s="27" t="s">
        <v>467</v>
      </c>
    </row>
    <row r="406" spans="1:2" ht="12.75">
      <c r="A406" s="26">
        <v>8070</v>
      </c>
      <c r="B406" s="27" t="s">
        <v>468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Karen Metler</cp:lastModifiedBy>
  <cp:lastPrinted>2001-05-29T19:34:13Z</cp:lastPrinted>
  <dcterms:created xsi:type="dcterms:W3CDTF">2001-05-23T12:53:28Z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