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9740" windowHeight="12720" activeTab="0"/>
  </bookViews>
  <sheets>
    <sheet name="strength chart" sheetId="1" r:id="rId1"/>
    <sheet name="nonlin chart" sheetId="2" r:id="rId2"/>
    <sheet name="excitation" sheetId="3" r:id="rId3"/>
    <sheet name="remnant" sheetId="4" r:id="rId4"/>
    <sheet name="shape" sheetId="5" r:id="rId5"/>
    <sheet name="shape chart" sheetId="6" r:id="rId6"/>
    <sheet name="attributes" sheetId="7" r:id="rId7"/>
  </sheets>
  <externalReferences>
    <externalReference r:id="rId10"/>
  </externalReference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<sst xmlns="http://schemas.openxmlformats.org/spreadsheetml/2006/main" count="84" uniqueCount="55">
  <si>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</si>
  <si>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</si>
  <si>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</si>
  <si>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</si>
  <si>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</si>
  <si>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</si>
  <si>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</si>
  <si>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</si>
  <si>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!Mar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</si>
  <si>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</si>
  <si>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</si>
  <si>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</si>
  <si>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</si>
  <si>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</si>
  <si>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</si>
  <si>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</si>
  <si>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</si>
  <si>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</si>
  <si>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</si>
  <si>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</si>
  <si>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strength+remnant</t>
  </si>
  <si>
    <t>calc linear part</t>
  </si>
  <si>
    <t>meas-calc</t>
  </si>
  <si>
    <t>error</t>
  </si>
  <si>
    <t>B(0) avg</t>
  </si>
  <si>
    <t>T-m</t>
  </si>
  <si>
    <t>B(180) avg</t>
  </si>
  <si>
    <t>B_rem</t>
  </si>
  <si>
    <t>B0</t>
  </si>
  <si>
    <t>T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</si>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</sst>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EDBB038-1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-0.04</c:v>
                </c:pt>
                <c:pt idx="1">
                  <c:v>52.88</c:v>
                </c:pt>
                <c:pt idx="2">
                  <c:v>102.68</c:v>
                </c:pt>
                <c:pt idx="3">
                  <c:v>202.49</c:v>
                </c:pt>
                <c:pt idx="4">
                  <c:v>302.21</c:v>
                </c:pt>
                <c:pt idx="5">
                  <c:v>401.84</c:v>
                </c:pt>
                <c:pt idx="6">
                  <c:v>501.68</c:v>
                </c:pt>
                <c:pt idx="7">
                  <c:v>601.37</c:v>
                </c:pt>
                <c:pt idx="8">
                  <c:v>701.2</c:v>
                </c:pt>
                <c:pt idx="9">
                  <c:v>800.91</c:v>
                </c:pt>
                <c:pt idx="10">
                  <c:v>900.63</c:v>
                </c:pt>
                <c:pt idx="11">
                  <c:v>1000.42</c:v>
                </c:pt>
                <c:pt idx="12">
                  <c:v>1100.13</c:v>
                </c:pt>
                <c:pt idx="13">
                  <c:v>1199.86</c:v>
                </c:pt>
                <c:pt idx="14">
                  <c:v>1299.68</c:v>
                </c:pt>
                <c:pt idx="15">
                  <c:v>1399.4</c:v>
                </c:pt>
                <c:pt idx="16">
                  <c:v>1449.3</c:v>
                </c:pt>
                <c:pt idx="17">
                  <c:v>1499.09</c:v>
                </c:pt>
                <c:pt idx="18">
                  <c:v>1549</c:v>
                </c:pt>
                <c:pt idx="19">
                  <c:v>1598.85</c:v>
                </c:pt>
                <c:pt idx="20">
                  <c:v>1698.54</c:v>
                </c:pt>
                <c:pt idx="21">
                  <c:v>1598.86</c:v>
                </c:pt>
                <c:pt idx="22">
                  <c:v>1499.11</c:v>
                </c:pt>
                <c:pt idx="23">
                  <c:v>1399.44</c:v>
                </c:pt>
                <c:pt idx="24">
                  <c:v>1199.89</c:v>
                </c:pt>
                <c:pt idx="25">
                  <c:v>1000.46</c:v>
                </c:pt>
                <c:pt idx="26">
                  <c:v>601.38</c:v>
                </c:pt>
                <c:pt idx="27">
                  <c:v>401.83</c:v>
                </c:pt>
                <c:pt idx="28">
                  <c:v>202.49</c:v>
                </c:pt>
                <c:pt idx="29">
                  <c:v>102.67</c:v>
                </c:pt>
                <c:pt idx="30">
                  <c:v>52.88</c:v>
                </c:pt>
                <c:pt idx="31">
                  <c:v>-0.04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0.005190904786743333</c:v>
                </c:pt>
                <c:pt idx="1">
                  <c:v>0.17118391808333333</c:v>
                </c:pt>
                <c:pt idx="2">
                  <c:v>0.3287579180833333</c:v>
                </c:pt>
                <c:pt idx="3">
                  <c:v>0.6475029180833334</c:v>
                </c:pt>
                <c:pt idx="4">
                  <c:v>0.9665929180833334</c:v>
                </c:pt>
                <c:pt idx="5">
                  <c:v>1.2852499180833334</c:v>
                </c:pt>
                <c:pt idx="6">
                  <c:v>1.6038459180833333</c:v>
                </c:pt>
                <c:pt idx="7">
                  <c:v>1.9209599180833334</c:v>
                </c:pt>
                <c:pt idx="8">
                  <c:v>2.2375489180833332</c:v>
                </c:pt>
                <c:pt idx="9">
                  <c:v>2.552610918083333</c:v>
                </c:pt>
                <c:pt idx="10">
                  <c:v>2.866022918083333</c:v>
                </c:pt>
                <c:pt idx="11">
                  <c:v>3.1763899180833333</c:v>
                </c:pt>
                <c:pt idx="12">
                  <c:v>3.4777609180833333</c:v>
                </c:pt>
                <c:pt idx="13">
                  <c:v>3.7490509180833334</c:v>
                </c:pt>
                <c:pt idx="14">
                  <c:v>3.971632918083333</c:v>
                </c:pt>
                <c:pt idx="15">
                  <c:v>4.161745918083334</c:v>
                </c:pt>
                <c:pt idx="16">
                  <c:v>4.248916918083333</c:v>
                </c:pt>
                <c:pt idx="17">
                  <c:v>4.331757918083333</c:v>
                </c:pt>
                <c:pt idx="18">
                  <c:v>4.411218918083334</c:v>
                </c:pt>
                <c:pt idx="19">
                  <c:v>4.487337918083334</c:v>
                </c:pt>
                <c:pt idx="20">
                  <c:v>4.6309269180833335</c:v>
                </c:pt>
                <c:pt idx="21">
                  <c:v>4.490254918083334</c:v>
                </c:pt>
                <c:pt idx="22">
                  <c:v>4.337131918083333</c:v>
                </c:pt>
                <c:pt idx="23">
                  <c:v>4.170055918083333</c:v>
                </c:pt>
                <c:pt idx="24">
                  <c:v>3.7675919180833333</c:v>
                </c:pt>
                <c:pt idx="25">
                  <c:v>3.1913379180833332</c:v>
                </c:pt>
                <c:pt idx="26">
                  <c:v>1.9299429180833334</c:v>
                </c:pt>
                <c:pt idx="27">
                  <c:v>1.2921729180833335</c:v>
                </c:pt>
                <c:pt idx="28">
                  <c:v>0.6537149180833334</c:v>
                </c:pt>
                <c:pt idx="29">
                  <c:v>0.33376791808333334</c:v>
                </c:pt>
                <c:pt idx="30">
                  <c:v>0.17453691808333333</c:v>
                </c:pt>
                <c:pt idx="31">
                  <c:v>0.0051909313799233334</c:v>
                </c:pt>
              </c:numCache>
            </c:numRef>
          </c:yVal>
          <c:smooth val="1"/>
        </c:ser>
        <c:axId val="7807495"/>
        <c:axId val="3158592"/>
      </c:scatterChart>
      <c:valAx>
        <c:axId val="7807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crossBetween val="midCat"/>
        <c:dispUnits/>
      </c:val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80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EDBB038-1,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-0.04</c:v>
                </c:pt>
                <c:pt idx="1">
                  <c:v>52.88</c:v>
                </c:pt>
                <c:pt idx="2">
                  <c:v>102.68</c:v>
                </c:pt>
                <c:pt idx="3">
                  <c:v>202.49</c:v>
                </c:pt>
                <c:pt idx="4">
                  <c:v>302.21</c:v>
                </c:pt>
                <c:pt idx="5">
                  <c:v>401.84</c:v>
                </c:pt>
                <c:pt idx="6">
                  <c:v>501.68</c:v>
                </c:pt>
                <c:pt idx="7">
                  <c:v>601.37</c:v>
                </c:pt>
                <c:pt idx="8">
                  <c:v>701.2</c:v>
                </c:pt>
                <c:pt idx="9">
                  <c:v>800.91</c:v>
                </c:pt>
                <c:pt idx="10">
                  <c:v>900.63</c:v>
                </c:pt>
                <c:pt idx="11">
                  <c:v>1000.42</c:v>
                </c:pt>
                <c:pt idx="12">
                  <c:v>1100.13</c:v>
                </c:pt>
                <c:pt idx="13">
                  <c:v>1199.86</c:v>
                </c:pt>
                <c:pt idx="14">
                  <c:v>1299.68</c:v>
                </c:pt>
                <c:pt idx="15">
                  <c:v>1399.4</c:v>
                </c:pt>
                <c:pt idx="16">
                  <c:v>1449.3</c:v>
                </c:pt>
                <c:pt idx="17">
                  <c:v>1499.09</c:v>
                </c:pt>
                <c:pt idx="18">
                  <c:v>1549</c:v>
                </c:pt>
                <c:pt idx="19">
                  <c:v>1598.85</c:v>
                </c:pt>
                <c:pt idx="20">
                  <c:v>1698.54</c:v>
                </c:pt>
                <c:pt idx="21">
                  <c:v>1598.86</c:v>
                </c:pt>
                <c:pt idx="22">
                  <c:v>1499.11</c:v>
                </c:pt>
                <c:pt idx="23">
                  <c:v>1399.44</c:v>
                </c:pt>
                <c:pt idx="24">
                  <c:v>1199.89</c:v>
                </c:pt>
                <c:pt idx="25">
                  <c:v>1000.46</c:v>
                </c:pt>
                <c:pt idx="26">
                  <c:v>601.38</c:v>
                </c:pt>
                <c:pt idx="27">
                  <c:v>401.83</c:v>
                </c:pt>
                <c:pt idx="28">
                  <c:v>202.49</c:v>
                </c:pt>
                <c:pt idx="29">
                  <c:v>102.67</c:v>
                </c:pt>
                <c:pt idx="30">
                  <c:v>52.88</c:v>
                </c:pt>
                <c:pt idx="31">
                  <c:v>-0.04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0.005318512091541946</c:v>
                </c:pt>
                <c:pt idx="1">
                  <c:v>0.0024870611395674536</c:v>
                </c:pt>
                <c:pt idx="2">
                  <c:v>0.001189966665294695</c:v>
                </c:pt>
                <c:pt idx="3">
                  <c:v>0.0015228393665566164</c:v>
                </c:pt>
                <c:pt idx="4">
                  <c:v>0.002487828503615508</c:v>
                </c:pt>
                <c:pt idx="5">
                  <c:v>0.003306934076471091</c:v>
                </c:pt>
                <c:pt idx="6">
                  <c:v>0.0033951012991337848</c:v>
                </c:pt>
                <c:pt idx="7">
                  <c:v>0.002479795914791749</c:v>
                </c:pt>
                <c:pt idx="8">
                  <c:v>0.0005928649636537386</c:v>
                </c:pt>
                <c:pt idx="9">
                  <c:v>-0.002438244073087681</c:v>
                </c:pt>
                <c:pt idx="10">
                  <c:v>-0.007151254936029083</c:v>
                </c:pt>
                <c:pt idx="11">
                  <c:v>-0.015132578582367273</c:v>
                </c:pt>
                <c:pt idx="12">
                  <c:v>-0.031854687619109257</c:v>
                </c:pt>
                <c:pt idx="13">
                  <c:v>-0.0787216003082496</c:v>
                </c:pt>
                <c:pt idx="14">
                  <c:v>-0.17458362943318795</c:v>
                </c:pt>
                <c:pt idx="15">
                  <c:v>-0.3025956402961292</c:v>
                </c:pt>
                <c:pt idx="16">
                  <c:v>-0.37461475303239844</c:v>
                </c:pt>
                <c:pt idx="17">
                  <c:v>-0.4506129456804713</c:v>
                </c:pt>
                <c:pt idx="18">
                  <c:v>-0.5303739602429403</c:v>
                </c:pt>
                <c:pt idx="19">
                  <c:v>-0.6132855638482102</c:v>
                </c:pt>
                <c:pt idx="20">
                  <c:v>-0.7877258692325535</c:v>
                </c:pt>
                <c:pt idx="21">
                  <c:v>-0.6104004656744095</c:v>
                </c:pt>
                <c:pt idx="22">
                  <c:v>-0.4453027493328703</c:v>
                </c:pt>
                <c:pt idx="23">
                  <c:v>-0.2944132476009278</c:v>
                </c:pt>
                <c:pt idx="24">
                  <c:v>-0.06027630578684917</c:v>
                </c:pt>
                <c:pt idx="25">
                  <c:v>-0.0003121858871661942</c:v>
                </c:pt>
                <c:pt idx="26">
                  <c:v>0.011430894088592103</c:v>
                </c:pt>
                <c:pt idx="27">
                  <c:v>0.010261835902670935</c:v>
                </c:pt>
                <c:pt idx="28">
                  <c:v>0.007734839366556612</c:v>
                </c:pt>
                <c:pt idx="29">
                  <c:v>0.00623186849149443</c:v>
                </c:pt>
                <c:pt idx="30">
                  <c:v>0.0058400611395674484</c:v>
                </c:pt>
                <c:pt idx="31">
                  <c:v>0.005318538684721946</c:v>
                </c:pt>
              </c:numCache>
            </c:numRef>
          </c:yVal>
          <c:smooth val="1"/>
        </c:ser>
        <c:axId val="28427329"/>
        <c:axId val="54519370"/>
      </c:scatterChart>
      <c:valAx>
        <c:axId val="284273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crossBetween val="midCat"/>
        <c:dispUnits/>
      </c:val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8427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EDBB038-1,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shape!$F$11:$F$31</c:f>
                <c:numCache>
                  <c:ptCount val="21"/>
                  <c:pt idx="0">
                    <c:v>5.481767E-05</c:v>
                  </c:pt>
                  <c:pt idx="1">
                    <c:v>4.430451E-05</c:v>
                  </c:pt>
                  <c:pt idx="2">
                    <c:v>4.027649E-05</c:v>
                  </c:pt>
                  <c:pt idx="3">
                    <c:v>3.481564E-05</c:v>
                  </c:pt>
                  <c:pt idx="4">
                    <c:v>2.951318E-05</c:v>
                  </c:pt>
                  <c:pt idx="5">
                    <c:v>2.384158E-05</c:v>
                  </c:pt>
                  <c:pt idx="6">
                    <c:v>1.926854E-05</c:v>
                  </c:pt>
                  <c:pt idx="7">
                    <c:v>1.842988E-05</c:v>
                  </c:pt>
                  <c:pt idx="8">
                    <c:v>8.005401E-06</c:v>
                  </c:pt>
                  <c:pt idx="9">
                    <c:v>9.459461E-06</c:v>
                  </c:pt>
                  <c:pt idx="10">
                    <c:v>5.884527E-06</c:v>
                  </c:pt>
                  <c:pt idx="11">
                    <c:v>1.267944E-05</c:v>
                  </c:pt>
                  <c:pt idx="12">
                    <c:v>7.381443E-06</c:v>
                  </c:pt>
                  <c:pt idx="13">
                    <c:v>8.91539E-06</c:v>
                  </c:pt>
                  <c:pt idx="14">
                    <c:v>6.989258E-06</c:v>
                  </c:pt>
                  <c:pt idx="15">
                    <c:v>9.970017E-06</c:v>
                  </c:pt>
                  <c:pt idx="16">
                    <c:v>1.766004E-05</c:v>
                  </c:pt>
                  <c:pt idx="17">
                    <c:v>3.778779E-06</c:v>
                  </c:pt>
                  <c:pt idx="18">
                    <c:v>1.533602E-05</c:v>
                  </c:pt>
                  <c:pt idx="19">
                    <c:v>1.498473E-05</c:v>
                  </c:pt>
                  <c:pt idx="20">
                    <c:v>1.658664E-05</c:v>
                  </c:pt>
                </c:numCache>
              </c:numRef>
            </c:plus>
            <c:minus>
              <c:numRef>
                <c:f>shape!$F$11:$F$31</c:f>
                <c:numCache>
                  <c:ptCount val="21"/>
                  <c:pt idx="0">
                    <c:v>5.481767E-05</c:v>
                  </c:pt>
                  <c:pt idx="1">
                    <c:v>4.430451E-05</c:v>
                  </c:pt>
                  <c:pt idx="2">
                    <c:v>4.027649E-05</c:v>
                  </c:pt>
                  <c:pt idx="3">
                    <c:v>3.481564E-05</c:v>
                  </c:pt>
                  <c:pt idx="4">
                    <c:v>2.951318E-05</c:v>
                  </c:pt>
                  <c:pt idx="5">
                    <c:v>2.384158E-05</c:v>
                  </c:pt>
                  <c:pt idx="6">
                    <c:v>1.926854E-05</c:v>
                  </c:pt>
                  <c:pt idx="7">
                    <c:v>1.842988E-05</c:v>
                  </c:pt>
                  <c:pt idx="8">
                    <c:v>8.005401E-06</c:v>
                  </c:pt>
                  <c:pt idx="9">
                    <c:v>9.459461E-06</c:v>
                  </c:pt>
                  <c:pt idx="10">
                    <c:v>5.884527E-06</c:v>
                  </c:pt>
                  <c:pt idx="11">
                    <c:v>1.267944E-05</c:v>
                  </c:pt>
                  <c:pt idx="12">
                    <c:v>7.381443E-06</c:v>
                  </c:pt>
                  <c:pt idx="13">
                    <c:v>8.91539E-06</c:v>
                  </c:pt>
                  <c:pt idx="14">
                    <c:v>6.989258E-06</c:v>
                  </c:pt>
                  <c:pt idx="15">
                    <c:v>9.970017E-06</c:v>
                  </c:pt>
                  <c:pt idx="16">
                    <c:v>1.766004E-05</c:v>
                  </c:pt>
                  <c:pt idx="17">
                    <c:v>3.778779E-06</c:v>
                  </c:pt>
                  <c:pt idx="18">
                    <c:v>1.533602E-05</c:v>
                  </c:pt>
                  <c:pt idx="19">
                    <c:v>1.498473E-05</c:v>
                  </c:pt>
                  <c:pt idx="20">
                    <c:v>1.658664E-05</c:v>
                  </c:pt>
                </c:numCache>
              </c:numRef>
            </c:minus>
            <c:noEndCap val="0"/>
          </c:errBars>
          <c:xVal>
            <c:numRef>
              <c:f>shape!$B$11:$B$31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shape!$E$11:$E$31</c:f>
              <c:numCache>
                <c:ptCount val="21"/>
                <c:pt idx="0">
                  <c:v>-0.0008502802</c:v>
                </c:pt>
                <c:pt idx="1">
                  <c:v>-0.0004447567</c:v>
                </c:pt>
                <c:pt idx="2">
                  <c:v>-0.0002436173</c:v>
                </c:pt>
                <c:pt idx="3">
                  <c:v>-0.000155183</c:v>
                </c:pt>
                <c:pt idx="4">
                  <c:v>-0.0001218394</c:v>
                </c:pt>
                <c:pt idx="5">
                  <c:v>-8.215619E-05</c:v>
                </c:pt>
                <c:pt idx="6">
                  <c:v>-5.335159E-05</c:v>
                </c:pt>
                <c:pt idx="7">
                  <c:v>-3.244288E-05</c:v>
                </c:pt>
                <c:pt idx="8">
                  <c:v>-1.195938E-05</c:v>
                </c:pt>
                <c:pt idx="9">
                  <c:v>-6.149748E-06</c:v>
                </c:pt>
                <c:pt idx="10">
                  <c:v>-5.048838E-18</c:v>
                </c:pt>
                <c:pt idx="11">
                  <c:v>4.205839E-06</c:v>
                </c:pt>
                <c:pt idx="12">
                  <c:v>-1.03633E-05</c:v>
                </c:pt>
                <c:pt idx="13">
                  <c:v>-2.226234E-05</c:v>
                </c:pt>
                <c:pt idx="14">
                  <c:v>-4.14064E-05</c:v>
                </c:pt>
                <c:pt idx="15">
                  <c:v>-5.754386E-05</c:v>
                </c:pt>
                <c:pt idx="16">
                  <c:v>-9.603403E-05</c:v>
                </c:pt>
                <c:pt idx="17">
                  <c:v>-0.0001645169</c:v>
                </c:pt>
                <c:pt idx="18">
                  <c:v>-0.0002911043</c:v>
                </c:pt>
                <c:pt idx="19">
                  <c:v>-0.0006196371</c:v>
                </c:pt>
                <c:pt idx="20">
                  <c:v>-0.001267082</c:v>
                </c:pt>
              </c:numCache>
            </c:numRef>
          </c:yVal>
          <c:smooth val="1"/>
        </c:ser>
        <c:axId val="20912283"/>
        <c:axId val="53992820"/>
      </c:scatterChart>
      <c:val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crossBetween val="midCat"/>
        <c:dispUnits/>
      </c:valAx>
      <c:valAx>
        <c:axId val="53992820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bb\edbb037-1\EDBB037-1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chart"/>
      <sheetName val="excitation"/>
      <sheetName val="remnant"/>
      <sheetName val="shape"/>
      <sheetName val="shape chart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30" sqref="N30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5.7109375" style="0" bestFit="1" customWidth="1"/>
    <col min="7" max="7" width="13.28125" style="0" bestFit="1" customWidth="1"/>
    <col min="8" max="8" width="9.57421875" style="0" bestFit="1" customWidth="1"/>
  </cols>
  <sheetData>
    <row r="1" spans="1:8" ht="12.75">
      <c r="A1" t="s">
        <v>8</v>
      </c>
      <c r="B1">
        <v>18</v>
      </c>
      <c r="C1">
        <v>2002</v>
      </c>
      <c r="D1" t="s">
        <v>9</v>
      </c>
      <c r="E1" t="s">
        <v>10</v>
      </c>
      <c r="F1" t="s">
        <v>11</v>
      </c>
      <c r="G1" t="s">
        <v>12</v>
      </c>
      <c r="H1">
        <v>3974777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20</v>
      </c>
      <c r="G2" t="s">
        <v>21</v>
      </c>
      <c r="H2" t="s">
        <v>22</v>
      </c>
    </row>
    <row r="3" spans="1:8" ht="12.75">
      <c r="A3">
        <v>1</v>
      </c>
      <c r="B3">
        <v>-0.04</v>
      </c>
      <c r="C3">
        <v>0</v>
      </c>
      <c r="D3" s="2">
        <v>-1.329659E-08</v>
      </c>
      <c r="E3" s="2">
        <v>7.462016E-06</v>
      </c>
      <c r="F3" s="2">
        <f>D3+rem</f>
        <v>0.005190904786743333</v>
      </c>
      <c r="G3" s="2">
        <f>B3*tf</f>
        <v>-0.0001276073047986126</v>
      </c>
      <c r="H3" s="2">
        <f>F3-G3</f>
        <v>0.005318512091541946</v>
      </c>
    </row>
    <row r="4" spans="1:8" ht="12.75">
      <c r="A4">
        <v>2</v>
      </c>
      <c r="B4">
        <v>52.88</v>
      </c>
      <c r="C4">
        <v>0</v>
      </c>
      <c r="D4">
        <v>0.165993</v>
      </c>
      <c r="E4" s="2">
        <v>7.137553E-06</v>
      </c>
      <c r="F4" s="2">
        <f aca="true" t="shared" si="0" ref="F4:F34">D4+rem</f>
        <v>0.17118391808333333</v>
      </c>
      <c r="G4" s="2">
        <f aca="true" t="shared" si="1" ref="G4:G34">B4*tf</f>
        <v>0.16869685694376588</v>
      </c>
      <c r="H4" s="2">
        <f aca="true" t="shared" si="2" ref="H4:H34">F4-G4</f>
        <v>0.0024870611395674536</v>
      </c>
    </row>
    <row r="5" spans="1:8" ht="12.75">
      <c r="A5">
        <v>3</v>
      </c>
      <c r="B5">
        <v>102.68</v>
      </c>
      <c r="C5">
        <v>0.01</v>
      </c>
      <c r="D5">
        <v>0.323567</v>
      </c>
      <c r="E5" s="2">
        <v>1.758104E-05</v>
      </c>
      <c r="F5" s="2">
        <f t="shared" si="0"/>
        <v>0.3287579180833333</v>
      </c>
      <c r="G5" s="2">
        <f t="shared" si="1"/>
        <v>0.3275679514180386</v>
      </c>
      <c r="H5" s="2">
        <f t="shared" si="2"/>
        <v>0.001189966665294695</v>
      </c>
    </row>
    <row r="6" spans="1:8" ht="12.75">
      <c r="A6">
        <v>4</v>
      </c>
      <c r="B6">
        <v>202.49</v>
      </c>
      <c r="C6">
        <v>0</v>
      </c>
      <c r="D6">
        <v>0.642312</v>
      </c>
      <c r="E6" s="2">
        <v>1.441638E-05</v>
      </c>
      <c r="F6" s="2">
        <f t="shared" si="0"/>
        <v>0.6475029180833334</v>
      </c>
      <c r="G6" s="2">
        <f t="shared" si="1"/>
        <v>0.6459800787167768</v>
      </c>
      <c r="H6" s="2">
        <f t="shared" si="2"/>
        <v>0.0015228393665566164</v>
      </c>
    </row>
    <row r="7" spans="1:8" ht="12.75">
      <c r="A7">
        <v>5</v>
      </c>
      <c r="B7">
        <v>302.21</v>
      </c>
      <c r="C7">
        <v>0</v>
      </c>
      <c r="D7">
        <v>0.961402</v>
      </c>
      <c r="E7" s="2">
        <v>1.447397E-05</v>
      </c>
      <c r="F7" s="2">
        <f t="shared" si="0"/>
        <v>0.9665929180833334</v>
      </c>
      <c r="G7" s="2">
        <f t="shared" si="1"/>
        <v>0.9641050895797179</v>
      </c>
      <c r="H7" s="2">
        <f t="shared" si="2"/>
        <v>0.002487828503615508</v>
      </c>
    </row>
    <row r="8" spans="1:8" ht="12.75">
      <c r="A8">
        <v>6</v>
      </c>
      <c r="B8">
        <v>401.84</v>
      </c>
      <c r="C8">
        <v>0.01</v>
      </c>
      <c r="D8">
        <v>1.280059</v>
      </c>
      <c r="E8" s="2">
        <v>3.928851E-06</v>
      </c>
      <c r="F8" s="2">
        <f t="shared" si="0"/>
        <v>1.2852499180833334</v>
      </c>
      <c r="G8" s="2">
        <f t="shared" si="1"/>
        <v>1.2819429840068624</v>
      </c>
      <c r="H8" s="2">
        <f t="shared" si="2"/>
        <v>0.003306934076471091</v>
      </c>
    </row>
    <row r="9" spans="1:8" ht="12.75">
      <c r="A9">
        <v>7</v>
      </c>
      <c r="B9">
        <v>501.68</v>
      </c>
      <c r="C9">
        <v>0</v>
      </c>
      <c r="D9">
        <v>1.598655</v>
      </c>
      <c r="E9" s="2">
        <v>2.979679E-05</v>
      </c>
      <c r="F9" s="2">
        <f t="shared" si="0"/>
        <v>1.6038459180833333</v>
      </c>
      <c r="G9" s="2">
        <f t="shared" si="1"/>
        <v>1.6004508167841995</v>
      </c>
      <c r="H9" s="2">
        <f t="shared" si="2"/>
        <v>0.0033951012991337848</v>
      </c>
    </row>
    <row r="10" spans="1:8" ht="12.75">
      <c r="A10">
        <v>8</v>
      </c>
      <c r="B10">
        <v>601.37</v>
      </c>
      <c r="C10">
        <v>0</v>
      </c>
      <c r="D10">
        <v>1.915769</v>
      </c>
      <c r="E10" s="2">
        <v>3.052391E-05</v>
      </c>
      <c r="F10" s="2">
        <f t="shared" si="0"/>
        <v>1.9209599180833334</v>
      </c>
      <c r="G10" s="2">
        <f t="shared" si="1"/>
        <v>1.9184801221685417</v>
      </c>
      <c r="H10" s="2">
        <f t="shared" si="2"/>
        <v>0.002479795914791749</v>
      </c>
    </row>
    <row r="11" spans="1:8" ht="12.75">
      <c r="A11">
        <v>9</v>
      </c>
      <c r="B11">
        <v>701.2</v>
      </c>
      <c r="C11">
        <v>0</v>
      </c>
      <c r="D11">
        <v>2.232358</v>
      </c>
      <c r="E11" s="2">
        <v>1.401124E-05</v>
      </c>
      <c r="F11" s="2">
        <f t="shared" si="0"/>
        <v>2.2375489180833332</v>
      </c>
      <c r="G11" s="2">
        <f t="shared" si="1"/>
        <v>2.2369560531196795</v>
      </c>
      <c r="H11" s="2">
        <f t="shared" si="2"/>
        <v>0.0005928649636537386</v>
      </c>
    </row>
    <row r="12" spans="1:8" ht="12.75">
      <c r="A12">
        <v>10</v>
      </c>
      <c r="B12">
        <v>800.91</v>
      </c>
      <c r="C12">
        <v>0</v>
      </c>
      <c r="D12">
        <v>2.54742</v>
      </c>
      <c r="E12" s="2">
        <v>5.422097E-06</v>
      </c>
      <c r="F12" s="2">
        <f t="shared" si="0"/>
        <v>2.552610918083333</v>
      </c>
      <c r="G12" s="2">
        <f t="shared" si="1"/>
        <v>2.5550491621564206</v>
      </c>
      <c r="H12" s="2">
        <f t="shared" si="2"/>
        <v>-0.002438244073087681</v>
      </c>
    </row>
    <row r="13" spans="1:8" ht="12.75">
      <c r="A13">
        <v>11</v>
      </c>
      <c r="B13">
        <v>900.63</v>
      </c>
      <c r="C13">
        <v>0</v>
      </c>
      <c r="D13">
        <v>2.860832</v>
      </c>
      <c r="E13" s="2">
        <v>2.763401E-05</v>
      </c>
      <c r="F13" s="2">
        <f t="shared" si="0"/>
        <v>2.866022918083333</v>
      </c>
      <c r="G13" s="2">
        <f t="shared" si="1"/>
        <v>2.873174173019362</v>
      </c>
      <c r="H13" s="2">
        <f t="shared" si="2"/>
        <v>-0.007151254936029083</v>
      </c>
    </row>
    <row r="14" spans="1:8" ht="12.75">
      <c r="A14">
        <v>12</v>
      </c>
      <c r="B14">
        <v>1000.42</v>
      </c>
      <c r="C14">
        <v>0</v>
      </c>
      <c r="D14">
        <v>3.171199</v>
      </c>
      <c r="E14" s="2">
        <v>3.107095E-06</v>
      </c>
      <c r="F14" s="2">
        <f t="shared" si="0"/>
        <v>3.1763899180833333</v>
      </c>
      <c r="G14" s="2">
        <f t="shared" si="1"/>
        <v>3.1915224966657005</v>
      </c>
      <c r="H14" s="2">
        <f t="shared" si="2"/>
        <v>-0.015132578582367273</v>
      </c>
    </row>
    <row r="15" spans="1:8" ht="12.75">
      <c r="A15">
        <v>13</v>
      </c>
      <c r="B15">
        <v>1100.13</v>
      </c>
      <c r="C15">
        <v>0</v>
      </c>
      <c r="D15">
        <v>3.47257</v>
      </c>
      <c r="E15" s="2">
        <v>1.436987E-05</v>
      </c>
      <c r="F15" s="2">
        <f t="shared" si="0"/>
        <v>3.4777609180833333</v>
      </c>
      <c r="G15" s="2">
        <f t="shared" si="1"/>
        <v>3.5096156057024426</v>
      </c>
      <c r="H15" s="2">
        <f t="shared" si="2"/>
        <v>-0.031854687619109257</v>
      </c>
    </row>
    <row r="16" spans="1:8" ht="12.75">
      <c r="A16">
        <v>14</v>
      </c>
      <c r="B16">
        <v>1199.86</v>
      </c>
      <c r="C16">
        <v>0</v>
      </c>
      <c r="D16">
        <v>3.74386</v>
      </c>
      <c r="E16" s="2">
        <v>2.624678E-06</v>
      </c>
      <c r="F16" s="2">
        <f t="shared" si="0"/>
        <v>3.7490509180833334</v>
      </c>
      <c r="G16" s="2">
        <f t="shared" si="1"/>
        <v>3.827772518391583</v>
      </c>
      <c r="H16" s="2">
        <f t="shared" si="2"/>
        <v>-0.0787216003082496</v>
      </c>
    </row>
    <row r="17" spans="1:8" ht="12.75">
      <c r="A17">
        <v>15</v>
      </c>
      <c r="B17">
        <v>1299.68</v>
      </c>
      <c r="C17">
        <v>0</v>
      </c>
      <c r="D17">
        <v>3.966442</v>
      </c>
      <c r="E17" s="2">
        <v>1.991434E-05</v>
      </c>
      <c r="F17" s="2">
        <f t="shared" si="0"/>
        <v>3.971632918083333</v>
      </c>
      <c r="G17" s="2">
        <f t="shared" si="1"/>
        <v>4.146216547516521</v>
      </c>
      <c r="H17" s="2">
        <f t="shared" si="2"/>
        <v>-0.17458362943318795</v>
      </c>
    </row>
    <row r="18" spans="1:8" ht="12.75">
      <c r="A18">
        <v>16</v>
      </c>
      <c r="B18">
        <v>1399.4</v>
      </c>
      <c r="C18">
        <v>0.01</v>
      </c>
      <c r="D18">
        <v>4.156555</v>
      </c>
      <c r="E18" s="2">
        <v>2.037218E-05</v>
      </c>
      <c r="F18" s="2">
        <f t="shared" si="0"/>
        <v>4.161745918083334</v>
      </c>
      <c r="G18" s="2">
        <f t="shared" si="1"/>
        <v>4.464341558379463</v>
      </c>
      <c r="H18" s="2">
        <f t="shared" si="2"/>
        <v>-0.3025956402961292</v>
      </c>
    </row>
    <row r="19" spans="1:8" ht="12.75">
      <c r="A19">
        <v>17</v>
      </c>
      <c r="B19">
        <v>1449.3</v>
      </c>
      <c r="C19">
        <v>0</v>
      </c>
      <c r="D19">
        <v>4.243726</v>
      </c>
      <c r="E19" s="2">
        <v>2.139726E-05</v>
      </c>
      <c r="F19" s="2">
        <f t="shared" si="0"/>
        <v>4.248916918083333</v>
      </c>
      <c r="G19" s="2">
        <f t="shared" si="1"/>
        <v>4.623531671115732</v>
      </c>
      <c r="H19" s="2">
        <f t="shared" si="2"/>
        <v>-0.37461475303239844</v>
      </c>
    </row>
    <row r="20" spans="1:8" ht="12.75">
      <c r="A20">
        <v>18</v>
      </c>
      <c r="B20">
        <v>1499.09</v>
      </c>
      <c r="C20">
        <v>0</v>
      </c>
      <c r="D20">
        <v>4.326567</v>
      </c>
      <c r="E20" s="2">
        <v>1.215494E-05</v>
      </c>
      <c r="F20" s="2">
        <f t="shared" si="0"/>
        <v>4.331757918083333</v>
      </c>
      <c r="G20" s="2">
        <f t="shared" si="1"/>
        <v>4.782370863763805</v>
      </c>
      <c r="H20" s="2">
        <f t="shared" si="2"/>
        <v>-0.4506129456804713</v>
      </c>
    </row>
    <row r="21" spans="1:8" ht="12.75">
      <c r="A21">
        <v>19</v>
      </c>
      <c r="B21">
        <v>1549</v>
      </c>
      <c r="C21">
        <v>0</v>
      </c>
      <c r="D21">
        <v>4.406028</v>
      </c>
      <c r="E21" s="2">
        <v>9.364235E-06</v>
      </c>
      <c r="F21" s="2">
        <f t="shared" si="0"/>
        <v>4.411218918083334</v>
      </c>
      <c r="G21" s="2">
        <f t="shared" si="1"/>
        <v>4.941592878326274</v>
      </c>
      <c r="H21" s="2">
        <f t="shared" si="2"/>
        <v>-0.5303739602429403</v>
      </c>
    </row>
    <row r="22" spans="1:8" ht="12.75">
      <c r="A22">
        <v>20</v>
      </c>
      <c r="B22">
        <v>1598.85</v>
      </c>
      <c r="C22">
        <v>0</v>
      </c>
      <c r="D22">
        <v>4.482147</v>
      </c>
      <c r="E22" s="2">
        <v>2.032141E-05</v>
      </c>
      <c r="F22" s="2">
        <f t="shared" si="0"/>
        <v>4.487337918083334</v>
      </c>
      <c r="G22" s="2">
        <f t="shared" si="1"/>
        <v>5.100623481931544</v>
      </c>
      <c r="H22" s="2">
        <f t="shared" si="2"/>
        <v>-0.6132855638482102</v>
      </c>
    </row>
    <row r="23" spans="1:8" ht="12.75">
      <c r="A23">
        <v>21</v>
      </c>
      <c r="B23">
        <v>1698.54</v>
      </c>
      <c r="C23">
        <v>0.01</v>
      </c>
      <c r="D23">
        <v>4.625736</v>
      </c>
      <c r="E23" s="2">
        <v>1.811659E-05</v>
      </c>
      <c r="F23" s="2">
        <f t="shared" si="0"/>
        <v>4.6309269180833335</v>
      </c>
      <c r="G23" s="2">
        <f t="shared" si="1"/>
        <v>5.418652787315887</v>
      </c>
      <c r="H23" s="2">
        <f t="shared" si="2"/>
        <v>-0.7877258692325535</v>
      </c>
    </row>
    <row r="24" spans="1:8" ht="12.75">
      <c r="A24">
        <v>22</v>
      </c>
      <c r="B24">
        <v>1598.86</v>
      </c>
      <c r="C24">
        <v>0</v>
      </c>
      <c r="D24">
        <v>4.485064</v>
      </c>
      <c r="E24" s="2">
        <v>4.710035E-06</v>
      </c>
      <c r="F24" s="2">
        <f t="shared" si="0"/>
        <v>4.490254918083334</v>
      </c>
      <c r="G24" s="2">
        <f t="shared" si="1"/>
        <v>5.1006553837577435</v>
      </c>
      <c r="H24" s="2">
        <f t="shared" si="2"/>
        <v>-0.6104004656744095</v>
      </c>
    </row>
    <row r="25" spans="1:8" ht="12.75">
      <c r="A25">
        <v>23</v>
      </c>
      <c r="B25">
        <v>1499.11</v>
      </c>
      <c r="C25">
        <v>0</v>
      </c>
      <c r="D25">
        <v>4.331941</v>
      </c>
      <c r="E25" s="2">
        <v>1.294119E-05</v>
      </c>
      <c r="F25" s="2">
        <f t="shared" si="0"/>
        <v>4.337131918083333</v>
      </c>
      <c r="G25" s="2">
        <f t="shared" si="1"/>
        <v>4.7824346674162035</v>
      </c>
      <c r="H25" s="2">
        <f t="shared" si="2"/>
        <v>-0.4453027493328703</v>
      </c>
    </row>
    <row r="26" spans="1:8" ht="12.75">
      <c r="A26">
        <v>24</v>
      </c>
      <c r="B26">
        <v>1399.44</v>
      </c>
      <c r="C26">
        <v>0.01</v>
      </c>
      <c r="D26">
        <v>4.164865</v>
      </c>
      <c r="E26" s="2">
        <v>6.124287E-05</v>
      </c>
      <c r="F26" s="2">
        <f t="shared" si="0"/>
        <v>4.170055918083333</v>
      </c>
      <c r="G26" s="2">
        <f t="shared" si="1"/>
        <v>4.464469165684261</v>
      </c>
      <c r="H26" s="2">
        <f t="shared" si="2"/>
        <v>-0.2944132476009278</v>
      </c>
    </row>
    <row r="27" spans="1:8" ht="12.75">
      <c r="A27">
        <v>25</v>
      </c>
      <c r="B27">
        <v>1199.89</v>
      </c>
      <c r="C27">
        <v>0</v>
      </c>
      <c r="D27">
        <v>3.762401</v>
      </c>
      <c r="E27" s="2">
        <v>3.229021E-05</v>
      </c>
      <c r="F27" s="2">
        <f t="shared" si="0"/>
        <v>3.7675919180833333</v>
      </c>
      <c r="G27" s="2">
        <f t="shared" si="1"/>
        <v>3.8278682238701824</v>
      </c>
      <c r="H27" s="2">
        <f t="shared" si="2"/>
        <v>-0.06027630578684917</v>
      </c>
    </row>
    <row r="28" spans="1:8" ht="12.75">
      <c r="A28">
        <v>26</v>
      </c>
      <c r="B28">
        <v>1000.46</v>
      </c>
      <c r="C28">
        <v>0</v>
      </c>
      <c r="D28">
        <v>3.186147</v>
      </c>
      <c r="E28" s="2">
        <v>6.219465E-05</v>
      </c>
      <c r="F28" s="2">
        <f t="shared" si="0"/>
        <v>3.1913379180833332</v>
      </c>
      <c r="G28" s="2">
        <f t="shared" si="1"/>
        <v>3.1916501039704994</v>
      </c>
      <c r="H28" s="2">
        <f t="shared" si="2"/>
        <v>-0.0003121858871661942</v>
      </c>
    </row>
    <row r="29" spans="1:8" ht="12.75">
      <c r="A29">
        <v>27</v>
      </c>
      <c r="B29">
        <v>601.38</v>
      </c>
      <c r="C29">
        <v>0.01</v>
      </c>
      <c r="D29">
        <v>1.924752</v>
      </c>
      <c r="E29" s="2">
        <v>6.463326E-06</v>
      </c>
      <c r="F29" s="2">
        <f t="shared" si="0"/>
        <v>1.9299429180833334</v>
      </c>
      <c r="G29" s="2">
        <f t="shared" si="1"/>
        <v>1.9185120239947413</v>
      </c>
      <c r="H29" s="2">
        <f t="shared" si="2"/>
        <v>0.011430894088592103</v>
      </c>
    </row>
    <row r="30" spans="1:8" ht="12.75">
      <c r="A30">
        <v>28</v>
      </c>
      <c r="B30">
        <v>401.83</v>
      </c>
      <c r="C30">
        <v>0</v>
      </c>
      <c r="D30">
        <v>1.286982</v>
      </c>
      <c r="E30" s="2">
        <v>2.825449E-05</v>
      </c>
      <c r="F30" s="2">
        <f t="shared" si="0"/>
        <v>1.2921729180833335</v>
      </c>
      <c r="G30" s="2">
        <f t="shared" si="1"/>
        <v>1.2819110821806625</v>
      </c>
      <c r="H30" s="2">
        <f t="shared" si="2"/>
        <v>0.010261835902670935</v>
      </c>
    </row>
    <row r="31" spans="1:8" ht="12.75">
      <c r="A31">
        <v>29</v>
      </c>
      <c r="B31">
        <v>202.49</v>
      </c>
      <c r="C31">
        <v>0</v>
      </c>
      <c r="D31">
        <v>0.648524</v>
      </c>
      <c r="E31" s="2">
        <v>6.548702E-06</v>
      </c>
      <c r="F31" s="2">
        <f t="shared" si="0"/>
        <v>0.6537149180833334</v>
      </c>
      <c r="G31" s="2">
        <f t="shared" si="1"/>
        <v>0.6459800787167768</v>
      </c>
      <c r="H31" s="2">
        <f t="shared" si="2"/>
        <v>0.007734839366556612</v>
      </c>
    </row>
    <row r="32" spans="1:8" ht="12.75">
      <c r="A32">
        <v>30</v>
      </c>
      <c r="B32">
        <v>102.67</v>
      </c>
      <c r="C32">
        <v>0</v>
      </c>
      <c r="D32">
        <v>0.328577</v>
      </c>
      <c r="E32" s="2">
        <v>1.883767E-05</v>
      </c>
      <c r="F32" s="2">
        <f t="shared" si="0"/>
        <v>0.33376791808333334</v>
      </c>
      <c r="G32" s="2">
        <f t="shared" si="1"/>
        <v>0.3275360495918389</v>
      </c>
      <c r="H32" s="2">
        <f t="shared" si="2"/>
        <v>0.00623186849149443</v>
      </c>
    </row>
    <row r="33" spans="1:8" ht="12.75">
      <c r="A33">
        <v>31</v>
      </c>
      <c r="B33">
        <v>52.88</v>
      </c>
      <c r="C33">
        <v>0</v>
      </c>
      <c r="D33">
        <v>0.169346</v>
      </c>
      <c r="E33" s="2">
        <v>6.040203E-06</v>
      </c>
      <c r="F33" s="2">
        <f t="shared" si="0"/>
        <v>0.17453691808333333</v>
      </c>
      <c r="G33" s="2">
        <f t="shared" si="1"/>
        <v>0.16869685694376588</v>
      </c>
      <c r="H33" s="2">
        <f t="shared" si="2"/>
        <v>0.0058400611395674484</v>
      </c>
    </row>
    <row r="34" spans="1:8" ht="12.75">
      <c r="A34">
        <v>32</v>
      </c>
      <c r="B34">
        <v>-0.04</v>
      </c>
      <c r="C34">
        <v>0</v>
      </c>
      <c r="D34" s="2">
        <v>1.329659E-08</v>
      </c>
      <c r="E34" s="2">
        <v>1.237079E-05</v>
      </c>
      <c r="F34" s="2">
        <f t="shared" si="0"/>
        <v>0.0051909313799233334</v>
      </c>
      <c r="G34" s="2">
        <f t="shared" si="1"/>
        <v>-0.0001276073047986126</v>
      </c>
      <c r="H34" s="2">
        <f t="shared" si="2"/>
        <v>0.005318538684721946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18</v>
      </c>
      <c r="C1">
        <v>2002</v>
      </c>
      <c r="D1" t="s">
        <v>9</v>
      </c>
      <c r="E1" t="s">
        <v>10</v>
      </c>
      <c r="F1" t="s">
        <v>11</v>
      </c>
      <c r="G1" t="s">
        <v>12</v>
      </c>
      <c r="H1">
        <v>3974806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-0.04</v>
      </c>
      <c r="C3">
        <v>0</v>
      </c>
      <c r="D3" s="2">
        <v>6.943077E-08</v>
      </c>
      <c r="E3" s="2">
        <v>2.748217E-05</v>
      </c>
    </row>
    <row r="4" spans="1:5" ht="12.75">
      <c r="A4">
        <v>2</v>
      </c>
      <c r="B4">
        <v>-0.04</v>
      </c>
      <c r="C4">
        <v>0</v>
      </c>
      <c r="D4">
        <v>-0.010194</v>
      </c>
      <c r="E4" s="2">
        <v>1.187366E-05</v>
      </c>
    </row>
    <row r="5" spans="1:5" ht="12.75">
      <c r="A5">
        <v>3</v>
      </c>
      <c r="B5">
        <v>-0.04</v>
      </c>
      <c r="C5">
        <v>0</v>
      </c>
      <c r="D5" s="2">
        <v>0.0004210085</v>
      </c>
      <c r="E5" s="2">
        <v>1.606588E-06</v>
      </c>
    </row>
    <row r="6" spans="1:5" ht="12.75">
      <c r="A6">
        <v>4</v>
      </c>
      <c r="B6">
        <v>-0.04</v>
      </c>
      <c r="C6">
        <v>0</v>
      </c>
      <c r="D6">
        <v>-0.010289</v>
      </c>
      <c r="E6" s="2">
        <v>1.106062E-05</v>
      </c>
    </row>
    <row r="7" spans="1:5" ht="12.75">
      <c r="A7">
        <v>5</v>
      </c>
      <c r="B7">
        <v>-0.03</v>
      </c>
      <c r="C7">
        <v>0</v>
      </c>
      <c r="D7" s="2">
        <v>-6.943077E-08</v>
      </c>
      <c r="E7" s="2">
        <v>1.328449E-05</v>
      </c>
    </row>
    <row r="9" ht="12.75">
      <c r="E9" s="3" t="s">
        <v>23</v>
      </c>
    </row>
    <row r="10" spans="2:5" ht="12.75">
      <c r="B10" t="s">
        <v>24</v>
      </c>
      <c r="C10" s="4">
        <f>AVERAGE(D3,D5,D7)</f>
        <v>0.00014033616666666668</v>
      </c>
      <c r="D10" t="s">
        <v>25</v>
      </c>
      <c r="E10" s="4">
        <f>STDEV(D3,D5)</f>
        <v>0.0002976488703188866</v>
      </c>
    </row>
    <row r="11" spans="2:5" ht="12.75">
      <c r="B11" t="s">
        <v>26</v>
      </c>
      <c r="C11" s="4">
        <f>AVERAGE(D4,D6)</f>
        <v>-0.0102415</v>
      </c>
      <c r="D11" t="s">
        <v>25</v>
      </c>
      <c r="E11" s="4">
        <f>STDEV(D4,D6)</f>
        <v>6.717514421247412E-05</v>
      </c>
    </row>
    <row r="12" spans="2:5" ht="12.75">
      <c r="B12" t="s">
        <v>27</v>
      </c>
      <c r="C12" s="4">
        <f>(C10-C11)/2</f>
        <v>0.005190918083333333</v>
      </c>
      <c r="D12" t="s">
        <v>25</v>
      </c>
      <c r="E12" s="4">
        <f>0.5*SQRT(E10^2+E11^2)</f>
        <v>0.00015256748506978484</v>
      </c>
    </row>
    <row r="13" spans="2:4" ht="12.75">
      <c r="B13" t="s">
        <v>28</v>
      </c>
      <c r="C13" s="4">
        <f>C12/l_eff</f>
        <v>0.001717368518273451</v>
      </c>
      <c r="D13" t="s"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8</v>
      </c>
      <c r="B1">
        <v>18</v>
      </c>
      <c r="C1">
        <v>2002</v>
      </c>
      <c r="D1" t="s">
        <v>30</v>
      </c>
      <c r="E1" t="s">
        <v>31</v>
      </c>
      <c r="F1" t="s">
        <v>32</v>
      </c>
      <c r="G1" t="s">
        <v>33</v>
      </c>
      <c r="H1" t="s">
        <v>10</v>
      </c>
      <c r="I1" t="s">
        <v>33</v>
      </c>
      <c r="J1" t="s">
        <v>34</v>
      </c>
      <c r="K1" t="s">
        <v>12</v>
      </c>
      <c r="L1">
        <v>3974746</v>
      </c>
    </row>
    <row r="2" spans="1:4" ht="12.75">
      <c r="A2" t="s">
        <v>35</v>
      </c>
      <c r="B2" t="s">
        <v>36</v>
      </c>
      <c r="C2" t="s">
        <v>37</v>
      </c>
      <c r="D2" t="s">
        <v>38</v>
      </c>
    </row>
    <row r="3" spans="1:6" ht="12.75">
      <c r="A3" t="s">
        <v>39</v>
      </c>
      <c r="B3" t="s">
        <v>40</v>
      </c>
      <c r="C3" t="s">
        <v>41</v>
      </c>
      <c r="D3" t="s">
        <v>11</v>
      </c>
      <c r="E3" t="s">
        <v>12</v>
      </c>
      <c r="F3">
        <v>3974777</v>
      </c>
    </row>
    <row r="4" spans="1:5" ht="12.75">
      <c r="A4" t="s">
        <v>35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35</v>
      </c>
      <c r="B5" t="s">
        <v>46</v>
      </c>
      <c r="C5" t="s">
        <v>18</v>
      </c>
      <c r="D5" t="s">
        <v>3</v>
      </c>
      <c r="E5" t="s">
        <v>19</v>
      </c>
    </row>
    <row r="6" spans="1:5" ht="12.75">
      <c r="A6" t="s">
        <v>35</v>
      </c>
      <c r="B6">
        <v>18</v>
      </c>
      <c r="C6">
        <v>1499.09</v>
      </c>
      <c r="D6" s="2">
        <v>4.326567</v>
      </c>
      <c r="E6" s="2">
        <v>1.215494E-05</v>
      </c>
    </row>
    <row r="7" ht="12.75">
      <c r="A7" t="s">
        <v>35</v>
      </c>
    </row>
    <row r="8" spans="1:3" ht="12.75">
      <c r="A8" t="s">
        <v>35</v>
      </c>
      <c r="B8" t="s">
        <v>47</v>
      </c>
      <c r="C8" t="s">
        <v>48</v>
      </c>
    </row>
    <row r="9" spans="1:6" ht="12.75">
      <c r="A9" t="s">
        <v>35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</row>
    <row r="10" spans="1:5" ht="12.75">
      <c r="A10" t="s">
        <v>54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-1</v>
      </c>
      <c r="C11" s="2">
        <v>-0.003678795</v>
      </c>
      <c r="D11" s="2">
        <v>0.0002371724</v>
      </c>
      <c r="E11" s="2">
        <v>-0.0008502802</v>
      </c>
      <c r="F11" s="2">
        <v>5.481767E-05</v>
      </c>
    </row>
    <row r="12" spans="2:6" ht="12.75">
      <c r="B12">
        <v>-0.9</v>
      </c>
      <c r="C12" s="2">
        <v>-0.00192427</v>
      </c>
      <c r="D12" s="2">
        <v>0.0001916865</v>
      </c>
      <c r="E12" s="2">
        <v>-0.0004447567</v>
      </c>
      <c r="F12" s="2">
        <v>4.430451E-05</v>
      </c>
    </row>
    <row r="13" spans="2:6" ht="12.75">
      <c r="B13">
        <v>-0.8</v>
      </c>
      <c r="C13" s="2">
        <v>-0.001054027</v>
      </c>
      <c r="D13" s="2">
        <v>0.0001742589</v>
      </c>
      <c r="E13" s="2">
        <v>-0.0002436173</v>
      </c>
      <c r="F13" s="2">
        <v>4.027649E-05</v>
      </c>
    </row>
    <row r="14" spans="2:6" ht="12.75">
      <c r="B14">
        <v>-0.7</v>
      </c>
      <c r="C14" s="2">
        <v>-0.0006714099</v>
      </c>
      <c r="D14" s="2">
        <v>0.0001506322</v>
      </c>
      <c r="E14" s="2">
        <v>-0.000155183</v>
      </c>
      <c r="F14" s="2">
        <v>3.481564E-05</v>
      </c>
    </row>
    <row r="15" spans="2:6" ht="12.75">
      <c r="B15">
        <v>-0.6</v>
      </c>
      <c r="C15" s="2">
        <v>-0.0005271463</v>
      </c>
      <c r="D15" s="2">
        <v>0.0001276908</v>
      </c>
      <c r="E15" s="2">
        <v>-0.0001218394</v>
      </c>
      <c r="F15" s="2">
        <v>2.951318E-05</v>
      </c>
    </row>
    <row r="16" spans="2:6" ht="12.75">
      <c r="B16">
        <v>-0.5</v>
      </c>
      <c r="C16" s="2">
        <v>-0.0003554543</v>
      </c>
      <c r="D16" s="2">
        <v>0.0001031522</v>
      </c>
      <c r="E16" s="2">
        <v>-8.215619E-05</v>
      </c>
      <c r="F16" s="2">
        <v>2.384158E-05</v>
      </c>
    </row>
    <row r="17" spans="2:6" ht="12.75">
      <c r="B17">
        <v>-0.4</v>
      </c>
      <c r="C17" s="2">
        <v>-0.0002308293</v>
      </c>
      <c r="D17" s="2">
        <v>8.336665E-05</v>
      </c>
      <c r="E17" s="2">
        <v>-5.335159E-05</v>
      </c>
      <c r="F17" s="2">
        <v>1.926854E-05</v>
      </c>
    </row>
    <row r="18" spans="2:6" ht="12.75">
      <c r="B18">
        <v>-0.3</v>
      </c>
      <c r="C18" s="2">
        <v>-0.0001403663</v>
      </c>
      <c r="D18" s="2">
        <v>7.97381E-05</v>
      </c>
      <c r="E18" s="2">
        <v>-3.244288E-05</v>
      </c>
      <c r="F18" s="2">
        <v>1.842988E-05</v>
      </c>
    </row>
    <row r="19" spans="2:6" ht="12.75">
      <c r="B19">
        <v>-0.2</v>
      </c>
      <c r="C19" s="2">
        <v>-5.174307E-05</v>
      </c>
      <c r="D19" s="2">
        <v>3.463591E-05</v>
      </c>
      <c r="E19" s="2">
        <v>-1.195938E-05</v>
      </c>
      <c r="F19" s="2">
        <v>8.005401E-06</v>
      </c>
    </row>
    <row r="20" spans="2:6" ht="12.75">
      <c r="B20">
        <v>-0.1</v>
      </c>
      <c r="C20" s="2">
        <v>-2.66073E-05</v>
      </c>
      <c r="D20" s="2">
        <v>4.0927E-05</v>
      </c>
      <c r="E20" s="2">
        <v>-6.149748E-06</v>
      </c>
      <c r="F20" s="2">
        <v>9.459461E-06</v>
      </c>
    </row>
    <row r="21" spans="2:6" ht="12.75">
      <c r="B21">
        <v>0</v>
      </c>
      <c r="C21" s="2">
        <v>-2.184414E-17</v>
      </c>
      <c r="D21" s="2">
        <v>2.54598E-05</v>
      </c>
      <c r="E21" s="2">
        <v>-5.048838E-18</v>
      </c>
      <c r="F21" s="2">
        <v>5.884527E-06</v>
      </c>
    </row>
    <row r="22" spans="2:6" ht="12.75">
      <c r="B22">
        <v>0.1</v>
      </c>
      <c r="C22" s="2">
        <v>1.819684E-05</v>
      </c>
      <c r="D22" s="2">
        <v>5.485845E-05</v>
      </c>
      <c r="E22" s="2">
        <v>4.205839E-06</v>
      </c>
      <c r="F22" s="2">
        <v>1.267944E-05</v>
      </c>
    </row>
    <row r="23" spans="2:6" ht="12.75">
      <c r="B23">
        <v>0.2</v>
      </c>
      <c r="C23" s="2">
        <v>-4.483753E-05</v>
      </c>
      <c r="D23" s="2">
        <v>3.193631E-05</v>
      </c>
      <c r="E23" s="2">
        <v>-1.03633E-05</v>
      </c>
      <c r="F23" s="2">
        <v>7.381443E-06</v>
      </c>
    </row>
    <row r="24" spans="2:6" ht="12.75">
      <c r="B24">
        <v>0.3</v>
      </c>
      <c r="C24" s="2">
        <v>-9.63195E-05</v>
      </c>
      <c r="D24" s="2">
        <v>3.857303E-05</v>
      </c>
      <c r="E24" s="2">
        <v>-2.226234E-05</v>
      </c>
      <c r="F24" s="2">
        <v>8.91539E-06</v>
      </c>
    </row>
    <row r="25" spans="2:6" ht="12.75">
      <c r="B25">
        <v>0.4</v>
      </c>
      <c r="C25" s="2">
        <v>-0.0001791476</v>
      </c>
      <c r="D25" s="2">
        <v>3.02395E-05</v>
      </c>
      <c r="E25" s="2">
        <v>-4.14064E-05</v>
      </c>
      <c r="F25" s="2">
        <v>6.989258E-06</v>
      </c>
    </row>
    <row r="26" spans="2:6" ht="12.75">
      <c r="B26">
        <v>0.5</v>
      </c>
      <c r="C26" s="2">
        <v>-0.0002489674</v>
      </c>
      <c r="D26" s="2">
        <v>4.313595E-05</v>
      </c>
      <c r="E26" s="2">
        <v>-5.754386E-05</v>
      </c>
      <c r="F26" s="2">
        <v>9.970017E-06</v>
      </c>
    </row>
    <row r="27" spans="2:6" ht="12.75">
      <c r="B27">
        <v>0.6</v>
      </c>
      <c r="C27" s="2">
        <v>-0.0004154977</v>
      </c>
      <c r="D27" s="2">
        <v>7.640737E-05</v>
      </c>
      <c r="E27" s="2">
        <v>-9.603403E-05</v>
      </c>
      <c r="F27" s="2">
        <v>1.766004E-05</v>
      </c>
    </row>
    <row r="28" spans="2:6" ht="12.75">
      <c r="B28">
        <v>0.7</v>
      </c>
      <c r="C28" s="2">
        <v>-0.0007117934</v>
      </c>
      <c r="D28" s="2">
        <v>1.634914E-05</v>
      </c>
      <c r="E28" s="2">
        <v>-0.0001645169</v>
      </c>
      <c r="F28" s="2">
        <v>3.778779E-06</v>
      </c>
    </row>
    <row r="29" spans="2:6" ht="12.75">
      <c r="B29">
        <v>0.8</v>
      </c>
      <c r="C29" s="2">
        <v>-0.001259482</v>
      </c>
      <c r="D29" s="2">
        <v>6.635233E-05</v>
      </c>
      <c r="E29" s="2">
        <v>-0.0002911043</v>
      </c>
      <c r="F29" s="2">
        <v>1.533602E-05</v>
      </c>
    </row>
    <row r="30" spans="2:6" ht="12.75">
      <c r="B30">
        <v>0.9</v>
      </c>
      <c r="C30" s="2">
        <v>-0.002680902</v>
      </c>
      <c r="D30" s="2">
        <v>6.483245E-05</v>
      </c>
      <c r="E30" s="2">
        <v>-0.0006196371</v>
      </c>
      <c r="F30" s="2">
        <v>1.498473E-05</v>
      </c>
    </row>
    <row r="31" spans="2:6" ht="12.75">
      <c r="B31">
        <v>1</v>
      </c>
      <c r="C31" s="2">
        <v>-0.005482116</v>
      </c>
      <c r="D31" s="2">
        <v>7.176322E-05</v>
      </c>
      <c r="E31" s="2">
        <v>-0.001267082</v>
      </c>
      <c r="F31" s="2">
        <v>1.658664E-05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0.01905</v>
      </c>
    </row>
    <row r="4" spans="1:2" ht="12.75">
      <c r="A4" t="s">
        <v>5</v>
      </c>
      <c r="B4">
        <v>3.0226</v>
      </c>
    </row>
    <row r="5" spans="1:2" ht="12.75">
      <c r="A5" t="s">
        <v>6</v>
      </c>
      <c r="B5">
        <v>32</v>
      </c>
    </row>
    <row r="7" spans="1:2" ht="12.75">
      <c r="A7" t="s">
        <v>7</v>
      </c>
      <c r="B7" s="1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2002-03-18T17:40:03Z</dcterms:created>
  <dcterms:modified xsi:type="dcterms:W3CDTF">2002-03-18T17:55:01Z</dcterms:modified>
  <cp:category/>
  <cp:version/>
  <cp:contentType/>
  <cp:contentStatus/>
</cp:coreProperties>
</file>