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<sst xmlns="http://schemas.openxmlformats.org/spreadsheetml/2006/main" count="727" uniqueCount="92">
  <si>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</si>
  <si>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</si>
  <si>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</si>
  <si>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</si>
  <si>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</si>
  <si>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</si>
  <si>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</si>
  <si>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</si>
  <si>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</si>
  <si>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</si>
  <si>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</si>
  <si>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</si>
  <si>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</si>
  <si>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</si>
  <si>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</si>
  <si>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</si>
  <si>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</si>
  <si>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</si>
  <si>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</si>
  <si>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</si>
  <si>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</si>
  <si>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</si>
  <si>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</si>
  <si>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</si>
  <si>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</si>
  <si>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</si>
  <si>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</si>
  <si>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</si>
  <si>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</si>
  <si>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</si>
  <si>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</si>
  <si>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</si>
  <si>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</si>
  <si>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</si>
  <si>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</si>
  <si>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</si>
  <si>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</si>
  <si>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</si>
  <si>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</si>
  <si>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</si>
  <si>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</si>
  <si>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</si>
  <si>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</si>
  <si>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</si>
  <si>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</si>
  <si>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</si>
  <si>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</si>
  <si>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</si>
  <si>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</si>
  <si>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</si>
  <si>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</si>
  <si>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</si>
  <si>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</si>
  <si>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</si>
  <si>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</si>
  <si>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</si>
  <si>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</si>
  <si>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</si>
  <si>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</si>
  <si>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</si>
  <si>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</si>
  <si>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</si>
  <si>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</si>
  <si>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</si>
  <si>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</si>
  <si>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</si>
  <si>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</si>
  <si>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</si>
  <si>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</si>
  <si>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</si>
  <si>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</si>
  <si>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</si>
  <si>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Branch BROAD ST (46409)  TO  UNION T (46451) CKT 1 [115.00 - 115.00 kV]</t>
  </si>
  <si>
    <t>BFR: 4526 Monroe-EchoLK-SnoK 500 kV #1 &amp; Mon-Cust #2 500kV</t>
  </si>
  <si>
    <t>BFR: 4522 Echo Lk-Mon-SnoK #1 500kV &amp; Mon Caps</t>
  </si>
  <si>
    <t>CTG_FAIL_IN_FULL</t>
  </si>
  <si>
    <t>Branch CUST MON2 (95010)  TO  MONROE2 (95013) CKT 2 [500.00 - 500.00 kV]</t>
  </si>
  <si>
    <t>BFR: 4268 Mon-Cust #1 500kV &amp; Cust 500/230kV Bk#1</t>
  </si>
  <si>
    <t>Branch CUST ING1 (95012)  TO  CUSTER W (40323) CKT 1 [500.00 - 500.00 kV]</t>
  </si>
  <si>
    <t>BFR: 4486 Cust-Ing #2 500kV &amp; Cust 500/230kV Bk#2</t>
  </si>
  <si>
    <t>N-2: Bothell - SnoKing #1&amp;2 230kV</t>
  </si>
  <si>
    <t>Branch MAPLE VL (40689)  TO  SNOK S1 (41004) CKT 2 [230.00 - 230.00 kV]</t>
  </si>
  <si>
    <t>Branch MURRAY (40767)  TO  SNOH S1 (41327) CKT 1 [230.00 - 230.00 kV]</t>
  </si>
  <si>
    <t>N-2: Both - Samm - &amp; Sedro - Both - HRanch 230kV</t>
  </si>
  <si>
    <t>BFR: Bothell 230kV Bus Sect #3</t>
  </si>
  <si>
    <t>Branch CUST BNK1 (95008)  TO  CUST ING2 (95009) CKT 1 [500.00 - 500.00 kV]</t>
  </si>
  <si>
    <t>BFR: 4276 Cust-Ing #1 500kV &amp; Cust 500/230kV Bk#2</t>
  </si>
  <si>
    <t>ATC Mon: MW flow Custer - Ingledow SN (201)</t>
  </si>
  <si>
    <t>Branch MASS (46433)  TO  UNION T (46451) CKT 1 [115.00 - 115.00 kV]</t>
  </si>
  <si>
    <t>BFR: 4516 Cust-Mon #1 500kV &amp; Mon Caps</t>
  </si>
  <si>
    <t>007WINTER09v2SNH(COV-CRES BYP)</t>
  </si>
  <si>
    <t>Broad Street-East Pine 115kV Line (SCL)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</si>
</sst>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8783421"/>
        <c:axId val="57724198"/>
      </c:scatterChart>
      <c:valAx>
        <c:axId val="2878342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724198"/>
        <c:crossesAt val="0"/>
        <c:crossBetween val="midCat"/>
        <c:dispUnits/>
        <c:majorUnit val="100"/>
        <c:minorUnit val="50"/>
      </c:valAx>
      <c:valAx>
        <c:axId val="5772419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878342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49755735"/>
        <c:axId val="45148432"/>
      </c:scatterChart>
      <c:valAx>
        <c:axId val="4975573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148432"/>
        <c:crossesAt val="0"/>
        <c:crossBetween val="midCat"/>
        <c:dispUnits/>
        <c:majorUnit val="100"/>
        <c:minorUnit val="50"/>
      </c:valAx>
      <c:valAx>
        <c:axId val="4514843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975573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682705"/>
        <c:axId val="33144346"/>
      </c:scatterChart>
      <c:valAx>
        <c:axId val="368270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144346"/>
        <c:crossesAt val="0"/>
        <c:crossBetween val="midCat"/>
        <c:dispUnits/>
        <c:majorUnit val="100"/>
        <c:minorUnit val="50"/>
      </c:valAx>
      <c:valAx>
        <c:axId val="3314434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8270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29863659"/>
        <c:axId val="337476"/>
      </c:scatterChart>
      <c:valAx>
        <c:axId val="2986365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37476"/>
        <c:crossesAt val="0"/>
        <c:crossBetween val="midCat"/>
        <c:dispUnits/>
        <c:majorUnit val="100"/>
        <c:minorUnit val="50"/>
      </c:valAx>
      <c:valAx>
        <c:axId val="33747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986365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037285"/>
        <c:axId val="27335566"/>
      </c:scatterChart>
      <c:valAx>
        <c:axId val="303728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335566"/>
        <c:crossesAt val="0"/>
        <c:crossBetween val="midCat"/>
        <c:dispUnits/>
        <c:majorUnit val="100"/>
        <c:minorUnit val="50"/>
      </c:valAx>
      <c:valAx>
        <c:axId val="2733556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03728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Broad Street-East Pine 115kV Line (SCL)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6687.238666666668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463.6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2359.77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2305.28</v>
      </c>
      <c r="E22" s="57" t="str">
        <f>'Excel Sheet'!D4</f>
        <v>N-2: Bothell - SnoKing #1&amp;2 230kV</v>
      </c>
      <c r="F22" s="58" t="str">
        <f>'Excel Sheet'!C4</f>
        <v>Branch MASS (46433)  TO  UNION T (46451) CKT 1 [115.00 - 115.00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2678.97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2359.77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3197.72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889.26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3607.44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2619.81</v>
      </c>
      <c r="E25" s="76" t="str">
        <f>'Excel Sheet'!D7</f>
        <v>BFR: 4526 Monroe-EchoLK-SnoK 500 kV #1 &amp; Mon-Cust #2 500kV</v>
      </c>
      <c r="F25" s="58" t="str">
        <f>'Excel Sheet'!C7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3637.9</v>
      </c>
      <c r="V25" s="107" t="str">
        <f>E35</f>
        <v>BFR: 4486 Cust-Ing #2 500kV &amp; Cust 500/230kV Bk#2</v>
      </c>
      <c r="W25" s="108" t="str">
        <f>F35</f>
        <v>Branch CUST ING1 (95012)  TO  CUSTER W (40323)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2678.97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2305.28</v>
      </c>
      <c r="V26" s="111" t="str">
        <f>E22</f>
        <v>N-2: Bothell - SnoKing #1&amp;2 230kV</v>
      </c>
      <c r="W26" s="110" t="str">
        <f>F22</f>
        <v>Branch MASS (46433)  TO  UNION T (46451) CKT 1 [115.00 - 115.00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1572.98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2619.81</v>
      </c>
      <c r="V27" s="114" t="str">
        <f>E25</f>
        <v>BFR: 4526 Monroe-EchoLK-SnoK 500 kV #1 &amp; Mon-Cust #2 500kV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2885.52</v>
      </c>
      <c r="E28" s="57" t="str">
        <f>'Excel Sheet'!D10</f>
        <v>BFR: 4526 Monroe-EchoLK-SnoK 500 kV #1 &amp; Mon-Cust #2 500kV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2885.52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3197.72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3433.33</v>
      </c>
      <c r="V29" s="107" t="str">
        <f>E31</f>
        <v>BFR: 4526 Monroe-EchoLK-SnoK 500 kV #1 &amp; Mon-Cust #2 500kV</v>
      </c>
      <c r="W29" s="116" t="str">
        <f>F31</f>
        <v>Branch MAPLE VL (40689)  TO  SNOK S1 (41004)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2158.93</v>
      </c>
      <c r="E30" s="57" t="str">
        <f>'Excel Sheet'!D12</f>
        <v>BFR: Bothell 230kV Bus Sect #3</v>
      </c>
      <c r="F30" s="133" t="str">
        <f>'Excel Sheet'!C12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3640.87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3433.33</v>
      </c>
      <c r="E31" s="76" t="str">
        <f>'Excel Sheet'!D13</f>
        <v>BFR: 4526 Monroe-EchoLK-SnoK 500 kV #1 &amp; Mon-Cust #2 500kV</v>
      </c>
      <c r="F31" s="133" t="str">
        <f>'Excel Sheet'!C13</f>
        <v>Branch MAPLE VL (40689)  TO  SNOK S1 (41004)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463.6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3607.44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889.26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3433.3</v>
      </c>
      <c r="E33" s="76" t="str">
        <f>'Excel Sheet'!D15</f>
        <v>BFR: 4526 Monroe-EchoLK-SnoK 500 kV #1 &amp; Mon-Cust #2 500kV</v>
      </c>
      <c r="F33" s="133" t="str">
        <f>'Excel Sheet'!C15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1572.98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3640.87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2158.93</v>
      </c>
      <c r="V34" s="107" t="str">
        <f>E30</f>
        <v>BFR: Bothell 230kV Bus Sect #3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3637.9</v>
      </c>
      <c r="E35" s="81" t="str">
        <f>'Excel Sheet'!D17</f>
        <v>BFR: 4486 Cust-Ing #2 500kV &amp; Cust 500/230kV Bk#2</v>
      </c>
      <c r="F35" s="60" t="str">
        <f>'Excel Sheet'!C17</f>
        <v>Branch CUST ING1 (95012)  TO  CUSTER W (40323)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3433.3</v>
      </c>
      <c r="V35" s="112" t="str">
        <f>E33</f>
        <v>BFR: 4526 Monroe-EchoLK-SnoK 500 kV #1 &amp; Mon-Cust #2 500kV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Broad Street-East Pine 115kV Line (SCL)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007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6356.520666666666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997.28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2413.13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2356.17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2796.67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2413.13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3255.4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1396.85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3545.07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2742.06</v>
      </c>
      <c r="E25" s="57" t="str">
        <f>'Excel Sheet'!D24</f>
        <v>BFR: 4526 Monroe-EchoLK-SnoK 500 kV #1 &amp; Mon-Cust #2 500kV</v>
      </c>
      <c r="F25" s="58" t="str">
        <f>'Excel Sheet'!C24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3250.64</v>
      </c>
      <c r="V25" s="107" t="str">
        <f>E35</f>
        <v>BFR: 4522 Echo Lk-Mon-SnoK #1 500kV &amp; Mon Caps</v>
      </c>
      <c r="W25" s="108" t="str">
        <f>F35</f>
        <v>Branch BROAD ST (46409)  TO  UNION T (46451)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2796.67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2356.17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2083.5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2742.06</v>
      </c>
      <c r="V27" s="114" t="str">
        <f>E25</f>
        <v>BFR: 4526 Monroe-EchoLK-SnoK 500 kV #1 &amp; Mon-Cust #2 500kV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3030.87</v>
      </c>
      <c r="E28" s="134" t="str">
        <f>'Excel Sheet'!D27</f>
        <v>BFR: 4526 Monroe-EchoLK-SnoK 500 kV #1 &amp; Mon-Cust #2 500kV</v>
      </c>
      <c r="F28" s="58" t="str">
        <f>'Excel Sheet'!C27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3030.87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3255.4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3529.35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3121.47</v>
      </c>
      <c r="E30" s="57" t="str">
        <f>'Excel Sheet'!D29</f>
        <v>BFR: 4526 Monroe-EchoLK-SnoK 500 kV #1 &amp; Mon-Cust #2 500kV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3568.5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3529.35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997.28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3545.07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1396.85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3569.64</v>
      </c>
      <c r="E33" s="57" t="str">
        <f>'Excel Sheet'!D32</f>
        <v>BFR: 4486 Cust-Ing #2 500kV &amp; Cust 500/230kV Bk#2</v>
      </c>
      <c r="F33" s="58" t="str">
        <f>'Excel Sheet'!C32</f>
        <v>Branch CUST ING1 (95012)  TO  CUSTER W (40323)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2083.5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3568.5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3121.47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3250.64</v>
      </c>
      <c r="E35" s="59" t="str">
        <f>'Excel Sheet'!D34</f>
        <v>BFR: 4522 Echo Lk-Mon-SnoK #1 500kV &amp; Mon Caps</v>
      </c>
      <c r="F35" s="60" t="str">
        <f>'Excel Sheet'!C34</f>
        <v>Branch BROAD ST (46409)  TO  UNION T (46451) CKT 1 [115.00 - 115.00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3569.64</v>
      </c>
      <c r="V35" s="112" t="str">
        <f>E33</f>
        <v>BFR: 4486 Cust-Ing #2 500kV &amp; Cust 500/230kV Bk#2</v>
      </c>
      <c r="W35" s="115" t="str">
        <f>F33</f>
        <v>Branch CUST ING1 (95012)  TO  CUSTER W (40323)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Broad Street-East Pine 115kV Line (SCL)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6066.744000000001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1301.19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2000.87</v>
      </c>
      <c r="V21" s="113" t="str">
        <f>E23</f>
        <v>BFR: 4522 Echo Lk-Mon-SnoK #1 500kV &amp; Mon Caps</v>
      </c>
      <c r="W21" s="109" t="str">
        <f>F23</f>
        <v>Branch BROAD ST (46409)  TO  UNION T (46451) CKT 1 [115.00 - 115.00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2403.91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2727.39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2000.87</v>
      </c>
      <c r="E23" s="57" t="str">
        <f>'Excel Sheet'!D39</f>
        <v>BFR: 4522 Echo Lk-Mon-SnoK #1 500kV &amp; Mon Caps</v>
      </c>
      <c r="F23" s="58" t="str">
        <f>'Excel Sheet'!C39</f>
        <v>Branch BROAD ST (46409)  TO  UNION T (46451) CKT 1 [115.00 - 115.00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3130.17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1746.31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3441.89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2763.06</v>
      </c>
      <c r="E25" s="57" t="str">
        <f>'Excel Sheet'!D41</f>
        <v>BFR: 4526 Monroe-EchoLK-SnoK 500 kV #1 &amp; Mon-Cust #2 500kV</v>
      </c>
      <c r="F25" s="58" t="str">
        <f>'Excel Sheet'!C41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2980.52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2727.39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2403.91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2288.89</v>
      </c>
      <c r="E27" s="57" t="str">
        <f>'Excel Sheet'!D43</f>
        <v>N-1: Bothell - SnoKing #1 230kV</v>
      </c>
      <c r="F27" s="58" t="str">
        <f>'Excel Sheet'!C43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2763.06</v>
      </c>
      <c r="V27" s="114" t="str">
        <f>E25</f>
        <v>BFR: 4526 Monroe-EchoLK-SnoK 500 kV #1 &amp; Mon-Cust #2 500kV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3053.21</v>
      </c>
      <c r="E28" s="57" t="str">
        <f>'Excel Sheet'!D44</f>
        <v>BFR: 4526 Monroe-EchoLK-SnoK 500 kV #1 &amp; Mon-Cust #2 500kV</v>
      </c>
      <c r="F28" s="58" t="str">
        <f>'Excel Sheet'!C44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3053.21</v>
      </c>
      <c r="V28" s="107" t="str">
        <f>E28</f>
        <v>BFR: 4526 Monroe-EchoLK-SnoK 500 kV #1 &amp; Mon-Cust #2 500kV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3130.17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3424.45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3130.2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3089.57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3424.45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1301.19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3441.89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1746.31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3184.81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2288.89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3089.57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3130.2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2980.52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3184.81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Broad Street-East Pine 115kV Line (SCL)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007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4977.345333333333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2723.14</v>
      </c>
      <c r="E21" s="165" t="str">
        <f>'Excel Sheet'!$D54</f>
        <v>BFR: 4526 Monroe-EchoLK-SnoK 500 kV #1 &amp; Mon-Cust #2 500kV</v>
      </c>
      <c r="F21" s="166" t="str">
        <f>'Excel Sheet'!$C54</f>
        <v>Branch MAPLE VL (40689)  TO  SNOK S1 (41004) CKT 2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2545.58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2796.58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2648.71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2545.58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2851.12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2606.49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3158.34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2630.74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1810.08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2648.71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2796.58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2811.3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2630.74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2830.77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2830.77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2851.12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3139.84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3144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1898.68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3139.84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2723.14</v>
      </c>
      <c r="V31" s="107" t="str">
        <f>E21</f>
        <v>BFR: 4526 Monroe-EchoLK-SnoK 500 kV #1 &amp; Mon-Cust #2 500kV</v>
      </c>
      <c r="W31" s="108" t="str">
        <f>F21</f>
        <v>Branch MAPLE VL (40689)  TO  SNOK S1 (41004) CKT 2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3158.34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2606.49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2015.53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2811.3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1898.68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3144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1810.08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2015.53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Broad Street-East Pine 115kV Line (SCL)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007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4635.525333333334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2406.08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2463.79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2447.62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2588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2463.79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2726.29</v>
      </c>
      <c r="V23" s="111" t="str">
        <f>E29</f>
        <v>BFR: 4516 Cust-Mon #1 500kV &amp; Mon Caps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2534.01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3067.65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2560.03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1570.29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2588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2447.62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2727.16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2560.03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2692.16</v>
      </c>
      <c r="E28" s="57" t="str">
        <f>'Excel Sheet'!D78</f>
        <v>BFR: 4516 Cust-Mon #1 500kV &amp; Mon Caps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2692.16</v>
      </c>
      <c r="V28" s="107" t="str">
        <f>E28</f>
        <v>BFR: 4516 Cust-Mon #1 500kV &amp; Mon Caps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2726.29</v>
      </c>
      <c r="E29" s="57" t="str">
        <f>'Excel Sheet'!D79</f>
        <v>BFR: 4516 Cust-Mon #1 500kV &amp; Mon Caps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3028.93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3006.99</v>
      </c>
      <c r="E30" s="57" t="str">
        <f>'Excel Sheet'!D80</f>
        <v>BFR: 4516 Cust-Mon #1 500kV &amp; Mon Caps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1649.68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3028.93</v>
      </c>
      <c r="E31" s="57" t="str">
        <f>'Excel Sheet'!D81</f>
        <v>BFR: 4516 Cust-Mon #1 500kV &amp; Mon Caps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2406.08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3067.65</v>
      </c>
      <c r="E32" s="57" t="str">
        <f>'Excel Sheet'!D82</f>
        <v>BFR: 4516 Cust-Mon #1 500kV &amp; Mon Caps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2534.01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1760.81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2727.16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1649.68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3006.99</v>
      </c>
      <c r="V34" s="107" t="str">
        <f>E30</f>
        <v>BFR: 4516 Cust-Mon #1 500kV &amp; Mon Caps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1570.29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1760.81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91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463.6</v>
      </c>
      <c r="D3" s="202">
        <f>'Excel Sheet'!I20</f>
        <v>997.28</v>
      </c>
      <c r="E3" s="203">
        <f>'Excel Sheet'!I37</f>
        <v>1301.19</v>
      </c>
      <c r="F3" s="203">
        <f>'Excel Sheet'!I54</f>
        <v>2723.14</v>
      </c>
      <c r="G3" s="204">
        <f>'Excel Sheet'!I71</f>
        <v>2406.08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2305.28</v>
      </c>
      <c r="D4" s="206">
        <f>'Excel Sheet'!I21</f>
        <v>2356.17</v>
      </c>
      <c r="E4" s="206">
        <f>'Excel Sheet'!I38</f>
        <v>2403.91</v>
      </c>
      <c r="F4" s="206">
        <f>'Excel Sheet'!I55</f>
        <v>2796.58</v>
      </c>
      <c r="G4" s="207">
        <f>'Excel Sheet'!I72</f>
        <v>2447.62</v>
      </c>
      <c r="H4" s="120"/>
      <c r="I4" s="187"/>
      <c r="J4" s="268" t="s">
        <v>26</v>
      </c>
      <c r="K4" s="269"/>
      <c r="L4" s="197" t="s">
        <v>66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2359.77</v>
      </c>
      <c r="D5" s="206">
        <f>'Excel Sheet'!I22</f>
        <v>2413.13</v>
      </c>
      <c r="E5" s="206">
        <f>'Excel Sheet'!I39</f>
        <v>2000.87</v>
      </c>
      <c r="F5" s="206">
        <f>'Excel Sheet'!I56</f>
        <v>2545.58</v>
      </c>
      <c r="G5" s="207">
        <f>'Excel Sheet'!I73</f>
        <v>2463.79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889.26</v>
      </c>
      <c r="D6" s="206">
        <f>'Excel Sheet'!I23</f>
        <v>1396.85</v>
      </c>
      <c r="E6" s="206">
        <f>'Excel Sheet'!I40</f>
        <v>1746.31</v>
      </c>
      <c r="F6" s="206">
        <f>'Excel Sheet'!I57</f>
        <v>2606.49</v>
      </c>
      <c r="G6" s="207">
        <f>'Excel Sheet'!I74</f>
        <v>2534.01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2619.81</v>
      </c>
      <c r="D7" s="206">
        <f>'Excel Sheet'!I24</f>
        <v>2742.06</v>
      </c>
      <c r="E7" s="206">
        <f>'Excel Sheet'!I41</f>
        <v>2763.06</v>
      </c>
      <c r="F7" s="206">
        <f>'Excel Sheet'!I58</f>
        <v>2630.74</v>
      </c>
      <c r="G7" s="207">
        <f>'Excel Sheet'!I75</f>
        <v>2560.03</v>
      </c>
      <c r="H7" s="120"/>
      <c r="I7" s="187"/>
      <c r="J7" s="258" t="s">
        <v>30</v>
      </c>
      <c r="K7" s="259"/>
      <c r="L7" s="197" t="str">
        <f>IF(MID(L11,4,1)="R",MID(L11,1,5),MID(L11,1,3))</f>
        <v>007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2678.97</v>
      </c>
      <c r="D8" s="206">
        <f>'Excel Sheet'!I25</f>
        <v>2796.67</v>
      </c>
      <c r="E8" s="206">
        <f>'Excel Sheet'!I42</f>
        <v>2727.39</v>
      </c>
      <c r="F8" s="206">
        <f>'Excel Sheet'!I59</f>
        <v>2648.71</v>
      </c>
      <c r="G8" s="207">
        <f>'Excel Sheet'!I76</f>
        <v>2588</v>
      </c>
      <c r="H8" s="120"/>
      <c r="I8" s="187"/>
      <c r="J8" s="268" t="s">
        <v>31</v>
      </c>
      <c r="K8" s="269"/>
      <c r="L8" s="198" t="s">
        <v>64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1572.98</v>
      </c>
      <c r="D9" s="206">
        <f>'Excel Sheet'!I26</f>
        <v>2083.5</v>
      </c>
      <c r="E9" s="206">
        <f>'Excel Sheet'!I43</f>
        <v>2288.89</v>
      </c>
      <c r="F9" s="206">
        <f>'Excel Sheet'!I60</f>
        <v>2811.3</v>
      </c>
      <c r="G9" s="207">
        <f>'Excel Sheet'!I77</f>
        <v>2727.16</v>
      </c>
      <c r="H9" s="120"/>
      <c r="I9" s="187"/>
      <c r="J9" s="268" t="s">
        <v>28</v>
      </c>
      <c r="K9" s="269"/>
      <c r="L9" s="197" t="s">
        <v>65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2885.52</v>
      </c>
      <c r="D10" s="209">
        <f>'Excel Sheet'!I27</f>
        <v>3030.87</v>
      </c>
      <c r="E10" s="209">
        <f>'Excel Sheet'!I44</f>
        <v>3053.21</v>
      </c>
      <c r="F10" s="209">
        <f>'Excel Sheet'!I61</f>
        <v>2830.77</v>
      </c>
      <c r="G10" s="210">
        <f>'Excel Sheet'!I78</f>
        <v>2692.16</v>
      </c>
      <c r="H10" s="120"/>
      <c r="I10" s="187"/>
      <c r="J10" s="268" t="s">
        <v>37</v>
      </c>
      <c r="K10" s="269"/>
      <c r="L10" s="199" t="s">
        <v>69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3197.72</v>
      </c>
      <c r="D11" s="206">
        <f>'Excel Sheet'!I28</f>
        <v>3255.4</v>
      </c>
      <c r="E11" s="206">
        <f>'Excel Sheet'!I45</f>
        <v>3130.17</v>
      </c>
      <c r="F11" s="206">
        <f>'Excel Sheet'!I62</f>
        <v>2851.12</v>
      </c>
      <c r="G11" s="207">
        <f>'Excel Sheet'!I79</f>
        <v>2726.29</v>
      </c>
      <c r="H11" s="120"/>
      <c r="I11" s="187"/>
      <c r="J11" s="266" t="s">
        <v>61</v>
      </c>
      <c r="K11" s="267"/>
      <c r="L11" s="232" t="str">
        <f>'Excel Sheet'!A87</f>
        <v>007WINTER09v2SNH(COV-CRES BYP)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2158.93</v>
      </c>
      <c r="D12" s="206">
        <f>'Excel Sheet'!I29</f>
        <v>3121.47</v>
      </c>
      <c r="E12" s="206">
        <f>'Excel Sheet'!I46</f>
        <v>3130.2</v>
      </c>
      <c r="F12" s="206">
        <f>'Excel Sheet'!I63</f>
        <v>3144</v>
      </c>
      <c r="G12" s="207">
        <f>'Excel Sheet'!I80</f>
        <v>3006.99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3433.33</v>
      </c>
      <c r="D13" s="206">
        <f>'Excel Sheet'!I30</f>
        <v>3529.35</v>
      </c>
      <c r="E13" s="206">
        <f>'Excel Sheet'!I47</f>
        <v>3424.45</v>
      </c>
      <c r="F13" s="206">
        <f>'Excel Sheet'!I64</f>
        <v>3139.84</v>
      </c>
      <c r="G13" s="207">
        <f>'Excel Sheet'!I81</f>
        <v>3028.93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3607.44</v>
      </c>
      <c r="D14" s="206">
        <f>'Excel Sheet'!I31</f>
        <v>3545.07</v>
      </c>
      <c r="E14" s="206">
        <f>'Excel Sheet'!I48</f>
        <v>3441.89</v>
      </c>
      <c r="F14" s="206">
        <f>'Excel Sheet'!I65</f>
        <v>3158.34</v>
      </c>
      <c r="G14" s="207">
        <f>'Excel Sheet'!I82</f>
        <v>3067.65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3433.3</v>
      </c>
      <c r="D15" s="206">
        <f>'Excel Sheet'!I32</f>
        <v>3569.64</v>
      </c>
      <c r="E15" s="206">
        <f>'Excel Sheet'!I49</f>
        <v>3184.81</v>
      </c>
      <c r="F15" s="206">
        <f>'Excel Sheet'!I66</f>
        <v>2015.53</v>
      </c>
      <c r="G15" s="212">
        <f>'Excel Sheet'!I83</f>
        <v>1760.81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3640.87</v>
      </c>
      <c r="D16" s="206">
        <f>'Excel Sheet'!I33</f>
        <v>3568.5</v>
      </c>
      <c r="E16" s="206">
        <f>'Excel Sheet'!I50</f>
        <v>3089.57</v>
      </c>
      <c r="F16" s="206">
        <f>'Excel Sheet'!I67</f>
        <v>1898.68</v>
      </c>
      <c r="G16" s="212">
        <f>'Excel Sheet'!I84</f>
        <v>1649.68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3637.9</v>
      </c>
      <c r="D17" s="214">
        <f>'Excel Sheet'!I34</f>
        <v>3250.64</v>
      </c>
      <c r="E17" s="214">
        <f>'Excel Sheet'!I51</f>
        <v>2980.52</v>
      </c>
      <c r="F17" s="214">
        <f>'Excel Sheet'!I68</f>
        <v>1810.08</v>
      </c>
      <c r="G17" s="212">
        <f>'Excel Sheet'!I85</f>
        <v>1570.29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CTG_FAIL_IN_FULL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CTG_FAIL_IN_FULL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CTG_FAIL_IN_FULL</v>
      </c>
      <c r="D27" s="215" t="str">
        <f>'Excel Sheet'!K24</f>
        <v>CTG_FAIL_IN_FULL</v>
      </c>
      <c r="E27" s="215" t="str">
        <f>'Excel Sheet'!K41</f>
        <v>CTG_FAIL_IN_FULL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CTG_FAIL_IN_FULL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007</v>
      </c>
      <c r="J1" s="278" t="str">
        <f>Results!L2</f>
        <v>Broad Street-East Pine 115kV Line (SCL)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6687.238666666668</v>
      </c>
      <c r="D5" s="220">
        <f>'Excel Sheet'!I3</f>
        <v>463.6</v>
      </c>
      <c r="E5" s="220">
        <f>'Excel Sheet'!I4</f>
        <v>2305.28</v>
      </c>
      <c r="F5" s="220">
        <f>'Excel Sheet'!I5</f>
        <v>2359.77</v>
      </c>
      <c r="G5" s="220">
        <f>'Excel Sheet'!I6</f>
        <v>889.26</v>
      </c>
      <c r="H5" s="220">
        <f>'Excel Sheet'!I7</f>
        <v>2619.81</v>
      </c>
      <c r="I5" s="230">
        <f>'Excel Sheet'!I8</f>
        <v>2678.97</v>
      </c>
      <c r="J5" s="220">
        <f>'Excel Sheet'!I9</f>
        <v>1572.98</v>
      </c>
      <c r="K5" s="230">
        <f>'Excel Sheet'!I10</f>
        <v>2885.52</v>
      </c>
      <c r="L5" s="220">
        <f>'Excel Sheet'!I11</f>
        <v>3197.72</v>
      </c>
      <c r="M5" s="220">
        <f>'Excel Sheet'!I12</f>
        <v>2158.93</v>
      </c>
      <c r="N5" s="220">
        <f>'Excel Sheet'!I13</f>
        <v>3433.33</v>
      </c>
      <c r="O5" s="220">
        <f>'Excel Sheet'!I14</f>
        <v>3607.44</v>
      </c>
      <c r="P5" s="224">
        <f>'Excel Sheet'!I15</f>
        <v>3433.3</v>
      </c>
      <c r="Q5" s="224">
        <f>'Excel Sheet'!I16</f>
        <v>3640.87</v>
      </c>
      <c r="R5" s="224">
        <f>'Excel Sheet'!I17</f>
        <v>3637.9</v>
      </c>
    </row>
    <row r="6" spans="2:18" s="54" customFormat="1" ht="14.25">
      <c r="B6" s="219" t="str">
        <f>'Excel Sheet'!A19</f>
        <v>35F</v>
      </c>
      <c r="C6" s="220">
        <f>AVERAGE('Excel Sheet'!H20:H34)</f>
        <v>6356.520666666666</v>
      </c>
      <c r="D6" s="220">
        <f>'Excel Sheet'!I20</f>
        <v>997.28</v>
      </c>
      <c r="E6" s="220">
        <f>'Excel Sheet'!I21</f>
        <v>2356.17</v>
      </c>
      <c r="F6" s="220">
        <f>'Excel Sheet'!I22</f>
        <v>2413.13</v>
      </c>
      <c r="G6" s="220">
        <f>'Excel Sheet'!I23</f>
        <v>1396.85</v>
      </c>
      <c r="H6" s="220">
        <f>'Excel Sheet'!I24</f>
        <v>2742.06</v>
      </c>
      <c r="I6" s="220">
        <f>'Excel Sheet'!I25</f>
        <v>2796.67</v>
      </c>
      <c r="J6" s="220">
        <f>'Excel Sheet'!I26</f>
        <v>2083.5</v>
      </c>
      <c r="K6" s="220">
        <f>'Excel Sheet'!I27</f>
        <v>3030.87</v>
      </c>
      <c r="L6" s="220">
        <f>'Excel Sheet'!I28</f>
        <v>3255.4</v>
      </c>
      <c r="M6" s="220">
        <f>'Excel Sheet'!I29</f>
        <v>3121.47</v>
      </c>
      <c r="N6" s="220">
        <f>'Excel Sheet'!I30</f>
        <v>3529.35</v>
      </c>
      <c r="O6" s="220">
        <f>'Excel Sheet'!I31</f>
        <v>3545.07</v>
      </c>
      <c r="P6" s="220">
        <f>'Excel Sheet'!I32</f>
        <v>3569.64</v>
      </c>
      <c r="Q6" s="220">
        <f>'Excel Sheet'!I33</f>
        <v>3568.5</v>
      </c>
      <c r="R6" s="220">
        <f>'Excel Sheet'!I34</f>
        <v>3250.64</v>
      </c>
    </row>
    <row r="7" spans="2:18" s="54" customFormat="1" ht="14.25">
      <c r="B7" s="219" t="str">
        <f>'Excel Sheet'!A36</f>
        <v>45F</v>
      </c>
      <c r="C7" s="220">
        <f>AVERAGE('Excel Sheet'!H37:H51)</f>
        <v>6066.744000000001</v>
      </c>
      <c r="D7" s="220">
        <f>'Excel Sheet'!I37</f>
        <v>1301.19</v>
      </c>
      <c r="E7" s="220">
        <f>'Excel Sheet'!I38</f>
        <v>2403.91</v>
      </c>
      <c r="F7" s="220">
        <f>'Excel Sheet'!I39</f>
        <v>2000.87</v>
      </c>
      <c r="G7" s="220">
        <f>'Excel Sheet'!I40</f>
        <v>1746.31</v>
      </c>
      <c r="H7" s="220">
        <f>'Excel Sheet'!I41</f>
        <v>2763.06</v>
      </c>
      <c r="I7" s="220">
        <f>'Excel Sheet'!I42</f>
        <v>2727.39</v>
      </c>
      <c r="J7" s="220">
        <f>'Excel Sheet'!I43</f>
        <v>2288.89</v>
      </c>
      <c r="K7" s="220">
        <f>'Excel Sheet'!I44</f>
        <v>3053.21</v>
      </c>
      <c r="L7" s="220">
        <f>'Excel Sheet'!I45</f>
        <v>3130.17</v>
      </c>
      <c r="M7" s="220">
        <f>'Excel Sheet'!I46</f>
        <v>3130.2</v>
      </c>
      <c r="N7" s="220">
        <f>'Excel Sheet'!I47</f>
        <v>3424.45</v>
      </c>
      <c r="O7" s="220">
        <f>'Excel Sheet'!I48</f>
        <v>3441.89</v>
      </c>
      <c r="P7" s="220">
        <f>'Excel Sheet'!I49</f>
        <v>3184.81</v>
      </c>
      <c r="Q7" s="220">
        <f>'Excel Sheet'!I50</f>
        <v>3089.57</v>
      </c>
      <c r="R7" s="220">
        <f>'Excel Sheet'!I51</f>
        <v>2980.52</v>
      </c>
    </row>
    <row r="8" spans="2:18" s="54" customFormat="1" ht="14.25">
      <c r="B8" s="219" t="str">
        <f>'Excel Sheet'!A53</f>
        <v>60F</v>
      </c>
      <c r="C8" s="220">
        <f>AVERAGE('Excel Sheet'!H54:H68)</f>
        <v>4977.345333333333</v>
      </c>
      <c r="D8" s="220">
        <f>'Excel Sheet'!I54</f>
        <v>2723.14</v>
      </c>
      <c r="E8" s="220">
        <f>'Excel Sheet'!I55</f>
        <v>2796.58</v>
      </c>
      <c r="F8" s="220">
        <f>'Excel Sheet'!I56</f>
        <v>2545.58</v>
      </c>
      <c r="G8" s="220">
        <f>'Excel Sheet'!I57</f>
        <v>2606.49</v>
      </c>
      <c r="H8" s="220">
        <f>'Excel Sheet'!I58</f>
        <v>2630.74</v>
      </c>
      <c r="I8" s="220">
        <f>'Excel Sheet'!I59</f>
        <v>2648.71</v>
      </c>
      <c r="J8" s="220">
        <f>'Excel Sheet'!I60</f>
        <v>2811.3</v>
      </c>
      <c r="K8" s="220">
        <f>'Excel Sheet'!I61</f>
        <v>2830.77</v>
      </c>
      <c r="L8" s="220">
        <f>'Excel Sheet'!I62</f>
        <v>2851.12</v>
      </c>
      <c r="M8" s="220">
        <f>'Excel Sheet'!I63</f>
        <v>3144</v>
      </c>
      <c r="N8" s="220">
        <f>'Excel Sheet'!I64</f>
        <v>3139.84</v>
      </c>
      <c r="O8" s="220">
        <f>'Excel Sheet'!I65</f>
        <v>3158.34</v>
      </c>
      <c r="P8" s="220">
        <f>'Excel Sheet'!I66</f>
        <v>2015.53</v>
      </c>
      <c r="Q8" s="220">
        <f>'Excel Sheet'!I67</f>
        <v>1898.68</v>
      </c>
      <c r="R8" s="220">
        <f>'Excel Sheet'!I68</f>
        <v>1810.08</v>
      </c>
    </row>
    <row r="9" spans="2:18" s="54" customFormat="1" ht="14.25">
      <c r="B9" s="219" t="str">
        <f>'Excel Sheet'!A70</f>
        <v>70F</v>
      </c>
      <c r="C9" s="220">
        <f>AVERAGE('Excel Sheet'!H71:H85)</f>
        <v>4635.525333333334</v>
      </c>
      <c r="D9" s="220">
        <f>'Excel Sheet'!I71</f>
        <v>2406.08</v>
      </c>
      <c r="E9" s="220">
        <f>'Excel Sheet'!I72</f>
        <v>2447.62</v>
      </c>
      <c r="F9" s="220">
        <f>'Excel Sheet'!I73</f>
        <v>2463.79</v>
      </c>
      <c r="G9" s="220">
        <f>'Excel Sheet'!I74</f>
        <v>2534.01</v>
      </c>
      <c r="H9" s="220">
        <f>'Excel Sheet'!I75</f>
        <v>2560.03</v>
      </c>
      <c r="I9" s="220">
        <f>'Excel Sheet'!I76</f>
        <v>2588</v>
      </c>
      <c r="J9" s="220">
        <f>'Excel Sheet'!I77</f>
        <v>2727.16</v>
      </c>
      <c r="K9" s="220">
        <f>'Excel Sheet'!I78</f>
        <v>2692.16</v>
      </c>
      <c r="L9" s="220">
        <f>'Excel Sheet'!I79</f>
        <v>2726.29</v>
      </c>
      <c r="M9" s="220">
        <f>'Excel Sheet'!I80</f>
        <v>3006.99</v>
      </c>
      <c r="N9" s="220">
        <f>'Excel Sheet'!I81</f>
        <v>3028.93</v>
      </c>
      <c r="O9" s="220">
        <f>'Excel Sheet'!I82</f>
        <v>3067.65</v>
      </c>
      <c r="P9" s="220">
        <f>'Excel Sheet'!I83</f>
        <v>1760.81</v>
      </c>
      <c r="Q9" s="220">
        <f>'Excel Sheet'!I84</f>
        <v>1649.68</v>
      </c>
      <c r="R9" s="220">
        <f>'Excel Sheet'!I85</f>
        <v>1570.29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I1">
      <selection activeCell="A1" sqref="A1:IV16384"/>
    </sheetView>
  </sheetViews>
  <sheetFormatPr defaultColWidth="9.140625" defaultRowHeight="12.75"/>
  <cols>
    <col min="1" max="1" width="34.8515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67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87</v>
      </c>
      <c r="J2" t="s">
        <v>68</v>
      </c>
      <c r="K2" t="s">
        <v>57</v>
      </c>
    </row>
    <row r="3" spans="1:11" ht="12.75">
      <c r="A3" t="s">
        <v>51</v>
      </c>
      <c r="B3">
        <v>462.83</v>
      </c>
      <c r="C3" t="s">
        <v>70</v>
      </c>
      <c r="D3" t="s">
        <v>71</v>
      </c>
      <c r="E3">
        <v>-4.86</v>
      </c>
      <c r="F3">
        <v>-548.05</v>
      </c>
      <c r="G3">
        <v>-547.97</v>
      </c>
      <c r="H3">
        <v>6670.26</v>
      </c>
      <c r="I3">
        <v>463.6</v>
      </c>
      <c r="J3">
        <v>-463.32</v>
      </c>
      <c r="K3" t="s">
        <v>58</v>
      </c>
    </row>
    <row r="4" spans="1:11" ht="12.75">
      <c r="A4" t="s">
        <v>6</v>
      </c>
      <c r="B4">
        <v>2305.49</v>
      </c>
      <c r="C4" t="s">
        <v>88</v>
      </c>
      <c r="D4" t="s">
        <v>80</v>
      </c>
      <c r="E4">
        <v>3.37</v>
      </c>
      <c r="F4">
        <v>236.97</v>
      </c>
      <c r="G4">
        <v>236.88</v>
      </c>
      <c r="H4">
        <v>6668.18</v>
      </c>
      <c r="I4">
        <v>2305.28</v>
      </c>
      <c r="J4">
        <v>-1493.86</v>
      </c>
      <c r="K4" t="s">
        <v>75</v>
      </c>
    </row>
    <row r="5" spans="1:11" ht="12.75">
      <c r="A5" t="s">
        <v>3</v>
      </c>
      <c r="B5">
        <v>2360.05</v>
      </c>
      <c r="C5" t="s">
        <v>82</v>
      </c>
      <c r="D5" t="s">
        <v>83</v>
      </c>
      <c r="E5">
        <v>-8.66</v>
      </c>
      <c r="F5">
        <v>-510.67</v>
      </c>
      <c r="G5">
        <v>-510.49</v>
      </c>
      <c r="H5">
        <v>6677.22</v>
      </c>
      <c r="I5">
        <v>2359.77</v>
      </c>
      <c r="J5">
        <v>-1504.14</v>
      </c>
      <c r="K5" t="s">
        <v>58</v>
      </c>
    </row>
    <row r="6" spans="1:11" ht="12.75">
      <c r="A6" t="s">
        <v>0</v>
      </c>
      <c r="B6">
        <v>888.99</v>
      </c>
      <c r="C6" t="s">
        <v>70</v>
      </c>
      <c r="D6" t="s">
        <v>71</v>
      </c>
      <c r="E6">
        <v>-4.86</v>
      </c>
      <c r="F6">
        <v>-545.79</v>
      </c>
      <c r="G6">
        <v>-545.67</v>
      </c>
      <c r="H6">
        <v>6675.54</v>
      </c>
      <c r="I6">
        <v>889.26</v>
      </c>
      <c r="J6">
        <v>-643.59</v>
      </c>
      <c r="K6" t="s">
        <v>58</v>
      </c>
    </row>
    <row r="7" spans="1:11" ht="12.75">
      <c r="A7" t="s">
        <v>7</v>
      </c>
      <c r="B7">
        <v>2619.4</v>
      </c>
      <c r="C7" t="s">
        <v>81</v>
      </c>
      <c r="D7" t="s">
        <v>73</v>
      </c>
      <c r="E7">
        <v>11.11</v>
      </c>
      <c r="F7">
        <v>536.93</v>
      </c>
      <c r="G7">
        <v>536.81</v>
      </c>
      <c r="H7">
        <v>6673.71</v>
      </c>
      <c r="I7">
        <v>2619.81</v>
      </c>
      <c r="J7">
        <v>-1619.79</v>
      </c>
      <c r="K7" t="s">
        <v>75</v>
      </c>
    </row>
    <row r="8" spans="1:11" ht="12.75">
      <c r="A8" t="s">
        <v>4</v>
      </c>
      <c r="B8">
        <v>2679.51</v>
      </c>
      <c r="C8" t="s">
        <v>82</v>
      </c>
      <c r="D8" t="s">
        <v>83</v>
      </c>
      <c r="E8">
        <v>-8.66</v>
      </c>
      <c r="F8">
        <v>-513.2</v>
      </c>
      <c r="G8">
        <v>-513.32</v>
      </c>
      <c r="H8">
        <v>6685.88</v>
      </c>
      <c r="I8">
        <v>2678.97</v>
      </c>
      <c r="J8">
        <v>-1612.53</v>
      </c>
      <c r="K8" t="s">
        <v>58</v>
      </c>
    </row>
    <row r="9" spans="1:11" ht="12.75">
      <c r="A9" t="s">
        <v>1</v>
      </c>
      <c r="B9">
        <v>1573.08</v>
      </c>
      <c r="C9" t="s">
        <v>70</v>
      </c>
      <c r="D9" t="s">
        <v>71</v>
      </c>
      <c r="E9">
        <v>-4.86</v>
      </c>
      <c r="F9">
        <v>-544.41</v>
      </c>
      <c r="G9">
        <v>-544.27</v>
      </c>
      <c r="H9">
        <v>6688.02</v>
      </c>
      <c r="I9">
        <v>1572.98</v>
      </c>
      <c r="J9">
        <v>-918.03</v>
      </c>
      <c r="K9" t="s">
        <v>58</v>
      </c>
    </row>
    <row r="10" spans="1:11" ht="12.75">
      <c r="A10" t="s">
        <v>8</v>
      </c>
      <c r="B10">
        <v>2885.29</v>
      </c>
      <c r="C10" t="s">
        <v>81</v>
      </c>
      <c r="D10" t="s">
        <v>73</v>
      </c>
      <c r="E10">
        <v>11.11</v>
      </c>
      <c r="F10">
        <v>534.44</v>
      </c>
      <c r="G10">
        <v>534.32</v>
      </c>
      <c r="H10">
        <v>6675</v>
      </c>
      <c r="I10">
        <v>2885.52</v>
      </c>
      <c r="J10">
        <v>-1648.27</v>
      </c>
      <c r="K10" t="s">
        <v>75</v>
      </c>
    </row>
    <row r="11" spans="1:11" ht="12.75">
      <c r="A11" t="s">
        <v>5</v>
      </c>
      <c r="B11">
        <v>3198.22</v>
      </c>
      <c r="C11" t="s">
        <v>82</v>
      </c>
      <c r="D11" t="s">
        <v>83</v>
      </c>
      <c r="E11">
        <v>-8.66</v>
      </c>
      <c r="F11">
        <v>-529.78</v>
      </c>
      <c r="G11">
        <v>-529.61</v>
      </c>
      <c r="H11">
        <v>6701.16</v>
      </c>
      <c r="I11">
        <v>3197.72</v>
      </c>
      <c r="J11">
        <v>-1793.42</v>
      </c>
      <c r="K11" t="s">
        <v>58</v>
      </c>
    </row>
    <row r="12" spans="1:11" ht="12.75">
      <c r="A12" t="s">
        <v>2</v>
      </c>
      <c r="B12">
        <v>2158.79</v>
      </c>
      <c r="C12" t="s">
        <v>70</v>
      </c>
      <c r="D12" t="s">
        <v>84</v>
      </c>
      <c r="E12">
        <v>-4.9</v>
      </c>
      <c r="F12">
        <v>-513.17</v>
      </c>
      <c r="G12">
        <v>-538.92</v>
      </c>
      <c r="H12">
        <v>6699.13</v>
      </c>
      <c r="I12">
        <v>2158.93</v>
      </c>
      <c r="J12">
        <v>-1051.24</v>
      </c>
      <c r="K12" t="s">
        <v>58</v>
      </c>
    </row>
    <row r="13" spans="1:11" ht="12.75">
      <c r="A13" t="s">
        <v>9</v>
      </c>
      <c r="B13">
        <v>3432.98</v>
      </c>
      <c r="C13" t="s">
        <v>81</v>
      </c>
      <c r="D13" t="s">
        <v>73</v>
      </c>
      <c r="E13">
        <v>11.11</v>
      </c>
      <c r="F13">
        <v>536.64</v>
      </c>
      <c r="G13">
        <v>536.52</v>
      </c>
      <c r="H13">
        <v>6683.05</v>
      </c>
      <c r="I13">
        <v>3433.33</v>
      </c>
      <c r="J13">
        <v>-1764.64</v>
      </c>
      <c r="K13" t="s">
        <v>75</v>
      </c>
    </row>
    <row r="14" spans="1:11" ht="12.75">
      <c r="A14" t="s">
        <v>10</v>
      </c>
      <c r="B14">
        <v>3608.53</v>
      </c>
      <c r="C14" t="s">
        <v>76</v>
      </c>
      <c r="D14" t="s">
        <v>77</v>
      </c>
      <c r="E14">
        <v>-65.03</v>
      </c>
      <c r="F14">
        <v>-2678.04</v>
      </c>
      <c r="G14">
        <v>-2678.41</v>
      </c>
      <c r="H14">
        <v>6702.71</v>
      </c>
      <c r="I14">
        <v>3607.44</v>
      </c>
      <c r="J14">
        <v>-1825.6</v>
      </c>
      <c r="K14" t="s">
        <v>75</v>
      </c>
    </row>
    <row r="15" spans="1:11" ht="12.75">
      <c r="A15" t="s">
        <v>11</v>
      </c>
      <c r="B15">
        <v>3433.83</v>
      </c>
      <c r="C15" t="s">
        <v>81</v>
      </c>
      <c r="D15" t="s">
        <v>73</v>
      </c>
      <c r="E15">
        <v>11.11</v>
      </c>
      <c r="F15">
        <v>536.04</v>
      </c>
      <c r="G15">
        <v>536.29</v>
      </c>
      <c r="H15">
        <v>6741.4</v>
      </c>
      <c r="I15">
        <v>3433.3</v>
      </c>
      <c r="J15">
        <v>-1634.83</v>
      </c>
      <c r="K15" t="s">
        <v>75</v>
      </c>
    </row>
    <row r="16" spans="1:11" ht="12.75">
      <c r="A16" t="s">
        <v>13</v>
      </c>
      <c r="B16">
        <v>3641.64</v>
      </c>
      <c r="C16" t="s">
        <v>85</v>
      </c>
      <c r="D16" t="s">
        <v>86</v>
      </c>
      <c r="E16">
        <v>100</v>
      </c>
      <c r="F16">
        <v>3602.58</v>
      </c>
      <c r="G16">
        <v>3606.71</v>
      </c>
      <c r="H16">
        <v>6679.5</v>
      </c>
      <c r="I16">
        <v>3640.87</v>
      </c>
      <c r="J16">
        <v>-1725.5</v>
      </c>
      <c r="K16" t="s">
        <v>58</v>
      </c>
    </row>
    <row r="17" spans="1:11" ht="12.75">
      <c r="A17" t="s">
        <v>14</v>
      </c>
      <c r="B17">
        <v>3639.14</v>
      </c>
      <c r="C17" t="s">
        <v>78</v>
      </c>
      <c r="D17" t="s">
        <v>79</v>
      </c>
      <c r="E17">
        <v>-100</v>
      </c>
      <c r="F17">
        <v>-3600.3</v>
      </c>
      <c r="G17">
        <v>-3603.16</v>
      </c>
      <c r="H17">
        <v>6687.82</v>
      </c>
      <c r="I17">
        <v>3637.9</v>
      </c>
      <c r="J17">
        <v>-1690.14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87</v>
      </c>
      <c r="J19" t="s">
        <v>68</v>
      </c>
      <c r="K19" t="s">
        <v>57</v>
      </c>
    </row>
    <row r="20" spans="1:11" ht="12.75">
      <c r="A20" t="s">
        <v>51</v>
      </c>
      <c r="B20">
        <v>997.06</v>
      </c>
      <c r="C20" t="s">
        <v>70</v>
      </c>
      <c r="D20" t="s">
        <v>71</v>
      </c>
      <c r="E20">
        <v>-4.86</v>
      </c>
      <c r="F20">
        <v>-532.49</v>
      </c>
      <c r="G20">
        <v>-532.53</v>
      </c>
      <c r="H20">
        <v>6348.47</v>
      </c>
      <c r="I20">
        <v>997.28</v>
      </c>
      <c r="J20">
        <v>-730.04</v>
      </c>
      <c r="K20" t="s">
        <v>58</v>
      </c>
    </row>
    <row r="21" spans="1:11" ht="12.75">
      <c r="A21" t="s">
        <v>6</v>
      </c>
      <c r="B21">
        <v>2356.44</v>
      </c>
      <c r="C21" t="s">
        <v>82</v>
      </c>
      <c r="D21" t="s">
        <v>83</v>
      </c>
      <c r="E21">
        <v>-8.66</v>
      </c>
      <c r="F21">
        <v>-492.34</v>
      </c>
      <c r="G21">
        <v>-492.42</v>
      </c>
      <c r="H21">
        <v>6332.75</v>
      </c>
      <c r="I21">
        <v>2356.17</v>
      </c>
      <c r="J21">
        <v>-1486.62</v>
      </c>
      <c r="K21" t="s">
        <v>58</v>
      </c>
    </row>
    <row r="22" spans="1:11" ht="12.75">
      <c r="A22" t="s">
        <v>3</v>
      </c>
      <c r="B22">
        <v>2413.49</v>
      </c>
      <c r="C22" t="s">
        <v>82</v>
      </c>
      <c r="D22" t="s">
        <v>83</v>
      </c>
      <c r="E22">
        <v>-8.66</v>
      </c>
      <c r="F22">
        <v>-499.95</v>
      </c>
      <c r="G22">
        <v>-500.04</v>
      </c>
      <c r="H22">
        <v>6341.98</v>
      </c>
      <c r="I22">
        <v>2413.13</v>
      </c>
      <c r="J22">
        <v>-1494.89</v>
      </c>
      <c r="K22" t="s">
        <v>58</v>
      </c>
    </row>
    <row r="23" spans="1:11" ht="12.75">
      <c r="A23" t="s">
        <v>0</v>
      </c>
      <c r="B23">
        <v>1397.03</v>
      </c>
      <c r="C23" t="s">
        <v>70</v>
      </c>
      <c r="D23" t="s">
        <v>71</v>
      </c>
      <c r="E23">
        <v>-4.86</v>
      </c>
      <c r="F23">
        <v>-531.58</v>
      </c>
      <c r="G23">
        <v>-531.62</v>
      </c>
      <c r="H23">
        <v>6354.51</v>
      </c>
      <c r="I23">
        <v>1396.85</v>
      </c>
      <c r="J23">
        <v>-901.97</v>
      </c>
      <c r="K23" t="s">
        <v>58</v>
      </c>
    </row>
    <row r="24" spans="1:11" ht="12.75">
      <c r="A24" t="s">
        <v>7</v>
      </c>
      <c r="B24">
        <v>2741.93</v>
      </c>
      <c r="C24" t="s">
        <v>81</v>
      </c>
      <c r="D24" t="s">
        <v>73</v>
      </c>
      <c r="E24">
        <v>11.11</v>
      </c>
      <c r="F24">
        <v>519.27</v>
      </c>
      <c r="G24">
        <v>519.15</v>
      </c>
      <c r="H24">
        <v>6342.83</v>
      </c>
      <c r="I24">
        <v>2742.06</v>
      </c>
      <c r="J24">
        <v>-1652.26</v>
      </c>
      <c r="K24" t="s">
        <v>75</v>
      </c>
    </row>
    <row r="25" spans="1:11" ht="12.75">
      <c r="A25" t="s">
        <v>4</v>
      </c>
      <c r="B25">
        <v>2797.11</v>
      </c>
      <c r="C25" t="s">
        <v>82</v>
      </c>
      <c r="D25" t="s">
        <v>83</v>
      </c>
      <c r="E25">
        <v>-8.66</v>
      </c>
      <c r="F25">
        <v>-500.1</v>
      </c>
      <c r="G25">
        <v>-499.93</v>
      </c>
      <c r="H25">
        <v>6352.72</v>
      </c>
      <c r="I25">
        <v>2796.67</v>
      </c>
      <c r="J25">
        <v>-1651.21</v>
      </c>
      <c r="K25" t="s">
        <v>58</v>
      </c>
    </row>
    <row r="26" spans="1:11" ht="12.75">
      <c r="A26" t="s">
        <v>1</v>
      </c>
      <c r="B26">
        <v>2084.33</v>
      </c>
      <c r="C26" t="s">
        <v>70</v>
      </c>
      <c r="D26" t="s">
        <v>71</v>
      </c>
      <c r="E26">
        <v>-4.86</v>
      </c>
      <c r="F26">
        <v>-532.8</v>
      </c>
      <c r="G26">
        <v>-532.85</v>
      </c>
      <c r="H26">
        <v>6370.24</v>
      </c>
      <c r="I26">
        <v>2083.5</v>
      </c>
      <c r="J26">
        <v>-1180.81</v>
      </c>
      <c r="K26" t="s">
        <v>58</v>
      </c>
    </row>
    <row r="27" spans="1:11" ht="12.75">
      <c r="A27" t="s">
        <v>8</v>
      </c>
      <c r="B27">
        <v>3032.29</v>
      </c>
      <c r="C27" t="s">
        <v>81</v>
      </c>
      <c r="D27" t="s">
        <v>73</v>
      </c>
      <c r="E27">
        <v>11.11</v>
      </c>
      <c r="F27">
        <v>519.31</v>
      </c>
      <c r="G27">
        <v>519.17</v>
      </c>
      <c r="H27">
        <v>6343.34</v>
      </c>
      <c r="I27">
        <v>3030.87</v>
      </c>
      <c r="J27">
        <v>-1698.74</v>
      </c>
      <c r="K27" t="s">
        <v>75</v>
      </c>
    </row>
    <row r="28" spans="1:11" ht="12.75">
      <c r="A28" t="s">
        <v>5</v>
      </c>
      <c r="B28">
        <v>3255.46</v>
      </c>
      <c r="C28" t="s">
        <v>76</v>
      </c>
      <c r="D28" t="s">
        <v>77</v>
      </c>
      <c r="E28">
        <v>-65.03</v>
      </c>
      <c r="F28">
        <v>-2627.33</v>
      </c>
      <c r="G28">
        <v>-2626.9</v>
      </c>
      <c r="H28">
        <v>6363.9</v>
      </c>
      <c r="I28">
        <v>3255.4</v>
      </c>
      <c r="J28">
        <v>-1798.68</v>
      </c>
      <c r="K28" t="s">
        <v>75</v>
      </c>
    </row>
    <row r="29" spans="1:11" ht="12.75">
      <c r="A29" t="s">
        <v>2</v>
      </c>
      <c r="B29">
        <v>3122.02</v>
      </c>
      <c r="C29" t="s">
        <v>81</v>
      </c>
      <c r="D29" t="s">
        <v>73</v>
      </c>
      <c r="E29">
        <v>11.11</v>
      </c>
      <c r="F29">
        <v>519.99</v>
      </c>
      <c r="G29">
        <v>519.8</v>
      </c>
      <c r="H29">
        <v>6402.3</v>
      </c>
      <c r="I29">
        <v>3121.47</v>
      </c>
      <c r="J29">
        <v>-1578.67</v>
      </c>
      <c r="K29" t="s">
        <v>75</v>
      </c>
    </row>
    <row r="30" spans="1:11" ht="12.75">
      <c r="A30" t="s">
        <v>9</v>
      </c>
      <c r="B30">
        <v>3530</v>
      </c>
      <c r="C30" t="s">
        <v>76</v>
      </c>
      <c r="D30" t="s">
        <v>77</v>
      </c>
      <c r="E30">
        <v>-65.03</v>
      </c>
      <c r="F30">
        <v>-2610.52</v>
      </c>
      <c r="G30">
        <v>-2609.05</v>
      </c>
      <c r="H30">
        <v>6350.47</v>
      </c>
      <c r="I30">
        <v>3529.35</v>
      </c>
      <c r="J30">
        <v>-1779.4</v>
      </c>
      <c r="K30" t="s">
        <v>75</v>
      </c>
    </row>
    <row r="31" spans="1:11" ht="12.75">
      <c r="A31" t="s">
        <v>10</v>
      </c>
      <c r="B31">
        <v>3545.62</v>
      </c>
      <c r="C31" t="s">
        <v>76</v>
      </c>
      <c r="D31" t="s">
        <v>77</v>
      </c>
      <c r="E31">
        <v>-65.03</v>
      </c>
      <c r="F31">
        <v>-2608.29</v>
      </c>
      <c r="G31">
        <v>-2607.34</v>
      </c>
      <c r="H31">
        <v>6361.28</v>
      </c>
      <c r="I31">
        <v>3545.07</v>
      </c>
      <c r="J31">
        <v>-1757.18</v>
      </c>
      <c r="K31" t="s">
        <v>75</v>
      </c>
    </row>
    <row r="32" spans="1:11" ht="12.75">
      <c r="A32" t="s">
        <v>11</v>
      </c>
      <c r="B32">
        <v>3569.86</v>
      </c>
      <c r="C32" t="s">
        <v>78</v>
      </c>
      <c r="D32" t="s">
        <v>79</v>
      </c>
      <c r="E32">
        <v>-100</v>
      </c>
      <c r="F32">
        <v>-3533</v>
      </c>
      <c r="G32">
        <v>-3534.54</v>
      </c>
      <c r="H32">
        <v>6411.76</v>
      </c>
      <c r="I32">
        <v>3569.64</v>
      </c>
      <c r="J32">
        <v>-1678.64</v>
      </c>
      <c r="K32" t="s">
        <v>58</v>
      </c>
    </row>
    <row r="33" spans="1:11" ht="12.75">
      <c r="A33" t="s">
        <v>13</v>
      </c>
      <c r="B33">
        <v>3569.45</v>
      </c>
      <c r="C33" t="s">
        <v>85</v>
      </c>
      <c r="D33" t="s">
        <v>86</v>
      </c>
      <c r="E33">
        <v>100</v>
      </c>
      <c r="F33">
        <v>3533.54</v>
      </c>
      <c r="G33">
        <v>3535.47</v>
      </c>
      <c r="H33">
        <v>6339.58</v>
      </c>
      <c r="I33">
        <v>3568.5</v>
      </c>
      <c r="J33">
        <v>-1648.73</v>
      </c>
      <c r="K33" t="s">
        <v>58</v>
      </c>
    </row>
    <row r="34" spans="1:11" ht="12.75">
      <c r="A34" t="s">
        <v>14</v>
      </c>
      <c r="B34">
        <v>3251.17</v>
      </c>
      <c r="C34" t="s">
        <v>72</v>
      </c>
      <c r="D34" t="s">
        <v>74</v>
      </c>
      <c r="E34">
        <v>-5.45</v>
      </c>
      <c r="F34">
        <v>-234.94</v>
      </c>
      <c r="G34">
        <v>-234.94</v>
      </c>
      <c r="H34">
        <v>6331.68</v>
      </c>
      <c r="I34">
        <v>3250.64</v>
      </c>
      <c r="J34">
        <v>-1429.18</v>
      </c>
      <c r="K34" t="s">
        <v>75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87</v>
      </c>
      <c r="J36" t="s">
        <v>68</v>
      </c>
      <c r="K36" t="s">
        <v>57</v>
      </c>
    </row>
    <row r="37" spans="1:11" ht="12.75">
      <c r="A37" t="s">
        <v>51</v>
      </c>
      <c r="B37">
        <v>1301.4</v>
      </c>
      <c r="C37" t="s">
        <v>70</v>
      </c>
      <c r="D37" t="s">
        <v>71</v>
      </c>
      <c r="E37">
        <v>-4.86</v>
      </c>
      <c r="F37">
        <v>-519.58</v>
      </c>
      <c r="G37">
        <v>-519.64</v>
      </c>
      <c r="H37">
        <v>6071.63</v>
      </c>
      <c r="I37">
        <v>1301.19</v>
      </c>
      <c r="J37">
        <v>-888.55</v>
      </c>
      <c r="K37" t="s">
        <v>58</v>
      </c>
    </row>
    <row r="38" spans="1:11" ht="12.75">
      <c r="A38" t="s">
        <v>6</v>
      </c>
      <c r="B38">
        <v>2404.19</v>
      </c>
      <c r="C38" t="s">
        <v>82</v>
      </c>
      <c r="D38" t="s">
        <v>83</v>
      </c>
      <c r="E38">
        <v>-8.66</v>
      </c>
      <c r="F38">
        <v>-499.67</v>
      </c>
      <c r="G38">
        <v>-499.7</v>
      </c>
      <c r="H38">
        <v>6046.96</v>
      </c>
      <c r="I38">
        <v>2403.91</v>
      </c>
      <c r="J38">
        <v>-1512.43</v>
      </c>
      <c r="K38" t="s">
        <v>58</v>
      </c>
    </row>
    <row r="39" spans="1:11" ht="12.75">
      <c r="A39" t="s">
        <v>3</v>
      </c>
      <c r="B39">
        <v>2001.24</v>
      </c>
      <c r="C39" t="s">
        <v>72</v>
      </c>
      <c r="D39" t="s">
        <v>74</v>
      </c>
      <c r="E39">
        <v>-5.45</v>
      </c>
      <c r="F39">
        <v>-233.87</v>
      </c>
      <c r="G39">
        <v>-233.88</v>
      </c>
      <c r="H39">
        <v>6035.67</v>
      </c>
      <c r="I39">
        <v>2000.87</v>
      </c>
      <c r="J39">
        <v>-1232.56</v>
      </c>
      <c r="K39" t="s">
        <v>75</v>
      </c>
    </row>
    <row r="40" spans="1:11" ht="12.75">
      <c r="A40" t="s">
        <v>0</v>
      </c>
      <c r="B40">
        <v>1746.69</v>
      </c>
      <c r="C40" t="s">
        <v>70</v>
      </c>
      <c r="D40" t="s">
        <v>71</v>
      </c>
      <c r="E40">
        <v>-4.86</v>
      </c>
      <c r="F40">
        <v>-519.94</v>
      </c>
      <c r="G40">
        <v>-520.01</v>
      </c>
      <c r="H40">
        <v>6080.49</v>
      </c>
      <c r="I40">
        <v>1746.31</v>
      </c>
      <c r="J40">
        <v>-1088.67</v>
      </c>
      <c r="K40" t="s">
        <v>58</v>
      </c>
    </row>
    <row r="41" spans="1:11" ht="12.75">
      <c r="A41" t="s">
        <v>7</v>
      </c>
      <c r="B41">
        <v>2763.37</v>
      </c>
      <c r="C41" t="s">
        <v>81</v>
      </c>
      <c r="D41" t="s">
        <v>73</v>
      </c>
      <c r="E41">
        <v>11.11</v>
      </c>
      <c r="F41">
        <v>505.36</v>
      </c>
      <c r="G41">
        <v>505.11</v>
      </c>
      <c r="H41">
        <v>6056.98</v>
      </c>
      <c r="I41">
        <v>2763.06</v>
      </c>
      <c r="J41">
        <v>-1652.63</v>
      </c>
      <c r="K41" t="s">
        <v>75</v>
      </c>
    </row>
    <row r="42" spans="1:11" ht="12.75">
      <c r="A42" t="s">
        <v>4</v>
      </c>
      <c r="B42">
        <v>2727.49</v>
      </c>
      <c r="C42" t="s">
        <v>82</v>
      </c>
      <c r="D42" t="s">
        <v>83</v>
      </c>
      <c r="E42">
        <v>-8.66</v>
      </c>
      <c r="F42">
        <v>-484.99</v>
      </c>
      <c r="G42">
        <v>-485.22</v>
      </c>
      <c r="H42">
        <v>6063.83</v>
      </c>
      <c r="I42">
        <v>2727.39</v>
      </c>
      <c r="J42">
        <v>-1600.4</v>
      </c>
      <c r="K42" t="s">
        <v>58</v>
      </c>
    </row>
    <row r="43" spans="1:11" ht="12.75">
      <c r="A43" t="s">
        <v>1</v>
      </c>
      <c r="B43">
        <v>2289.18</v>
      </c>
      <c r="C43" t="s">
        <v>70</v>
      </c>
      <c r="D43" t="s">
        <v>71</v>
      </c>
      <c r="E43">
        <v>-4.86</v>
      </c>
      <c r="F43">
        <v>-517.4</v>
      </c>
      <c r="G43">
        <v>-517.46</v>
      </c>
      <c r="H43">
        <v>6092.65</v>
      </c>
      <c r="I43">
        <v>2288.89</v>
      </c>
      <c r="J43">
        <v>-1285.53</v>
      </c>
      <c r="K43" t="s">
        <v>58</v>
      </c>
    </row>
    <row r="44" spans="1:11" ht="12.75">
      <c r="A44" t="s">
        <v>8</v>
      </c>
      <c r="B44">
        <v>3053.62</v>
      </c>
      <c r="C44" t="s">
        <v>81</v>
      </c>
      <c r="D44" t="s">
        <v>73</v>
      </c>
      <c r="E44">
        <v>11.11</v>
      </c>
      <c r="F44">
        <v>505.35</v>
      </c>
      <c r="G44">
        <v>505.09</v>
      </c>
      <c r="H44">
        <v>6058.54</v>
      </c>
      <c r="I44">
        <v>3053.21</v>
      </c>
      <c r="J44">
        <v>-1699.27</v>
      </c>
      <c r="K44" t="s">
        <v>75</v>
      </c>
    </row>
    <row r="45" spans="1:11" ht="12.75">
      <c r="A45" t="s">
        <v>5</v>
      </c>
      <c r="B45">
        <v>3130.42</v>
      </c>
      <c r="C45" t="s">
        <v>76</v>
      </c>
      <c r="D45" t="s">
        <v>77</v>
      </c>
      <c r="E45">
        <v>-65.03</v>
      </c>
      <c r="F45">
        <v>-2527.19</v>
      </c>
      <c r="G45">
        <v>-2526.27</v>
      </c>
      <c r="H45">
        <v>6071.82</v>
      </c>
      <c r="I45">
        <v>3130.17</v>
      </c>
      <c r="J45">
        <v>-1714.43</v>
      </c>
      <c r="K45" t="s">
        <v>75</v>
      </c>
    </row>
    <row r="46" spans="1:11" ht="12.75">
      <c r="A46" t="s">
        <v>2</v>
      </c>
      <c r="B46">
        <v>3130.59</v>
      </c>
      <c r="C46" t="s">
        <v>81</v>
      </c>
      <c r="D46" t="s">
        <v>73</v>
      </c>
      <c r="E46">
        <v>11.11</v>
      </c>
      <c r="F46">
        <v>504.75</v>
      </c>
      <c r="G46">
        <v>504.68</v>
      </c>
      <c r="H46">
        <v>6116.02</v>
      </c>
      <c r="I46">
        <v>3130.2</v>
      </c>
      <c r="J46">
        <v>-1567.55</v>
      </c>
      <c r="K46" t="s">
        <v>75</v>
      </c>
    </row>
    <row r="47" spans="1:11" ht="12.75">
      <c r="A47" t="s">
        <v>9</v>
      </c>
      <c r="B47">
        <v>3425.1</v>
      </c>
      <c r="C47" t="s">
        <v>76</v>
      </c>
      <c r="D47" t="s">
        <v>77</v>
      </c>
      <c r="E47">
        <v>-65.03</v>
      </c>
      <c r="F47">
        <v>-2530.67</v>
      </c>
      <c r="G47">
        <v>-2530.17</v>
      </c>
      <c r="H47">
        <v>6060.06</v>
      </c>
      <c r="I47">
        <v>3424.45</v>
      </c>
      <c r="J47">
        <v>-1709.65</v>
      </c>
      <c r="K47" t="s">
        <v>75</v>
      </c>
    </row>
    <row r="48" spans="1:11" ht="12.75">
      <c r="A48" t="s">
        <v>10</v>
      </c>
      <c r="B48">
        <v>3442.4</v>
      </c>
      <c r="C48" t="s">
        <v>76</v>
      </c>
      <c r="D48" t="s">
        <v>77</v>
      </c>
      <c r="E48">
        <v>-65.03</v>
      </c>
      <c r="F48">
        <v>-2529.38</v>
      </c>
      <c r="G48">
        <v>-2528.98</v>
      </c>
      <c r="H48">
        <v>6068.41</v>
      </c>
      <c r="I48">
        <v>3441.89</v>
      </c>
      <c r="J48">
        <v>-1683.64</v>
      </c>
      <c r="K48" t="s">
        <v>75</v>
      </c>
    </row>
    <row r="49" spans="1:11" ht="12.75">
      <c r="A49" t="s">
        <v>11</v>
      </c>
      <c r="B49">
        <v>3185.32</v>
      </c>
      <c r="C49" t="s">
        <v>62</v>
      </c>
      <c r="D49" t="s">
        <v>63</v>
      </c>
      <c r="E49">
        <v>-8.56</v>
      </c>
      <c r="F49">
        <v>-437.17</v>
      </c>
      <c r="G49">
        <v>-437.13</v>
      </c>
      <c r="H49">
        <v>6108.07</v>
      </c>
      <c r="I49">
        <v>3184.81</v>
      </c>
      <c r="J49">
        <v>-1445.89</v>
      </c>
      <c r="K49" t="s">
        <v>58</v>
      </c>
    </row>
    <row r="50" spans="1:11" ht="12.75">
      <c r="A50" t="s">
        <v>13</v>
      </c>
      <c r="B50">
        <v>3090.12</v>
      </c>
      <c r="C50" t="s">
        <v>62</v>
      </c>
      <c r="D50" t="s">
        <v>63</v>
      </c>
      <c r="E50">
        <v>-8.56</v>
      </c>
      <c r="F50">
        <v>-435.12</v>
      </c>
      <c r="G50">
        <v>-435.07</v>
      </c>
      <c r="H50">
        <v>6031.99</v>
      </c>
      <c r="I50">
        <v>3089.57</v>
      </c>
      <c r="J50">
        <v>-1358.27</v>
      </c>
      <c r="K50" t="s">
        <v>58</v>
      </c>
    </row>
    <row r="51" spans="1:11" ht="12.75">
      <c r="A51" t="s">
        <v>14</v>
      </c>
      <c r="B51">
        <v>2980.04</v>
      </c>
      <c r="C51" t="s">
        <v>62</v>
      </c>
      <c r="D51" t="s">
        <v>63</v>
      </c>
      <c r="E51">
        <v>-8.56</v>
      </c>
      <c r="F51">
        <v>-434.15</v>
      </c>
      <c r="G51">
        <v>-434.09</v>
      </c>
      <c r="H51">
        <v>6038.04</v>
      </c>
      <c r="I51">
        <v>2980.52</v>
      </c>
      <c r="J51">
        <v>-1249.46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87</v>
      </c>
      <c r="J53" t="s">
        <v>68</v>
      </c>
      <c r="K53" t="s">
        <v>57</v>
      </c>
    </row>
    <row r="54" spans="1:11" ht="12.75">
      <c r="A54" t="s">
        <v>51</v>
      </c>
      <c r="B54">
        <v>2723.51</v>
      </c>
      <c r="C54" t="s">
        <v>81</v>
      </c>
      <c r="D54" t="s">
        <v>73</v>
      </c>
      <c r="E54">
        <v>11.11</v>
      </c>
      <c r="F54">
        <v>482.38</v>
      </c>
      <c r="G54">
        <v>482.29</v>
      </c>
      <c r="H54">
        <v>5040.03</v>
      </c>
      <c r="I54">
        <v>2723.14</v>
      </c>
      <c r="J54">
        <v>-1612.28</v>
      </c>
      <c r="K54" t="s">
        <v>75</v>
      </c>
    </row>
    <row r="55" spans="1:11" ht="12.75">
      <c r="A55" t="s">
        <v>6</v>
      </c>
      <c r="B55">
        <v>2796.99</v>
      </c>
      <c r="C55" t="s">
        <v>76</v>
      </c>
      <c r="D55" t="s">
        <v>77</v>
      </c>
      <c r="E55">
        <v>-65.03</v>
      </c>
      <c r="F55">
        <v>-2396.3</v>
      </c>
      <c r="G55">
        <v>-2397.67</v>
      </c>
      <c r="H55">
        <v>4970.55</v>
      </c>
      <c r="I55">
        <v>2796.58</v>
      </c>
      <c r="J55">
        <v>-1617.46</v>
      </c>
      <c r="K55" t="s">
        <v>75</v>
      </c>
    </row>
    <row r="56" spans="1:11" ht="12.75">
      <c r="A56" t="s">
        <v>3</v>
      </c>
      <c r="B56">
        <v>2545.95</v>
      </c>
      <c r="C56" t="s">
        <v>76</v>
      </c>
      <c r="D56" t="s">
        <v>77</v>
      </c>
      <c r="E56">
        <v>-68.44</v>
      </c>
      <c r="F56">
        <v>-2214.19</v>
      </c>
      <c r="G56">
        <v>-2212.51</v>
      </c>
      <c r="H56">
        <v>4972.02</v>
      </c>
      <c r="I56">
        <v>2545.58</v>
      </c>
      <c r="J56">
        <v>-1437.44</v>
      </c>
      <c r="K56" t="s">
        <v>58</v>
      </c>
    </row>
    <row r="57" spans="1:11" ht="12.75">
      <c r="A57" t="s">
        <v>0</v>
      </c>
      <c r="B57">
        <v>2606.35</v>
      </c>
      <c r="C57" t="s">
        <v>76</v>
      </c>
      <c r="D57" t="s">
        <v>77</v>
      </c>
      <c r="E57">
        <v>-68.44</v>
      </c>
      <c r="F57">
        <v>-2204.73</v>
      </c>
      <c r="G57">
        <v>-2203.89</v>
      </c>
      <c r="H57">
        <v>5027.26</v>
      </c>
      <c r="I57">
        <v>2606.49</v>
      </c>
      <c r="J57">
        <v>-1472.64</v>
      </c>
      <c r="K57" t="s">
        <v>58</v>
      </c>
    </row>
    <row r="58" spans="1:11" ht="12.75">
      <c r="A58" t="s">
        <v>7</v>
      </c>
      <c r="B58">
        <v>2631.19</v>
      </c>
      <c r="C58" t="s">
        <v>76</v>
      </c>
      <c r="D58" t="s">
        <v>77</v>
      </c>
      <c r="E58">
        <v>-68.44</v>
      </c>
      <c r="F58">
        <v>-2218.54</v>
      </c>
      <c r="G58">
        <v>-2219.45</v>
      </c>
      <c r="H58">
        <v>4954.62</v>
      </c>
      <c r="I58">
        <v>2630.74</v>
      </c>
      <c r="J58">
        <v>-1451.2</v>
      </c>
      <c r="K58" t="s">
        <v>58</v>
      </c>
    </row>
    <row r="59" spans="1:11" ht="12.75">
      <c r="A59" t="s">
        <v>4</v>
      </c>
      <c r="B59">
        <v>2649.17</v>
      </c>
      <c r="C59" t="s">
        <v>76</v>
      </c>
      <c r="D59" t="s">
        <v>77</v>
      </c>
      <c r="E59">
        <v>-68.44</v>
      </c>
      <c r="F59">
        <v>-2214.81</v>
      </c>
      <c r="G59">
        <v>-2215.8</v>
      </c>
      <c r="H59">
        <v>4972.15</v>
      </c>
      <c r="I59">
        <v>2648.71</v>
      </c>
      <c r="J59">
        <v>-1426.55</v>
      </c>
      <c r="K59" t="s">
        <v>58</v>
      </c>
    </row>
    <row r="60" spans="1:11" ht="12.75">
      <c r="A60" t="s">
        <v>1</v>
      </c>
      <c r="B60">
        <v>2811.73</v>
      </c>
      <c r="C60" t="s">
        <v>76</v>
      </c>
      <c r="D60" t="s">
        <v>77</v>
      </c>
      <c r="E60">
        <v>-68.44</v>
      </c>
      <c r="F60">
        <v>-2216.34</v>
      </c>
      <c r="G60">
        <v>-2217.68</v>
      </c>
      <c r="H60">
        <v>5024</v>
      </c>
      <c r="I60">
        <v>2811.3</v>
      </c>
      <c r="J60">
        <v>-1471.75</v>
      </c>
      <c r="K60" t="s">
        <v>58</v>
      </c>
    </row>
    <row r="61" spans="1:11" ht="12.75">
      <c r="A61" t="s">
        <v>8</v>
      </c>
      <c r="B61">
        <v>2832.34</v>
      </c>
      <c r="C61" t="s">
        <v>76</v>
      </c>
      <c r="D61" t="s">
        <v>77</v>
      </c>
      <c r="E61">
        <v>-68.44</v>
      </c>
      <c r="F61">
        <v>-2220.69</v>
      </c>
      <c r="G61">
        <v>-2222.71</v>
      </c>
      <c r="H61">
        <v>4952.32</v>
      </c>
      <c r="I61">
        <v>2830.77</v>
      </c>
      <c r="J61">
        <v>-1449.75</v>
      </c>
      <c r="K61" t="s">
        <v>58</v>
      </c>
    </row>
    <row r="62" spans="1:11" ht="12.75">
      <c r="A62" t="s">
        <v>5</v>
      </c>
      <c r="B62">
        <v>2851.28</v>
      </c>
      <c r="C62" t="s">
        <v>76</v>
      </c>
      <c r="D62" t="s">
        <v>77</v>
      </c>
      <c r="E62">
        <v>-68.44</v>
      </c>
      <c r="F62">
        <v>-2214.05</v>
      </c>
      <c r="G62">
        <v>-2216.03</v>
      </c>
      <c r="H62">
        <v>4971.29</v>
      </c>
      <c r="I62">
        <v>2851.12</v>
      </c>
      <c r="J62">
        <v>-1421.91</v>
      </c>
      <c r="K62" t="s">
        <v>58</v>
      </c>
    </row>
    <row r="63" spans="1:11" ht="12.75">
      <c r="A63" t="s">
        <v>2</v>
      </c>
      <c r="B63">
        <v>3144.61</v>
      </c>
      <c r="C63" t="s">
        <v>76</v>
      </c>
      <c r="D63" t="s">
        <v>77</v>
      </c>
      <c r="E63">
        <v>-68.44</v>
      </c>
      <c r="F63">
        <v>-2234.69</v>
      </c>
      <c r="G63">
        <v>-2235.44</v>
      </c>
      <c r="H63">
        <v>5024.46</v>
      </c>
      <c r="I63">
        <v>3144</v>
      </c>
      <c r="J63">
        <v>-1452.97</v>
      </c>
      <c r="K63" t="s">
        <v>58</v>
      </c>
    </row>
    <row r="64" spans="1:11" ht="12.75">
      <c r="A64" t="s">
        <v>9</v>
      </c>
      <c r="B64">
        <v>3142.12</v>
      </c>
      <c r="C64" t="s">
        <v>76</v>
      </c>
      <c r="D64" t="s">
        <v>77</v>
      </c>
      <c r="E64">
        <v>-68.44</v>
      </c>
      <c r="F64">
        <v>-2212.76</v>
      </c>
      <c r="G64">
        <v>-2214.4</v>
      </c>
      <c r="H64">
        <v>4958.12</v>
      </c>
      <c r="I64">
        <v>3139.84</v>
      </c>
      <c r="J64">
        <v>-1416.36</v>
      </c>
      <c r="K64" t="s">
        <v>58</v>
      </c>
    </row>
    <row r="65" spans="1:11" ht="12.75">
      <c r="A65" t="s">
        <v>10</v>
      </c>
      <c r="B65">
        <v>3160.53</v>
      </c>
      <c r="C65" t="s">
        <v>76</v>
      </c>
      <c r="D65" t="s">
        <v>77</v>
      </c>
      <c r="E65">
        <v>-68.44</v>
      </c>
      <c r="F65">
        <v>-2210.63</v>
      </c>
      <c r="G65">
        <v>-2211.94</v>
      </c>
      <c r="H65">
        <v>4971.32</v>
      </c>
      <c r="I65">
        <v>3158.34</v>
      </c>
      <c r="J65">
        <v>-1394.93</v>
      </c>
      <c r="K65" t="s">
        <v>58</v>
      </c>
    </row>
    <row r="66" spans="1:11" ht="12.75">
      <c r="A66" t="s">
        <v>11</v>
      </c>
      <c r="B66">
        <v>2015.81</v>
      </c>
      <c r="C66" t="s">
        <v>62</v>
      </c>
      <c r="D66" t="s">
        <v>63</v>
      </c>
      <c r="E66">
        <v>-8.56</v>
      </c>
      <c r="F66">
        <v>-424.14</v>
      </c>
      <c r="G66">
        <v>-424.06</v>
      </c>
      <c r="H66">
        <v>4984.39</v>
      </c>
      <c r="I66">
        <v>2015.53</v>
      </c>
      <c r="J66">
        <v>-643.24</v>
      </c>
      <c r="K66" t="s">
        <v>58</v>
      </c>
    </row>
    <row r="67" spans="1:11" ht="12.75">
      <c r="A67" t="s">
        <v>13</v>
      </c>
      <c r="B67">
        <v>1900.25</v>
      </c>
      <c r="C67" t="s">
        <v>62</v>
      </c>
      <c r="D67" t="s">
        <v>63</v>
      </c>
      <c r="E67">
        <v>-8.56</v>
      </c>
      <c r="F67">
        <v>-421.51</v>
      </c>
      <c r="G67">
        <v>-421.45</v>
      </c>
      <c r="H67">
        <v>4913.09</v>
      </c>
      <c r="I67">
        <v>1898.68</v>
      </c>
      <c r="J67">
        <v>-535.2</v>
      </c>
      <c r="K67" t="s">
        <v>58</v>
      </c>
    </row>
    <row r="68" spans="1:11" ht="12.75">
      <c r="A68" t="s">
        <v>14</v>
      </c>
      <c r="B68">
        <v>1812.61</v>
      </c>
      <c r="C68" t="s">
        <v>62</v>
      </c>
      <c r="D68" t="s">
        <v>63</v>
      </c>
      <c r="E68">
        <v>-8.56</v>
      </c>
      <c r="F68">
        <v>-423.26</v>
      </c>
      <c r="G68">
        <v>-423.29</v>
      </c>
      <c r="H68">
        <v>4924.56</v>
      </c>
      <c r="I68">
        <v>1810.08</v>
      </c>
      <c r="J68">
        <v>-447.29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87</v>
      </c>
      <c r="J70" t="s">
        <v>68</v>
      </c>
      <c r="K70" t="s">
        <v>57</v>
      </c>
    </row>
    <row r="71" spans="1:11" ht="12.75">
      <c r="A71" t="s">
        <v>51</v>
      </c>
      <c r="B71">
        <v>2406.57</v>
      </c>
      <c r="C71" t="s">
        <v>76</v>
      </c>
      <c r="D71" t="s">
        <v>77</v>
      </c>
      <c r="E71">
        <v>-68.44</v>
      </c>
      <c r="F71">
        <v>-2125.98</v>
      </c>
      <c r="G71">
        <v>-2127.94</v>
      </c>
      <c r="H71">
        <v>4684.71</v>
      </c>
      <c r="I71">
        <v>2406.08</v>
      </c>
      <c r="J71">
        <v>-1389.63</v>
      </c>
      <c r="K71" t="s">
        <v>58</v>
      </c>
    </row>
    <row r="72" spans="1:11" ht="12.75">
      <c r="A72" t="s">
        <v>6</v>
      </c>
      <c r="B72">
        <v>2445.96</v>
      </c>
      <c r="C72" t="s">
        <v>76</v>
      </c>
      <c r="D72" t="s">
        <v>77</v>
      </c>
      <c r="E72">
        <v>-68.44</v>
      </c>
      <c r="F72">
        <v>-2145.6</v>
      </c>
      <c r="G72">
        <v>-2147.25</v>
      </c>
      <c r="H72">
        <v>4616.7</v>
      </c>
      <c r="I72">
        <v>2447.62</v>
      </c>
      <c r="J72">
        <v>-1380.14</v>
      </c>
      <c r="K72" t="s">
        <v>58</v>
      </c>
    </row>
    <row r="73" spans="1:11" ht="12.75">
      <c r="A73" t="s">
        <v>3</v>
      </c>
      <c r="B73">
        <v>2464.2</v>
      </c>
      <c r="C73" t="s">
        <v>76</v>
      </c>
      <c r="D73" t="s">
        <v>77</v>
      </c>
      <c r="E73">
        <v>-68.44</v>
      </c>
      <c r="F73">
        <v>-2140.4</v>
      </c>
      <c r="G73">
        <v>-2142.14</v>
      </c>
      <c r="H73">
        <v>4631.54</v>
      </c>
      <c r="I73">
        <v>2463.79</v>
      </c>
      <c r="J73">
        <v>-1350.64</v>
      </c>
      <c r="K73" t="s">
        <v>58</v>
      </c>
    </row>
    <row r="74" spans="1:11" ht="12.75">
      <c r="A74" t="s">
        <v>0</v>
      </c>
      <c r="B74">
        <v>2533.33</v>
      </c>
      <c r="C74" t="s">
        <v>76</v>
      </c>
      <c r="D74" t="s">
        <v>77</v>
      </c>
      <c r="E74">
        <v>-68.44</v>
      </c>
      <c r="F74">
        <v>-2144.25</v>
      </c>
      <c r="G74">
        <v>-2145.16</v>
      </c>
      <c r="H74">
        <v>4683.51</v>
      </c>
      <c r="I74">
        <v>2534.01</v>
      </c>
      <c r="J74">
        <v>-1398.25</v>
      </c>
      <c r="K74" t="s">
        <v>58</v>
      </c>
    </row>
    <row r="75" spans="1:11" ht="12.75">
      <c r="A75" t="s">
        <v>7</v>
      </c>
      <c r="B75">
        <v>2560.77</v>
      </c>
      <c r="C75" t="s">
        <v>76</v>
      </c>
      <c r="D75" t="s">
        <v>77</v>
      </c>
      <c r="E75">
        <v>-68.44</v>
      </c>
      <c r="F75">
        <v>-2146.05</v>
      </c>
      <c r="G75">
        <v>-2144.62</v>
      </c>
      <c r="H75">
        <v>4617.81</v>
      </c>
      <c r="I75">
        <v>2560.03</v>
      </c>
      <c r="J75">
        <v>-1379.74</v>
      </c>
      <c r="K75" t="s">
        <v>58</v>
      </c>
    </row>
    <row r="76" spans="1:11" ht="12.75">
      <c r="A76" t="s">
        <v>4</v>
      </c>
      <c r="B76">
        <v>2588.35</v>
      </c>
      <c r="C76" t="s">
        <v>76</v>
      </c>
      <c r="D76" t="s">
        <v>77</v>
      </c>
      <c r="E76">
        <v>-68.44</v>
      </c>
      <c r="F76">
        <v>-2159.37</v>
      </c>
      <c r="G76">
        <v>-2157.38</v>
      </c>
      <c r="H76">
        <v>4630.33</v>
      </c>
      <c r="I76">
        <v>2588</v>
      </c>
      <c r="J76">
        <v>-1359.71</v>
      </c>
      <c r="K76" t="s">
        <v>58</v>
      </c>
    </row>
    <row r="77" spans="1:11" ht="12.75">
      <c r="A77" t="s">
        <v>1</v>
      </c>
      <c r="B77">
        <v>2726.61</v>
      </c>
      <c r="C77" t="s">
        <v>76</v>
      </c>
      <c r="D77" t="s">
        <v>77</v>
      </c>
      <c r="E77">
        <v>-68.44</v>
      </c>
      <c r="F77">
        <v>-2139.07</v>
      </c>
      <c r="G77">
        <v>-2139.71</v>
      </c>
      <c r="H77">
        <v>4681.51</v>
      </c>
      <c r="I77">
        <v>2727.16</v>
      </c>
      <c r="J77">
        <v>-1389</v>
      </c>
      <c r="K77" t="s">
        <v>58</v>
      </c>
    </row>
    <row r="78" spans="1:11" ht="12.75">
      <c r="A78" t="s">
        <v>8</v>
      </c>
      <c r="B78">
        <v>2694.74</v>
      </c>
      <c r="C78" t="s">
        <v>76</v>
      </c>
      <c r="D78" t="s">
        <v>89</v>
      </c>
      <c r="E78">
        <v>-66.97</v>
      </c>
      <c r="F78">
        <v>-2120.19</v>
      </c>
      <c r="G78">
        <v>-2122.14</v>
      </c>
      <c r="H78">
        <v>4616.41</v>
      </c>
      <c r="I78">
        <v>2692.16</v>
      </c>
      <c r="J78">
        <v>-1330.45</v>
      </c>
      <c r="K78" t="s">
        <v>58</v>
      </c>
    </row>
    <row r="79" spans="1:11" ht="12.75">
      <c r="A79" t="s">
        <v>5</v>
      </c>
      <c r="B79">
        <v>2726.66</v>
      </c>
      <c r="C79" t="s">
        <v>76</v>
      </c>
      <c r="D79" t="s">
        <v>89</v>
      </c>
      <c r="E79">
        <v>-66.97</v>
      </c>
      <c r="F79">
        <v>-2135.65</v>
      </c>
      <c r="G79">
        <v>-2137.56</v>
      </c>
      <c r="H79">
        <v>4628.15</v>
      </c>
      <c r="I79">
        <v>2726.29</v>
      </c>
      <c r="J79">
        <v>-1323.85</v>
      </c>
      <c r="K79" t="s">
        <v>58</v>
      </c>
    </row>
    <row r="80" spans="1:11" ht="12.75">
      <c r="A80" t="s">
        <v>2</v>
      </c>
      <c r="B80">
        <v>3007.23</v>
      </c>
      <c r="C80" t="s">
        <v>76</v>
      </c>
      <c r="D80" t="s">
        <v>89</v>
      </c>
      <c r="E80">
        <v>-66.97</v>
      </c>
      <c r="F80">
        <v>-2119.63</v>
      </c>
      <c r="G80">
        <v>-2118.74</v>
      </c>
      <c r="H80">
        <v>4685.37</v>
      </c>
      <c r="I80">
        <v>3006.99</v>
      </c>
      <c r="J80">
        <v>-1336.37</v>
      </c>
      <c r="K80" t="s">
        <v>58</v>
      </c>
    </row>
    <row r="81" spans="1:11" ht="12.75">
      <c r="A81" t="s">
        <v>9</v>
      </c>
      <c r="B81">
        <v>3029.41</v>
      </c>
      <c r="C81" t="s">
        <v>76</v>
      </c>
      <c r="D81" t="s">
        <v>89</v>
      </c>
      <c r="E81">
        <v>-66.97</v>
      </c>
      <c r="F81">
        <v>-2114.61</v>
      </c>
      <c r="G81">
        <v>-2116.53</v>
      </c>
      <c r="H81">
        <v>4618.73</v>
      </c>
      <c r="I81">
        <v>3028.93</v>
      </c>
      <c r="J81">
        <v>-1318.25</v>
      </c>
      <c r="K81" t="s">
        <v>58</v>
      </c>
    </row>
    <row r="82" spans="1:11" ht="12.75">
      <c r="A82" t="s">
        <v>10</v>
      </c>
      <c r="B82">
        <v>3068.12</v>
      </c>
      <c r="C82" t="s">
        <v>76</v>
      </c>
      <c r="D82" t="s">
        <v>89</v>
      </c>
      <c r="E82">
        <v>-66.97</v>
      </c>
      <c r="F82">
        <v>-2134.21</v>
      </c>
      <c r="G82">
        <v>-2133.44</v>
      </c>
      <c r="H82">
        <v>4630.48</v>
      </c>
      <c r="I82">
        <v>3067.65</v>
      </c>
      <c r="J82">
        <v>-1307.89</v>
      </c>
      <c r="K82" t="s">
        <v>58</v>
      </c>
    </row>
    <row r="83" spans="1:11" ht="12.75">
      <c r="A83" t="s">
        <v>11</v>
      </c>
      <c r="B83">
        <v>1762.34</v>
      </c>
      <c r="C83" t="s">
        <v>62</v>
      </c>
      <c r="D83" t="s">
        <v>63</v>
      </c>
      <c r="E83">
        <v>-8.56</v>
      </c>
      <c r="F83">
        <v>-419.66</v>
      </c>
      <c r="G83">
        <v>-419.59</v>
      </c>
      <c r="H83">
        <v>4644.62</v>
      </c>
      <c r="I83">
        <v>1760.81</v>
      </c>
      <c r="J83">
        <v>-457.75</v>
      </c>
      <c r="K83" t="s">
        <v>58</v>
      </c>
    </row>
    <row r="84" spans="1:11" ht="12.75">
      <c r="A84" t="s">
        <v>13</v>
      </c>
      <c r="B84">
        <v>1649.72</v>
      </c>
      <c r="C84" t="s">
        <v>62</v>
      </c>
      <c r="D84" t="s">
        <v>63</v>
      </c>
      <c r="E84">
        <v>-8.56</v>
      </c>
      <c r="F84">
        <v>-418.67</v>
      </c>
      <c r="G84">
        <v>-418.56</v>
      </c>
      <c r="H84">
        <v>4574.93</v>
      </c>
      <c r="I84">
        <v>1649.68</v>
      </c>
      <c r="J84">
        <v>-360.08</v>
      </c>
      <c r="K84" t="s">
        <v>58</v>
      </c>
    </row>
    <row r="85" spans="1:11" ht="12.75">
      <c r="A85" t="s">
        <v>14</v>
      </c>
      <c r="B85">
        <v>1570.46</v>
      </c>
      <c r="C85" t="s">
        <v>62</v>
      </c>
      <c r="D85" t="s">
        <v>63</v>
      </c>
      <c r="E85">
        <v>-8.56</v>
      </c>
      <c r="F85">
        <v>-421.02</v>
      </c>
      <c r="G85">
        <v>-420.94</v>
      </c>
      <c r="H85">
        <v>4588.08</v>
      </c>
      <c r="I85">
        <v>1570.29</v>
      </c>
      <c r="J85">
        <v>-277.22</v>
      </c>
      <c r="K85" t="s">
        <v>58</v>
      </c>
    </row>
    <row r="87" ht="12.75">
      <c r="A87" t="s">
        <v>90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2008-10-29T19:45:33Z</dcterms:modified>
  <cp:category/>
  <cp:version/>
  <cp:contentType/>
  <cp:contentStatus/>
</cp:coreProperties>
</file>