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8385" activeTab="0"/>
  </bookViews>
  <sheets>
    <sheet name="19BriefRpt-3" sheetId="1" r:id="rId1"/>
  </sheets>
  <definedNames>
    <definedName name="_xlnm.Print_Titles" localSheetId="0">'19BriefRpt-3'!$2:$2</definedName>
  </definedNames>
  <calcPr fullCalcOnLoad="1"/>
</workbook>
</file>

<file path=xl/sharedStrings.xml><?xml version="1.0" encoding="utf-8"?>
<sst xmlns="http://schemas.openxmlformats.org/spreadsheetml/2006/main" count="1399" uniqueCount="549">
  <si>
    <t>m/z</t>
  </si>
  <si>
    <t xml:space="preserve"> 4: 114-14.csv</t>
  </si>
  <si>
    <t xml:space="preserve"> 5: 114-14.csv</t>
  </si>
  <si>
    <t xml:space="preserve"> 7: 114-14.csv</t>
  </si>
  <si>
    <t xml:space="preserve"> 8: 114-14.csv</t>
  </si>
  <si>
    <t xml:space="preserve"> 9: 114-15.csv</t>
  </si>
  <si>
    <t>10: 114-15.csv</t>
  </si>
  <si>
    <t>11: 114-15.csv</t>
  </si>
  <si>
    <t>12: 114-15.csv</t>
  </si>
  <si>
    <t>13: 114-16.csv</t>
  </si>
  <si>
    <t>15: 114-17.csv</t>
  </si>
  <si>
    <t>16: 114-17.csv</t>
  </si>
  <si>
    <t>Sample</t>
  </si>
  <si>
    <t>FIA</t>
  </si>
  <si>
    <t>Flinc#</t>
  </si>
  <si>
    <t>Lab#</t>
  </si>
  <si>
    <t>Th</t>
  </si>
  <si>
    <t>3279-2e</t>
  </si>
  <si>
    <t>I</t>
  </si>
  <si>
    <t>34a</t>
  </si>
  <si>
    <t>34b</t>
  </si>
  <si>
    <t>37a</t>
  </si>
  <si>
    <t>37b</t>
  </si>
  <si>
    <t>37c</t>
  </si>
  <si>
    <t>41a</t>
  </si>
  <si>
    <t>41b</t>
  </si>
  <si>
    <t>Flinc Type</t>
  </si>
  <si>
    <t>3279-2ds</t>
  </si>
  <si>
    <t>II</t>
  </si>
  <si>
    <t>B15hs</t>
  </si>
  <si>
    <t>B15h</t>
  </si>
  <si>
    <t>B20h</t>
  </si>
  <si>
    <t>B20</t>
  </si>
  <si>
    <t>B95</t>
  </si>
  <si>
    <t>"</t>
  </si>
  <si>
    <t>B10h</t>
  </si>
  <si>
    <t>B35</t>
  </si>
  <si>
    <t>B20hs</t>
  </si>
  <si>
    <t>qz test</t>
  </si>
  <si>
    <t>&gt;475</t>
  </si>
  <si>
    <t>K</t>
  </si>
  <si>
    <t>Fe</t>
  </si>
  <si>
    <t>Mn</t>
  </si>
  <si>
    <t>Cu</t>
  </si>
  <si>
    <t>Zn</t>
  </si>
  <si>
    <t>As</t>
  </si>
  <si>
    <t>Sr</t>
  </si>
  <si>
    <t>Ba</t>
  </si>
  <si>
    <t>Pb</t>
  </si>
  <si>
    <t>Na wt%</t>
  </si>
  <si>
    <t>K wt%</t>
  </si>
  <si>
    <t>Mn wt%</t>
  </si>
  <si>
    <t>Fe wt%</t>
  </si>
  <si>
    <t>Cu ppm</t>
  </si>
  <si>
    <t>Zn ppm</t>
  </si>
  <si>
    <t>As ppm</t>
  </si>
  <si>
    <t>Sr ppm</t>
  </si>
  <si>
    <t>Ba ppm</t>
  </si>
  <si>
    <t>Pb ppm</t>
  </si>
  <si>
    <t>Salinity (%)</t>
  </si>
  <si>
    <t>Reduct #</t>
  </si>
  <si>
    <t xml:space="preserve">Na </t>
  </si>
  <si>
    <t>3700-4d/e</t>
  </si>
  <si>
    <t>~340</t>
  </si>
  <si>
    <t>~39</t>
  </si>
  <si>
    <t xml:space="preserve"> 2: 114-24.csv</t>
  </si>
  <si>
    <t>6a</t>
  </si>
  <si>
    <t>35 clean out</t>
  </si>
  <si>
    <t xml:space="preserve"> 3: 114-24.csv</t>
  </si>
  <si>
    <t>6b</t>
  </si>
  <si>
    <t xml:space="preserve"> 4: 114-24.csv</t>
  </si>
  <si>
    <t>6c</t>
  </si>
  <si>
    <t xml:space="preserve"> 5: 114-25.csv</t>
  </si>
  <si>
    <t>7a</t>
  </si>
  <si>
    <t>?</t>
  </si>
  <si>
    <t xml:space="preserve"> 6: 114-25.csv</t>
  </si>
  <si>
    <t>7b</t>
  </si>
  <si>
    <t xml:space="preserve"> 7: 114-25.csv</t>
  </si>
  <si>
    <t>8a</t>
  </si>
  <si>
    <t xml:space="preserve"> 8: 114-25.csv</t>
  </si>
  <si>
    <t>8b</t>
  </si>
  <si>
    <t xml:space="preserve"> 9: 114-25.csv</t>
  </si>
  <si>
    <t>8c</t>
  </si>
  <si>
    <t>11: 114-25.csv</t>
  </si>
  <si>
    <t>8e</t>
  </si>
  <si>
    <t>12: 114-26.csv</t>
  </si>
  <si>
    <t>9a</t>
  </si>
  <si>
    <t>13: 114-26.csv</t>
  </si>
  <si>
    <t>9b</t>
  </si>
  <si>
    <t>15: 114-26.csv</t>
  </si>
  <si>
    <t>9d</t>
  </si>
  <si>
    <t>38 clean out</t>
  </si>
  <si>
    <t>16: 114-26.csv</t>
  </si>
  <si>
    <t>9e</t>
  </si>
  <si>
    <t>17: 114-26.csv</t>
  </si>
  <si>
    <t>9f</t>
  </si>
  <si>
    <t>38 signal+clean out</t>
  </si>
  <si>
    <t>18: 114-26.csv</t>
  </si>
  <si>
    <t>10a</t>
  </si>
  <si>
    <t>19: 114-26.csv</t>
  </si>
  <si>
    <t>10b</t>
  </si>
  <si>
    <t>21: 114-26.csv</t>
  </si>
  <si>
    <t>11a</t>
  </si>
  <si>
    <t>40?</t>
  </si>
  <si>
    <t>22: 114-26.csv</t>
  </si>
  <si>
    <t>11b</t>
  </si>
  <si>
    <t>23: 114-27.csv</t>
  </si>
  <si>
    <t>4124-2a</t>
  </si>
  <si>
    <t>12a</t>
  </si>
  <si>
    <t>B35h</t>
  </si>
  <si>
    <t>25: 114-28.csv</t>
  </si>
  <si>
    <t>13a</t>
  </si>
  <si>
    <t>26: 114-28.csv</t>
  </si>
  <si>
    <t>13b</t>
  </si>
  <si>
    <t>27: 114-28.csv</t>
  </si>
  <si>
    <t>13c</t>
  </si>
  <si>
    <t>29: 114-29.csv</t>
  </si>
  <si>
    <t>14a</t>
  </si>
  <si>
    <t>B35ho</t>
  </si>
  <si>
    <t>30: 114-29.csv</t>
  </si>
  <si>
    <t>14b</t>
  </si>
  <si>
    <t>32: 114-30.csv</t>
  </si>
  <si>
    <t>15a</t>
  </si>
  <si>
    <t>33: 114-30.csv</t>
  </si>
  <si>
    <t>IV</t>
  </si>
  <si>
    <t>15b</t>
  </si>
  <si>
    <t>B70</t>
  </si>
  <si>
    <t>&gt;450</t>
  </si>
  <si>
    <t>34: 114-31.csv</t>
  </si>
  <si>
    <t>16a</t>
  </si>
  <si>
    <t>B75</t>
  </si>
  <si>
    <t>35: 114-31.csv</t>
  </si>
  <si>
    <t>16b</t>
  </si>
  <si>
    <t>36: 114-32.csv</t>
  </si>
  <si>
    <t>V</t>
  </si>
  <si>
    <t>17a</t>
  </si>
  <si>
    <t>37: 114-32.csv</t>
  </si>
  <si>
    <t>17b</t>
  </si>
  <si>
    <t>38: 114-33.csv</t>
  </si>
  <si>
    <t>18a</t>
  </si>
  <si>
    <t>48 bulk flincs</t>
  </si>
  <si>
    <t>B35 plane</t>
  </si>
  <si>
    <t>~386</t>
  </si>
  <si>
    <t>39: 114-33.csv</t>
  </si>
  <si>
    <t>18b</t>
  </si>
  <si>
    <t>49 bulk flincs</t>
  </si>
  <si>
    <t>~398</t>
  </si>
  <si>
    <t>~11.1</t>
  </si>
  <si>
    <t>40: 114-33.csv</t>
  </si>
  <si>
    <t>18c</t>
  </si>
  <si>
    <t>50 bulk flincs</t>
  </si>
  <si>
    <t>~425</t>
  </si>
  <si>
    <t>41: 114-34.csv</t>
  </si>
  <si>
    <t>19a</t>
  </si>
  <si>
    <t>51 bulk qz</t>
  </si>
  <si>
    <t>42: 114-34.csv</t>
  </si>
  <si>
    <t>19b</t>
  </si>
  <si>
    <t>52 bulk qz</t>
  </si>
  <si>
    <t>43: 114-34.csv</t>
  </si>
  <si>
    <t>19c</t>
  </si>
  <si>
    <t>53 bulk qz</t>
  </si>
  <si>
    <t>44: 114-34.csv</t>
  </si>
  <si>
    <t>19d</t>
  </si>
  <si>
    <t>54 bulk qz</t>
  </si>
  <si>
    <t>45: 114-34.csv</t>
  </si>
  <si>
    <t>19e</t>
  </si>
  <si>
    <t>46: 114-34.csv</t>
  </si>
  <si>
    <t>19f</t>
  </si>
  <si>
    <t>47: 114-35.csv</t>
  </si>
  <si>
    <t>20a</t>
  </si>
  <si>
    <t>55 bulk qz</t>
  </si>
  <si>
    <t>48: 114-35.csv</t>
  </si>
  <si>
    <t>20b</t>
  </si>
  <si>
    <t>56 bulk qz</t>
  </si>
  <si>
    <t>49: 114-35.csv</t>
  </si>
  <si>
    <t>20c</t>
  </si>
  <si>
    <t>57 bulk qz</t>
  </si>
  <si>
    <t>1851-Bab</t>
  </si>
  <si>
    <t xml:space="preserve"> 2: 114-58.csv</t>
  </si>
  <si>
    <t>B20hx</t>
  </si>
  <si>
    <t xml:space="preserve"> 3: 114-58.csv</t>
  </si>
  <si>
    <t>B15hx</t>
  </si>
  <si>
    <t xml:space="preserve"> 4: 114-59.csv</t>
  </si>
  <si>
    <t xml:space="preserve"> 5: 114-59.csv</t>
  </si>
  <si>
    <t xml:space="preserve"> 6: 114-59.csv</t>
  </si>
  <si>
    <t xml:space="preserve"> 7: 114-60.csv</t>
  </si>
  <si>
    <t xml:space="preserve"> 8: 114-60.csv</t>
  </si>
  <si>
    <t xml:space="preserve"> 9: 114-60.csv</t>
  </si>
  <si>
    <t>10: 114-60.csv</t>
  </si>
  <si>
    <t>11: 114-61.csv</t>
  </si>
  <si>
    <t>1851-cd</t>
  </si>
  <si>
    <t>B60</t>
  </si>
  <si>
    <t>12: 114-61.csv</t>
  </si>
  <si>
    <t>13: 114-61.csv</t>
  </si>
  <si>
    <t>11c</t>
  </si>
  <si>
    <t>14: 114-61.csv</t>
  </si>
  <si>
    <t>11d</t>
  </si>
  <si>
    <t>15: 114-61.csv</t>
  </si>
  <si>
    <t>11e</t>
  </si>
  <si>
    <t>16: 114-61.csv</t>
  </si>
  <si>
    <t>17: 114-61.csv</t>
  </si>
  <si>
    <t>18: 114-62.csv</t>
  </si>
  <si>
    <t>19: 114-63.csv</t>
  </si>
  <si>
    <t>2824-1aR</t>
  </si>
  <si>
    <t>115a</t>
  </si>
  <si>
    <t>B30</t>
  </si>
  <si>
    <t>20: 114-63.csv</t>
  </si>
  <si>
    <t>115b</t>
  </si>
  <si>
    <t>21: 114-63.csv</t>
  </si>
  <si>
    <t>115c</t>
  </si>
  <si>
    <t>22: 114-63.csv</t>
  </si>
  <si>
    <t>III</t>
  </si>
  <si>
    <t>B90</t>
  </si>
  <si>
    <t>23: 114-63.csv</t>
  </si>
  <si>
    <t>24: 114-64.csv</t>
  </si>
  <si>
    <t>25: 114-64.csv</t>
  </si>
  <si>
    <t>26: 114-65.csv</t>
  </si>
  <si>
    <t>27: 114-65.csv</t>
  </si>
  <si>
    <t>B15hsx</t>
  </si>
  <si>
    <t>28: 114-65.csv</t>
  </si>
  <si>
    <t>29: 114-66.csv</t>
  </si>
  <si>
    <t>21a</t>
  </si>
  <si>
    <t>31: 114-66.csv</t>
  </si>
  <si>
    <t>glass</t>
  </si>
  <si>
    <t>21c</t>
  </si>
  <si>
    <t>glass slide?</t>
  </si>
  <si>
    <t>33: 114-68.csv</t>
  </si>
  <si>
    <t>2824-1Las</t>
  </si>
  <si>
    <t>bulk</t>
  </si>
  <si>
    <t>23a</t>
  </si>
  <si>
    <t>B25</t>
  </si>
  <si>
    <t>34: 114-68.csv</t>
  </si>
  <si>
    <t>23b</t>
  </si>
  <si>
    <t>35: 114-69.csv</t>
  </si>
  <si>
    <t>24a</t>
  </si>
  <si>
    <t>36: 114-69.csv</t>
  </si>
  <si>
    <t>24b</t>
  </si>
  <si>
    <t>37: 114-69.csv</t>
  </si>
  <si>
    <t>24c</t>
  </si>
  <si>
    <t>38: 114-69.csv</t>
  </si>
  <si>
    <t>B25?</t>
  </si>
  <si>
    <t>4643-1a</t>
  </si>
  <si>
    <t>B20hsx</t>
  </si>
  <si>
    <t>41: 114-70.csv</t>
  </si>
  <si>
    <t>42: 114-70.csv</t>
  </si>
  <si>
    <t>B25h</t>
  </si>
  <si>
    <t>43: 114-71.csv</t>
  </si>
  <si>
    <t>30a</t>
  </si>
  <si>
    <t>B30hsx</t>
  </si>
  <si>
    <t>~329</t>
  </si>
  <si>
    <t>44: 114-71.csv</t>
  </si>
  <si>
    <t>30b</t>
  </si>
  <si>
    <t>46: 114-72.csv</t>
  </si>
  <si>
    <t>47: 114-73.csv</t>
  </si>
  <si>
    <t>33a</t>
  </si>
  <si>
    <t>B85</t>
  </si>
  <si>
    <t>48: 114-73.csv</t>
  </si>
  <si>
    <t>33b</t>
  </si>
  <si>
    <t>49: 114-73.csv</t>
  </si>
  <si>
    <t>33c</t>
  </si>
  <si>
    <t>50: 114-73.csv</t>
  </si>
  <si>
    <t>B60h</t>
  </si>
  <si>
    <t>51: 114-73.csv</t>
  </si>
  <si>
    <t>4643-1b</t>
  </si>
  <si>
    <t>52: 114-73.csv</t>
  </si>
  <si>
    <t>B50</t>
  </si>
  <si>
    <t>53: 114-74.csv</t>
  </si>
  <si>
    <t>3845arev</t>
  </si>
  <si>
    <t>137?</t>
  </si>
  <si>
    <t>54: 114-74.csv</t>
  </si>
  <si>
    <t>55: 114-74.csv</t>
  </si>
  <si>
    <t>61: 114-75.csv</t>
  </si>
  <si>
    <t>62: 114-75.csv</t>
  </si>
  <si>
    <t>63: 114-79.csv</t>
  </si>
  <si>
    <t>1501-6</t>
  </si>
  <si>
    <t>64: 114-79.csv</t>
  </si>
  <si>
    <t>65: 114-80.csv</t>
  </si>
  <si>
    <t>54a</t>
  </si>
  <si>
    <t>66: 114-80.csv</t>
  </si>
  <si>
    <t>54b</t>
  </si>
  <si>
    <t>67: 114-80.csv</t>
  </si>
  <si>
    <t>55a</t>
  </si>
  <si>
    <t>68: 114-80.csv</t>
  </si>
  <si>
    <t>55b</t>
  </si>
  <si>
    <t>69: 114-80.csv</t>
  </si>
  <si>
    <t>55c</t>
  </si>
  <si>
    <t>70: 114-81.csv</t>
  </si>
  <si>
    <t>B90?</t>
  </si>
  <si>
    <t>71: 114-81.csv</t>
  </si>
  <si>
    <t>72: 114-82.csv</t>
  </si>
  <si>
    <t>AZ-22-3a</t>
  </si>
  <si>
    <t>73: 114-82.csv</t>
  </si>
  <si>
    <t>74: 114-83.csv</t>
  </si>
  <si>
    <t>B35h?</t>
  </si>
  <si>
    <t>75: 114-84.csv</t>
  </si>
  <si>
    <t>AZ-22-3a9</t>
  </si>
  <si>
    <t>62a</t>
  </si>
  <si>
    <t>MI glass</t>
  </si>
  <si>
    <t>76: 114-84.csv</t>
  </si>
  <si>
    <t>62b</t>
  </si>
  <si>
    <t>MI vapor?</t>
  </si>
  <si>
    <t>77: 114-84.csv</t>
  </si>
  <si>
    <t>62c</t>
  </si>
  <si>
    <t>78: 114-85.csv</t>
  </si>
  <si>
    <t>MI</t>
  </si>
  <si>
    <t>79: 114-86.csv</t>
  </si>
  <si>
    <t>64a</t>
  </si>
  <si>
    <t>MI bulk</t>
  </si>
  <si>
    <t>80: 114-86.csv</t>
  </si>
  <si>
    <t>64b</t>
  </si>
  <si>
    <t>81: 114-89.csv</t>
  </si>
  <si>
    <t>AZ-24-3b</t>
  </si>
  <si>
    <t>171?</t>
  </si>
  <si>
    <t>71a</t>
  </si>
  <si>
    <t>B40</t>
  </si>
  <si>
    <t>&gt;350</t>
  </si>
  <si>
    <t>82: 114-89.csv</t>
  </si>
  <si>
    <t>71b</t>
  </si>
  <si>
    <t>83: 114-90.csv</t>
  </si>
  <si>
    <t>AZ-30-1a1</t>
  </si>
  <si>
    <t>84: 114-90.csv</t>
  </si>
  <si>
    <t>74a</t>
  </si>
  <si>
    <t>85: 114-90.csv</t>
  </si>
  <si>
    <t>74b</t>
  </si>
  <si>
    <t>87: 114-90.csv</t>
  </si>
  <si>
    <t>88: 114-90.csv</t>
  </si>
  <si>
    <t>Mo</t>
  </si>
  <si>
    <t>Mo ppm</t>
  </si>
  <si>
    <t>Ag</t>
  </si>
  <si>
    <t>Ag ppm</t>
  </si>
  <si>
    <t>Au</t>
  </si>
  <si>
    <t>Au ppm</t>
  </si>
  <si>
    <t xml:space="preserve"> 1: 114-177.csv</t>
  </si>
  <si>
    <t>1501-6Na3</t>
  </si>
  <si>
    <t>B15</t>
  </si>
  <si>
    <t>~285</t>
  </si>
  <si>
    <t xml:space="preserve"> 2: 114-177.csv</t>
  </si>
  <si>
    <t xml:space="preserve"> 3: 114-178.csv</t>
  </si>
  <si>
    <t>33, 32?, etc</t>
  </si>
  <si>
    <t>B15 bulk</t>
  </si>
  <si>
    <t xml:space="preserve"> 4: 114-178.csv</t>
  </si>
  <si>
    <t xml:space="preserve"> 5: 114-179.csv</t>
  </si>
  <si>
    <t>II+III</t>
  </si>
  <si>
    <t>B10Y+aq</t>
  </si>
  <si>
    <t xml:space="preserve"> 6: 114-179.csv</t>
  </si>
  <si>
    <t xml:space="preserve"> 7: 114-179.csv</t>
  </si>
  <si>
    <t>B5Y</t>
  </si>
  <si>
    <t xml:space="preserve"> 8: 114-180.csv</t>
  </si>
  <si>
    <t>62 et al.</t>
  </si>
  <si>
    <t xml:space="preserve"> 9: C:\MATLAB6p5\work\rusk-fifarek data\23-9-05\114-181.D\114-181.csv</t>
  </si>
  <si>
    <t>10: C:\MATLAB6p5\work\rusk-fifarek data\23-9-05\114-181.D\114-181.csv</t>
  </si>
  <si>
    <t>11: C:\MATLAB6p5\work\rusk-fifarek data\23-9-05\114-181.D\114-181.csv</t>
  </si>
  <si>
    <t>12: C:\MATLAB6p5\work\rusk-fifarek data\23-9-05\114-181.D\114-181.csv</t>
  </si>
  <si>
    <t>13: C:\MATLAB6p5\work\rusk-fifarek data\23-9-05\114-181.D\114-181.csv</t>
  </si>
  <si>
    <t>14: 114-182.csv</t>
  </si>
  <si>
    <t>AZ24-1e1</t>
  </si>
  <si>
    <t>15: 114-182.csv</t>
  </si>
  <si>
    <t>16: 114-182.csv</t>
  </si>
  <si>
    <t>17: 114-182.csv</t>
  </si>
  <si>
    <t>18: 114-183.csv</t>
  </si>
  <si>
    <t>19: 114-184.csv</t>
  </si>
  <si>
    <t>20: 114-184.csv</t>
  </si>
  <si>
    <t>21: 114-184.csv</t>
  </si>
  <si>
    <t>~330</t>
  </si>
  <si>
    <t>22: 114-184.csv</t>
  </si>
  <si>
    <t>B90 mx?</t>
  </si>
  <si>
    <t xml:space="preserve"> 1: 114-185.csv</t>
  </si>
  <si>
    <t>B90+mx?</t>
  </si>
  <si>
    <t xml:space="preserve"> 2: 114-185.csv</t>
  </si>
  <si>
    <t xml:space="preserve"> 3: 114-185.csv</t>
  </si>
  <si>
    <t>B50h</t>
  </si>
  <si>
    <t xml:space="preserve"> 4: 114-185.csv</t>
  </si>
  <si>
    <t xml:space="preserve"> 5: 114-185.csv</t>
  </si>
  <si>
    <t>23: 114-186.csv</t>
  </si>
  <si>
    <t>3700-2e</t>
  </si>
  <si>
    <t>24: 114-186.csv</t>
  </si>
  <si>
    <t>25: 114-186.csv</t>
  </si>
  <si>
    <t>26: 114-187.csv</t>
  </si>
  <si>
    <t>27: 114-187.csv</t>
  </si>
  <si>
    <t>B40h</t>
  </si>
  <si>
    <t>28: 114-188.csv</t>
  </si>
  <si>
    <t>3700-2a</t>
  </si>
  <si>
    <t>B80</t>
  </si>
  <si>
    <t>29: 114-188.csv</t>
  </si>
  <si>
    <t>30: 114-188.csv</t>
  </si>
  <si>
    <t>31: 114-188.csv</t>
  </si>
  <si>
    <t>32: 114-188.csv</t>
  </si>
  <si>
    <t>B80 mx?</t>
  </si>
  <si>
    <t>33: 114-189.csv</t>
  </si>
  <si>
    <t>42a</t>
  </si>
  <si>
    <t>34: 114-189.csv</t>
  </si>
  <si>
    <t>42b</t>
  </si>
  <si>
    <t>35: 114-189.csv</t>
  </si>
  <si>
    <t>42c</t>
  </si>
  <si>
    <t>36: 114-189.csv</t>
  </si>
  <si>
    <t>42d</t>
  </si>
  <si>
    <t>Hg</t>
  </si>
  <si>
    <t>Hg ppm</t>
  </si>
  <si>
    <t xml:space="preserve"> 1: 114-245.csv</t>
  </si>
  <si>
    <t>4124-2c</t>
  </si>
  <si>
    <t>1a</t>
  </si>
  <si>
    <t>NaN</t>
  </si>
  <si>
    <t xml:space="preserve"> 2: 114-245.csv</t>
  </si>
  <si>
    <t>1b</t>
  </si>
  <si>
    <t xml:space="preserve"> 3: 114-245.csv</t>
  </si>
  <si>
    <t xml:space="preserve"> 4: 114-246.csv</t>
  </si>
  <si>
    <t>3a</t>
  </si>
  <si>
    <t xml:space="preserve"> 5: 114-246.csv</t>
  </si>
  <si>
    <t>3b</t>
  </si>
  <si>
    <t xml:space="preserve"> 6: 114-246.csv</t>
  </si>
  <si>
    <t xml:space="preserve"> 7: 114-247.csv</t>
  </si>
  <si>
    <t xml:space="preserve"> 8: 114-247.csv</t>
  </si>
  <si>
    <t xml:space="preserve"> 9: 114-248.csv</t>
  </si>
  <si>
    <t>7, 50 μm</t>
  </si>
  <si>
    <t>10: 114-248.csv</t>
  </si>
  <si>
    <t>20+21</t>
  </si>
  <si>
    <t>8, 100 μm</t>
  </si>
  <si>
    <t>B35+B75 bulk</t>
  </si>
  <si>
    <t>11: 114-248.csv</t>
  </si>
  <si>
    <t>9, 100 μm</t>
  </si>
  <si>
    <t>12: 114-249.csv</t>
  </si>
  <si>
    <t>19+others</t>
  </si>
  <si>
    <t xml:space="preserve">10a, 100 μm, redrill of #474 </t>
  </si>
  <si>
    <t>B35 bulk</t>
  </si>
  <si>
    <t>13: 114-249.csv</t>
  </si>
  <si>
    <t>10b, 100 μm, redrill of #474</t>
  </si>
  <si>
    <t>14: 114-249.csv</t>
  </si>
  <si>
    <t>10c, 100 μm, redrill of #474</t>
  </si>
  <si>
    <t xml:space="preserve"> 1: 114-250.csv</t>
  </si>
  <si>
    <t xml:space="preserve"> 2: 114-250.csv</t>
  </si>
  <si>
    <t xml:space="preserve"> 3: 114-250.csv</t>
  </si>
  <si>
    <t>18: 114-251.csv</t>
  </si>
  <si>
    <t>19: 114-252.csv</t>
  </si>
  <si>
    <t>20: 114-252.csv</t>
  </si>
  <si>
    <t>21: 114-252.csv</t>
  </si>
  <si>
    <t>22: 114-253.csv</t>
  </si>
  <si>
    <t>B35hsx</t>
  </si>
  <si>
    <t>23: 114-253.csv</t>
  </si>
  <si>
    <t>24: 114-253.csv</t>
  </si>
  <si>
    <t>18c, Redo Red?</t>
  </si>
  <si>
    <t>25: 114-253.csv</t>
  </si>
  <si>
    <t>26: 114-253.csv</t>
  </si>
  <si>
    <t>27: 114-254.csv</t>
  </si>
  <si>
    <t>28: 114-254.csv</t>
  </si>
  <si>
    <t>29: 114-254.csv</t>
  </si>
  <si>
    <t>30: 114-255.csv</t>
  </si>
  <si>
    <t>B30h?</t>
  </si>
  <si>
    <t>31: 114-255.csv</t>
  </si>
  <si>
    <t>32: 114-255.csv</t>
  </si>
  <si>
    <t>33: 114-255.csv</t>
  </si>
  <si>
    <t>V?</t>
  </si>
  <si>
    <t>34: 114-256.csv</t>
  </si>
  <si>
    <t>26a</t>
  </si>
  <si>
    <t>35: 114-256.csv</t>
  </si>
  <si>
    <t>26b</t>
  </si>
  <si>
    <t>36: 114-256.csv</t>
  </si>
  <si>
    <t>26c</t>
  </si>
  <si>
    <t>37: 114-256.csv</t>
  </si>
  <si>
    <t>26d</t>
  </si>
  <si>
    <t>38: 114-256.csv</t>
  </si>
  <si>
    <t>26e</t>
  </si>
  <si>
    <t>39: 114-257.csv</t>
  </si>
  <si>
    <t>27a</t>
  </si>
  <si>
    <t>40: 114-257.csv</t>
  </si>
  <si>
    <t>27b</t>
  </si>
  <si>
    <t>41: 114-257.csv</t>
  </si>
  <si>
    <t>27c</t>
  </si>
  <si>
    <t>42: 114-257.csv</t>
  </si>
  <si>
    <t>27d</t>
  </si>
  <si>
    <t>43: 114-258.csv</t>
  </si>
  <si>
    <t>28a</t>
  </si>
  <si>
    <t>44: 114-258.csv</t>
  </si>
  <si>
    <t>28b</t>
  </si>
  <si>
    <t>45: 114-258.csv</t>
  </si>
  <si>
    <t>28c</t>
  </si>
  <si>
    <t>46: 114-259.csv</t>
  </si>
  <si>
    <t>29a</t>
  </si>
  <si>
    <t>47: 114-259.csv</t>
  </si>
  <si>
    <t>29b</t>
  </si>
  <si>
    <t>48: 114-259.csv</t>
  </si>
  <si>
    <t>29c</t>
  </si>
  <si>
    <t>49: 114-259.csv</t>
  </si>
  <si>
    <t>glass slide</t>
  </si>
  <si>
    <t>29d</t>
  </si>
  <si>
    <t>50: 114-260.csv</t>
  </si>
  <si>
    <t>51: 114-260.csv</t>
  </si>
  <si>
    <t>52: 114-260.csv</t>
  </si>
  <si>
    <t>53: 114-260.csv</t>
  </si>
  <si>
    <t>54: 114-260.csv</t>
  </si>
  <si>
    <t>55: 114-261.csv</t>
  </si>
  <si>
    <t>56: 114-261.csv</t>
  </si>
  <si>
    <t>B30, redo red?</t>
  </si>
  <si>
    <t>57: 114-262.csv</t>
  </si>
  <si>
    <t>35a</t>
  </si>
  <si>
    <t>58: 114-262.csv</t>
  </si>
  <si>
    <t>35b</t>
  </si>
  <si>
    <t>59: 114-263.csv</t>
  </si>
  <si>
    <t>36a</t>
  </si>
  <si>
    <t>60: 114-263.csv</t>
  </si>
  <si>
    <t>36b</t>
  </si>
  <si>
    <t>61: 114-264.csv</t>
  </si>
  <si>
    <t>2824-1La</t>
  </si>
  <si>
    <t>62: 114-264.csv</t>
  </si>
  <si>
    <t>63: 114-264.csv</t>
  </si>
  <si>
    <t>64: 114-264.csv</t>
  </si>
  <si>
    <t>37d</t>
  </si>
  <si>
    <t>65: 114-265.csv</t>
  </si>
  <si>
    <t>2824-3</t>
  </si>
  <si>
    <t>66: 114-265.csv</t>
  </si>
  <si>
    <t>67: 114-265.csv</t>
  </si>
  <si>
    <t>68: 114-266.csv</t>
  </si>
  <si>
    <t>69: 114-266.csv</t>
  </si>
  <si>
    <t>B20?</t>
  </si>
  <si>
    <t>70: 114-267.csv</t>
  </si>
  <si>
    <t>43a</t>
  </si>
  <si>
    <t>71: 114-267.csv</t>
  </si>
  <si>
    <t>43b</t>
  </si>
  <si>
    <t>72: 114-267.csv</t>
  </si>
  <si>
    <t>43c</t>
  </si>
  <si>
    <t>73: 114-267.csv</t>
  </si>
  <si>
    <t>74: 114-268.csv</t>
  </si>
  <si>
    <t>75: 114-268.csv</t>
  </si>
  <si>
    <t>76: 114-269.csv</t>
  </si>
  <si>
    <t>514b</t>
  </si>
  <si>
    <t>77: 114-269.csv</t>
  </si>
  <si>
    <t>78: 114-270.csv</t>
  </si>
  <si>
    <t>1851-1Bab</t>
  </si>
  <si>
    <t>79: 114-270.csv</t>
  </si>
  <si>
    <t>80: 114-270.csv</t>
  </si>
  <si>
    <t>81: 114-270.csv</t>
  </si>
  <si>
    <t>82: 114-271.csv</t>
  </si>
  <si>
    <t>83: 114-271.csv</t>
  </si>
  <si>
    <t>84: 114-272.csv</t>
  </si>
  <si>
    <t>85: 114-272.csv</t>
  </si>
  <si>
    <t>86: 114-272.csv</t>
  </si>
  <si>
    <t>87: 114-272.csv</t>
  </si>
  <si>
    <t>88: 114-273.csv</t>
  </si>
  <si>
    <t>89: 114-273.csv</t>
  </si>
  <si>
    <t>63a</t>
  </si>
  <si>
    <t>90: 114-273.csv</t>
  </si>
  <si>
    <t>63b</t>
  </si>
  <si>
    <t>91: 114-273.csv</t>
  </si>
  <si>
    <t>63c</t>
  </si>
  <si>
    <t>92: 114-273.csv</t>
  </si>
  <si>
    <t>531?</t>
  </si>
  <si>
    <t>63d</t>
  </si>
  <si>
    <t>93: 114-273.csv</t>
  </si>
  <si>
    <t>63e</t>
  </si>
  <si>
    <t>Table 4. Flinc Data Reduction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</si>
</sst>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11" fontId="0" fillId="0" borderId="1" xfId="0" applyNumberForma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" fontId="0" fillId="6" borderId="1" xfId="0" applyNumberFormat="1" applyFill="1" applyBorder="1" applyAlignment="1">
      <alignment horizontal="left"/>
    </xf>
    <xf numFmtId="11" fontId="0" fillId="6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6"/>
  <sheetViews>
    <sheetView tabSelected="1" workbookViewId="0" topLeftCell="V1">
      <selection activeCell="J15" sqref="J15"/>
    </sheetView>
  </sheetViews>
  <sheetFormatPr defaultColWidth="9.140625" defaultRowHeight="12.75"/>
  <cols>
    <col min="1" max="2" width="9.140625" style="1" customWidth="1"/>
    <col min="3" max="9" width="9.140625" style="2" customWidth="1"/>
    <col min="10" max="10" width="12.57421875" style="2" customWidth="1"/>
    <col min="11" max="11" width="9.8515625" style="2" customWidth="1"/>
    <col min="12" max="12" width="9.140625" style="2" customWidth="1"/>
    <col min="13" max="13" width="9.140625" style="3" customWidth="1"/>
    <col min="14" max="18" width="9.140625" style="2" customWidth="1"/>
    <col min="19" max="19" width="10.421875" style="4" customWidth="1"/>
    <col min="20" max="20" width="9.140625" style="2" customWidth="1"/>
    <col min="21" max="21" width="11.140625" style="4" customWidth="1"/>
    <col min="22" max="22" width="9.140625" style="2" customWidth="1"/>
    <col min="23" max="23" width="9.140625" style="4" customWidth="1"/>
    <col min="24" max="24" width="9.140625" style="2" customWidth="1"/>
    <col min="25" max="25" width="9.140625" style="4" customWidth="1"/>
    <col min="26" max="26" width="9.140625" style="2" customWidth="1"/>
    <col min="27" max="27" width="9.57421875" style="4" bestFit="1" customWidth="1"/>
    <col min="28" max="28" width="9.140625" style="2" customWidth="1"/>
    <col min="29" max="29" width="10.57421875" style="4" bestFit="1" customWidth="1"/>
    <col min="30" max="16384" width="9.140625" style="1" customWidth="1"/>
  </cols>
  <sheetData>
    <row r="1" ht="12.75">
      <c r="A1" s="1" t="s">
        <v>548</v>
      </c>
    </row>
    <row r="2" spans="1:37" ht="12.75">
      <c r="A2" s="1" t="s">
        <v>0</v>
      </c>
      <c r="B2" s="1" t="s">
        <v>12</v>
      </c>
      <c r="C2" s="2" t="s">
        <v>13</v>
      </c>
      <c r="D2" s="2" t="s">
        <v>14</v>
      </c>
      <c r="E2" s="2" t="s">
        <v>15</v>
      </c>
      <c r="F2" s="2" t="s">
        <v>60</v>
      </c>
      <c r="G2" s="2" t="s">
        <v>26</v>
      </c>
      <c r="H2" s="2" t="s">
        <v>16</v>
      </c>
      <c r="I2" s="2" t="s">
        <v>59</v>
      </c>
      <c r="J2" s="2" t="s">
        <v>61</v>
      </c>
      <c r="K2" s="2" t="s">
        <v>49</v>
      </c>
      <c r="L2" s="2" t="s">
        <v>40</v>
      </c>
      <c r="M2" s="3" t="s">
        <v>50</v>
      </c>
      <c r="N2" s="2" t="s">
        <v>42</v>
      </c>
      <c r="O2" s="2" t="s">
        <v>51</v>
      </c>
      <c r="P2" s="2" t="s">
        <v>41</v>
      </c>
      <c r="Q2" s="2" t="s">
        <v>52</v>
      </c>
      <c r="R2" s="2" t="s">
        <v>43</v>
      </c>
      <c r="S2" s="4" t="s">
        <v>53</v>
      </c>
      <c r="T2" s="2" t="s">
        <v>44</v>
      </c>
      <c r="U2" s="4" t="s">
        <v>54</v>
      </c>
      <c r="V2" s="2" t="s">
        <v>45</v>
      </c>
      <c r="W2" s="4" t="s">
        <v>55</v>
      </c>
      <c r="X2" s="2" t="s">
        <v>46</v>
      </c>
      <c r="Y2" s="4" t="s">
        <v>56</v>
      </c>
      <c r="Z2" s="2" t="s">
        <v>47</v>
      </c>
      <c r="AA2" s="4" t="s">
        <v>57</v>
      </c>
      <c r="AB2" s="2" t="s">
        <v>48</v>
      </c>
      <c r="AC2" s="4" t="s">
        <v>58</v>
      </c>
      <c r="AD2" s="2" t="s">
        <v>326</v>
      </c>
      <c r="AE2" s="4" t="s">
        <v>327</v>
      </c>
      <c r="AF2" s="2" t="s">
        <v>328</v>
      </c>
      <c r="AG2" s="4" t="s">
        <v>329</v>
      </c>
      <c r="AH2" s="2" t="s">
        <v>330</v>
      </c>
      <c r="AI2" s="4" t="s">
        <v>331</v>
      </c>
      <c r="AJ2" s="2" t="s">
        <v>396</v>
      </c>
      <c r="AK2" s="4" t="s">
        <v>397</v>
      </c>
    </row>
    <row r="3" spans="1:37" s="9" customFormat="1" ht="12.75">
      <c r="A3" s="5" t="s">
        <v>289</v>
      </c>
      <c r="B3" s="5" t="s">
        <v>290</v>
      </c>
      <c r="C3" s="6" t="s">
        <v>18</v>
      </c>
      <c r="D3" s="6"/>
      <c r="E3" s="6">
        <v>158</v>
      </c>
      <c r="F3" s="6">
        <v>58</v>
      </c>
      <c r="G3" s="6" t="s">
        <v>109</v>
      </c>
      <c r="H3" s="6"/>
      <c r="I3" s="6">
        <v>38</v>
      </c>
      <c r="J3" s="6">
        <v>1</v>
      </c>
      <c r="K3" s="7">
        <f aca="true" t="shared" si="0" ref="K3:K11">SUM(I3*0.3934)</f>
        <v>14.949200000000001</v>
      </c>
      <c r="L3" s="6">
        <v>0.924383</v>
      </c>
      <c r="M3" s="7">
        <f aca="true" t="shared" si="1" ref="M3:M11">SUM(K3*L3)</f>
        <v>13.818786343600001</v>
      </c>
      <c r="N3" s="6">
        <v>0.413425</v>
      </c>
      <c r="O3" s="7">
        <f aca="true" t="shared" si="2" ref="O3:O11">SUM(K3*N3)</f>
        <v>6.18037301</v>
      </c>
      <c r="P3" s="6">
        <v>0.16233</v>
      </c>
      <c r="Q3" s="7">
        <f aca="true" t="shared" si="3" ref="Q3:Q11">SUM(K3*P3)</f>
        <v>2.426703636</v>
      </c>
      <c r="R3" s="6">
        <v>0.00461508</v>
      </c>
      <c r="S3" s="8">
        <f aca="true" t="shared" si="4" ref="S3:S11">SUM(K3*R3)*10000</f>
        <v>689.91753936</v>
      </c>
      <c r="T3" s="6">
        <v>0.0392567</v>
      </c>
      <c r="U3" s="8">
        <f aca="true" t="shared" si="5" ref="U3:U11">SUM(K3*T3)*10000</f>
        <v>5868.5625964</v>
      </c>
      <c r="V3" s="6">
        <v>0.00378246</v>
      </c>
      <c r="W3" s="8">
        <f aca="true" t="shared" si="6" ref="W3:W11">SUM(K3*V3)*10000</f>
        <v>565.44751032</v>
      </c>
      <c r="X3" s="6">
        <v>0.000291751</v>
      </c>
      <c r="Y3" s="8">
        <f aca="true" t="shared" si="7" ref="Y3:Y11">SUM(K3*X3)*10000</f>
        <v>43.614440492</v>
      </c>
      <c r="Z3" s="6">
        <v>0.00113077</v>
      </c>
      <c r="AA3" s="8">
        <f aca="true" t="shared" si="8" ref="AA3:AA11">SUM(K3*Z3)*10000</f>
        <v>169.04106884</v>
      </c>
      <c r="AB3" s="6">
        <v>0.0380828</v>
      </c>
      <c r="AC3" s="8">
        <f aca="true" t="shared" si="9" ref="AC3:AC11">SUM(K3*AB3)*10000</f>
        <v>5693.0739376</v>
      </c>
      <c r="AD3" s="5"/>
      <c r="AE3" s="5"/>
      <c r="AF3" s="5"/>
      <c r="AG3" s="5"/>
      <c r="AH3" s="5"/>
      <c r="AI3" s="5"/>
      <c r="AJ3" s="5"/>
      <c r="AK3" s="5"/>
    </row>
    <row r="4" spans="1:29" ht="12.75">
      <c r="A4" s="1" t="s">
        <v>291</v>
      </c>
      <c r="B4" s="1" t="s">
        <v>290</v>
      </c>
      <c r="C4" s="2" t="s">
        <v>18</v>
      </c>
      <c r="E4" s="2">
        <v>159</v>
      </c>
      <c r="F4" s="2">
        <v>59</v>
      </c>
      <c r="G4" s="2" t="s">
        <v>33</v>
      </c>
      <c r="I4" s="2">
        <v>2</v>
      </c>
      <c r="J4" s="2">
        <v>1</v>
      </c>
      <c r="K4" s="10">
        <f t="shared" si="0"/>
        <v>0.7868</v>
      </c>
      <c r="L4" s="2">
        <v>-0.148012</v>
      </c>
      <c r="M4" s="10">
        <f t="shared" si="1"/>
        <v>-0.11645584160000001</v>
      </c>
      <c r="N4" s="2">
        <v>-0.00582977</v>
      </c>
      <c r="O4" s="10">
        <f t="shared" si="2"/>
        <v>-0.004586863036</v>
      </c>
      <c r="P4" s="2">
        <v>2.50117</v>
      </c>
      <c r="Q4" s="10">
        <f t="shared" si="3"/>
        <v>1.9679205560000002</v>
      </c>
      <c r="R4" s="2">
        <v>-0.0473203</v>
      </c>
      <c r="S4" s="4">
        <f t="shared" si="4"/>
        <v>-372.3161204000001</v>
      </c>
      <c r="T4" s="2">
        <v>0.0686346</v>
      </c>
      <c r="U4" s="4">
        <f t="shared" si="5"/>
        <v>540.0170328</v>
      </c>
      <c r="V4" s="2">
        <v>-0.00285533</v>
      </c>
      <c r="W4" s="4">
        <f t="shared" si="6"/>
        <v>-22.465736440000004</v>
      </c>
      <c r="X4" s="2">
        <v>0.000260292</v>
      </c>
      <c r="Y4" s="4">
        <f t="shared" si="7"/>
        <v>2.0479774560000004</v>
      </c>
      <c r="Z4" s="2">
        <v>-0.0220274</v>
      </c>
      <c r="AA4" s="4">
        <f t="shared" si="8"/>
        <v>-173.3115832</v>
      </c>
      <c r="AB4" s="2">
        <v>-0.0223867</v>
      </c>
      <c r="AC4" s="4">
        <f t="shared" si="9"/>
        <v>-176.1385556</v>
      </c>
    </row>
    <row r="5" spans="1:29" ht="12.75">
      <c r="A5" s="1" t="s">
        <v>292</v>
      </c>
      <c r="B5" s="1" t="s">
        <v>290</v>
      </c>
      <c r="E5" s="2">
        <v>161</v>
      </c>
      <c r="F5" s="2">
        <v>61</v>
      </c>
      <c r="G5" s="2" t="s">
        <v>293</v>
      </c>
      <c r="I5" s="2">
        <v>38</v>
      </c>
      <c r="J5" s="2">
        <v>1</v>
      </c>
      <c r="K5" s="10">
        <f t="shared" si="0"/>
        <v>14.949200000000001</v>
      </c>
      <c r="L5" s="2">
        <v>1.61111</v>
      </c>
      <c r="M5" s="10">
        <f t="shared" si="1"/>
        <v>24.084805612000004</v>
      </c>
      <c r="N5" s="2">
        <v>-0.144955</v>
      </c>
      <c r="O5" s="10">
        <f t="shared" si="2"/>
        <v>-2.1669612860000003</v>
      </c>
      <c r="P5" s="2">
        <v>-0.547097</v>
      </c>
      <c r="Q5" s="10">
        <f t="shared" si="3"/>
        <v>-8.178662472400001</v>
      </c>
      <c r="R5" s="2">
        <v>-0.0438402</v>
      </c>
      <c r="S5" s="4">
        <f t="shared" si="4"/>
        <v>-6553.759178400001</v>
      </c>
      <c r="T5" s="2">
        <v>-0.071449</v>
      </c>
      <c r="U5" s="4">
        <f t="shared" si="5"/>
        <v>-10681.053908</v>
      </c>
      <c r="V5" s="2">
        <v>-0.00473143</v>
      </c>
      <c r="W5" s="4">
        <f t="shared" si="6"/>
        <v>-707.31093356</v>
      </c>
      <c r="X5" s="2">
        <v>0.00114834</v>
      </c>
      <c r="Y5" s="4">
        <f t="shared" si="7"/>
        <v>171.66764328000002</v>
      </c>
      <c r="Z5" s="2">
        <v>-0.0426973</v>
      </c>
      <c r="AA5" s="4">
        <f t="shared" si="8"/>
        <v>-6382.904771600001</v>
      </c>
      <c r="AB5" s="2">
        <v>-0.0562421</v>
      </c>
      <c r="AC5" s="4">
        <f t="shared" si="9"/>
        <v>-8407.744013200001</v>
      </c>
    </row>
    <row r="6" spans="1:29" ht="12.75">
      <c r="A6" s="1" t="s">
        <v>294</v>
      </c>
      <c r="B6" s="1" t="s">
        <v>295</v>
      </c>
      <c r="E6" s="2">
        <v>162</v>
      </c>
      <c r="F6" s="2" t="s">
        <v>296</v>
      </c>
      <c r="G6" s="2" t="s">
        <v>297</v>
      </c>
      <c r="J6" s="2">
        <v>1</v>
      </c>
      <c r="K6" s="10">
        <f t="shared" si="0"/>
        <v>0</v>
      </c>
      <c r="L6" s="2">
        <v>1.72056</v>
      </c>
      <c r="M6" s="10">
        <f t="shared" si="1"/>
        <v>0</v>
      </c>
      <c r="N6" s="2">
        <v>0.0111521</v>
      </c>
      <c r="O6" s="10">
        <f t="shared" si="2"/>
        <v>0</v>
      </c>
      <c r="P6" s="2">
        <v>0.117039</v>
      </c>
      <c r="Q6" s="10">
        <f t="shared" si="3"/>
        <v>0</v>
      </c>
      <c r="R6" s="2">
        <v>0.00074455</v>
      </c>
      <c r="S6" s="4">
        <f t="shared" si="4"/>
        <v>0</v>
      </c>
      <c r="T6" s="2">
        <v>-0.00609677</v>
      </c>
      <c r="U6" s="4">
        <f t="shared" si="5"/>
        <v>0</v>
      </c>
      <c r="V6" s="2">
        <v>0.000282102</v>
      </c>
      <c r="W6" s="4">
        <f t="shared" si="6"/>
        <v>0</v>
      </c>
      <c r="X6" s="2">
        <v>0.0070492</v>
      </c>
      <c r="Y6" s="4">
        <f t="shared" si="7"/>
        <v>0</v>
      </c>
      <c r="Z6" s="2">
        <v>0.00763748</v>
      </c>
      <c r="AA6" s="4">
        <f t="shared" si="8"/>
        <v>0</v>
      </c>
      <c r="AB6" s="2">
        <v>0.00159057</v>
      </c>
      <c r="AC6" s="4">
        <f t="shared" si="9"/>
        <v>0</v>
      </c>
    </row>
    <row r="7" spans="1:29" ht="12.75">
      <c r="A7" s="1" t="s">
        <v>298</v>
      </c>
      <c r="B7" s="1" t="s">
        <v>295</v>
      </c>
      <c r="E7" s="2">
        <v>162</v>
      </c>
      <c r="F7" s="2" t="s">
        <v>299</v>
      </c>
      <c r="G7" s="2" t="s">
        <v>300</v>
      </c>
      <c r="J7" s="2">
        <v>1</v>
      </c>
      <c r="K7" s="10">
        <f t="shared" si="0"/>
        <v>0</v>
      </c>
      <c r="L7" s="2">
        <v>1.80143</v>
      </c>
      <c r="M7" s="10">
        <f t="shared" si="1"/>
        <v>0</v>
      </c>
      <c r="N7" s="2">
        <v>0.0131456</v>
      </c>
      <c r="O7" s="10">
        <f t="shared" si="2"/>
        <v>0</v>
      </c>
      <c r="P7" s="2">
        <v>0.141052</v>
      </c>
      <c r="Q7" s="10">
        <f t="shared" si="3"/>
        <v>0</v>
      </c>
      <c r="R7" s="2">
        <v>0.000481529</v>
      </c>
      <c r="S7" s="4">
        <f t="shared" si="4"/>
        <v>0</v>
      </c>
      <c r="T7" s="2">
        <v>0.000658961</v>
      </c>
      <c r="U7" s="4">
        <f t="shared" si="5"/>
        <v>0</v>
      </c>
      <c r="V7" s="2">
        <v>0.000819718</v>
      </c>
      <c r="W7" s="4">
        <f t="shared" si="6"/>
        <v>0</v>
      </c>
      <c r="X7" s="2">
        <v>0.00250008</v>
      </c>
      <c r="Y7" s="4">
        <f t="shared" si="7"/>
        <v>0</v>
      </c>
      <c r="Z7" s="2">
        <v>0.00695254</v>
      </c>
      <c r="AA7" s="4">
        <f t="shared" si="8"/>
        <v>0</v>
      </c>
      <c r="AB7" s="2">
        <v>0.0021201</v>
      </c>
      <c r="AC7" s="4">
        <f t="shared" si="9"/>
        <v>0</v>
      </c>
    </row>
    <row r="8" spans="1:29" ht="12.75">
      <c r="A8" s="1" t="s">
        <v>301</v>
      </c>
      <c r="B8" s="1" t="s">
        <v>295</v>
      </c>
      <c r="E8" s="2">
        <v>162</v>
      </c>
      <c r="F8" s="2" t="s">
        <v>302</v>
      </c>
      <c r="G8" s="2" t="s">
        <v>297</v>
      </c>
      <c r="J8" s="2">
        <v>1</v>
      </c>
      <c r="K8" s="10">
        <f t="shared" si="0"/>
        <v>0</v>
      </c>
      <c r="L8" s="2">
        <v>1.80259</v>
      </c>
      <c r="M8" s="10">
        <f t="shared" si="1"/>
        <v>0</v>
      </c>
      <c r="N8" s="2">
        <v>0.0129379</v>
      </c>
      <c r="O8" s="10">
        <f t="shared" si="2"/>
        <v>0</v>
      </c>
      <c r="P8" s="2">
        <v>0.139306</v>
      </c>
      <c r="Q8" s="10">
        <f t="shared" si="3"/>
        <v>0</v>
      </c>
      <c r="R8" s="2">
        <v>0.000499657</v>
      </c>
      <c r="S8" s="4">
        <f t="shared" si="4"/>
        <v>0</v>
      </c>
      <c r="T8" s="11">
        <v>-4.63494E-05</v>
      </c>
      <c r="U8" s="4">
        <f t="shared" si="5"/>
        <v>0</v>
      </c>
      <c r="V8" s="2">
        <v>0.000663619</v>
      </c>
      <c r="W8" s="4">
        <f t="shared" si="6"/>
        <v>0</v>
      </c>
      <c r="X8" s="2">
        <v>0.00284385</v>
      </c>
      <c r="Y8" s="4">
        <f t="shared" si="7"/>
        <v>0</v>
      </c>
      <c r="Z8" s="2">
        <v>0.00700608</v>
      </c>
      <c r="AA8" s="4">
        <f t="shared" si="8"/>
        <v>0</v>
      </c>
      <c r="AB8" s="2">
        <v>0.00208322</v>
      </c>
      <c r="AC8" s="4">
        <f t="shared" si="9"/>
        <v>0</v>
      </c>
    </row>
    <row r="9" spans="1:29" ht="12.75">
      <c r="A9" s="1" t="s">
        <v>303</v>
      </c>
      <c r="B9" s="1" t="s">
        <v>295</v>
      </c>
      <c r="E9" s="2">
        <v>163</v>
      </c>
      <c r="F9" s="2">
        <v>63</v>
      </c>
      <c r="G9" s="12" t="s">
        <v>304</v>
      </c>
      <c r="J9" s="2">
        <v>1</v>
      </c>
      <c r="K9" s="10">
        <f t="shared" si="0"/>
        <v>0</v>
      </c>
      <c r="L9" s="2">
        <v>1.76116</v>
      </c>
      <c r="M9" s="10">
        <f t="shared" si="1"/>
        <v>0</v>
      </c>
      <c r="N9" s="2">
        <v>0.011898</v>
      </c>
      <c r="O9" s="10">
        <f t="shared" si="2"/>
        <v>0</v>
      </c>
      <c r="P9" s="2">
        <v>0.180388</v>
      </c>
      <c r="Q9" s="10">
        <f t="shared" si="3"/>
        <v>0</v>
      </c>
      <c r="R9" s="2">
        <v>0.000682608</v>
      </c>
      <c r="S9" s="4">
        <f t="shared" si="4"/>
        <v>0</v>
      </c>
      <c r="T9" s="2">
        <v>0.00210351</v>
      </c>
      <c r="U9" s="4">
        <f t="shared" si="5"/>
        <v>0</v>
      </c>
      <c r="V9" s="2">
        <v>0.000190457</v>
      </c>
      <c r="W9" s="4">
        <f t="shared" si="6"/>
        <v>0</v>
      </c>
      <c r="X9" s="2">
        <v>0.00231834</v>
      </c>
      <c r="Y9" s="4">
        <f t="shared" si="7"/>
        <v>0</v>
      </c>
      <c r="Z9" s="2">
        <v>0.005139</v>
      </c>
      <c r="AA9" s="4">
        <f t="shared" si="8"/>
        <v>0</v>
      </c>
      <c r="AB9" s="2">
        <v>0.00183992</v>
      </c>
      <c r="AC9" s="4">
        <f t="shared" si="9"/>
        <v>0</v>
      </c>
    </row>
    <row r="10" spans="1:29" ht="12.75">
      <c r="A10" s="1" t="s">
        <v>305</v>
      </c>
      <c r="B10" s="1" t="s">
        <v>295</v>
      </c>
      <c r="E10" s="2">
        <v>164</v>
      </c>
      <c r="F10" s="2" t="s">
        <v>306</v>
      </c>
      <c r="G10" s="2" t="s">
        <v>307</v>
      </c>
      <c r="J10" s="2">
        <v>1</v>
      </c>
      <c r="K10" s="10">
        <f t="shared" si="0"/>
        <v>0</v>
      </c>
      <c r="L10" s="2">
        <v>1.59004</v>
      </c>
      <c r="M10" s="10">
        <f t="shared" si="1"/>
        <v>0</v>
      </c>
      <c r="N10" s="2">
        <v>0.0101276</v>
      </c>
      <c r="O10" s="10">
        <f t="shared" si="2"/>
        <v>0</v>
      </c>
      <c r="P10" s="2">
        <v>0.129269</v>
      </c>
      <c r="Q10" s="10">
        <f t="shared" si="3"/>
        <v>0</v>
      </c>
      <c r="R10" s="2">
        <v>0.000464259</v>
      </c>
      <c r="S10" s="4">
        <f t="shared" si="4"/>
        <v>0</v>
      </c>
      <c r="T10" s="2">
        <v>0.00119691</v>
      </c>
      <c r="U10" s="4">
        <f t="shared" si="5"/>
        <v>0</v>
      </c>
      <c r="V10" s="2">
        <v>0.000405466</v>
      </c>
      <c r="W10" s="4">
        <f t="shared" si="6"/>
        <v>0</v>
      </c>
      <c r="X10" s="2">
        <v>0.00188451</v>
      </c>
      <c r="Y10" s="4">
        <f t="shared" si="7"/>
        <v>0</v>
      </c>
      <c r="Z10" s="2">
        <v>0.00408983</v>
      </c>
      <c r="AA10" s="4">
        <f t="shared" si="8"/>
        <v>0</v>
      </c>
      <c r="AB10" s="2">
        <v>0.00103924</v>
      </c>
      <c r="AC10" s="4">
        <f t="shared" si="9"/>
        <v>0</v>
      </c>
    </row>
    <row r="11" spans="1:29" ht="12.75">
      <c r="A11" s="1" t="s">
        <v>308</v>
      </c>
      <c r="B11" s="1" t="s">
        <v>295</v>
      </c>
      <c r="E11" s="2">
        <v>164</v>
      </c>
      <c r="F11" s="2" t="s">
        <v>309</v>
      </c>
      <c r="G11" s="2" t="s">
        <v>225</v>
      </c>
      <c r="J11" s="2">
        <v>1</v>
      </c>
      <c r="K11" s="10">
        <f t="shared" si="0"/>
        <v>0</v>
      </c>
      <c r="L11" s="2">
        <v>0.0360525</v>
      </c>
      <c r="M11" s="10">
        <f t="shared" si="1"/>
        <v>0</v>
      </c>
      <c r="N11" s="2">
        <v>0.000528677</v>
      </c>
      <c r="O11" s="10">
        <f t="shared" si="2"/>
        <v>0</v>
      </c>
      <c r="P11" s="2">
        <v>0.00333733</v>
      </c>
      <c r="Q11" s="10">
        <f t="shared" si="3"/>
        <v>0</v>
      </c>
      <c r="R11" s="11">
        <v>1.27991E-05</v>
      </c>
      <c r="S11" s="4">
        <f t="shared" si="4"/>
        <v>0</v>
      </c>
      <c r="T11" s="11">
        <v>9.29408E-05</v>
      </c>
      <c r="U11" s="4">
        <f t="shared" si="5"/>
        <v>0</v>
      </c>
      <c r="V11" s="11">
        <v>8.25983E-06</v>
      </c>
      <c r="W11" s="4">
        <f t="shared" si="6"/>
        <v>0</v>
      </c>
      <c r="X11" s="2">
        <v>0.000953496</v>
      </c>
      <c r="Y11" s="4">
        <f t="shared" si="7"/>
        <v>0</v>
      </c>
      <c r="Z11" s="2">
        <v>0.00123328</v>
      </c>
      <c r="AA11" s="4">
        <f t="shared" si="8"/>
        <v>0</v>
      </c>
      <c r="AB11" s="11">
        <v>6.80189E-05</v>
      </c>
      <c r="AC11" s="4">
        <f t="shared" si="9"/>
        <v>0</v>
      </c>
    </row>
    <row r="12" spans="11:28" ht="12.75">
      <c r="K12" s="10"/>
      <c r="M12" s="10"/>
      <c r="O12" s="10"/>
      <c r="Q12" s="10"/>
      <c r="R12" s="11"/>
      <c r="T12" s="11"/>
      <c r="V12" s="11"/>
      <c r="AB12" s="11"/>
    </row>
    <row r="13" spans="1:41" ht="12.75">
      <c r="A13" s="1" t="s">
        <v>354</v>
      </c>
      <c r="B13" s="1" t="s">
        <v>355</v>
      </c>
      <c r="C13" s="2" t="s">
        <v>18</v>
      </c>
      <c r="E13" s="2">
        <v>333</v>
      </c>
      <c r="F13" s="2">
        <v>18</v>
      </c>
      <c r="G13" s="2" t="s">
        <v>33</v>
      </c>
      <c r="I13" s="2">
        <v>2</v>
      </c>
      <c r="J13" s="2">
        <v>1</v>
      </c>
      <c r="K13" s="3">
        <f aca="true" t="shared" si="10" ref="K13:K18">SUM(I13*0.3934)</f>
        <v>0.7868</v>
      </c>
      <c r="L13" s="2">
        <v>0.567985</v>
      </c>
      <c r="M13" s="10">
        <f aca="true" t="shared" si="11" ref="M13:M18">SUM(K13*L13)</f>
        <v>0.44689059800000003</v>
      </c>
      <c r="N13" s="10"/>
      <c r="O13" s="10"/>
      <c r="P13" s="10"/>
      <c r="Q13" s="10"/>
      <c r="R13" s="2">
        <v>0.00504347</v>
      </c>
      <c r="S13" s="4">
        <f aca="true" t="shared" si="12" ref="S13:S18">SUM(K13*R13)*10000</f>
        <v>39.68202196000001</v>
      </c>
      <c r="T13" s="4"/>
      <c r="V13" s="2">
        <v>0.00616729</v>
      </c>
      <c r="W13" s="4">
        <f aca="true" t="shared" si="13" ref="W13:W18">SUM(K13*V13)*10000</f>
        <v>48.52423772</v>
      </c>
      <c r="X13" s="4"/>
      <c r="Z13" s="4"/>
      <c r="AB13" s="4"/>
      <c r="AD13" s="2">
        <v>0.0140086</v>
      </c>
      <c r="AE13" s="4">
        <f>SUM(K13*AD13)*10000</f>
        <v>110.2196648</v>
      </c>
      <c r="AF13" s="11">
        <v>-2.74764E-06</v>
      </c>
      <c r="AG13" s="4">
        <f>SUM(K13*AF13)*10000</f>
        <v>-0.021618431520000002</v>
      </c>
      <c r="AH13" s="11">
        <v>-5.73877E-05</v>
      </c>
      <c r="AI13" s="13">
        <f>SUM(K13*AH13)*10000</f>
        <v>-0.4515264236</v>
      </c>
      <c r="AJ13" s="2"/>
      <c r="AK13" s="4"/>
      <c r="AL13" s="2"/>
      <c r="AM13" s="4"/>
      <c r="AN13" s="2"/>
      <c r="AO13" s="4"/>
    </row>
    <row r="14" spans="1:41" ht="12.75">
      <c r="A14" s="1" t="s">
        <v>356</v>
      </c>
      <c r="B14" s="1" t="s">
        <v>355</v>
      </c>
      <c r="C14" s="2" t="s">
        <v>18</v>
      </c>
      <c r="E14" s="2">
        <v>334</v>
      </c>
      <c r="F14" s="2">
        <v>19</v>
      </c>
      <c r="G14" s="2" t="s">
        <v>33</v>
      </c>
      <c r="I14" s="2">
        <v>2</v>
      </c>
      <c r="J14" s="2">
        <v>1</v>
      </c>
      <c r="K14" s="3">
        <f t="shared" si="10"/>
        <v>0.7868</v>
      </c>
      <c r="L14" s="2">
        <v>0.291828</v>
      </c>
      <c r="M14" s="10">
        <f t="shared" si="11"/>
        <v>0.2296102704</v>
      </c>
      <c r="N14" s="10"/>
      <c r="O14" s="10"/>
      <c r="P14" s="10"/>
      <c r="Q14" s="10"/>
      <c r="R14" s="2">
        <v>0.0106434</v>
      </c>
      <c r="S14" s="4">
        <f t="shared" si="12"/>
        <v>83.7422712</v>
      </c>
      <c r="T14" s="4"/>
      <c r="V14" s="2">
        <v>0.0020376</v>
      </c>
      <c r="W14" s="4">
        <f t="shared" si="13"/>
        <v>16.0318368</v>
      </c>
      <c r="X14" s="4"/>
      <c r="Z14" s="4"/>
      <c r="AB14" s="4"/>
      <c r="AD14" s="2">
        <v>0.00410645</v>
      </c>
      <c r="AE14" s="4">
        <f>SUM(K14*AD14)*10000</f>
        <v>32.30954860000001</v>
      </c>
      <c r="AF14" s="2">
        <v>-0.000512826</v>
      </c>
      <c r="AG14" s="4">
        <f>SUM(K14*AF14)*10000</f>
        <v>-4.034914968</v>
      </c>
      <c r="AH14" s="11">
        <v>1.23389E-05</v>
      </c>
      <c r="AI14" s="13">
        <f>SUM(K14*AH14)*10000</f>
        <v>0.0970824652</v>
      </c>
      <c r="AJ14" s="2"/>
      <c r="AK14" s="4"/>
      <c r="AL14" s="2"/>
      <c r="AM14" s="4"/>
      <c r="AN14" s="2"/>
      <c r="AO14" s="4"/>
    </row>
    <row r="15" spans="1:41" ht="12.75">
      <c r="A15" s="1" t="s">
        <v>357</v>
      </c>
      <c r="B15" s="1" t="s">
        <v>355</v>
      </c>
      <c r="C15" s="2" t="s">
        <v>18</v>
      </c>
      <c r="E15" s="2">
        <v>335</v>
      </c>
      <c r="F15" s="2">
        <v>20</v>
      </c>
      <c r="G15" s="2" t="s">
        <v>33</v>
      </c>
      <c r="I15" s="2">
        <v>2</v>
      </c>
      <c r="J15" s="2">
        <v>1</v>
      </c>
      <c r="K15" s="3">
        <f t="shared" si="10"/>
        <v>0.7868</v>
      </c>
      <c r="L15" s="2">
        <v>0.241376</v>
      </c>
      <c r="M15" s="10">
        <f t="shared" si="11"/>
        <v>0.1899146368</v>
      </c>
      <c r="N15" s="10"/>
      <c r="O15" s="10"/>
      <c r="P15" s="10"/>
      <c r="Q15" s="10"/>
      <c r="R15" s="2">
        <v>0.00377494</v>
      </c>
      <c r="S15" s="4">
        <f t="shared" si="12"/>
        <v>29.70122792</v>
      </c>
      <c r="T15" s="4"/>
      <c r="V15" s="2">
        <v>0.000104572</v>
      </c>
      <c r="W15" s="4">
        <f t="shared" si="13"/>
        <v>0.8227724960000001</v>
      </c>
      <c r="X15" s="4"/>
      <c r="Z15" s="4"/>
      <c r="AB15" s="4"/>
      <c r="AD15" s="2">
        <v>-0.000235088</v>
      </c>
      <c r="AE15" s="4">
        <f>SUM(K15*AD15)*10000</f>
        <v>-1.849672384</v>
      </c>
      <c r="AF15" s="11">
        <v>4.20371E-06</v>
      </c>
      <c r="AG15" s="4">
        <f>SUM(K15*AF15)*10000</f>
        <v>0.03307479028</v>
      </c>
      <c r="AH15" s="11">
        <v>8.70112E-05</v>
      </c>
      <c r="AI15" s="13">
        <f>SUM(K15*AH15)*10000</f>
        <v>0.6846041216000001</v>
      </c>
      <c r="AJ15" s="2"/>
      <c r="AK15" s="4"/>
      <c r="AL15" s="2"/>
      <c r="AM15" s="4"/>
      <c r="AN15" s="2"/>
      <c r="AO15" s="4"/>
    </row>
    <row r="16" spans="1:41" ht="12.75">
      <c r="A16" s="1" t="s">
        <v>358</v>
      </c>
      <c r="B16" s="1" t="s">
        <v>355</v>
      </c>
      <c r="C16" s="2" t="s">
        <v>18</v>
      </c>
      <c r="E16" s="2">
        <v>336</v>
      </c>
      <c r="F16" s="2">
        <v>21</v>
      </c>
      <c r="G16" s="2" t="s">
        <v>33</v>
      </c>
      <c r="I16" s="2">
        <v>2</v>
      </c>
      <c r="J16" s="2">
        <v>1</v>
      </c>
      <c r="K16" s="3">
        <f t="shared" si="10"/>
        <v>0.7868</v>
      </c>
      <c r="L16" s="2">
        <v>0.291712</v>
      </c>
      <c r="M16" s="10">
        <f t="shared" si="11"/>
        <v>0.22951900160000005</v>
      </c>
      <c r="N16" s="10"/>
      <c r="O16" s="10"/>
      <c r="P16" s="10"/>
      <c r="Q16" s="10"/>
      <c r="R16" s="2">
        <v>0.00439951</v>
      </c>
      <c r="S16" s="4">
        <f t="shared" si="12"/>
        <v>34.61534468</v>
      </c>
      <c r="T16" s="4"/>
      <c r="V16" s="2">
        <v>-0.00308336</v>
      </c>
      <c r="W16" s="4">
        <f t="shared" si="13"/>
        <v>-24.259876480000003</v>
      </c>
      <c r="X16" s="4"/>
      <c r="Z16" s="4"/>
      <c r="AB16" s="4"/>
      <c r="AD16" s="2">
        <v>0.000285114</v>
      </c>
      <c r="AE16" s="4">
        <f>SUM(K16*AD16)*10000</f>
        <v>2.243276952</v>
      </c>
      <c r="AF16" s="2">
        <v>-0.000127967</v>
      </c>
      <c r="AG16" s="4">
        <f>SUM(K16*AF16)*10000</f>
        <v>-1.006844356</v>
      </c>
      <c r="AH16" s="11">
        <v>9.80783E-06</v>
      </c>
      <c r="AI16" s="13">
        <f>SUM(K16*AH16)*10000</f>
        <v>0.07716800644</v>
      </c>
      <c r="AJ16" s="2"/>
      <c r="AK16" s="4"/>
      <c r="AL16" s="2"/>
      <c r="AM16" s="4"/>
      <c r="AN16" s="2"/>
      <c r="AO16" s="4"/>
    </row>
    <row r="17" spans="1:29" ht="12.75">
      <c r="A17" s="1" t="s">
        <v>310</v>
      </c>
      <c r="B17" s="1" t="s">
        <v>311</v>
      </c>
      <c r="C17" s="2" t="s">
        <v>18</v>
      </c>
      <c r="D17" s="2">
        <v>1</v>
      </c>
      <c r="E17" s="2" t="s">
        <v>312</v>
      </c>
      <c r="F17" s="2" t="s">
        <v>313</v>
      </c>
      <c r="G17" s="2" t="s">
        <v>314</v>
      </c>
      <c r="H17" s="2" t="s">
        <v>315</v>
      </c>
      <c r="I17" s="2">
        <v>2.1</v>
      </c>
      <c r="J17" s="2">
        <v>1</v>
      </c>
      <c r="K17" s="10">
        <f t="shared" si="10"/>
        <v>0.8261400000000001</v>
      </c>
      <c r="L17" s="2">
        <v>-14.3029</v>
      </c>
      <c r="M17" s="10">
        <f t="shared" si="11"/>
        <v>-11.816197806</v>
      </c>
      <c r="N17" s="2">
        <v>6.51918</v>
      </c>
      <c r="O17" s="10">
        <f>SUM(K17*N17)</f>
        <v>5.3857553652000005</v>
      </c>
      <c r="P17" s="2">
        <v>-86.9558</v>
      </c>
      <c r="Q17" s="10">
        <f>SUM(K17*P17)</f>
        <v>-71.83766461200001</v>
      </c>
      <c r="R17" s="2">
        <v>1.10624</v>
      </c>
      <c r="S17" s="4">
        <f t="shared" si="12"/>
        <v>9139.091136000001</v>
      </c>
      <c r="T17" s="2">
        <v>16.0856</v>
      </c>
      <c r="U17" s="4">
        <f>SUM(K17*T17)*10000</f>
        <v>132889.57584</v>
      </c>
      <c r="V17" s="2">
        <v>21.7216</v>
      </c>
      <c r="W17" s="4">
        <f t="shared" si="13"/>
        <v>179450.82624000002</v>
      </c>
      <c r="X17" s="2">
        <v>0.491227</v>
      </c>
      <c r="Y17" s="4">
        <f>SUM(K17*X17)*10000</f>
        <v>4058.2227378000007</v>
      </c>
      <c r="Z17" s="2">
        <v>0.995246</v>
      </c>
      <c r="AA17" s="4">
        <f>SUM(K17*Z17)*10000</f>
        <v>8222.1253044</v>
      </c>
      <c r="AB17" s="2">
        <v>33.7303</v>
      </c>
      <c r="AC17" s="4">
        <f>SUM(K17*AB17)*10000</f>
        <v>278659.50042</v>
      </c>
    </row>
    <row r="18" spans="1:29" ht="12.75">
      <c r="A18" s="1" t="s">
        <v>316</v>
      </c>
      <c r="B18" s="1" t="s">
        <v>311</v>
      </c>
      <c r="C18" s="2" t="s">
        <v>18</v>
      </c>
      <c r="D18" s="2">
        <v>1</v>
      </c>
      <c r="E18" s="2">
        <v>171</v>
      </c>
      <c r="F18" s="2" t="s">
        <v>317</v>
      </c>
      <c r="G18" s="2" t="s">
        <v>314</v>
      </c>
      <c r="H18" s="2" t="s">
        <v>315</v>
      </c>
      <c r="I18" s="2">
        <v>2.1</v>
      </c>
      <c r="J18" s="2">
        <v>1</v>
      </c>
      <c r="K18" s="10">
        <f t="shared" si="10"/>
        <v>0.8261400000000001</v>
      </c>
      <c r="L18" s="2">
        <v>0.974384</v>
      </c>
      <c r="M18" s="10">
        <f t="shared" si="11"/>
        <v>0.8049775977600001</v>
      </c>
      <c r="N18" s="2">
        <v>0.0395238</v>
      </c>
      <c r="O18" s="10">
        <f>SUM(K18*N18)</f>
        <v>0.032652192132000005</v>
      </c>
      <c r="P18" s="2">
        <v>0.452869</v>
      </c>
      <c r="Q18" s="10">
        <f>SUM(K18*P18)</f>
        <v>0.3741331956600001</v>
      </c>
      <c r="R18" s="2">
        <v>0.21447</v>
      </c>
      <c r="S18" s="4">
        <f t="shared" si="12"/>
        <v>1771.8224580000003</v>
      </c>
      <c r="T18" s="2">
        <v>0.0223952</v>
      </c>
      <c r="U18" s="4">
        <f>SUM(K18*T18)*10000</f>
        <v>185.01570528000002</v>
      </c>
      <c r="V18" s="2">
        <v>0.0250062</v>
      </c>
      <c r="W18" s="4">
        <f t="shared" si="13"/>
        <v>206.58622068000003</v>
      </c>
      <c r="X18" s="2">
        <v>0.00309637</v>
      </c>
      <c r="Y18" s="4">
        <f>SUM(K18*X18)*10000</f>
        <v>25.580351118000003</v>
      </c>
      <c r="Z18" s="2">
        <v>-0.00471205</v>
      </c>
      <c r="AA18" s="4">
        <f>SUM(K18*Z18)*10000</f>
        <v>-38.92812987</v>
      </c>
      <c r="AB18" s="2">
        <v>0.0331098</v>
      </c>
      <c r="AC18" s="4">
        <f>SUM(K18*AB18)*10000</f>
        <v>273.53330172000005</v>
      </c>
    </row>
    <row r="19" spans="11:17" ht="12.75">
      <c r="K19" s="10"/>
      <c r="M19" s="10"/>
      <c r="O19" s="10"/>
      <c r="Q19" s="10"/>
    </row>
    <row r="20" spans="1:29" ht="12.75">
      <c r="A20" s="1" t="s">
        <v>318</v>
      </c>
      <c r="B20" s="1" t="s">
        <v>319</v>
      </c>
      <c r="C20" s="2" t="s">
        <v>18</v>
      </c>
      <c r="E20" s="2">
        <v>173</v>
      </c>
      <c r="F20" s="2">
        <v>73</v>
      </c>
      <c r="G20" s="2" t="s">
        <v>33</v>
      </c>
      <c r="I20" s="2">
        <v>2</v>
      </c>
      <c r="J20" s="2">
        <v>1</v>
      </c>
      <c r="K20" s="10">
        <f aca="true" t="shared" si="14" ref="K20:K27">SUM(I20*0.3934)</f>
        <v>0.7868</v>
      </c>
      <c r="L20" s="2">
        <v>0.397439</v>
      </c>
      <c r="M20" s="10">
        <f aca="true" t="shared" si="15" ref="M20:M27">SUM(K20*L20)</f>
        <v>0.3127050052</v>
      </c>
      <c r="N20" s="2">
        <v>0.0383424</v>
      </c>
      <c r="O20" s="10">
        <f aca="true" t="shared" si="16" ref="O20:O27">SUM(K20*N20)</f>
        <v>0.03016780032</v>
      </c>
      <c r="P20" s="2">
        <v>-1.20201</v>
      </c>
      <c r="Q20" s="10">
        <f aca="true" t="shared" si="17" ref="Q20:Q27">SUM(K20*P20)</f>
        <v>-0.945741468</v>
      </c>
      <c r="R20" s="2">
        <v>0.0312233</v>
      </c>
      <c r="S20" s="4">
        <f aca="true" t="shared" si="18" ref="S20:S27">SUM(K20*R20)*10000</f>
        <v>245.66492440000002</v>
      </c>
      <c r="T20" s="2">
        <v>0.112636</v>
      </c>
      <c r="U20" s="4">
        <f aca="true" t="shared" si="19" ref="U20:U27">SUM(K20*T20)*10000</f>
        <v>886.220048</v>
      </c>
      <c r="V20" s="2">
        <v>-0.127218</v>
      </c>
      <c r="W20" s="4">
        <f aca="true" t="shared" si="20" ref="W20:W27">SUM(K20*V20)*10000</f>
        <v>-1000.951224</v>
      </c>
      <c r="X20" s="2">
        <v>0.00169148</v>
      </c>
      <c r="Y20" s="4">
        <f aca="true" t="shared" si="21" ref="Y20:Y27">SUM(K20*X20)*10000</f>
        <v>13.308564640000002</v>
      </c>
      <c r="Z20" s="2">
        <v>0.00848464</v>
      </c>
      <c r="AA20" s="4">
        <f aca="true" t="shared" si="22" ref="AA20:AA27">SUM(K20*Z20)*10000</f>
        <v>66.75714752</v>
      </c>
      <c r="AB20" s="2">
        <v>0.0238167</v>
      </c>
      <c r="AC20" s="4">
        <f aca="true" t="shared" si="23" ref="AC20:AC27">SUM(K20*AB20)*10000</f>
        <v>187.3897956</v>
      </c>
    </row>
    <row r="21" spans="1:29" ht="12.75">
      <c r="A21" s="1" t="s">
        <v>320</v>
      </c>
      <c r="B21" s="1" t="s">
        <v>319</v>
      </c>
      <c r="C21" s="2" t="s">
        <v>18</v>
      </c>
      <c r="E21" s="2">
        <v>174</v>
      </c>
      <c r="F21" s="2" t="s">
        <v>321</v>
      </c>
      <c r="G21" s="2" t="s">
        <v>33</v>
      </c>
      <c r="I21" s="2">
        <v>2</v>
      </c>
      <c r="J21" s="2">
        <v>1</v>
      </c>
      <c r="K21" s="10">
        <f t="shared" si="14"/>
        <v>0.7868</v>
      </c>
      <c r="L21" s="2">
        <v>0.178941</v>
      </c>
      <c r="M21" s="10">
        <f t="shared" si="15"/>
        <v>0.1407907788</v>
      </c>
      <c r="N21" s="2">
        <v>0.109408</v>
      </c>
      <c r="O21" s="10">
        <f t="shared" si="16"/>
        <v>0.08608221440000001</v>
      </c>
      <c r="P21" s="2">
        <v>-0.755006</v>
      </c>
      <c r="Q21" s="10">
        <f t="shared" si="17"/>
        <v>-0.5940387208</v>
      </c>
      <c r="R21" s="2">
        <v>0.359511</v>
      </c>
      <c r="S21" s="4">
        <f t="shared" si="18"/>
        <v>2828.632548</v>
      </c>
      <c r="T21" s="2">
        <v>0.098874</v>
      </c>
      <c r="U21" s="4">
        <f t="shared" si="19"/>
        <v>777.9406320000002</v>
      </c>
      <c r="V21" s="2">
        <v>-0.0166951</v>
      </c>
      <c r="W21" s="4">
        <f t="shared" si="20"/>
        <v>-131.35704680000003</v>
      </c>
      <c r="X21" s="2">
        <v>0.000545908</v>
      </c>
      <c r="Y21" s="4">
        <f t="shared" si="21"/>
        <v>4.295204144</v>
      </c>
      <c r="Z21" s="2">
        <v>0.0374225</v>
      </c>
      <c r="AA21" s="4">
        <f t="shared" si="22"/>
        <v>294.44023</v>
      </c>
      <c r="AB21" s="2">
        <v>0.0324894</v>
      </c>
      <c r="AC21" s="4">
        <f t="shared" si="23"/>
        <v>255.62659920000004</v>
      </c>
    </row>
    <row r="22" spans="1:29" ht="12.75">
      <c r="A22" s="1" t="s">
        <v>322</v>
      </c>
      <c r="B22" s="1" t="s">
        <v>319</v>
      </c>
      <c r="C22" s="2" t="s">
        <v>18</v>
      </c>
      <c r="E22" s="2">
        <v>174</v>
      </c>
      <c r="F22" s="2" t="s">
        <v>323</v>
      </c>
      <c r="G22" s="2" t="s">
        <v>33</v>
      </c>
      <c r="I22" s="2">
        <v>2</v>
      </c>
      <c r="J22" s="2">
        <v>1</v>
      </c>
      <c r="K22" s="10">
        <f t="shared" si="14"/>
        <v>0.7868</v>
      </c>
      <c r="L22" s="2">
        <v>0.326042</v>
      </c>
      <c r="M22" s="10">
        <f t="shared" si="15"/>
        <v>0.25652984560000003</v>
      </c>
      <c r="N22" s="2">
        <v>0.16441</v>
      </c>
      <c r="O22" s="10">
        <f t="shared" si="16"/>
        <v>0.129357788</v>
      </c>
      <c r="P22" s="2">
        <v>-0.622101</v>
      </c>
      <c r="Q22" s="10">
        <f t="shared" si="17"/>
        <v>-0.4894690668</v>
      </c>
      <c r="R22" s="2">
        <v>0.235536</v>
      </c>
      <c r="S22" s="4">
        <f t="shared" si="18"/>
        <v>1853.197248</v>
      </c>
      <c r="T22" s="2">
        <v>0.091255</v>
      </c>
      <c r="U22" s="4">
        <f t="shared" si="19"/>
        <v>717.9943400000001</v>
      </c>
      <c r="V22" s="2">
        <v>-0.0543219</v>
      </c>
      <c r="W22" s="4">
        <f t="shared" si="20"/>
        <v>-427.4047092</v>
      </c>
      <c r="X22" s="2">
        <v>0.001479</v>
      </c>
      <c r="Y22" s="4">
        <f t="shared" si="21"/>
        <v>11.636772000000002</v>
      </c>
      <c r="Z22" s="2">
        <v>0.0241016</v>
      </c>
      <c r="AA22" s="4">
        <f t="shared" si="22"/>
        <v>189.6313888</v>
      </c>
      <c r="AB22" s="2">
        <v>0.0336209</v>
      </c>
      <c r="AC22" s="4">
        <f t="shared" si="23"/>
        <v>264.5292412</v>
      </c>
    </row>
    <row r="23" spans="1:37" s="9" customFormat="1" ht="12.75">
      <c r="A23" s="5" t="s">
        <v>289</v>
      </c>
      <c r="B23" s="5" t="s">
        <v>290</v>
      </c>
      <c r="C23" s="6" t="s">
        <v>18</v>
      </c>
      <c r="D23" s="6"/>
      <c r="E23" s="6">
        <v>158</v>
      </c>
      <c r="F23" s="6">
        <v>58</v>
      </c>
      <c r="G23" s="6" t="s">
        <v>109</v>
      </c>
      <c r="H23" s="6"/>
      <c r="I23" s="6">
        <v>38</v>
      </c>
      <c r="J23" s="6">
        <v>1</v>
      </c>
      <c r="K23" s="7">
        <f t="shared" si="14"/>
        <v>14.949200000000001</v>
      </c>
      <c r="L23" s="6">
        <v>0.924383</v>
      </c>
      <c r="M23" s="7">
        <f t="shared" si="15"/>
        <v>13.818786343600001</v>
      </c>
      <c r="N23" s="6">
        <v>0.413425</v>
      </c>
      <c r="O23" s="7">
        <f t="shared" si="16"/>
        <v>6.18037301</v>
      </c>
      <c r="P23" s="6">
        <v>0.16233</v>
      </c>
      <c r="Q23" s="7">
        <f t="shared" si="17"/>
        <v>2.426703636</v>
      </c>
      <c r="R23" s="6">
        <v>0.00461508</v>
      </c>
      <c r="S23" s="8">
        <f t="shared" si="18"/>
        <v>689.91753936</v>
      </c>
      <c r="T23" s="6">
        <v>0.0392567</v>
      </c>
      <c r="U23" s="8">
        <f t="shared" si="19"/>
        <v>5868.5625964</v>
      </c>
      <c r="V23" s="6">
        <v>0.00378246</v>
      </c>
      <c r="W23" s="8">
        <f t="shared" si="20"/>
        <v>565.44751032</v>
      </c>
      <c r="X23" s="6">
        <v>0.000291751</v>
      </c>
      <c r="Y23" s="8">
        <f t="shared" si="21"/>
        <v>43.614440492</v>
      </c>
      <c r="Z23" s="6">
        <v>0.00113077</v>
      </c>
      <c r="AA23" s="8">
        <f t="shared" si="22"/>
        <v>169.04106884</v>
      </c>
      <c r="AB23" s="6">
        <v>0.0380828</v>
      </c>
      <c r="AC23" s="8">
        <f t="shared" si="23"/>
        <v>5693.0739376</v>
      </c>
      <c r="AD23" s="5"/>
      <c r="AE23" s="5"/>
      <c r="AF23" s="5"/>
      <c r="AG23" s="5"/>
      <c r="AH23" s="5"/>
      <c r="AI23" s="5"/>
      <c r="AJ23" s="5"/>
      <c r="AK23" s="5"/>
    </row>
    <row r="24" spans="1:29" ht="12.75">
      <c r="A24" s="1" t="s">
        <v>324</v>
      </c>
      <c r="B24" s="1" t="s">
        <v>319</v>
      </c>
      <c r="C24" s="2" t="s">
        <v>18</v>
      </c>
      <c r="E24" s="2">
        <v>176</v>
      </c>
      <c r="F24" s="2">
        <v>76</v>
      </c>
      <c r="G24" s="2" t="s">
        <v>33</v>
      </c>
      <c r="I24" s="2">
        <v>2</v>
      </c>
      <c r="J24" s="2">
        <v>1</v>
      </c>
      <c r="K24" s="10">
        <f t="shared" si="14"/>
        <v>0.7868</v>
      </c>
      <c r="L24" s="2">
        <v>-0.401258</v>
      </c>
      <c r="M24" s="10">
        <f t="shared" si="15"/>
        <v>-0.3157097944</v>
      </c>
      <c r="N24" s="2">
        <v>-0.492873</v>
      </c>
      <c r="O24" s="10">
        <f t="shared" si="16"/>
        <v>-0.38779247640000003</v>
      </c>
      <c r="P24" s="2">
        <v>6.36942</v>
      </c>
      <c r="Q24" s="10">
        <f t="shared" si="17"/>
        <v>5.011459656</v>
      </c>
      <c r="R24" s="2">
        <v>-0.748433</v>
      </c>
      <c r="S24" s="4">
        <f t="shared" si="18"/>
        <v>-5888.670844</v>
      </c>
      <c r="T24" s="2">
        <v>-1.85962</v>
      </c>
      <c r="U24" s="4">
        <f t="shared" si="19"/>
        <v>-14631.490160000003</v>
      </c>
      <c r="V24" s="2">
        <v>0.853679</v>
      </c>
      <c r="W24" s="4">
        <f t="shared" si="20"/>
        <v>6716.746372</v>
      </c>
      <c r="X24" s="2">
        <v>-0.00257104</v>
      </c>
      <c r="Y24" s="4">
        <f t="shared" si="21"/>
        <v>-20.228942720000003</v>
      </c>
      <c r="Z24" s="2">
        <v>-0.146442</v>
      </c>
      <c r="AA24" s="4">
        <f t="shared" si="22"/>
        <v>-1152.205656</v>
      </c>
      <c r="AB24" s="2">
        <v>-0.444922</v>
      </c>
      <c r="AC24" s="4">
        <f t="shared" si="23"/>
        <v>-3500.646296</v>
      </c>
    </row>
    <row r="25" spans="1:29" ht="12.75">
      <c r="A25" s="1" t="s">
        <v>325</v>
      </c>
      <c r="B25" s="1" t="s">
        <v>319</v>
      </c>
      <c r="C25" s="2" t="s">
        <v>18</v>
      </c>
      <c r="E25" s="2">
        <v>177</v>
      </c>
      <c r="F25" s="2">
        <v>77</v>
      </c>
      <c r="G25" s="2" t="s">
        <v>33</v>
      </c>
      <c r="I25" s="2">
        <v>2</v>
      </c>
      <c r="J25" s="2">
        <v>1</v>
      </c>
      <c r="K25" s="10">
        <f t="shared" si="14"/>
        <v>0.7868</v>
      </c>
      <c r="L25" s="2">
        <v>0.106293</v>
      </c>
      <c r="M25" s="10">
        <f t="shared" si="15"/>
        <v>0.08363133240000001</v>
      </c>
      <c r="N25" s="2">
        <v>-0.0897255</v>
      </c>
      <c r="O25" s="10">
        <f t="shared" si="16"/>
        <v>-0.0705960234</v>
      </c>
      <c r="P25" s="2">
        <v>-2.17357</v>
      </c>
      <c r="Q25" s="10">
        <f t="shared" si="17"/>
        <v>-1.710164876</v>
      </c>
      <c r="R25" s="2">
        <v>-0.0851767</v>
      </c>
      <c r="S25" s="4">
        <f t="shared" si="18"/>
        <v>-670.1702756</v>
      </c>
      <c r="T25" s="2">
        <v>0.0628348</v>
      </c>
      <c r="U25" s="4">
        <f t="shared" si="19"/>
        <v>494.38420640000004</v>
      </c>
      <c r="V25" s="2">
        <v>0.149284</v>
      </c>
      <c r="W25" s="4">
        <f t="shared" si="20"/>
        <v>1174.566512</v>
      </c>
      <c r="X25" s="2">
        <v>0.0018206</v>
      </c>
      <c r="Y25" s="4">
        <f t="shared" si="21"/>
        <v>14.324480800000002</v>
      </c>
      <c r="Z25" s="2">
        <v>-0.0550878</v>
      </c>
      <c r="AA25" s="4">
        <f t="shared" si="22"/>
        <v>-433.43081040000004</v>
      </c>
      <c r="AB25" s="2">
        <v>-0.044901</v>
      </c>
      <c r="AC25" s="4">
        <f t="shared" si="23"/>
        <v>-353.281068</v>
      </c>
    </row>
    <row r="26" spans="1:37" s="9" customFormat="1" ht="12.75">
      <c r="A26" s="5" t="s">
        <v>289</v>
      </c>
      <c r="B26" s="5" t="s">
        <v>290</v>
      </c>
      <c r="C26" s="6" t="s">
        <v>18</v>
      </c>
      <c r="D26" s="6"/>
      <c r="E26" s="6">
        <v>158</v>
      </c>
      <c r="F26" s="6">
        <v>58</v>
      </c>
      <c r="G26" s="6" t="s">
        <v>109</v>
      </c>
      <c r="H26" s="6"/>
      <c r="I26" s="6">
        <v>38</v>
      </c>
      <c r="J26" s="6">
        <v>1</v>
      </c>
      <c r="K26" s="7">
        <f t="shared" si="14"/>
        <v>14.949200000000001</v>
      </c>
      <c r="L26" s="6">
        <v>0.924383</v>
      </c>
      <c r="M26" s="7">
        <f t="shared" si="15"/>
        <v>13.818786343600001</v>
      </c>
      <c r="N26" s="6">
        <v>0.413425</v>
      </c>
      <c r="O26" s="7">
        <f t="shared" si="16"/>
        <v>6.18037301</v>
      </c>
      <c r="P26" s="6">
        <v>0.16233</v>
      </c>
      <c r="Q26" s="7">
        <f t="shared" si="17"/>
        <v>2.426703636</v>
      </c>
      <c r="R26" s="6">
        <v>0.00461508</v>
      </c>
      <c r="S26" s="8">
        <f t="shared" si="18"/>
        <v>689.91753936</v>
      </c>
      <c r="T26" s="6">
        <v>0.0392567</v>
      </c>
      <c r="U26" s="8">
        <f t="shared" si="19"/>
        <v>5868.5625964</v>
      </c>
      <c r="V26" s="6">
        <v>0.00378246</v>
      </c>
      <c r="W26" s="8">
        <f t="shared" si="20"/>
        <v>565.44751032</v>
      </c>
      <c r="X26" s="6">
        <v>0.000291751</v>
      </c>
      <c r="Y26" s="8">
        <f t="shared" si="21"/>
        <v>43.614440492</v>
      </c>
      <c r="Z26" s="6">
        <v>0.00113077</v>
      </c>
      <c r="AA26" s="8">
        <f t="shared" si="22"/>
        <v>169.04106884</v>
      </c>
      <c r="AB26" s="6">
        <v>0.0380828</v>
      </c>
      <c r="AC26" s="8">
        <f t="shared" si="23"/>
        <v>5693.0739376</v>
      </c>
      <c r="AD26" s="5"/>
      <c r="AE26" s="5"/>
      <c r="AF26" s="5"/>
      <c r="AG26" s="5"/>
      <c r="AH26" s="5"/>
      <c r="AI26" s="5"/>
      <c r="AJ26" s="5"/>
      <c r="AK26" s="5"/>
    </row>
    <row r="27" spans="1:37" s="9" customFormat="1" ht="12.75">
      <c r="A27" s="5" t="s">
        <v>289</v>
      </c>
      <c r="B27" s="5" t="s">
        <v>290</v>
      </c>
      <c r="C27" s="6" t="s">
        <v>18</v>
      </c>
      <c r="D27" s="6"/>
      <c r="E27" s="6">
        <v>158</v>
      </c>
      <c r="F27" s="6">
        <v>58</v>
      </c>
      <c r="G27" s="6" t="s">
        <v>109</v>
      </c>
      <c r="H27" s="6"/>
      <c r="I27" s="6">
        <v>38</v>
      </c>
      <c r="J27" s="6">
        <v>1</v>
      </c>
      <c r="K27" s="7">
        <f t="shared" si="14"/>
        <v>14.949200000000001</v>
      </c>
      <c r="L27" s="6">
        <v>0.924383</v>
      </c>
      <c r="M27" s="7">
        <f t="shared" si="15"/>
        <v>13.818786343600001</v>
      </c>
      <c r="N27" s="6">
        <v>0.413425</v>
      </c>
      <c r="O27" s="7">
        <f t="shared" si="16"/>
        <v>6.18037301</v>
      </c>
      <c r="P27" s="6">
        <v>0.16233</v>
      </c>
      <c r="Q27" s="7">
        <f t="shared" si="17"/>
        <v>2.426703636</v>
      </c>
      <c r="R27" s="6">
        <v>0.00461508</v>
      </c>
      <c r="S27" s="8">
        <f t="shared" si="18"/>
        <v>689.91753936</v>
      </c>
      <c r="T27" s="6">
        <v>0.0392567</v>
      </c>
      <c r="U27" s="8">
        <f t="shared" si="19"/>
        <v>5868.5625964</v>
      </c>
      <c r="V27" s="6">
        <v>0.00378246</v>
      </c>
      <c r="W27" s="8">
        <f t="shared" si="20"/>
        <v>565.44751032</v>
      </c>
      <c r="X27" s="6">
        <v>0.000291751</v>
      </c>
      <c r="Y27" s="8">
        <f t="shared" si="21"/>
        <v>43.614440492</v>
      </c>
      <c r="Z27" s="6">
        <v>0.00113077</v>
      </c>
      <c r="AA27" s="8">
        <f t="shared" si="22"/>
        <v>169.04106884</v>
      </c>
      <c r="AB27" s="6">
        <v>0.0380828</v>
      </c>
      <c r="AC27" s="8">
        <f t="shared" si="23"/>
        <v>5693.0739376</v>
      </c>
      <c r="AD27" s="5"/>
      <c r="AE27" s="5"/>
      <c r="AF27" s="5"/>
      <c r="AG27" s="5"/>
      <c r="AH27" s="5"/>
      <c r="AI27" s="5"/>
      <c r="AJ27" s="5"/>
      <c r="AK27" s="5"/>
    </row>
    <row r="28" spans="3:29" s="14" customFormat="1" ht="12.75">
      <c r="C28" s="15"/>
      <c r="D28" s="15"/>
      <c r="E28" s="15"/>
      <c r="F28" s="15"/>
      <c r="G28" s="15"/>
      <c r="H28" s="15"/>
      <c r="I28" s="15"/>
      <c r="J28" s="15"/>
      <c r="K28" s="16"/>
      <c r="L28" s="15"/>
      <c r="M28" s="16"/>
      <c r="N28" s="15"/>
      <c r="O28" s="16"/>
      <c r="P28" s="15"/>
      <c r="Q28" s="16"/>
      <c r="R28" s="15"/>
      <c r="S28" s="17"/>
      <c r="T28" s="15"/>
      <c r="U28" s="17"/>
      <c r="V28" s="15"/>
      <c r="W28" s="17"/>
      <c r="X28" s="15"/>
      <c r="Y28" s="17"/>
      <c r="Z28" s="15"/>
      <c r="AA28" s="17"/>
      <c r="AB28" s="15"/>
      <c r="AC28" s="17"/>
    </row>
    <row r="29" spans="1:41" ht="12.75">
      <c r="A29" s="1" t="s">
        <v>337</v>
      </c>
      <c r="B29" s="1" t="s">
        <v>333</v>
      </c>
      <c r="C29" s="2" t="s">
        <v>18</v>
      </c>
      <c r="D29" s="2" t="s">
        <v>338</v>
      </c>
      <c r="E29" s="2">
        <v>321</v>
      </c>
      <c r="F29" s="2">
        <v>6</v>
      </c>
      <c r="G29" s="2" t="s">
        <v>339</v>
      </c>
      <c r="I29" s="2">
        <v>9.5</v>
      </c>
      <c r="J29" s="2">
        <v>1</v>
      </c>
      <c r="K29" s="3">
        <f aca="true" t="shared" si="24" ref="K29:K50">SUM(I29*0.3934)</f>
        <v>3.7373000000000003</v>
      </c>
      <c r="L29" s="2">
        <v>0.165937</v>
      </c>
      <c r="M29" s="10">
        <f aca="true" t="shared" si="25" ref="M29:M50">SUM(K29*L29)</f>
        <v>0.6201563501</v>
      </c>
      <c r="N29" s="10"/>
      <c r="O29" s="10"/>
      <c r="P29" s="10"/>
      <c r="Q29" s="10"/>
      <c r="R29" s="2">
        <v>0.00243332</v>
      </c>
      <c r="S29" s="4">
        <f aca="true" t="shared" si="26" ref="S29:S50">SUM(K29*R29)*10000</f>
        <v>90.94046836000001</v>
      </c>
      <c r="T29" s="4"/>
      <c r="V29" s="2">
        <v>0.00957194</v>
      </c>
      <c r="W29" s="4">
        <f aca="true" t="shared" si="27" ref="W29:W50">SUM(K29*V29)*10000</f>
        <v>357.73211362</v>
      </c>
      <c r="X29" s="4"/>
      <c r="Z29" s="4"/>
      <c r="AB29" s="4"/>
      <c r="AD29" s="2">
        <v>-0.000959824</v>
      </c>
      <c r="AE29" s="4">
        <f aca="true" t="shared" si="28" ref="AE29:AE41">SUM(K29*AD29)*10000</f>
        <v>-35.871502352</v>
      </c>
      <c r="AF29" s="2">
        <v>-0.000375688</v>
      </c>
      <c r="AG29" s="4">
        <f aca="true" t="shared" si="29" ref="AG29:AG41">SUM(K29*AF29)*10000</f>
        <v>-14.040587624</v>
      </c>
      <c r="AH29" s="11">
        <v>-3.70001E-05</v>
      </c>
      <c r="AI29" s="13">
        <f aca="true" t="shared" si="30" ref="AI29:AI41">SUM(K29*AH29)*10000</f>
        <v>-1.3828047373</v>
      </c>
      <c r="AJ29" s="2"/>
      <c r="AK29" s="4"/>
      <c r="AL29" s="2"/>
      <c r="AM29" s="4"/>
      <c r="AN29" s="2"/>
      <c r="AO29" s="4"/>
    </row>
    <row r="30" spans="1:41" ht="12.75">
      <c r="A30" s="1" t="s">
        <v>340</v>
      </c>
      <c r="B30" s="1" t="s">
        <v>333</v>
      </c>
      <c r="C30" s="2" t="s">
        <v>18</v>
      </c>
      <c r="D30" s="2" t="s">
        <v>338</v>
      </c>
      <c r="E30" s="2">
        <v>322</v>
      </c>
      <c r="F30" s="2">
        <v>7</v>
      </c>
      <c r="G30" s="2" t="s">
        <v>339</v>
      </c>
      <c r="I30" s="2">
        <v>9.5</v>
      </c>
      <c r="J30" s="2">
        <v>1</v>
      </c>
      <c r="K30" s="3">
        <f t="shared" si="24"/>
        <v>3.7373000000000003</v>
      </c>
      <c r="L30" s="2">
        <v>0.207332</v>
      </c>
      <c r="M30" s="10">
        <f t="shared" si="25"/>
        <v>0.7748618836</v>
      </c>
      <c r="N30" s="10"/>
      <c r="O30" s="10"/>
      <c r="P30" s="10"/>
      <c r="Q30" s="10"/>
      <c r="R30" s="2">
        <v>0.00152993</v>
      </c>
      <c r="S30" s="4">
        <f t="shared" si="26"/>
        <v>57.17807389000001</v>
      </c>
      <c r="T30" s="4"/>
      <c r="V30" s="2">
        <v>-0.00270866</v>
      </c>
      <c r="W30" s="4">
        <f t="shared" si="27"/>
        <v>-101.23075018</v>
      </c>
      <c r="X30" s="4"/>
      <c r="Z30" s="4"/>
      <c r="AB30" s="4"/>
      <c r="AD30" s="2">
        <v>-0.000691829</v>
      </c>
      <c r="AE30" s="4">
        <f t="shared" si="28"/>
        <v>-25.855725217000003</v>
      </c>
      <c r="AF30" s="2">
        <v>-0.000216248</v>
      </c>
      <c r="AG30" s="4">
        <f t="shared" si="29"/>
        <v>-8.081836504</v>
      </c>
      <c r="AH30" s="11">
        <v>3.80654E-05</v>
      </c>
      <c r="AI30" s="13">
        <f t="shared" si="30"/>
        <v>1.4226181942000002</v>
      </c>
      <c r="AJ30" s="2"/>
      <c r="AK30" s="4"/>
      <c r="AL30" s="2"/>
      <c r="AM30" s="4"/>
      <c r="AN30" s="2"/>
      <c r="AO30" s="4"/>
    </row>
    <row r="31" spans="1:41" ht="12.75">
      <c r="A31" s="1" t="s">
        <v>341</v>
      </c>
      <c r="B31" s="1" t="s">
        <v>333</v>
      </c>
      <c r="C31" s="2" t="s">
        <v>342</v>
      </c>
      <c r="D31" s="2">
        <v>43</v>
      </c>
      <c r="E31" s="2">
        <v>323</v>
      </c>
      <c r="F31" s="2">
        <v>8</v>
      </c>
      <c r="G31" s="2" t="s">
        <v>343</v>
      </c>
      <c r="I31" s="2">
        <v>6.7</v>
      </c>
      <c r="J31" s="2">
        <v>1</v>
      </c>
      <c r="K31" s="3">
        <f t="shared" si="24"/>
        <v>2.6357800000000005</v>
      </c>
      <c r="L31" s="2">
        <v>0.444518</v>
      </c>
      <c r="M31" s="10">
        <f t="shared" si="25"/>
        <v>1.1716516540400002</v>
      </c>
      <c r="N31" s="10"/>
      <c r="O31" s="10"/>
      <c r="P31" s="10"/>
      <c r="Q31" s="10"/>
      <c r="R31" s="2">
        <v>0.00919174</v>
      </c>
      <c r="S31" s="4">
        <f t="shared" si="26"/>
        <v>242.27404457200004</v>
      </c>
      <c r="T31" s="4"/>
      <c r="V31" s="2">
        <v>0.0340533</v>
      </c>
      <c r="W31" s="4">
        <f t="shared" si="27"/>
        <v>897.5700707400001</v>
      </c>
      <c r="X31" s="4"/>
      <c r="Z31" s="4"/>
      <c r="AB31" s="4"/>
      <c r="AD31" s="2">
        <v>0.00465897</v>
      </c>
      <c r="AE31" s="4">
        <f t="shared" si="28"/>
        <v>122.80019946600002</v>
      </c>
      <c r="AF31" s="2">
        <v>0.000450753</v>
      </c>
      <c r="AG31" s="4">
        <f t="shared" si="29"/>
        <v>11.880857423400002</v>
      </c>
      <c r="AH31" s="11">
        <v>-8.72572E-05</v>
      </c>
      <c r="AI31" s="13">
        <f t="shared" si="30"/>
        <v>-2.2999078261600006</v>
      </c>
      <c r="AJ31" s="2"/>
      <c r="AK31" s="4"/>
      <c r="AL31" s="2"/>
      <c r="AM31" s="4"/>
      <c r="AN31" s="2"/>
      <c r="AO31" s="4"/>
    </row>
    <row r="32" spans="1:41" ht="12.75">
      <c r="A32" s="1" t="s">
        <v>344</v>
      </c>
      <c r="B32" s="1" t="s">
        <v>333</v>
      </c>
      <c r="C32" s="2" t="s">
        <v>342</v>
      </c>
      <c r="D32" s="2">
        <v>38</v>
      </c>
      <c r="E32" s="2">
        <v>324</v>
      </c>
      <c r="F32" s="2">
        <v>9</v>
      </c>
      <c r="G32" s="2" t="s">
        <v>343</v>
      </c>
      <c r="I32" s="2">
        <v>6.7</v>
      </c>
      <c r="J32" s="2">
        <v>1</v>
      </c>
      <c r="K32" s="3">
        <f t="shared" si="24"/>
        <v>2.6357800000000005</v>
      </c>
      <c r="L32" s="2">
        <v>0.20724</v>
      </c>
      <c r="M32" s="10">
        <f t="shared" si="25"/>
        <v>0.5462390472000002</v>
      </c>
      <c r="N32" s="10"/>
      <c r="O32" s="10"/>
      <c r="P32" s="10"/>
      <c r="Q32" s="10"/>
      <c r="R32" s="2">
        <v>1.52488</v>
      </c>
      <c r="S32" s="4">
        <f t="shared" si="26"/>
        <v>40192.482064</v>
      </c>
      <c r="T32" s="4"/>
      <c r="V32" s="2">
        <v>0.0223235</v>
      </c>
      <c r="W32" s="4">
        <f t="shared" si="27"/>
        <v>588.3983483000001</v>
      </c>
      <c r="X32" s="4"/>
      <c r="Z32" s="4"/>
      <c r="AB32" s="4"/>
      <c r="AD32" s="2">
        <v>0.00276317</v>
      </c>
      <c r="AE32" s="4">
        <f t="shared" si="28"/>
        <v>72.83108222600002</v>
      </c>
      <c r="AF32" s="2">
        <v>0.00183343</v>
      </c>
      <c r="AG32" s="4">
        <f t="shared" si="29"/>
        <v>48.325181254000015</v>
      </c>
      <c r="AH32" s="2">
        <v>-0.000277911</v>
      </c>
      <c r="AI32" s="13">
        <f t="shared" si="30"/>
        <v>-7.325122555800001</v>
      </c>
      <c r="AJ32" s="2"/>
      <c r="AK32" s="4"/>
      <c r="AL32" s="2"/>
      <c r="AM32" s="4"/>
      <c r="AN32" s="2"/>
      <c r="AO32" s="4"/>
    </row>
    <row r="33" spans="1:41" ht="12.75">
      <c r="A33" s="1" t="s">
        <v>345</v>
      </c>
      <c r="B33" s="1" t="s">
        <v>333</v>
      </c>
      <c r="C33" s="2" t="s">
        <v>211</v>
      </c>
      <c r="D33" s="2">
        <v>41</v>
      </c>
      <c r="E33" s="2">
        <v>325</v>
      </c>
      <c r="F33" s="2">
        <v>10</v>
      </c>
      <c r="G33" s="2" t="s">
        <v>346</v>
      </c>
      <c r="I33" s="2">
        <v>4</v>
      </c>
      <c r="J33" s="2">
        <v>1</v>
      </c>
      <c r="K33" s="3">
        <f t="shared" si="24"/>
        <v>1.5736</v>
      </c>
      <c r="L33" s="2">
        <v>0.37038</v>
      </c>
      <c r="M33" s="10">
        <f t="shared" si="25"/>
        <v>0.582829968</v>
      </c>
      <c r="N33" s="10"/>
      <c r="O33" s="10"/>
      <c r="P33" s="10"/>
      <c r="Q33" s="10"/>
      <c r="R33" s="2">
        <v>0.00817133</v>
      </c>
      <c r="S33" s="4">
        <f t="shared" si="26"/>
        <v>128.58404888</v>
      </c>
      <c r="T33" s="4"/>
      <c r="V33" s="2">
        <v>0.00860427</v>
      </c>
      <c r="W33" s="4">
        <f t="shared" si="27"/>
        <v>135.39679272</v>
      </c>
      <c r="X33" s="4"/>
      <c r="Z33" s="4"/>
      <c r="AB33" s="4"/>
      <c r="AD33" s="11">
        <v>-7.61386E-05</v>
      </c>
      <c r="AE33" s="4">
        <f t="shared" si="28"/>
        <v>-1.1981170096</v>
      </c>
      <c r="AF33" s="2">
        <v>0.00186581</v>
      </c>
      <c r="AG33" s="4">
        <f t="shared" si="29"/>
        <v>29.360386160000004</v>
      </c>
      <c r="AH33" s="2">
        <v>-0.000247851</v>
      </c>
      <c r="AI33" s="13">
        <f t="shared" si="30"/>
        <v>-3.900183336</v>
      </c>
      <c r="AJ33" s="2"/>
      <c r="AK33" s="4"/>
      <c r="AL33" s="2"/>
      <c r="AM33" s="4"/>
      <c r="AN33" s="2"/>
      <c r="AO33" s="4"/>
    </row>
    <row r="34" spans="1:41" ht="12.75">
      <c r="A34" s="1" t="s">
        <v>347</v>
      </c>
      <c r="B34" s="1" t="s">
        <v>333</v>
      </c>
      <c r="C34" s="2" t="s">
        <v>211</v>
      </c>
      <c r="D34" s="2" t="s">
        <v>348</v>
      </c>
      <c r="E34" s="2">
        <v>326</v>
      </c>
      <c r="F34" s="2">
        <v>11</v>
      </c>
      <c r="G34" s="2" t="s">
        <v>346</v>
      </c>
      <c r="I34" s="2">
        <v>4</v>
      </c>
      <c r="J34" s="2">
        <v>1</v>
      </c>
      <c r="K34" s="3">
        <f t="shared" si="24"/>
        <v>1.5736</v>
      </c>
      <c r="L34" s="2">
        <v>0.302333</v>
      </c>
      <c r="M34" s="10">
        <f t="shared" si="25"/>
        <v>0.47575120880000005</v>
      </c>
      <c r="N34" s="10"/>
      <c r="O34" s="10"/>
      <c r="P34" s="10"/>
      <c r="Q34" s="10"/>
      <c r="R34" s="2">
        <v>0.00186664</v>
      </c>
      <c r="S34" s="4">
        <f t="shared" si="26"/>
        <v>29.37344704</v>
      </c>
      <c r="T34" s="4"/>
      <c r="V34" s="2">
        <v>0.0104743</v>
      </c>
      <c r="W34" s="4">
        <f t="shared" si="27"/>
        <v>164.8235848</v>
      </c>
      <c r="X34" s="4"/>
      <c r="Z34" s="4"/>
      <c r="AB34" s="4"/>
      <c r="AD34" s="2">
        <v>0.000242642</v>
      </c>
      <c r="AE34" s="4">
        <f t="shared" si="28"/>
        <v>3.818214512</v>
      </c>
      <c r="AF34" s="2">
        <v>0.000721435</v>
      </c>
      <c r="AG34" s="4">
        <f t="shared" si="29"/>
        <v>11.35250116</v>
      </c>
      <c r="AH34" s="2">
        <v>0.000723196</v>
      </c>
      <c r="AI34" s="13">
        <f t="shared" si="30"/>
        <v>11.380212256</v>
      </c>
      <c r="AJ34" s="2"/>
      <c r="AK34" s="4"/>
      <c r="AL34" s="2"/>
      <c r="AM34" s="4"/>
      <c r="AN34" s="2"/>
      <c r="AO34" s="4"/>
    </row>
    <row r="35" spans="1:41" ht="12.75">
      <c r="A35" s="1" t="s">
        <v>349</v>
      </c>
      <c r="B35" s="1" t="s">
        <v>333</v>
      </c>
      <c r="C35" s="2" t="s">
        <v>124</v>
      </c>
      <c r="E35" s="2">
        <v>327</v>
      </c>
      <c r="F35" s="2">
        <v>12</v>
      </c>
      <c r="G35" s="2" t="s">
        <v>33</v>
      </c>
      <c r="I35" s="2">
        <v>2</v>
      </c>
      <c r="J35" s="2">
        <v>1</v>
      </c>
      <c r="K35" s="3">
        <f t="shared" si="24"/>
        <v>0.7868</v>
      </c>
      <c r="L35" s="2">
        <v>0.343454</v>
      </c>
      <c r="M35" s="10">
        <f t="shared" si="25"/>
        <v>0.2702296072</v>
      </c>
      <c r="N35" s="10"/>
      <c r="O35" s="10"/>
      <c r="P35" s="10"/>
      <c r="Q35" s="10"/>
      <c r="R35" s="2">
        <v>0.00468638</v>
      </c>
      <c r="S35" s="4">
        <f t="shared" si="26"/>
        <v>36.87243784</v>
      </c>
      <c r="T35" s="4"/>
      <c r="V35" s="2">
        <v>0.0354812</v>
      </c>
      <c r="W35" s="4">
        <f t="shared" si="27"/>
        <v>279.1660816</v>
      </c>
      <c r="X35" s="4"/>
      <c r="Z35" s="4"/>
      <c r="AB35" s="4"/>
      <c r="AD35" s="2">
        <v>0.00182177</v>
      </c>
      <c r="AE35" s="4">
        <f t="shared" si="28"/>
        <v>14.33368636</v>
      </c>
      <c r="AF35" s="2">
        <v>0.00518618</v>
      </c>
      <c r="AG35" s="4">
        <f t="shared" si="29"/>
        <v>40.80486424</v>
      </c>
      <c r="AH35" s="11">
        <v>7.40047E-06</v>
      </c>
      <c r="AI35" s="13">
        <f t="shared" si="30"/>
        <v>0.05822689796000001</v>
      </c>
      <c r="AJ35" s="2"/>
      <c r="AK35" s="4"/>
      <c r="AL35" s="2"/>
      <c r="AM35" s="4"/>
      <c r="AN35" s="2"/>
      <c r="AO35" s="4"/>
    </row>
    <row r="36" spans="1:41" ht="12.75">
      <c r="A36" s="1" t="s">
        <v>350</v>
      </c>
      <c r="B36" s="1" t="s">
        <v>333</v>
      </c>
      <c r="C36" s="2" t="s">
        <v>124</v>
      </c>
      <c r="E36" s="2">
        <v>328</v>
      </c>
      <c r="F36" s="2">
        <v>13</v>
      </c>
      <c r="G36" s="2" t="s">
        <v>33</v>
      </c>
      <c r="I36" s="2">
        <v>2</v>
      </c>
      <c r="J36" s="2">
        <v>1</v>
      </c>
      <c r="K36" s="3">
        <f t="shared" si="24"/>
        <v>0.7868</v>
      </c>
      <c r="L36" s="2">
        <v>0.0784622</v>
      </c>
      <c r="M36" s="10">
        <f t="shared" si="25"/>
        <v>0.061734058960000004</v>
      </c>
      <c r="N36" s="10"/>
      <c r="O36" s="10"/>
      <c r="P36" s="10"/>
      <c r="Q36" s="10"/>
      <c r="R36" s="2">
        <v>0.00603539</v>
      </c>
      <c r="S36" s="4">
        <f t="shared" si="26"/>
        <v>47.486448519999996</v>
      </c>
      <c r="T36" s="4"/>
      <c r="V36" s="2">
        <v>0.046135</v>
      </c>
      <c r="W36" s="4">
        <f t="shared" si="27"/>
        <v>362.99018</v>
      </c>
      <c r="X36" s="4"/>
      <c r="Z36" s="4"/>
      <c r="AB36" s="4"/>
      <c r="AD36" s="2">
        <v>0.00171149</v>
      </c>
      <c r="AE36" s="4">
        <f t="shared" si="28"/>
        <v>13.46600332</v>
      </c>
      <c r="AF36" s="2">
        <v>0.00311168</v>
      </c>
      <c r="AG36" s="4">
        <f t="shared" si="29"/>
        <v>24.48269824</v>
      </c>
      <c r="AH36" s="11">
        <v>-6.91802E-06</v>
      </c>
      <c r="AI36" s="13">
        <f t="shared" si="30"/>
        <v>-0.054430981360000005</v>
      </c>
      <c r="AJ36" s="2"/>
      <c r="AK36" s="4"/>
      <c r="AL36" s="2"/>
      <c r="AM36" s="4"/>
      <c r="AN36" s="2"/>
      <c r="AO36" s="4"/>
    </row>
    <row r="37" spans="1:41" ht="12.75">
      <c r="A37" s="1" t="s">
        <v>351</v>
      </c>
      <c r="B37" s="1" t="s">
        <v>333</v>
      </c>
      <c r="C37" s="2" t="s">
        <v>124</v>
      </c>
      <c r="E37" s="2">
        <v>329</v>
      </c>
      <c r="F37" s="2">
        <v>14</v>
      </c>
      <c r="G37" s="2" t="s">
        <v>205</v>
      </c>
      <c r="I37" s="2">
        <v>6.9</v>
      </c>
      <c r="J37" s="2">
        <v>1</v>
      </c>
      <c r="K37" s="3">
        <f t="shared" si="24"/>
        <v>2.7144600000000003</v>
      </c>
      <c r="L37" s="2">
        <v>0.201883</v>
      </c>
      <c r="M37" s="10">
        <f t="shared" si="25"/>
        <v>0.5480033281800001</v>
      </c>
      <c r="N37" s="10"/>
      <c r="O37" s="10"/>
      <c r="P37" s="10"/>
      <c r="Q37" s="10"/>
      <c r="R37" s="2">
        <v>0.000676978</v>
      </c>
      <c r="S37" s="4">
        <f t="shared" si="26"/>
        <v>18.3762970188</v>
      </c>
      <c r="T37" s="4"/>
      <c r="V37" s="2">
        <v>0.00546182</v>
      </c>
      <c r="W37" s="4">
        <f t="shared" si="27"/>
        <v>148.25891917200002</v>
      </c>
      <c r="X37" s="4"/>
      <c r="Z37" s="4"/>
      <c r="AB37" s="4"/>
      <c r="AD37" s="11">
        <v>6.04929E-05</v>
      </c>
      <c r="AE37" s="4">
        <f t="shared" si="28"/>
        <v>1.6420555733400002</v>
      </c>
      <c r="AF37" s="2">
        <v>0.00025154</v>
      </c>
      <c r="AG37" s="4">
        <f t="shared" si="29"/>
        <v>6.827952684000002</v>
      </c>
      <c r="AH37" s="11">
        <v>2.09697E-06</v>
      </c>
      <c r="AI37" s="13">
        <f t="shared" si="30"/>
        <v>0.05692141186200001</v>
      </c>
      <c r="AJ37" s="2"/>
      <c r="AK37" s="4"/>
      <c r="AL37" s="2"/>
      <c r="AM37" s="4"/>
      <c r="AN37" s="2"/>
      <c r="AO37" s="4"/>
    </row>
    <row r="38" spans="1:41" ht="12.75">
      <c r="A38" s="1" t="s">
        <v>352</v>
      </c>
      <c r="B38" s="1" t="s">
        <v>333</v>
      </c>
      <c r="C38" s="2" t="s">
        <v>124</v>
      </c>
      <c r="E38" s="2">
        <v>330</v>
      </c>
      <c r="F38" s="2">
        <v>15</v>
      </c>
      <c r="G38" s="2" t="s">
        <v>240</v>
      </c>
      <c r="I38" s="2">
        <v>6.9</v>
      </c>
      <c r="J38" s="2">
        <v>1</v>
      </c>
      <c r="K38" s="3">
        <f t="shared" si="24"/>
        <v>2.7144600000000003</v>
      </c>
      <c r="L38" s="2">
        <v>0.217614</v>
      </c>
      <c r="M38" s="10">
        <f t="shared" si="25"/>
        <v>0.5907044984400001</v>
      </c>
      <c r="N38" s="10"/>
      <c r="O38" s="10"/>
      <c r="P38" s="10"/>
      <c r="Q38" s="10"/>
      <c r="R38" s="2">
        <v>0.000431449</v>
      </c>
      <c r="S38" s="4">
        <f t="shared" si="26"/>
        <v>11.711510525400001</v>
      </c>
      <c r="T38" s="4"/>
      <c r="V38" s="2">
        <v>0.00114649</v>
      </c>
      <c r="W38" s="4">
        <f t="shared" si="27"/>
        <v>31.121012454000006</v>
      </c>
      <c r="X38" s="4"/>
      <c r="Z38" s="4"/>
      <c r="AB38" s="4"/>
      <c r="AD38" s="2">
        <v>-0.000188976</v>
      </c>
      <c r="AE38" s="4">
        <f t="shared" si="28"/>
        <v>-5.1296779296</v>
      </c>
      <c r="AF38" s="2">
        <v>-0.000101664</v>
      </c>
      <c r="AG38" s="4">
        <f t="shared" si="29"/>
        <v>-2.7596286144</v>
      </c>
      <c r="AH38" s="11">
        <v>6.90608E-05</v>
      </c>
      <c r="AI38" s="13">
        <f t="shared" si="30"/>
        <v>1.87462779168</v>
      </c>
      <c r="AJ38" s="2"/>
      <c r="AK38" s="4"/>
      <c r="AL38" s="2"/>
      <c r="AM38" s="4"/>
      <c r="AN38" s="2"/>
      <c r="AO38" s="4"/>
    </row>
    <row r="39" spans="1:41" ht="12.75">
      <c r="A39" s="1" t="s">
        <v>353</v>
      </c>
      <c r="B39" s="1" t="s">
        <v>333</v>
      </c>
      <c r="C39" s="2" t="s">
        <v>124</v>
      </c>
      <c r="E39" s="2">
        <v>331</v>
      </c>
      <c r="F39" s="2">
        <v>16</v>
      </c>
      <c r="G39" s="2" t="s">
        <v>240</v>
      </c>
      <c r="I39" s="2">
        <v>6</v>
      </c>
      <c r="J39" s="2">
        <v>1</v>
      </c>
      <c r="K39" s="3">
        <f t="shared" si="24"/>
        <v>2.3604000000000003</v>
      </c>
      <c r="L39" s="2">
        <v>0.24036</v>
      </c>
      <c r="M39" s="10">
        <f t="shared" si="25"/>
        <v>0.567345744</v>
      </c>
      <c r="N39" s="10"/>
      <c r="O39" s="10"/>
      <c r="P39" s="10"/>
      <c r="Q39" s="10"/>
      <c r="R39" s="2">
        <v>-0.000385606</v>
      </c>
      <c r="S39" s="4">
        <f t="shared" si="26"/>
        <v>-9.101844024</v>
      </c>
      <c r="T39" s="4"/>
      <c r="V39" s="2">
        <v>0.00584703</v>
      </c>
      <c r="W39" s="4">
        <f t="shared" si="27"/>
        <v>138.01329612</v>
      </c>
      <c r="X39" s="4"/>
      <c r="Z39" s="4"/>
      <c r="AB39" s="4"/>
      <c r="AD39" s="2">
        <v>0.000371694</v>
      </c>
      <c r="AE39" s="4">
        <f t="shared" si="28"/>
        <v>8.773465176</v>
      </c>
      <c r="AF39" s="2">
        <v>0.000348821</v>
      </c>
      <c r="AG39" s="4">
        <f t="shared" si="29"/>
        <v>8.233570884</v>
      </c>
      <c r="AH39" s="11">
        <v>5.49378E-05</v>
      </c>
      <c r="AI39" s="13">
        <f t="shared" si="30"/>
        <v>1.2967518312000001</v>
      </c>
      <c r="AJ39" s="2"/>
      <c r="AK39" s="4"/>
      <c r="AL39" s="2"/>
      <c r="AM39" s="4"/>
      <c r="AN39" s="2"/>
      <c r="AO39" s="4"/>
    </row>
    <row r="40" spans="1:41" ht="12.75">
      <c r="A40" s="1" t="s">
        <v>332</v>
      </c>
      <c r="B40" s="1" t="s">
        <v>333</v>
      </c>
      <c r="C40" s="2" t="s">
        <v>124</v>
      </c>
      <c r="E40" s="2">
        <v>319</v>
      </c>
      <c r="F40" s="2">
        <v>4</v>
      </c>
      <c r="G40" s="2" t="s">
        <v>334</v>
      </c>
      <c r="H40" s="2" t="s">
        <v>335</v>
      </c>
      <c r="I40" s="2">
        <v>6.7</v>
      </c>
      <c r="J40" s="2">
        <v>1</v>
      </c>
      <c r="K40" s="3">
        <f t="shared" si="24"/>
        <v>2.6357800000000005</v>
      </c>
      <c r="L40" s="2">
        <v>0.0676923</v>
      </c>
      <c r="M40" s="10">
        <f t="shared" si="25"/>
        <v>0.17842201049400003</v>
      </c>
      <c r="N40" s="10"/>
      <c r="O40" s="10"/>
      <c r="P40" s="10"/>
      <c r="Q40" s="10"/>
      <c r="R40" s="2">
        <v>-0.0066712</v>
      </c>
      <c r="S40" s="4">
        <f t="shared" si="26"/>
        <v>-175.83815536000003</v>
      </c>
      <c r="T40" s="4"/>
      <c r="V40" s="2">
        <v>0.017502</v>
      </c>
      <c r="W40" s="4">
        <f t="shared" si="27"/>
        <v>461.3142156000001</v>
      </c>
      <c r="X40" s="4"/>
      <c r="Z40" s="4"/>
      <c r="AB40" s="4"/>
      <c r="AD40" s="2">
        <v>0.00350911</v>
      </c>
      <c r="AE40" s="4">
        <f t="shared" si="28"/>
        <v>92.49241955800002</v>
      </c>
      <c r="AF40" s="2">
        <v>0.0144935</v>
      </c>
      <c r="AG40" s="4">
        <f t="shared" si="29"/>
        <v>382.01677430000007</v>
      </c>
      <c r="AH40" s="11">
        <v>1.47323E-05</v>
      </c>
      <c r="AI40" s="13">
        <f t="shared" si="30"/>
        <v>0.38831101694000003</v>
      </c>
      <c r="AJ40" s="2"/>
      <c r="AK40" s="4"/>
      <c r="AL40" s="2"/>
      <c r="AM40" s="4"/>
      <c r="AN40" s="2"/>
      <c r="AO40" s="4"/>
    </row>
    <row r="41" spans="1:41" ht="12.75">
      <c r="A41" s="1" t="s">
        <v>336</v>
      </c>
      <c r="B41" s="1" t="s">
        <v>333</v>
      </c>
      <c r="C41" s="2" t="s">
        <v>134</v>
      </c>
      <c r="D41" s="2">
        <v>15</v>
      </c>
      <c r="E41" s="2">
        <v>320</v>
      </c>
      <c r="F41" s="2">
        <v>5</v>
      </c>
      <c r="G41" s="2" t="s">
        <v>33</v>
      </c>
      <c r="I41" s="2">
        <v>2</v>
      </c>
      <c r="J41" s="2">
        <v>1</v>
      </c>
      <c r="K41" s="3">
        <f t="shared" si="24"/>
        <v>0.7868</v>
      </c>
      <c r="L41" s="2">
        <v>0.127314</v>
      </c>
      <c r="M41" s="10">
        <f t="shared" si="25"/>
        <v>0.10017065520000001</v>
      </c>
      <c r="N41" s="10"/>
      <c r="O41" s="10"/>
      <c r="P41" s="10"/>
      <c r="Q41" s="10"/>
      <c r="R41" s="2">
        <v>-0.00052632</v>
      </c>
      <c r="S41" s="4">
        <f t="shared" si="26"/>
        <v>-4.141085760000001</v>
      </c>
      <c r="T41" s="4"/>
      <c r="V41" s="2">
        <v>0.0232902</v>
      </c>
      <c r="W41" s="4">
        <f t="shared" si="27"/>
        <v>183.2472936</v>
      </c>
      <c r="X41" s="4"/>
      <c r="Z41" s="4"/>
      <c r="AB41" s="4"/>
      <c r="AD41" s="2">
        <v>0.0041392</v>
      </c>
      <c r="AE41" s="4">
        <f t="shared" si="28"/>
        <v>32.5672256</v>
      </c>
      <c r="AF41" s="2">
        <v>0.000763761</v>
      </c>
      <c r="AG41" s="4">
        <f t="shared" si="29"/>
        <v>6.009271548</v>
      </c>
      <c r="AH41" s="2">
        <v>0.00011672</v>
      </c>
      <c r="AI41" s="13">
        <f t="shared" si="30"/>
        <v>0.91835296</v>
      </c>
      <c r="AJ41" s="2"/>
      <c r="AK41" s="4"/>
      <c r="AL41" s="2"/>
      <c r="AM41" s="4"/>
      <c r="AN41" s="2"/>
      <c r="AO41" s="4"/>
    </row>
    <row r="42" spans="1:29" ht="12.75">
      <c r="A42" s="1" t="s">
        <v>273</v>
      </c>
      <c r="B42" s="1" t="s">
        <v>274</v>
      </c>
      <c r="C42" s="2" t="s">
        <v>18</v>
      </c>
      <c r="E42" s="2">
        <v>152</v>
      </c>
      <c r="F42" s="2">
        <v>52</v>
      </c>
      <c r="G42" s="2" t="s">
        <v>32</v>
      </c>
      <c r="H42" s="2">
        <v>283</v>
      </c>
      <c r="I42" s="2">
        <v>10.3</v>
      </c>
      <c r="J42" s="2">
        <v>1</v>
      </c>
      <c r="K42" s="10">
        <f t="shared" si="24"/>
        <v>4.052020000000001</v>
      </c>
      <c r="L42" s="2">
        <v>0.248909</v>
      </c>
      <c r="M42" s="10">
        <f t="shared" si="25"/>
        <v>1.00858424618</v>
      </c>
      <c r="N42" s="2">
        <v>0.0160707</v>
      </c>
      <c r="O42" s="10">
        <f aca="true" t="shared" si="31" ref="O42:O50">SUM(K42*N42)</f>
        <v>0.06511879781400001</v>
      </c>
      <c r="P42" s="2">
        <v>-0.0101111</v>
      </c>
      <c r="Q42" s="10">
        <f aca="true" t="shared" si="32" ref="Q42:Q50">SUM(K42*P42)</f>
        <v>-0.040970379422000006</v>
      </c>
      <c r="R42" s="2">
        <v>0.000885398</v>
      </c>
      <c r="S42" s="4">
        <f t="shared" si="26"/>
        <v>35.87650403960001</v>
      </c>
      <c r="T42" s="2">
        <v>0.0110516</v>
      </c>
      <c r="U42" s="4">
        <f aca="true" t="shared" si="33" ref="U42:U50">SUM(K42*T42)*10000</f>
        <v>447.81304232</v>
      </c>
      <c r="V42" s="2">
        <v>0.00273832</v>
      </c>
      <c r="W42" s="4">
        <f t="shared" si="27"/>
        <v>110.957274064</v>
      </c>
      <c r="X42" s="11">
        <v>1.69557E-05</v>
      </c>
      <c r="Y42" s="4">
        <f aca="true" t="shared" si="34" ref="Y42:Y50">SUM(K42*X42)*10000</f>
        <v>0.6870483551400001</v>
      </c>
      <c r="Z42" s="2">
        <v>-0.00193591</v>
      </c>
      <c r="AA42" s="4">
        <f aca="true" t="shared" si="35" ref="AA42:AA50">SUM(K42*Z42)*10000</f>
        <v>-78.44346038200003</v>
      </c>
      <c r="AB42" s="2">
        <v>0.000475884</v>
      </c>
      <c r="AC42" s="4">
        <f aca="true" t="shared" si="36" ref="AC42:AC50">SUM(K42*AB42)*10000</f>
        <v>19.2829148568</v>
      </c>
    </row>
    <row r="43" spans="1:29" ht="12.75">
      <c r="A43" s="1" t="s">
        <v>275</v>
      </c>
      <c r="B43" s="1" t="s">
        <v>274</v>
      </c>
      <c r="C43" s="2" t="s">
        <v>18</v>
      </c>
      <c r="E43" s="2">
        <v>153</v>
      </c>
      <c r="F43" s="2">
        <v>53</v>
      </c>
      <c r="G43" s="2" t="s">
        <v>32</v>
      </c>
      <c r="H43" s="2">
        <v>283</v>
      </c>
      <c r="I43" s="2">
        <v>10.3</v>
      </c>
      <c r="J43" s="2">
        <v>1</v>
      </c>
      <c r="K43" s="10">
        <f t="shared" si="24"/>
        <v>4.052020000000001</v>
      </c>
      <c r="L43" s="2">
        <v>0.357369</v>
      </c>
      <c r="M43" s="10">
        <f t="shared" si="25"/>
        <v>1.4480663353800003</v>
      </c>
      <c r="N43" s="2">
        <v>0.0204555</v>
      </c>
      <c r="O43" s="10">
        <f t="shared" si="31"/>
        <v>0.08288609511000002</v>
      </c>
      <c r="P43" s="2">
        <v>-0.651756</v>
      </c>
      <c r="Q43" s="10">
        <f t="shared" si="32"/>
        <v>-2.6409283471200005</v>
      </c>
      <c r="R43" s="2">
        <v>0.0169801</v>
      </c>
      <c r="S43" s="4">
        <f t="shared" si="26"/>
        <v>688.0370480200002</v>
      </c>
      <c r="T43" s="2">
        <v>-0.00851585</v>
      </c>
      <c r="U43" s="4">
        <f t="shared" si="33"/>
        <v>-345.06394517000007</v>
      </c>
      <c r="V43" s="2">
        <v>-0.0259102</v>
      </c>
      <c r="W43" s="4">
        <f t="shared" si="27"/>
        <v>-1049.8864860400001</v>
      </c>
      <c r="X43" s="2">
        <v>0.00149258</v>
      </c>
      <c r="Y43" s="4">
        <f t="shared" si="34"/>
        <v>60.47964011600001</v>
      </c>
      <c r="Z43" s="2">
        <v>-0.0247226</v>
      </c>
      <c r="AA43" s="4">
        <f t="shared" si="35"/>
        <v>-1001.7646965200001</v>
      </c>
      <c r="AB43" s="2">
        <v>0.00228812</v>
      </c>
      <c r="AC43" s="4">
        <f t="shared" si="36"/>
        <v>92.71508002400002</v>
      </c>
    </row>
    <row r="44" spans="1:29" ht="12.75">
      <c r="A44" s="1" t="s">
        <v>276</v>
      </c>
      <c r="B44" s="1" t="s">
        <v>274</v>
      </c>
      <c r="C44" s="2" t="s">
        <v>74</v>
      </c>
      <c r="E44" s="2">
        <v>154</v>
      </c>
      <c r="F44" s="2" t="s">
        <v>277</v>
      </c>
      <c r="G44" s="2" t="s">
        <v>33</v>
      </c>
      <c r="I44" s="2">
        <v>2</v>
      </c>
      <c r="J44" s="2">
        <v>1</v>
      </c>
      <c r="K44" s="10">
        <f t="shared" si="24"/>
        <v>0.7868</v>
      </c>
      <c r="L44" s="2">
        <v>0.241667</v>
      </c>
      <c r="M44" s="10">
        <f t="shared" si="25"/>
        <v>0.19014359560000002</v>
      </c>
      <c r="N44" s="2">
        <v>0.0863202</v>
      </c>
      <c r="O44" s="10">
        <f t="shared" si="31"/>
        <v>0.06791673336000001</v>
      </c>
      <c r="P44" s="2">
        <v>-0.0126419</v>
      </c>
      <c r="Q44" s="10">
        <f t="shared" si="32"/>
        <v>-0.00994664692</v>
      </c>
      <c r="R44" s="2">
        <v>0.0249261</v>
      </c>
      <c r="S44" s="4">
        <f t="shared" si="26"/>
        <v>196.11855480000003</v>
      </c>
      <c r="T44" s="2">
        <v>0.0414481</v>
      </c>
      <c r="U44" s="4">
        <f t="shared" si="33"/>
        <v>326.1136508</v>
      </c>
      <c r="V44" s="2">
        <v>0.209127</v>
      </c>
      <c r="W44" s="4">
        <f t="shared" si="27"/>
        <v>1645.4112360000001</v>
      </c>
      <c r="X44" s="2">
        <v>0.003322</v>
      </c>
      <c r="Y44" s="4">
        <f t="shared" si="34"/>
        <v>26.137496000000002</v>
      </c>
      <c r="Z44" s="2">
        <v>0.00724454</v>
      </c>
      <c r="AA44" s="4">
        <f t="shared" si="35"/>
        <v>57.00004072</v>
      </c>
      <c r="AB44" s="2">
        <v>0.0203071</v>
      </c>
      <c r="AC44" s="4">
        <f t="shared" si="36"/>
        <v>159.7762628</v>
      </c>
    </row>
    <row r="45" spans="1:29" ht="12.75">
      <c r="A45" s="1" t="s">
        <v>278</v>
      </c>
      <c r="B45" s="1" t="s">
        <v>274</v>
      </c>
      <c r="E45" s="2" t="s">
        <v>74</v>
      </c>
      <c r="F45" s="2" t="s">
        <v>279</v>
      </c>
      <c r="I45" s="2">
        <v>2</v>
      </c>
      <c r="J45" s="2">
        <v>1</v>
      </c>
      <c r="K45" s="10">
        <f t="shared" si="24"/>
        <v>0.7868</v>
      </c>
      <c r="L45" s="2">
        <v>0.15113</v>
      </c>
      <c r="M45" s="10">
        <f t="shared" si="25"/>
        <v>0.118909084</v>
      </c>
      <c r="N45" s="2">
        <v>0.0848723</v>
      </c>
      <c r="O45" s="10">
        <f t="shared" si="31"/>
        <v>0.06677752564</v>
      </c>
      <c r="P45" s="2">
        <v>-0.187238</v>
      </c>
      <c r="Q45" s="10">
        <f t="shared" si="32"/>
        <v>-0.1473188584</v>
      </c>
      <c r="R45" s="2">
        <v>0.11339</v>
      </c>
      <c r="S45" s="4">
        <f t="shared" si="26"/>
        <v>892.1525200000001</v>
      </c>
      <c r="T45" s="2">
        <v>0.0424067</v>
      </c>
      <c r="U45" s="4">
        <f t="shared" si="33"/>
        <v>333.65591559999996</v>
      </c>
      <c r="V45" s="2">
        <v>0.304318</v>
      </c>
      <c r="W45" s="4">
        <f t="shared" si="27"/>
        <v>2394.374024</v>
      </c>
      <c r="X45" s="2">
        <v>0.000493216</v>
      </c>
      <c r="Y45" s="4">
        <f t="shared" si="34"/>
        <v>3.880623488</v>
      </c>
      <c r="Z45" s="2">
        <v>0.00424341</v>
      </c>
      <c r="AA45" s="4">
        <f t="shared" si="35"/>
        <v>33.38714988</v>
      </c>
      <c r="AB45" s="2">
        <v>0.0138149</v>
      </c>
      <c r="AC45" s="4">
        <f t="shared" si="36"/>
        <v>108.6956332</v>
      </c>
    </row>
    <row r="46" spans="1:29" ht="12.75">
      <c r="A46" s="1" t="s">
        <v>280</v>
      </c>
      <c r="B46" s="1" t="s">
        <v>274</v>
      </c>
      <c r="C46" s="2" t="s">
        <v>74</v>
      </c>
      <c r="E46" s="2">
        <v>155</v>
      </c>
      <c r="F46" s="2" t="s">
        <v>281</v>
      </c>
      <c r="G46" s="2" t="s">
        <v>33</v>
      </c>
      <c r="I46" s="2">
        <v>2</v>
      </c>
      <c r="J46" s="2">
        <v>1</v>
      </c>
      <c r="K46" s="10">
        <f t="shared" si="24"/>
        <v>0.7868</v>
      </c>
      <c r="L46" s="2">
        <v>2.21324</v>
      </c>
      <c r="M46" s="10">
        <f t="shared" si="25"/>
        <v>1.741377232</v>
      </c>
      <c r="N46" s="2">
        <v>0.351938</v>
      </c>
      <c r="O46" s="10">
        <f t="shared" si="31"/>
        <v>0.2769048184</v>
      </c>
      <c r="P46" s="2">
        <v>2.38298</v>
      </c>
      <c r="Q46" s="10">
        <f t="shared" si="32"/>
        <v>1.874928664</v>
      </c>
      <c r="R46" s="2">
        <v>-0.00339967</v>
      </c>
      <c r="S46" s="4">
        <f t="shared" si="26"/>
        <v>-26.748603560000003</v>
      </c>
      <c r="T46" s="2">
        <v>0.0311907</v>
      </c>
      <c r="U46" s="4">
        <f t="shared" si="33"/>
        <v>245.4084276</v>
      </c>
      <c r="V46" s="2">
        <v>-0.00534287</v>
      </c>
      <c r="W46" s="4">
        <f t="shared" si="27"/>
        <v>-42.037701160000005</v>
      </c>
      <c r="X46" s="2">
        <v>0.00556421</v>
      </c>
      <c r="Y46" s="4">
        <f t="shared" si="34"/>
        <v>43.77920428</v>
      </c>
      <c r="Z46" s="2">
        <v>0.0314531</v>
      </c>
      <c r="AA46" s="4">
        <f t="shared" si="35"/>
        <v>247.4729908</v>
      </c>
      <c r="AB46" s="2">
        <v>0.0083256</v>
      </c>
      <c r="AC46" s="4">
        <f t="shared" si="36"/>
        <v>65.50582080000001</v>
      </c>
    </row>
    <row r="47" spans="1:29" ht="12.75">
      <c r="A47" s="1" t="s">
        <v>282</v>
      </c>
      <c r="B47" s="1" t="s">
        <v>274</v>
      </c>
      <c r="C47" s="2" t="s">
        <v>74</v>
      </c>
      <c r="E47" s="2">
        <v>155</v>
      </c>
      <c r="F47" s="2" t="s">
        <v>283</v>
      </c>
      <c r="G47" s="2" t="s">
        <v>33</v>
      </c>
      <c r="I47" s="2">
        <v>2</v>
      </c>
      <c r="J47" s="2">
        <v>1</v>
      </c>
      <c r="K47" s="10">
        <f t="shared" si="24"/>
        <v>0.7868</v>
      </c>
      <c r="L47" s="2">
        <v>1.1307</v>
      </c>
      <c r="M47" s="10">
        <f t="shared" si="25"/>
        <v>0.8896347600000001</v>
      </c>
      <c r="N47" s="2">
        <v>0.111058</v>
      </c>
      <c r="O47" s="10">
        <f t="shared" si="31"/>
        <v>0.08738043440000001</v>
      </c>
      <c r="P47" s="2">
        <v>0.0325619</v>
      </c>
      <c r="Q47" s="10">
        <f t="shared" si="32"/>
        <v>0.02561970292</v>
      </c>
      <c r="R47" s="2">
        <v>-0.00139916</v>
      </c>
      <c r="S47" s="4">
        <f t="shared" si="26"/>
        <v>-11.008590880000002</v>
      </c>
      <c r="T47" s="2">
        <v>0.00518328</v>
      </c>
      <c r="U47" s="4">
        <f t="shared" si="33"/>
        <v>40.78204704</v>
      </c>
      <c r="V47" s="2">
        <v>0.00612882</v>
      </c>
      <c r="W47" s="4">
        <f t="shared" si="27"/>
        <v>48.22155576</v>
      </c>
      <c r="X47" s="2">
        <v>0.00272834</v>
      </c>
      <c r="Y47" s="4">
        <f t="shared" si="34"/>
        <v>21.466579120000006</v>
      </c>
      <c r="Z47" s="2">
        <v>0.00404284</v>
      </c>
      <c r="AA47" s="4">
        <f t="shared" si="35"/>
        <v>31.80906512</v>
      </c>
      <c r="AB47" s="2">
        <v>0.00150151</v>
      </c>
      <c r="AC47" s="4">
        <f t="shared" si="36"/>
        <v>11.81388068</v>
      </c>
    </row>
    <row r="48" spans="1:29" ht="12.75">
      <c r="A48" s="1" t="s">
        <v>284</v>
      </c>
      <c r="B48" s="1" t="s">
        <v>274</v>
      </c>
      <c r="C48" s="2" t="s">
        <v>74</v>
      </c>
      <c r="E48" s="2">
        <v>155</v>
      </c>
      <c r="F48" s="2" t="s">
        <v>285</v>
      </c>
      <c r="G48" s="2" t="s">
        <v>33</v>
      </c>
      <c r="I48" s="2">
        <v>2</v>
      </c>
      <c r="J48" s="2">
        <v>1</v>
      </c>
      <c r="K48" s="10">
        <f t="shared" si="24"/>
        <v>0.7868</v>
      </c>
      <c r="L48" s="2">
        <v>1.6292</v>
      </c>
      <c r="M48" s="10">
        <f t="shared" si="25"/>
        <v>1.28185456</v>
      </c>
      <c r="N48" s="2">
        <v>0.217161</v>
      </c>
      <c r="O48" s="10">
        <f t="shared" si="31"/>
        <v>0.17086227480000002</v>
      </c>
      <c r="P48" s="2">
        <v>0.974513</v>
      </c>
      <c r="Q48" s="10">
        <f t="shared" si="32"/>
        <v>0.7667468284</v>
      </c>
      <c r="R48" s="2">
        <v>-0.00246864</v>
      </c>
      <c r="S48" s="4">
        <f t="shared" si="26"/>
        <v>-19.423259520000002</v>
      </c>
      <c r="T48" s="2">
        <v>0.0157283</v>
      </c>
      <c r="U48" s="4">
        <f t="shared" si="33"/>
        <v>123.7502644</v>
      </c>
      <c r="V48" s="2">
        <v>0.000317242</v>
      </c>
      <c r="W48" s="4">
        <f t="shared" si="27"/>
        <v>2.4960600560000006</v>
      </c>
      <c r="X48" s="2">
        <v>0.00396557</v>
      </c>
      <c r="Y48" s="4">
        <f t="shared" si="34"/>
        <v>31.20110476</v>
      </c>
      <c r="Z48" s="2">
        <v>0.0153636</v>
      </c>
      <c r="AA48" s="4">
        <f t="shared" si="35"/>
        <v>120.8808048</v>
      </c>
      <c r="AB48" s="2">
        <v>0.0044798</v>
      </c>
      <c r="AC48" s="4">
        <f t="shared" si="36"/>
        <v>35.2470664</v>
      </c>
    </row>
    <row r="49" spans="1:29" ht="12.75">
      <c r="A49" s="1" t="s">
        <v>286</v>
      </c>
      <c r="B49" s="1" t="s">
        <v>274</v>
      </c>
      <c r="C49" s="2" t="s">
        <v>74</v>
      </c>
      <c r="E49" s="2">
        <v>156</v>
      </c>
      <c r="F49" s="2">
        <v>56</v>
      </c>
      <c r="G49" s="2" t="s">
        <v>287</v>
      </c>
      <c r="I49" s="2">
        <v>3</v>
      </c>
      <c r="J49" s="2">
        <v>1</v>
      </c>
      <c r="K49" s="10">
        <f t="shared" si="24"/>
        <v>1.1802000000000001</v>
      </c>
      <c r="L49" s="2">
        <v>84.8347</v>
      </c>
      <c r="M49" s="10">
        <f t="shared" si="25"/>
        <v>100.12191294000002</v>
      </c>
      <c r="N49" s="2">
        <v>0.116891</v>
      </c>
      <c r="O49" s="10">
        <f t="shared" si="31"/>
        <v>0.1379547582</v>
      </c>
      <c r="P49" s="2">
        <v>-1.48922</v>
      </c>
      <c r="Q49" s="10">
        <f t="shared" si="32"/>
        <v>-1.7575774440000003</v>
      </c>
      <c r="R49" s="2">
        <v>0.134974</v>
      </c>
      <c r="S49" s="4">
        <f t="shared" si="26"/>
        <v>1592.9631480000003</v>
      </c>
      <c r="T49" s="2">
        <v>-0.0674046</v>
      </c>
      <c r="U49" s="4">
        <f t="shared" si="33"/>
        <v>-795.5090892000001</v>
      </c>
      <c r="V49" s="2">
        <v>0.45532</v>
      </c>
      <c r="W49" s="4">
        <f t="shared" si="27"/>
        <v>5373.686640000001</v>
      </c>
      <c r="X49" s="2">
        <v>0.612867</v>
      </c>
      <c r="Y49" s="4">
        <f t="shared" si="34"/>
        <v>7233.056334000001</v>
      </c>
      <c r="Z49" s="2">
        <v>0.179233</v>
      </c>
      <c r="AA49" s="4">
        <f t="shared" si="35"/>
        <v>2115.307866</v>
      </c>
      <c r="AB49" s="2">
        <v>-0.00413624</v>
      </c>
      <c r="AC49" s="4">
        <f t="shared" si="36"/>
        <v>-48.81590448000001</v>
      </c>
    </row>
    <row r="50" spans="1:29" ht="12.75">
      <c r="A50" s="1" t="s">
        <v>288</v>
      </c>
      <c r="B50" s="1" t="s">
        <v>274</v>
      </c>
      <c r="C50" s="2" t="s">
        <v>74</v>
      </c>
      <c r="E50" s="2">
        <v>157</v>
      </c>
      <c r="F50" s="2">
        <v>57</v>
      </c>
      <c r="G50" s="2" t="s">
        <v>191</v>
      </c>
      <c r="I50" s="2">
        <v>5</v>
      </c>
      <c r="J50" s="2">
        <v>1</v>
      </c>
      <c r="K50" s="10">
        <f t="shared" si="24"/>
        <v>1.967</v>
      </c>
      <c r="L50" s="2">
        <v>-8.4166</v>
      </c>
      <c r="M50" s="10">
        <f t="shared" si="25"/>
        <v>-16.5554522</v>
      </c>
      <c r="N50" s="2">
        <v>-0.519213</v>
      </c>
      <c r="O50" s="10">
        <f t="shared" si="31"/>
        <v>-1.0212919710000001</v>
      </c>
      <c r="P50" s="2">
        <v>-114.492</v>
      </c>
      <c r="Q50" s="10">
        <f t="shared" si="32"/>
        <v>-225.20576400000002</v>
      </c>
      <c r="R50" s="2">
        <v>-0.198934</v>
      </c>
      <c r="S50" s="4">
        <f t="shared" si="26"/>
        <v>-3913.0317800000003</v>
      </c>
      <c r="T50" s="2">
        <v>0.301011</v>
      </c>
      <c r="U50" s="4">
        <f t="shared" si="33"/>
        <v>5920.886369999999</v>
      </c>
      <c r="V50" s="2">
        <v>-0.522564</v>
      </c>
      <c r="W50" s="4">
        <f t="shared" si="27"/>
        <v>-10278.83388</v>
      </c>
      <c r="X50" s="2">
        <v>0.00233798</v>
      </c>
      <c r="Y50" s="4">
        <f t="shared" si="34"/>
        <v>45.9880666</v>
      </c>
      <c r="Z50" s="2">
        <v>0.130075</v>
      </c>
      <c r="AA50" s="4">
        <f t="shared" si="35"/>
        <v>2558.5752500000003</v>
      </c>
      <c r="AB50" s="2">
        <v>-0.0779705</v>
      </c>
      <c r="AC50" s="4">
        <f t="shared" si="36"/>
        <v>-1533.679735</v>
      </c>
    </row>
    <row r="51" spans="11:17" ht="12.75">
      <c r="K51" s="10"/>
      <c r="M51" s="10"/>
      <c r="O51" s="10"/>
      <c r="Q51" s="10"/>
    </row>
    <row r="52" spans="1:37" s="9" customFormat="1" ht="12.75">
      <c r="A52" s="5" t="s">
        <v>289</v>
      </c>
      <c r="B52" s="5" t="s">
        <v>290</v>
      </c>
      <c r="C52" s="6" t="s">
        <v>18</v>
      </c>
      <c r="D52" s="6"/>
      <c r="E52" s="6">
        <v>158</v>
      </c>
      <c r="F52" s="6">
        <v>58</v>
      </c>
      <c r="G52" s="6" t="s">
        <v>109</v>
      </c>
      <c r="H52" s="6"/>
      <c r="I52" s="6">
        <v>38</v>
      </c>
      <c r="J52" s="6">
        <v>1</v>
      </c>
      <c r="K52" s="7">
        <f>SUM(I52*0.3934)</f>
        <v>14.949200000000001</v>
      </c>
      <c r="L52" s="6">
        <v>0.924383</v>
      </c>
      <c r="M52" s="7">
        <f>SUM(K52*L52)</f>
        <v>13.818786343600001</v>
      </c>
      <c r="N52" s="6">
        <v>0.413425</v>
      </c>
      <c r="O52" s="7">
        <f>SUM(K52*N52)</f>
        <v>6.18037301</v>
      </c>
      <c r="P52" s="6">
        <v>0.16233</v>
      </c>
      <c r="Q52" s="7">
        <f>SUM(K52*P52)</f>
        <v>2.426703636</v>
      </c>
      <c r="R52" s="6">
        <v>0.00461508</v>
      </c>
      <c r="S52" s="8">
        <f>SUM(K52*R52)*10000</f>
        <v>689.91753936</v>
      </c>
      <c r="T52" s="6">
        <v>0.0392567</v>
      </c>
      <c r="U52" s="8">
        <f>SUM(K52*T52)*10000</f>
        <v>5868.5625964</v>
      </c>
      <c r="V52" s="6">
        <v>0.00378246</v>
      </c>
      <c r="W52" s="8">
        <f>SUM(K52*V52)*10000</f>
        <v>565.44751032</v>
      </c>
      <c r="X52" s="6">
        <v>0.000291751</v>
      </c>
      <c r="Y52" s="8">
        <f>SUM(K52*X52)*10000</f>
        <v>43.614440492</v>
      </c>
      <c r="Z52" s="6">
        <v>0.00113077</v>
      </c>
      <c r="AA52" s="8">
        <f>SUM(K52*Z52)*10000</f>
        <v>169.04106884</v>
      </c>
      <c r="AB52" s="6">
        <v>0.0380828</v>
      </c>
      <c r="AC52" s="8">
        <f>SUM(K52*AB52)*10000</f>
        <v>5693.0739376</v>
      </c>
      <c r="AD52" s="5"/>
      <c r="AE52" s="5"/>
      <c r="AF52" s="5"/>
      <c r="AG52" s="5"/>
      <c r="AH52" s="5"/>
      <c r="AI52" s="5"/>
      <c r="AJ52" s="5"/>
      <c r="AK52" s="5"/>
    </row>
    <row r="53" spans="1:29" ht="12.75">
      <c r="A53" s="1" t="s">
        <v>178</v>
      </c>
      <c r="B53" s="1" t="s">
        <v>177</v>
      </c>
      <c r="C53" s="2" t="s">
        <v>18</v>
      </c>
      <c r="E53" s="2">
        <v>101</v>
      </c>
      <c r="F53" s="2">
        <v>2</v>
      </c>
      <c r="G53" s="2" t="s">
        <v>179</v>
      </c>
      <c r="I53" s="2">
        <v>41</v>
      </c>
      <c r="J53" s="2">
        <v>1</v>
      </c>
      <c r="K53" s="10">
        <f aca="true" t="shared" si="37" ref="K52:K85">SUM(I53*0.3934)</f>
        <v>16.1294</v>
      </c>
      <c r="L53" s="2">
        <v>0.543987</v>
      </c>
      <c r="M53" s="10">
        <f aca="true" t="shared" si="38" ref="M52:M85">SUM(K53*L53)</f>
        <v>8.7741839178</v>
      </c>
      <c r="N53" s="2">
        <v>0.420934</v>
      </c>
      <c r="O53" s="10">
        <f aca="true" t="shared" si="39" ref="O52:O61">SUM(K53*N53)</f>
        <v>6.7894128596</v>
      </c>
      <c r="P53" s="2">
        <v>0.264866</v>
      </c>
      <c r="Q53" s="10">
        <f aca="true" t="shared" si="40" ref="Q52:Q61">SUM(K53*P53)</f>
        <v>4.2721296604</v>
      </c>
      <c r="R53" s="2">
        <v>0.000665261</v>
      </c>
      <c r="S53" s="4">
        <f aca="true" t="shared" si="41" ref="S52:S85">SUM(K53*R53)*10000</f>
        <v>107.302607734</v>
      </c>
      <c r="T53" s="2">
        <v>0.132453</v>
      </c>
      <c r="U53" s="4">
        <f aca="true" t="shared" si="42" ref="U52:U61">SUM(K53*T53)*10000</f>
        <v>21363.874182</v>
      </c>
      <c r="V53" s="2">
        <v>0.00270916</v>
      </c>
      <c r="W53" s="4">
        <f aca="true" t="shared" si="43" ref="W52:W85">SUM(K53*V53)*10000</f>
        <v>436.97125304</v>
      </c>
      <c r="X53" s="2">
        <v>0.015383</v>
      </c>
      <c r="Y53" s="4">
        <f aca="true" t="shared" si="44" ref="Y52:Y61">SUM(K53*X53)*10000</f>
        <v>2481.1856020000005</v>
      </c>
      <c r="Z53" s="2">
        <v>0.11014</v>
      </c>
      <c r="AA53" s="4">
        <f aca="true" t="shared" si="45" ref="AA52:AA61">SUM(K53*Z53)*10000</f>
        <v>17764.92116</v>
      </c>
      <c r="AB53" s="2">
        <v>0.0891477</v>
      </c>
      <c r="AC53" s="4">
        <f aca="true" t="shared" si="46" ref="AC52:AC61">SUM(K53*AB53)*10000</f>
        <v>14378.989123799998</v>
      </c>
    </row>
    <row r="54" spans="1:29" ht="12.75">
      <c r="A54" s="1" t="s">
        <v>180</v>
      </c>
      <c r="B54" s="1" t="s">
        <v>177</v>
      </c>
      <c r="C54" s="2" t="s">
        <v>18</v>
      </c>
      <c r="E54" s="2">
        <v>102</v>
      </c>
      <c r="F54" s="2">
        <v>3</v>
      </c>
      <c r="G54" s="2" t="s">
        <v>181</v>
      </c>
      <c r="I54" s="2">
        <v>41</v>
      </c>
      <c r="J54" s="2">
        <v>1</v>
      </c>
      <c r="K54" s="10">
        <f t="shared" si="37"/>
        <v>16.1294</v>
      </c>
      <c r="L54" s="2">
        <v>0.2327</v>
      </c>
      <c r="M54" s="10">
        <f t="shared" si="38"/>
        <v>3.75331138</v>
      </c>
      <c r="N54" s="2">
        <v>0.225194</v>
      </c>
      <c r="O54" s="10">
        <f t="shared" si="39"/>
        <v>3.6322441036</v>
      </c>
      <c r="P54" s="2">
        <v>0.097788</v>
      </c>
      <c r="Q54" s="10">
        <f t="shared" si="40"/>
        <v>1.5772617672</v>
      </c>
      <c r="R54" s="2">
        <v>0.000135111</v>
      </c>
      <c r="S54" s="4">
        <f t="shared" si="41"/>
        <v>21.792593634</v>
      </c>
      <c r="T54" s="2">
        <v>0.0620946</v>
      </c>
      <c r="U54" s="4">
        <f t="shared" si="42"/>
        <v>10015.486412400001</v>
      </c>
      <c r="V54" s="2">
        <v>0.000257918</v>
      </c>
      <c r="W54" s="4">
        <f t="shared" si="43"/>
        <v>41.600625892000004</v>
      </c>
      <c r="X54" s="2">
        <v>0.00700986</v>
      </c>
      <c r="Y54" s="4">
        <f t="shared" si="44"/>
        <v>1130.64835884</v>
      </c>
      <c r="Z54" s="2">
        <v>0.0400532</v>
      </c>
      <c r="AA54" s="4">
        <f t="shared" si="45"/>
        <v>6460.3408408</v>
      </c>
      <c r="AB54" s="2">
        <v>0.0256015</v>
      </c>
      <c r="AC54" s="4">
        <f t="shared" si="46"/>
        <v>4129.368340999999</v>
      </c>
    </row>
    <row r="55" spans="1:29" ht="12.75">
      <c r="A55" s="1" t="s">
        <v>182</v>
      </c>
      <c r="B55" s="1" t="s">
        <v>177</v>
      </c>
      <c r="C55" s="2" t="s">
        <v>18</v>
      </c>
      <c r="E55" s="2">
        <v>103</v>
      </c>
      <c r="F55" s="2">
        <v>4</v>
      </c>
      <c r="G55" s="2" t="s">
        <v>179</v>
      </c>
      <c r="I55" s="2">
        <v>41</v>
      </c>
      <c r="J55" s="2">
        <v>1</v>
      </c>
      <c r="K55" s="10">
        <f t="shared" si="37"/>
        <v>16.1294</v>
      </c>
      <c r="L55" s="2">
        <v>0.843436</v>
      </c>
      <c r="M55" s="10">
        <f t="shared" si="38"/>
        <v>13.604116618399999</v>
      </c>
      <c r="N55" s="2">
        <v>0.929998</v>
      </c>
      <c r="O55" s="10">
        <f t="shared" si="39"/>
        <v>15.0003097412</v>
      </c>
      <c r="P55" s="2">
        <v>0.418192</v>
      </c>
      <c r="Q55" s="10">
        <f t="shared" si="40"/>
        <v>6.7451860448000005</v>
      </c>
      <c r="R55" s="2">
        <v>0.00155122</v>
      </c>
      <c r="S55" s="4">
        <f t="shared" si="41"/>
        <v>250.20247868</v>
      </c>
      <c r="T55" s="2">
        <v>0.248933</v>
      </c>
      <c r="U55" s="4">
        <f t="shared" si="42"/>
        <v>40151.399302</v>
      </c>
      <c r="V55" s="2">
        <v>-0.000645083</v>
      </c>
      <c r="W55" s="4">
        <f t="shared" si="43"/>
        <v>-104.048017402</v>
      </c>
      <c r="X55" s="2">
        <v>0.0256875</v>
      </c>
      <c r="Y55" s="4">
        <f t="shared" si="44"/>
        <v>4143.239625</v>
      </c>
      <c r="Z55" s="2">
        <v>0.154559</v>
      </c>
      <c r="AA55" s="4">
        <f t="shared" si="45"/>
        <v>24929.439346</v>
      </c>
      <c r="AB55" s="2">
        <v>0.111054</v>
      </c>
      <c r="AC55" s="4">
        <f t="shared" si="46"/>
        <v>17912.343876000003</v>
      </c>
    </row>
    <row r="56" spans="1:29" ht="12.75">
      <c r="A56" s="1" t="s">
        <v>183</v>
      </c>
      <c r="B56" s="1" t="s">
        <v>177</v>
      </c>
      <c r="C56" s="2" t="s">
        <v>18</v>
      </c>
      <c r="E56" s="2">
        <v>104</v>
      </c>
      <c r="F56" s="2">
        <v>5</v>
      </c>
      <c r="G56" s="2" t="s">
        <v>179</v>
      </c>
      <c r="I56" s="2">
        <v>41</v>
      </c>
      <c r="J56" s="2">
        <v>1</v>
      </c>
      <c r="K56" s="10">
        <f t="shared" si="37"/>
        <v>16.1294</v>
      </c>
      <c r="L56" s="2">
        <v>1.83186</v>
      </c>
      <c r="M56" s="10">
        <f t="shared" si="38"/>
        <v>29.546802684000003</v>
      </c>
      <c r="N56" s="2">
        <v>1.26369</v>
      </c>
      <c r="O56" s="10">
        <f t="shared" si="39"/>
        <v>20.382561486</v>
      </c>
      <c r="P56" s="2">
        <v>0.576595</v>
      </c>
      <c r="Q56" s="10">
        <f t="shared" si="40"/>
        <v>9.300131393</v>
      </c>
      <c r="R56" s="2">
        <v>-0.000317505</v>
      </c>
      <c r="S56" s="4">
        <f t="shared" si="41"/>
        <v>-51.21165147</v>
      </c>
      <c r="T56" s="2">
        <v>0.345789</v>
      </c>
      <c r="U56" s="4">
        <f t="shared" si="42"/>
        <v>55773.690966</v>
      </c>
      <c r="V56" s="2">
        <v>-0.00107861</v>
      </c>
      <c r="W56" s="4">
        <f t="shared" si="43"/>
        <v>-173.97332134</v>
      </c>
      <c r="X56" s="2">
        <v>0.0352661</v>
      </c>
      <c r="Y56" s="4">
        <f t="shared" si="44"/>
        <v>5688.2103334</v>
      </c>
      <c r="Z56" s="2">
        <v>0.189326</v>
      </c>
      <c r="AA56" s="4">
        <f t="shared" si="45"/>
        <v>30537.147844</v>
      </c>
      <c r="AB56" s="2">
        <v>0.136078</v>
      </c>
      <c r="AC56" s="4">
        <f t="shared" si="46"/>
        <v>21948.564932</v>
      </c>
    </row>
    <row r="57" spans="1:29" ht="12.75">
      <c r="A57" s="1" t="s">
        <v>184</v>
      </c>
      <c r="B57" s="1" t="s">
        <v>177</v>
      </c>
      <c r="C57" s="2" t="s">
        <v>18</v>
      </c>
      <c r="E57" s="2">
        <v>105</v>
      </c>
      <c r="F57" s="2">
        <v>6</v>
      </c>
      <c r="G57" s="2" t="s">
        <v>179</v>
      </c>
      <c r="I57" s="2">
        <v>41</v>
      </c>
      <c r="J57" s="2">
        <v>1</v>
      </c>
      <c r="K57" s="10">
        <f t="shared" si="37"/>
        <v>16.1294</v>
      </c>
      <c r="L57" s="2">
        <v>1.83434</v>
      </c>
      <c r="M57" s="10">
        <f t="shared" si="38"/>
        <v>29.586803596000003</v>
      </c>
      <c r="N57" s="2">
        <v>1.62629</v>
      </c>
      <c r="O57" s="10">
        <f t="shared" si="39"/>
        <v>26.231081926</v>
      </c>
      <c r="P57" s="2">
        <v>1.03614</v>
      </c>
      <c r="Q57" s="10">
        <f t="shared" si="40"/>
        <v>16.712316516</v>
      </c>
      <c r="R57" s="2">
        <v>0.000272367</v>
      </c>
      <c r="S57" s="4">
        <f t="shared" si="41"/>
        <v>43.931162898</v>
      </c>
      <c r="T57" s="2">
        <v>0.397258</v>
      </c>
      <c r="U57" s="4">
        <f t="shared" si="42"/>
        <v>64075.331852</v>
      </c>
      <c r="V57" s="2">
        <v>-0.000934476</v>
      </c>
      <c r="W57" s="4">
        <f t="shared" si="43"/>
        <v>-150.725371944</v>
      </c>
      <c r="X57" s="2">
        <v>0.0326457</v>
      </c>
      <c r="Y57" s="4">
        <f t="shared" si="44"/>
        <v>5265.5555358</v>
      </c>
      <c r="Z57" s="2">
        <v>0.165721</v>
      </c>
      <c r="AA57" s="4">
        <f t="shared" si="45"/>
        <v>26729.802974000002</v>
      </c>
      <c r="AB57" s="2">
        <v>0.146605</v>
      </c>
      <c r="AC57" s="4">
        <f t="shared" si="46"/>
        <v>23646.50687</v>
      </c>
    </row>
    <row r="58" spans="1:29" ht="12.75">
      <c r="A58" s="1" t="s">
        <v>185</v>
      </c>
      <c r="B58" s="1" t="s">
        <v>177</v>
      </c>
      <c r="C58" s="2" t="s">
        <v>28</v>
      </c>
      <c r="E58" s="2">
        <v>106</v>
      </c>
      <c r="F58" s="2">
        <v>7</v>
      </c>
      <c r="G58" s="2" t="s">
        <v>33</v>
      </c>
      <c r="I58" s="2">
        <v>2</v>
      </c>
      <c r="J58" s="2">
        <v>1</v>
      </c>
      <c r="K58" s="10">
        <f t="shared" si="37"/>
        <v>0.7868</v>
      </c>
      <c r="L58" s="2">
        <v>0.680237</v>
      </c>
      <c r="M58" s="10">
        <f t="shared" si="38"/>
        <v>0.5352104716</v>
      </c>
      <c r="N58" s="2">
        <v>0.733196</v>
      </c>
      <c r="O58" s="10">
        <f t="shared" si="39"/>
        <v>0.5768786128</v>
      </c>
      <c r="P58" s="2">
        <v>1.69599</v>
      </c>
      <c r="Q58" s="10">
        <f t="shared" si="40"/>
        <v>1.3344049320000002</v>
      </c>
      <c r="R58" s="2">
        <v>0.00502717</v>
      </c>
      <c r="S58" s="4">
        <f t="shared" si="41"/>
        <v>39.55377356</v>
      </c>
      <c r="T58" s="2">
        <v>0.0937204</v>
      </c>
      <c r="U58" s="4">
        <f t="shared" si="42"/>
        <v>737.3921072</v>
      </c>
      <c r="V58" s="2">
        <v>0.0540135</v>
      </c>
      <c r="W58" s="4">
        <f t="shared" si="43"/>
        <v>424.978218</v>
      </c>
      <c r="X58" s="2">
        <v>0.0102115</v>
      </c>
      <c r="Y58" s="4">
        <f t="shared" si="44"/>
        <v>80.34408200000001</v>
      </c>
      <c r="Z58" s="2">
        <v>0.117166</v>
      </c>
      <c r="AA58" s="4">
        <f t="shared" si="45"/>
        <v>921.8620880000002</v>
      </c>
      <c r="AB58" s="2">
        <v>0.0725715</v>
      </c>
      <c r="AC58" s="4">
        <f t="shared" si="46"/>
        <v>570.992562</v>
      </c>
    </row>
    <row r="59" spans="1:29" ht="12.75">
      <c r="A59" s="1" t="s">
        <v>186</v>
      </c>
      <c r="B59" s="1" t="s">
        <v>177</v>
      </c>
      <c r="C59" s="2" t="s">
        <v>28</v>
      </c>
      <c r="E59" s="2">
        <v>107</v>
      </c>
      <c r="F59" s="2">
        <v>8</v>
      </c>
      <c r="G59" s="2" t="s">
        <v>33</v>
      </c>
      <c r="I59" s="2">
        <v>2</v>
      </c>
      <c r="J59" s="2">
        <v>1</v>
      </c>
      <c r="K59" s="10">
        <f t="shared" si="37"/>
        <v>0.7868</v>
      </c>
      <c r="L59" s="2">
        <v>0.601604</v>
      </c>
      <c r="M59" s="10">
        <f t="shared" si="38"/>
        <v>0.47334202720000007</v>
      </c>
      <c r="N59" s="2">
        <v>0.697153</v>
      </c>
      <c r="O59" s="10">
        <f t="shared" si="39"/>
        <v>0.5485199804</v>
      </c>
      <c r="P59" s="2">
        <v>0.081351</v>
      </c>
      <c r="Q59" s="10">
        <f t="shared" si="40"/>
        <v>0.06400696680000001</v>
      </c>
      <c r="R59" s="2">
        <v>0.0169214</v>
      </c>
      <c r="S59" s="4">
        <f t="shared" si="41"/>
        <v>133.13757520000001</v>
      </c>
      <c r="T59" s="2">
        <v>0.131289</v>
      </c>
      <c r="U59" s="4">
        <f t="shared" si="42"/>
        <v>1032.9818520000001</v>
      </c>
      <c r="V59" s="2">
        <v>-0.0247831</v>
      </c>
      <c r="W59" s="4">
        <f t="shared" si="43"/>
        <v>-194.99343080000003</v>
      </c>
      <c r="X59" s="2">
        <v>0.00752787</v>
      </c>
      <c r="Y59" s="4">
        <f t="shared" si="44"/>
        <v>59.229281160000006</v>
      </c>
      <c r="Z59" s="2">
        <v>0.0929152</v>
      </c>
      <c r="AA59" s="4">
        <f t="shared" si="45"/>
        <v>731.0567936000001</v>
      </c>
      <c r="AB59" s="2">
        <v>0.0437813</v>
      </c>
      <c r="AC59" s="4">
        <f t="shared" si="46"/>
        <v>344.47126840000004</v>
      </c>
    </row>
    <row r="60" spans="1:29" ht="12.75">
      <c r="A60" s="1" t="s">
        <v>187</v>
      </c>
      <c r="B60" s="1" t="s">
        <v>177</v>
      </c>
      <c r="C60" s="2" t="s">
        <v>28</v>
      </c>
      <c r="E60" s="2">
        <v>109</v>
      </c>
      <c r="F60" s="2">
        <v>9</v>
      </c>
      <c r="G60" s="2" t="s">
        <v>33</v>
      </c>
      <c r="I60" s="2">
        <v>2</v>
      </c>
      <c r="J60" s="2">
        <v>1</v>
      </c>
      <c r="K60" s="10">
        <f t="shared" si="37"/>
        <v>0.7868</v>
      </c>
      <c r="L60" s="2">
        <v>0.50073</v>
      </c>
      <c r="M60" s="10">
        <f t="shared" si="38"/>
        <v>0.393974364</v>
      </c>
      <c r="N60" s="2">
        <v>0.0584481</v>
      </c>
      <c r="O60" s="10">
        <f t="shared" si="39"/>
        <v>0.045986965080000004</v>
      </c>
      <c r="P60" s="2">
        <v>0.265856</v>
      </c>
      <c r="Q60" s="10">
        <f t="shared" si="40"/>
        <v>0.2091755008</v>
      </c>
      <c r="R60" s="2">
        <v>0.0893288</v>
      </c>
      <c r="S60" s="4">
        <f t="shared" si="41"/>
        <v>702.8389984000002</v>
      </c>
      <c r="T60" s="2">
        <v>0.0191217</v>
      </c>
      <c r="U60" s="4">
        <f t="shared" si="42"/>
        <v>150.4495356</v>
      </c>
      <c r="V60" s="2">
        <v>0.0294455</v>
      </c>
      <c r="W60" s="4">
        <f t="shared" si="43"/>
        <v>231.67719400000001</v>
      </c>
      <c r="X60" s="2">
        <v>0.00675226</v>
      </c>
      <c r="Y60" s="4">
        <f t="shared" si="44"/>
        <v>53.12678168000001</v>
      </c>
      <c r="Z60" s="2">
        <v>0.0178067</v>
      </c>
      <c r="AA60" s="4">
        <f t="shared" si="45"/>
        <v>140.10311560000002</v>
      </c>
      <c r="AB60" s="2">
        <v>0.0564873</v>
      </c>
      <c r="AC60" s="4">
        <f t="shared" si="46"/>
        <v>444.4420764</v>
      </c>
    </row>
    <row r="61" spans="1:29" ht="12.75">
      <c r="A61" s="1" t="s">
        <v>188</v>
      </c>
      <c r="B61" s="1" t="s">
        <v>177</v>
      </c>
      <c r="C61" s="2" t="s">
        <v>28</v>
      </c>
      <c r="E61" s="2">
        <v>110</v>
      </c>
      <c r="F61" s="2">
        <v>10</v>
      </c>
      <c r="G61" s="2" t="s">
        <v>33</v>
      </c>
      <c r="I61" s="2">
        <v>2</v>
      </c>
      <c r="J61" s="2">
        <v>1</v>
      </c>
      <c r="K61" s="10">
        <f t="shared" si="37"/>
        <v>0.7868</v>
      </c>
      <c r="L61" s="2">
        <v>0.182034</v>
      </c>
      <c r="M61" s="10">
        <f t="shared" si="38"/>
        <v>0.14322435120000002</v>
      </c>
      <c r="N61" s="2">
        <v>0.334567</v>
      </c>
      <c r="O61" s="10">
        <f t="shared" si="39"/>
        <v>0.2632373156</v>
      </c>
      <c r="P61" s="2">
        <v>0.0172987</v>
      </c>
      <c r="Q61" s="10">
        <f t="shared" si="40"/>
        <v>0.013610617160000001</v>
      </c>
      <c r="R61" s="2">
        <v>0.0169826</v>
      </c>
      <c r="S61" s="4">
        <f t="shared" si="41"/>
        <v>133.6190968</v>
      </c>
      <c r="T61" s="2">
        <v>0.0282383</v>
      </c>
      <c r="U61" s="4">
        <f t="shared" si="42"/>
        <v>222.17894440000003</v>
      </c>
      <c r="V61" s="2">
        <v>0.0101</v>
      </c>
      <c r="W61" s="4">
        <f t="shared" si="43"/>
        <v>79.4668</v>
      </c>
      <c r="X61" s="2">
        <v>0.0322703</v>
      </c>
      <c r="Y61" s="4">
        <f t="shared" si="44"/>
        <v>253.90272040000002</v>
      </c>
      <c r="Z61" s="2">
        <v>0.00552155</v>
      </c>
      <c r="AA61" s="4">
        <f t="shared" si="45"/>
        <v>43.44355540000001</v>
      </c>
      <c r="AB61" s="2">
        <v>0.0178975</v>
      </c>
      <c r="AC61" s="4">
        <f t="shared" si="46"/>
        <v>140.81753</v>
      </c>
    </row>
    <row r="62" spans="1:43" ht="12.75">
      <c r="A62" s="1" t="s">
        <v>525</v>
      </c>
      <c r="B62" s="2" t="s">
        <v>526</v>
      </c>
      <c r="E62" s="2">
        <v>516</v>
      </c>
      <c r="F62" s="2">
        <v>50</v>
      </c>
      <c r="G62" s="2" t="s">
        <v>29</v>
      </c>
      <c r="I62" s="2">
        <v>41</v>
      </c>
      <c r="J62" s="2">
        <v>1</v>
      </c>
      <c r="K62" s="10">
        <f t="shared" si="37"/>
        <v>16.1294</v>
      </c>
      <c r="L62" s="2">
        <v>4.39849</v>
      </c>
      <c r="M62" s="10">
        <f t="shared" si="38"/>
        <v>70.945004606</v>
      </c>
      <c r="N62" s="10"/>
      <c r="O62" s="10"/>
      <c r="P62" s="10"/>
      <c r="Q62" s="10"/>
      <c r="R62" s="2">
        <v>0.0594291</v>
      </c>
      <c r="S62" s="4">
        <f t="shared" si="41"/>
        <v>9585.557255400001</v>
      </c>
      <c r="T62" s="4"/>
      <c r="V62" s="2">
        <v>0.00418777</v>
      </c>
      <c r="W62" s="4">
        <f t="shared" si="43"/>
        <v>675.4621743800001</v>
      </c>
      <c r="X62" s="4"/>
      <c r="Z62" s="4"/>
      <c r="AB62" s="4"/>
      <c r="AD62" s="4"/>
      <c r="AE62" s="4"/>
      <c r="AF62" s="2">
        <v>0.00125783</v>
      </c>
      <c r="AG62" s="4">
        <f aca="true" t="shared" si="47" ref="AG62:AG77">SUM(K62*AF62)*10000</f>
        <v>202.88043202</v>
      </c>
      <c r="AH62" s="11">
        <v>4.16807E-07</v>
      </c>
      <c r="AI62" s="13">
        <f aca="true" t="shared" si="48" ref="AI62:AI77">SUM(K62*AH62)*10000</f>
        <v>0.067228468258</v>
      </c>
      <c r="AJ62" s="2" t="s">
        <v>401</v>
      </c>
      <c r="AK62" s="4"/>
      <c r="AL62" s="2"/>
      <c r="AM62" s="4"/>
      <c r="AN62" s="2"/>
      <c r="AO62" s="4"/>
      <c r="AP62" s="2"/>
      <c r="AQ62" s="4"/>
    </row>
    <row r="63" spans="1:43" ht="12.75">
      <c r="A63" s="1" t="s">
        <v>527</v>
      </c>
      <c r="B63" s="2" t="s">
        <v>526</v>
      </c>
      <c r="E63" s="2">
        <v>517</v>
      </c>
      <c r="F63" s="2">
        <v>51</v>
      </c>
      <c r="G63" s="2" t="s">
        <v>29</v>
      </c>
      <c r="I63" s="2">
        <v>41</v>
      </c>
      <c r="J63" s="2">
        <v>1</v>
      </c>
      <c r="K63" s="10">
        <f t="shared" si="37"/>
        <v>16.1294</v>
      </c>
      <c r="L63" s="2">
        <v>1.75085</v>
      </c>
      <c r="M63" s="10">
        <f t="shared" si="38"/>
        <v>28.240159990000002</v>
      </c>
      <c r="N63" s="10"/>
      <c r="O63" s="10"/>
      <c r="P63" s="10"/>
      <c r="Q63" s="10"/>
      <c r="R63" s="2">
        <v>0.0104546</v>
      </c>
      <c r="S63" s="4">
        <f t="shared" si="41"/>
        <v>1686.2642523999998</v>
      </c>
      <c r="T63" s="4"/>
      <c r="V63" s="2">
        <v>0.00871126</v>
      </c>
      <c r="W63" s="4">
        <f t="shared" si="43"/>
        <v>1405.07397044</v>
      </c>
      <c r="X63" s="4"/>
      <c r="Z63" s="4"/>
      <c r="AB63" s="4"/>
      <c r="AD63" s="4"/>
      <c r="AE63" s="4"/>
      <c r="AF63" s="2">
        <v>0.00128224</v>
      </c>
      <c r="AG63" s="4">
        <f t="shared" si="47"/>
        <v>206.81761856</v>
      </c>
      <c r="AH63" s="2">
        <v>0.000208933</v>
      </c>
      <c r="AI63" s="13">
        <f t="shared" si="48"/>
        <v>33.699639302</v>
      </c>
      <c r="AJ63" s="2" t="s">
        <v>401</v>
      </c>
      <c r="AK63" s="4"/>
      <c r="AL63" s="2"/>
      <c r="AM63" s="4"/>
      <c r="AN63" s="2"/>
      <c r="AO63" s="4"/>
      <c r="AP63" s="2"/>
      <c r="AQ63" s="4"/>
    </row>
    <row r="64" spans="1:43" ht="12.75">
      <c r="A64" s="1" t="s">
        <v>528</v>
      </c>
      <c r="B64" s="2" t="s">
        <v>526</v>
      </c>
      <c r="E64" s="2">
        <v>518</v>
      </c>
      <c r="F64" s="2">
        <v>52</v>
      </c>
      <c r="G64" s="2" t="s">
        <v>29</v>
      </c>
      <c r="I64" s="2">
        <v>41</v>
      </c>
      <c r="J64" s="2">
        <v>1</v>
      </c>
      <c r="K64" s="10">
        <f t="shared" si="37"/>
        <v>16.1294</v>
      </c>
      <c r="L64" s="2">
        <v>0.0647056</v>
      </c>
      <c r="M64" s="10">
        <f t="shared" si="38"/>
        <v>1.04366250464</v>
      </c>
      <c r="N64" s="10"/>
      <c r="O64" s="10"/>
      <c r="P64" s="10"/>
      <c r="Q64" s="10"/>
      <c r="R64" s="2">
        <v>0.0155894</v>
      </c>
      <c r="S64" s="4">
        <f t="shared" si="41"/>
        <v>2514.4766836</v>
      </c>
      <c r="T64" s="4"/>
      <c r="V64" s="2">
        <v>0.00378694</v>
      </c>
      <c r="W64" s="4">
        <f t="shared" si="43"/>
        <v>610.81070036</v>
      </c>
      <c r="X64" s="4"/>
      <c r="Z64" s="4"/>
      <c r="AB64" s="4"/>
      <c r="AD64" s="4"/>
      <c r="AE64" s="4"/>
      <c r="AF64" s="2">
        <v>-0.000118538</v>
      </c>
      <c r="AG64" s="4">
        <f t="shared" si="47"/>
        <v>-19.119468172</v>
      </c>
      <c r="AH64" s="11">
        <v>7.72223E-05</v>
      </c>
      <c r="AI64" s="13">
        <f t="shared" si="48"/>
        <v>12.455493656199998</v>
      </c>
      <c r="AJ64" s="2" t="s">
        <v>401</v>
      </c>
      <c r="AK64" s="4"/>
      <c r="AL64" s="2"/>
      <c r="AM64" s="4"/>
      <c r="AN64" s="2"/>
      <c r="AO64" s="4"/>
      <c r="AP64" s="2"/>
      <c r="AQ64" s="4"/>
    </row>
    <row r="65" spans="1:43" ht="12.75">
      <c r="A65" s="1" t="s">
        <v>529</v>
      </c>
      <c r="B65" s="2" t="s">
        <v>526</v>
      </c>
      <c r="E65" s="2">
        <v>519</v>
      </c>
      <c r="F65" s="2">
        <v>53</v>
      </c>
      <c r="G65" s="2" t="s">
        <v>29</v>
      </c>
      <c r="I65" s="2">
        <v>41</v>
      </c>
      <c r="J65" s="2">
        <v>1</v>
      </c>
      <c r="K65" s="10">
        <f t="shared" si="37"/>
        <v>16.1294</v>
      </c>
      <c r="L65" s="2">
        <v>0.225038</v>
      </c>
      <c r="M65" s="10">
        <f t="shared" si="38"/>
        <v>3.6297279172</v>
      </c>
      <c r="N65" s="10"/>
      <c r="O65" s="10"/>
      <c r="P65" s="10"/>
      <c r="Q65" s="10"/>
      <c r="R65" s="2">
        <v>0.0322837</v>
      </c>
      <c r="S65" s="4">
        <f t="shared" si="41"/>
        <v>5207.1671078</v>
      </c>
      <c r="T65" s="4"/>
      <c r="V65" s="2">
        <v>0.00975601</v>
      </c>
      <c r="W65" s="4">
        <f t="shared" si="43"/>
        <v>1573.5858769400002</v>
      </c>
      <c r="X65" s="4"/>
      <c r="Z65" s="4"/>
      <c r="AB65" s="4"/>
      <c r="AD65" s="4"/>
      <c r="AE65" s="4"/>
      <c r="AF65" s="11">
        <v>-8.17128E-06</v>
      </c>
      <c r="AG65" s="4">
        <f t="shared" si="47"/>
        <v>-1.31797843632</v>
      </c>
      <c r="AH65" s="11">
        <v>-4.0726E-06</v>
      </c>
      <c r="AI65" s="13">
        <f t="shared" si="48"/>
        <v>-0.6568859444</v>
      </c>
      <c r="AJ65" s="2" t="s">
        <v>401</v>
      </c>
      <c r="AK65" s="4"/>
      <c r="AL65" s="2"/>
      <c r="AM65" s="4"/>
      <c r="AN65" s="2"/>
      <c r="AO65" s="4"/>
      <c r="AP65" s="2"/>
      <c r="AQ65" s="4"/>
    </row>
    <row r="66" spans="1:43" ht="12.75">
      <c r="A66" s="1" t="s">
        <v>530</v>
      </c>
      <c r="B66" s="2" t="s">
        <v>526</v>
      </c>
      <c r="E66" s="2">
        <v>521</v>
      </c>
      <c r="F66" s="2">
        <v>56</v>
      </c>
      <c r="G66" s="2" t="s">
        <v>29</v>
      </c>
      <c r="I66" s="2">
        <v>41</v>
      </c>
      <c r="J66" s="2">
        <v>1</v>
      </c>
      <c r="K66" s="10">
        <f t="shared" si="37"/>
        <v>16.1294</v>
      </c>
      <c r="L66" s="2">
        <v>1.13091</v>
      </c>
      <c r="M66" s="10">
        <f t="shared" si="38"/>
        <v>18.240899754</v>
      </c>
      <c r="N66" s="10"/>
      <c r="O66" s="10"/>
      <c r="P66" s="10"/>
      <c r="Q66" s="10"/>
      <c r="R66" s="2">
        <v>0.00125405</v>
      </c>
      <c r="S66" s="4">
        <f t="shared" si="41"/>
        <v>202.2707407</v>
      </c>
      <c r="T66" s="4"/>
      <c r="V66" s="2">
        <v>0.000657267</v>
      </c>
      <c r="W66" s="4">
        <f t="shared" si="43"/>
        <v>106.013223498</v>
      </c>
      <c r="X66" s="4"/>
      <c r="Z66" s="4"/>
      <c r="AB66" s="4"/>
      <c r="AD66" s="4"/>
      <c r="AE66" s="4"/>
      <c r="AF66" s="2">
        <v>0.000113773</v>
      </c>
      <c r="AG66" s="4">
        <f t="shared" si="47"/>
        <v>18.350902262</v>
      </c>
      <c r="AH66" s="11">
        <v>-1.658E-05</v>
      </c>
      <c r="AI66" s="13">
        <f t="shared" si="48"/>
        <v>-2.67425452</v>
      </c>
      <c r="AJ66" s="2" t="s">
        <v>401</v>
      </c>
      <c r="AK66" s="4"/>
      <c r="AL66" s="2"/>
      <c r="AM66" s="4"/>
      <c r="AN66" s="2"/>
      <c r="AO66" s="4"/>
      <c r="AP66" s="2"/>
      <c r="AQ66" s="4"/>
    </row>
    <row r="67" spans="1:43" ht="12.75">
      <c r="A67" s="1" t="s">
        <v>531</v>
      </c>
      <c r="B67" s="2" t="s">
        <v>526</v>
      </c>
      <c r="E67" s="2">
        <v>522</v>
      </c>
      <c r="F67" s="2">
        <v>57</v>
      </c>
      <c r="G67" s="2" t="s">
        <v>29</v>
      </c>
      <c r="I67" s="2">
        <v>41</v>
      </c>
      <c r="J67" s="2">
        <v>1</v>
      </c>
      <c r="K67" s="10">
        <f t="shared" si="37"/>
        <v>16.1294</v>
      </c>
      <c r="L67" s="2">
        <v>0.476283</v>
      </c>
      <c r="M67" s="10">
        <f t="shared" si="38"/>
        <v>7.6821590202</v>
      </c>
      <c r="N67" s="10"/>
      <c r="O67" s="10"/>
      <c r="P67" s="10"/>
      <c r="Q67" s="10"/>
      <c r="R67" s="2">
        <v>0.00103237</v>
      </c>
      <c r="S67" s="4">
        <f t="shared" si="41"/>
        <v>166.51508678</v>
      </c>
      <c r="T67" s="4"/>
      <c r="V67" s="2">
        <v>0.00141135</v>
      </c>
      <c r="W67" s="4">
        <f t="shared" si="43"/>
        <v>227.64228690000002</v>
      </c>
      <c r="X67" s="4"/>
      <c r="Z67" s="4"/>
      <c r="AB67" s="4"/>
      <c r="AD67" s="4"/>
      <c r="AE67" s="4"/>
      <c r="AF67" s="2">
        <v>0.000141904</v>
      </c>
      <c r="AG67" s="4">
        <f t="shared" si="47"/>
        <v>22.888263776</v>
      </c>
      <c r="AH67" s="11">
        <v>4.49334E-05</v>
      </c>
      <c r="AI67" s="13">
        <f t="shared" si="48"/>
        <v>7.2474878196</v>
      </c>
      <c r="AJ67" s="2" t="s">
        <v>401</v>
      </c>
      <c r="AK67" s="4"/>
      <c r="AL67" s="2"/>
      <c r="AM67" s="4"/>
      <c r="AN67" s="2"/>
      <c r="AO67" s="4"/>
      <c r="AP67" s="2"/>
      <c r="AQ67" s="4"/>
    </row>
    <row r="68" spans="1:43" ht="12.75">
      <c r="A68" s="1" t="s">
        <v>532</v>
      </c>
      <c r="B68" s="2" t="s">
        <v>526</v>
      </c>
      <c r="E68" s="2">
        <v>523</v>
      </c>
      <c r="F68" s="2">
        <v>58</v>
      </c>
      <c r="G68" s="2" t="s">
        <v>29</v>
      </c>
      <c r="I68" s="2">
        <v>41</v>
      </c>
      <c r="J68" s="2">
        <v>1</v>
      </c>
      <c r="K68" s="10">
        <f t="shared" si="37"/>
        <v>16.1294</v>
      </c>
      <c r="L68" s="2">
        <v>2.17445</v>
      </c>
      <c r="M68" s="10">
        <f t="shared" si="38"/>
        <v>35.07257383</v>
      </c>
      <c r="N68" s="10"/>
      <c r="O68" s="10"/>
      <c r="P68" s="10"/>
      <c r="Q68" s="10"/>
      <c r="R68" s="2">
        <v>0.00270621</v>
      </c>
      <c r="S68" s="4">
        <f t="shared" si="41"/>
        <v>436.49543574000006</v>
      </c>
      <c r="T68" s="4"/>
      <c r="V68" s="2">
        <v>0.00289992</v>
      </c>
      <c r="W68" s="4">
        <f t="shared" si="43"/>
        <v>467.73969648</v>
      </c>
      <c r="X68" s="4"/>
      <c r="Z68" s="4"/>
      <c r="AB68" s="4"/>
      <c r="AD68" s="4"/>
      <c r="AE68" s="4"/>
      <c r="AF68" s="2">
        <v>0.000820922</v>
      </c>
      <c r="AG68" s="4">
        <f t="shared" si="47"/>
        <v>132.409793068</v>
      </c>
      <c r="AH68" s="11">
        <v>8.89829E-06</v>
      </c>
      <c r="AI68" s="13">
        <f t="shared" si="48"/>
        <v>1.43524078726</v>
      </c>
      <c r="AJ68" s="2" t="s">
        <v>401</v>
      </c>
      <c r="AK68" s="4"/>
      <c r="AL68" s="2"/>
      <c r="AM68" s="4"/>
      <c r="AN68" s="2"/>
      <c r="AO68" s="4"/>
      <c r="AP68" s="2"/>
      <c r="AQ68" s="4"/>
    </row>
    <row r="69" spans="1:43" ht="12.75">
      <c r="A69" s="1" t="s">
        <v>533</v>
      </c>
      <c r="B69" s="2" t="s">
        <v>526</v>
      </c>
      <c r="E69" s="2">
        <v>524</v>
      </c>
      <c r="F69" s="2">
        <v>59</v>
      </c>
      <c r="G69" s="2" t="s">
        <v>29</v>
      </c>
      <c r="I69" s="2">
        <v>41</v>
      </c>
      <c r="J69" s="2">
        <v>1</v>
      </c>
      <c r="K69" s="10">
        <f t="shared" si="37"/>
        <v>16.1294</v>
      </c>
      <c r="L69" s="2">
        <v>0.952063</v>
      </c>
      <c r="M69" s="10">
        <f t="shared" si="38"/>
        <v>15.3562049522</v>
      </c>
      <c r="N69" s="10"/>
      <c r="O69" s="10"/>
      <c r="P69" s="10"/>
      <c r="Q69" s="10"/>
      <c r="R69" s="2">
        <v>0.0011314</v>
      </c>
      <c r="S69" s="4">
        <f t="shared" si="41"/>
        <v>182.4880316</v>
      </c>
      <c r="T69" s="4"/>
      <c r="V69" s="2">
        <v>0.000229521</v>
      </c>
      <c r="W69" s="4">
        <f t="shared" si="43"/>
        <v>37.020360174</v>
      </c>
      <c r="X69" s="4"/>
      <c r="Z69" s="4"/>
      <c r="AB69" s="4"/>
      <c r="AD69" s="4"/>
      <c r="AE69" s="4"/>
      <c r="AF69" s="2">
        <v>0.00332835</v>
      </c>
      <c r="AG69" s="4">
        <f t="shared" si="47"/>
        <v>536.8428849000001</v>
      </c>
      <c r="AH69" s="11">
        <v>-1.69314E-06</v>
      </c>
      <c r="AI69" s="13">
        <f t="shared" si="48"/>
        <v>-0.27309332316</v>
      </c>
      <c r="AJ69" s="2" t="s">
        <v>401</v>
      </c>
      <c r="AK69" s="4"/>
      <c r="AL69" s="2"/>
      <c r="AM69" s="4"/>
      <c r="AN69" s="2"/>
      <c r="AO69" s="4"/>
      <c r="AP69" s="2"/>
      <c r="AQ69" s="4"/>
    </row>
    <row r="70" spans="1:43" ht="12.75">
      <c r="A70" s="1" t="s">
        <v>534</v>
      </c>
      <c r="B70" s="2" t="s">
        <v>526</v>
      </c>
      <c r="E70" s="2">
        <v>525</v>
      </c>
      <c r="F70" s="2">
        <v>60</v>
      </c>
      <c r="G70" s="2" t="s">
        <v>29</v>
      </c>
      <c r="I70" s="2">
        <v>41</v>
      </c>
      <c r="J70" s="2">
        <v>1</v>
      </c>
      <c r="K70" s="10">
        <f t="shared" si="37"/>
        <v>16.1294</v>
      </c>
      <c r="L70" s="2">
        <v>1.13569</v>
      </c>
      <c r="M70" s="10">
        <f t="shared" si="38"/>
        <v>18.317998286</v>
      </c>
      <c r="N70" s="10"/>
      <c r="O70" s="10"/>
      <c r="P70" s="10"/>
      <c r="Q70" s="10"/>
      <c r="R70" s="2">
        <v>0.0054683</v>
      </c>
      <c r="S70" s="4">
        <f t="shared" si="41"/>
        <v>882.0039802</v>
      </c>
      <c r="T70" s="4"/>
      <c r="V70" s="2">
        <v>-0.00653778</v>
      </c>
      <c r="W70" s="4">
        <f t="shared" si="43"/>
        <v>-1054.5046873200001</v>
      </c>
      <c r="X70" s="4"/>
      <c r="Z70" s="4"/>
      <c r="AB70" s="4"/>
      <c r="AD70" s="4"/>
      <c r="AE70" s="4"/>
      <c r="AF70" s="2">
        <v>0.000991693</v>
      </c>
      <c r="AG70" s="4">
        <f t="shared" si="47"/>
        <v>159.954130742</v>
      </c>
      <c r="AH70" s="2">
        <v>-0.000509719</v>
      </c>
      <c r="AI70" s="13">
        <f t="shared" si="48"/>
        <v>-82.21461638599999</v>
      </c>
      <c r="AJ70" s="2" t="s">
        <v>401</v>
      </c>
      <c r="AK70" s="4"/>
      <c r="AL70" s="2"/>
      <c r="AM70" s="4"/>
      <c r="AN70" s="2"/>
      <c r="AO70" s="4"/>
      <c r="AP70" s="2"/>
      <c r="AQ70" s="4"/>
    </row>
    <row r="71" spans="1:43" ht="12.75">
      <c r="A71" s="1" t="s">
        <v>535</v>
      </c>
      <c r="B71" s="2" t="s">
        <v>526</v>
      </c>
      <c r="E71" s="2">
        <v>526</v>
      </c>
      <c r="F71" s="2">
        <v>61</v>
      </c>
      <c r="G71" s="2" t="s">
        <v>29</v>
      </c>
      <c r="I71" s="2">
        <v>41</v>
      </c>
      <c r="J71" s="2">
        <v>1</v>
      </c>
      <c r="K71" s="10">
        <f t="shared" si="37"/>
        <v>16.1294</v>
      </c>
      <c r="L71" s="2">
        <v>0.724556</v>
      </c>
      <c r="M71" s="10">
        <f t="shared" si="38"/>
        <v>11.6866535464</v>
      </c>
      <c r="N71" s="10"/>
      <c r="O71" s="10"/>
      <c r="P71" s="10"/>
      <c r="Q71" s="10"/>
      <c r="R71" s="2">
        <v>0.35775</v>
      </c>
      <c r="S71" s="4">
        <f t="shared" si="41"/>
        <v>57702.92850000001</v>
      </c>
      <c r="T71" s="4"/>
      <c r="V71" s="2">
        <v>0.0731331</v>
      </c>
      <c r="W71" s="4">
        <f t="shared" si="43"/>
        <v>11795.9302314</v>
      </c>
      <c r="X71" s="4"/>
      <c r="Z71" s="4"/>
      <c r="AB71" s="4"/>
      <c r="AD71" s="4"/>
      <c r="AE71" s="4"/>
      <c r="AF71" s="2">
        <v>0.00380328</v>
      </c>
      <c r="AG71" s="4">
        <f t="shared" si="47"/>
        <v>613.44624432</v>
      </c>
      <c r="AH71" s="2">
        <v>-0.00217216</v>
      </c>
      <c r="AI71" s="13">
        <f t="shared" si="48"/>
        <v>-350.35637503999993</v>
      </c>
      <c r="AJ71" s="2" t="s">
        <v>401</v>
      </c>
      <c r="AK71" s="4"/>
      <c r="AL71" s="2"/>
      <c r="AM71" s="4"/>
      <c r="AN71" s="2"/>
      <c r="AO71" s="4"/>
      <c r="AP71" s="2"/>
      <c r="AQ71" s="4"/>
    </row>
    <row r="72" spans="1:43" ht="12.75">
      <c r="A72" s="1" t="s">
        <v>536</v>
      </c>
      <c r="B72" s="2" t="s">
        <v>526</v>
      </c>
      <c r="E72" s="2">
        <v>527</v>
      </c>
      <c r="F72" s="2">
        <v>62</v>
      </c>
      <c r="G72" s="2" t="s">
        <v>33</v>
      </c>
      <c r="I72" s="2">
        <v>2</v>
      </c>
      <c r="J72" s="2">
        <v>1</v>
      </c>
      <c r="K72" s="10">
        <f t="shared" si="37"/>
        <v>0.7868</v>
      </c>
      <c r="L72" s="2">
        <v>1.56635</v>
      </c>
      <c r="M72" s="10">
        <f t="shared" si="38"/>
        <v>1.23240418</v>
      </c>
      <c r="N72" s="10"/>
      <c r="O72" s="10"/>
      <c r="P72" s="10"/>
      <c r="Q72" s="10"/>
      <c r="R72" s="2">
        <v>0.0766987</v>
      </c>
      <c r="S72" s="4">
        <f t="shared" si="41"/>
        <v>603.4653716</v>
      </c>
      <c r="T72" s="4"/>
      <c r="V72" s="2">
        <v>0.00990001</v>
      </c>
      <c r="W72" s="4">
        <f t="shared" si="43"/>
        <v>77.89327868000001</v>
      </c>
      <c r="X72" s="4"/>
      <c r="Z72" s="4"/>
      <c r="AB72" s="4"/>
      <c r="AD72" s="4"/>
      <c r="AE72" s="4"/>
      <c r="AF72" s="2">
        <v>0</v>
      </c>
      <c r="AG72" s="4">
        <f t="shared" si="47"/>
        <v>0</v>
      </c>
      <c r="AH72" s="2">
        <v>-0.000438027</v>
      </c>
      <c r="AI72" s="13">
        <f t="shared" si="48"/>
        <v>-3.4463964360000006</v>
      </c>
      <c r="AJ72" s="2" t="s">
        <v>401</v>
      </c>
      <c r="AK72" s="4"/>
      <c r="AL72" s="2"/>
      <c r="AM72" s="4"/>
      <c r="AN72" s="2"/>
      <c r="AO72" s="4"/>
      <c r="AP72" s="2"/>
      <c r="AQ72" s="4"/>
    </row>
    <row r="73" spans="1:43" ht="12.75">
      <c r="A73" s="1" t="s">
        <v>537</v>
      </c>
      <c r="B73" s="2" t="s">
        <v>526</v>
      </c>
      <c r="E73" s="2">
        <v>528</v>
      </c>
      <c r="F73" s="2" t="s">
        <v>538</v>
      </c>
      <c r="G73" s="2" t="s">
        <v>33</v>
      </c>
      <c r="I73" s="2">
        <v>2</v>
      </c>
      <c r="J73" s="2">
        <v>1</v>
      </c>
      <c r="K73" s="10">
        <f t="shared" si="37"/>
        <v>0.7868</v>
      </c>
      <c r="L73" s="2">
        <v>1.76058</v>
      </c>
      <c r="M73" s="10">
        <f t="shared" si="38"/>
        <v>1.385224344</v>
      </c>
      <c r="N73" s="10"/>
      <c r="O73" s="10"/>
      <c r="P73" s="10"/>
      <c r="Q73" s="10"/>
      <c r="R73" s="2">
        <v>0.188459</v>
      </c>
      <c r="S73" s="4">
        <f t="shared" si="41"/>
        <v>1482.795412</v>
      </c>
      <c r="T73" s="4"/>
      <c r="V73" s="2">
        <v>0.0314797</v>
      </c>
      <c r="W73" s="4">
        <f t="shared" si="43"/>
        <v>247.6822796</v>
      </c>
      <c r="X73" s="4"/>
      <c r="Z73" s="4"/>
      <c r="AB73" s="4"/>
      <c r="AD73" s="4"/>
      <c r="AE73" s="4"/>
      <c r="AF73" s="2">
        <v>0.00324604</v>
      </c>
      <c r="AG73" s="4">
        <f t="shared" si="47"/>
        <v>25.539842720000003</v>
      </c>
      <c r="AH73" s="2">
        <v>-0.00219011</v>
      </c>
      <c r="AI73" s="13">
        <f t="shared" si="48"/>
        <v>-17.231785480000003</v>
      </c>
      <c r="AJ73" s="2" t="s">
        <v>401</v>
      </c>
      <c r="AK73" s="4"/>
      <c r="AL73" s="2"/>
      <c r="AM73" s="4"/>
      <c r="AN73" s="2"/>
      <c r="AO73" s="4"/>
      <c r="AP73" s="2"/>
      <c r="AQ73" s="4"/>
    </row>
    <row r="74" spans="1:43" ht="12.75">
      <c r="A74" s="1" t="s">
        <v>539</v>
      </c>
      <c r="B74" s="2" t="s">
        <v>526</v>
      </c>
      <c r="E74" s="2">
        <v>529</v>
      </c>
      <c r="F74" s="2" t="s">
        <v>540</v>
      </c>
      <c r="G74" s="2" t="s">
        <v>33</v>
      </c>
      <c r="I74" s="2">
        <v>2</v>
      </c>
      <c r="J74" s="2">
        <v>1</v>
      </c>
      <c r="K74" s="10">
        <f t="shared" si="37"/>
        <v>0.7868</v>
      </c>
      <c r="L74" s="2">
        <v>1.24709</v>
      </c>
      <c r="M74" s="10">
        <f t="shared" si="38"/>
        <v>0.9812104120000001</v>
      </c>
      <c r="N74" s="10"/>
      <c r="O74" s="10"/>
      <c r="P74" s="10"/>
      <c r="Q74" s="10"/>
      <c r="R74" s="2">
        <v>0.163627</v>
      </c>
      <c r="S74" s="4">
        <f t="shared" si="41"/>
        <v>1287.417236</v>
      </c>
      <c r="T74" s="4"/>
      <c r="V74" s="2">
        <v>0.0168573</v>
      </c>
      <c r="W74" s="4">
        <f t="shared" si="43"/>
        <v>132.6332364</v>
      </c>
      <c r="X74" s="4"/>
      <c r="Z74" s="4"/>
      <c r="AB74" s="4"/>
      <c r="AD74" s="4"/>
      <c r="AE74" s="4"/>
      <c r="AF74" s="2">
        <v>0.00104225</v>
      </c>
      <c r="AG74" s="4">
        <f t="shared" si="47"/>
        <v>8.200423</v>
      </c>
      <c r="AH74" s="2">
        <v>-0.000414747</v>
      </c>
      <c r="AI74" s="13">
        <f t="shared" si="48"/>
        <v>-3.263229396</v>
      </c>
      <c r="AJ74" s="2" t="s">
        <v>401</v>
      </c>
      <c r="AK74" s="4"/>
      <c r="AL74" s="2"/>
      <c r="AM74" s="4"/>
      <c r="AN74" s="2"/>
      <c r="AO74" s="4"/>
      <c r="AP74" s="2"/>
      <c r="AQ74" s="4"/>
    </row>
    <row r="75" spans="1:43" ht="12.75">
      <c r="A75" s="1" t="s">
        <v>541</v>
      </c>
      <c r="B75" s="2" t="s">
        <v>526</v>
      </c>
      <c r="E75" s="2">
        <v>530</v>
      </c>
      <c r="F75" s="2" t="s">
        <v>542</v>
      </c>
      <c r="G75" s="2" t="s">
        <v>33</v>
      </c>
      <c r="I75" s="2">
        <v>2</v>
      </c>
      <c r="J75" s="2">
        <v>1</v>
      </c>
      <c r="K75" s="10">
        <f t="shared" si="37"/>
        <v>0.7868</v>
      </c>
      <c r="L75" s="2">
        <v>1.24904</v>
      </c>
      <c r="M75" s="10">
        <f t="shared" si="38"/>
        <v>0.982744672</v>
      </c>
      <c r="N75" s="10"/>
      <c r="O75" s="10"/>
      <c r="P75" s="10"/>
      <c r="Q75" s="10"/>
      <c r="R75" s="2">
        <v>0.0910095</v>
      </c>
      <c r="S75" s="4">
        <f t="shared" si="41"/>
        <v>716.0627460000001</v>
      </c>
      <c r="T75" s="4"/>
      <c r="V75" s="2">
        <v>0.0415546</v>
      </c>
      <c r="W75" s="4">
        <f t="shared" si="43"/>
        <v>326.95159279999996</v>
      </c>
      <c r="X75" s="4"/>
      <c r="Z75" s="4"/>
      <c r="AB75" s="4"/>
      <c r="AD75" s="4"/>
      <c r="AE75" s="4"/>
      <c r="AF75" s="2">
        <v>0.000337007</v>
      </c>
      <c r="AG75" s="4">
        <f t="shared" si="47"/>
        <v>2.651571076</v>
      </c>
      <c r="AH75" s="2">
        <v>-0.000693785</v>
      </c>
      <c r="AI75" s="13">
        <f t="shared" si="48"/>
        <v>-5.458700380000002</v>
      </c>
      <c r="AJ75" s="2" t="s">
        <v>401</v>
      </c>
      <c r="AK75" s="4"/>
      <c r="AL75" s="2"/>
      <c r="AM75" s="4"/>
      <c r="AN75" s="2"/>
      <c r="AO75" s="4"/>
      <c r="AP75" s="2"/>
      <c r="AQ75" s="4"/>
    </row>
    <row r="76" spans="1:43" ht="12.75">
      <c r="A76" s="1" t="s">
        <v>543</v>
      </c>
      <c r="B76" s="2" t="s">
        <v>526</v>
      </c>
      <c r="E76" s="2" t="s">
        <v>544</v>
      </c>
      <c r="F76" s="2" t="s">
        <v>545</v>
      </c>
      <c r="G76" s="2" t="s">
        <v>33</v>
      </c>
      <c r="I76" s="2">
        <v>2</v>
      </c>
      <c r="J76" s="2">
        <v>1</v>
      </c>
      <c r="K76" s="10">
        <f t="shared" si="37"/>
        <v>0.7868</v>
      </c>
      <c r="L76" s="2">
        <v>2.3284</v>
      </c>
      <c r="M76" s="10">
        <f t="shared" si="38"/>
        <v>1.83198512</v>
      </c>
      <c r="N76" s="10"/>
      <c r="O76" s="10"/>
      <c r="P76" s="10"/>
      <c r="Q76" s="10"/>
      <c r="R76" s="2">
        <v>0.0131276</v>
      </c>
      <c r="S76" s="4">
        <f t="shared" si="41"/>
        <v>103.2879568</v>
      </c>
      <c r="T76" s="4"/>
      <c r="V76" s="2">
        <v>0.0573179</v>
      </c>
      <c r="W76" s="4">
        <f t="shared" si="43"/>
        <v>450.97723720000005</v>
      </c>
      <c r="X76" s="4"/>
      <c r="Z76" s="4"/>
      <c r="AB76" s="4"/>
      <c r="AD76" s="4"/>
      <c r="AE76" s="4"/>
      <c r="AF76" s="2">
        <v>0.00301213</v>
      </c>
      <c r="AG76" s="4">
        <f t="shared" si="47"/>
        <v>23.699438840000003</v>
      </c>
      <c r="AH76" s="2">
        <v>-0.000729545</v>
      </c>
      <c r="AI76" s="13">
        <f t="shared" si="48"/>
        <v>-5.74006006</v>
      </c>
      <c r="AJ76" s="2" t="s">
        <v>401</v>
      </c>
      <c r="AK76" s="4"/>
      <c r="AL76" s="2"/>
      <c r="AM76" s="4"/>
      <c r="AN76" s="2"/>
      <c r="AO76" s="4"/>
      <c r="AP76" s="2"/>
      <c r="AQ76" s="4"/>
    </row>
    <row r="77" spans="1:43" ht="12.75">
      <c r="A77" s="1" t="s">
        <v>546</v>
      </c>
      <c r="B77" s="2" t="s">
        <v>526</v>
      </c>
      <c r="E77" s="2" t="s">
        <v>544</v>
      </c>
      <c r="F77" s="2" t="s">
        <v>547</v>
      </c>
      <c r="G77" s="2" t="s">
        <v>33</v>
      </c>
      <c r="I77" s="2">
        <v>2</v>
      </c>
      <c r="J77" s="2">
        <v>1</v>
      </c>
      <c r="K77" s="10">
        <f t="shared" si="37"/>
        <v>0.7868</v>
      </c>
      <c r="L77" s="2">
        <v>1.64768</v>
      </c>
      <c r="M77" s="10">
        <f t="shared" si="38"/>
        <v>1.2963946240000002</v>
      </c>
      <c r="N77" s="10"/>
      <c r="O77" s="10"/>
      <c r="P77" s="10"/>
      <c r="Q77" s="10"/>
      <c r="R77" s="2">
        <v>-0.00935976</v>
      </c>
      <c r="S77" s="4">
        <f t="shared" si="41"/>
        <v>-73.64259168000001</v>
      </c>
      <c r="T77" s="4"/>
      <c r="V77" s="2">
        <v>-0.0143211</v>
      </c>
      <c r="W77" s="4">
        <f t="shared" si="43"/>
        <v>-112.6784148</v>
      </c>
      <c r="X77" s="4"/>
      <c r="Z77" s="4"/>
      <c r="AB77" s="4"/>
      <c r="AD77" s="4"/>
      <c r="AE77" s="4"/>
      <c r="AF77" s="2">
        <v>0.00230438</v>
      </c>
      <c r="AG77" s="4">
        <f t="shared" si="47"/>
        <v>18.13086184</v>
      </c>
      <c r="AH77" s="2">
        <v>0.000264779</v>
      </c>
      <c r="AI77" s="13">
        <f t="shared" si="48"/>
        <v>2.083281172</v>
      </c>
      <c r="AJ77" s="2" t="s">
        <v>401</v>
      </c>
      <c r="AK77" s="4"/>
      <c r="AL77" s="2"/>
      <c r="AM77" s="4"/>
      <c r="AN77" s="2"/>
      <c r="AO77" s="4"/>
      <c r="AP77" s="2"/>
      <c r="AQ77" s="4"/>
    </row>
    <row r="78" spans="1:29" ht="12.75">
      <c r="A78" s="1" t="s">
        <v>189</v>
      </c>
      <c r="B78" s="1" t="s">
        <v>190</v>
      </c>
      <c r="C78" s="2" t="s">
        <v>18</v>
      </c>
      <c r="D78" s="2">
        <v>1</v>
      </c>
      <c r="E78" s="2">
        <v>111</v>
      </c>
      <c r="F78" s="2" t="s">
        <v>102</v>
      </c>
      <c r="G78" s="2" t="s">
        <v>191</v>
      </c>
      <c r="I78" s="2">
        <v>5</v>
      </c>
      <c r="J78" s="2">
        <v>1</v>
      </c>
      <c r="K78" s="10">
        <f t="shared" si="37"/>
        <v>1.967</v>
      </c>
      <c r="L78" s="2">
        <v>0.448159</v>
      </c>
      <c r="M78" s="10">
        <f t="shared" si="38"/>
        <v>0.881528753</v>
      </c>
      <c r="N78" s="2">
        <v>0.211629</v>
      </c>
      <c r="O78" s="10">
        <f aca="true" t="shared" si="49" ref="O78:O85">SUM(K78*N78)</f>
        <v>0.41627424300000004</v>
      </c>
      <c r="P78" s="2">
        <v>0.167949</v>
      </c>
      <c r="Q78" s="10">
        <f aca="true" t="shared" si="50" ref="Q78:Q85">SUM(K78*P78)</f>
        <v>0.330355683</v>
      </c>
      <c r="R78" s="2">
        <v>0.00910938</v>
      </c>
      <c r="S78" s="4">
        <f t="shared" si="41"/>
        <v>179.1815046</v>
      </c>
      <c r="T78" s="2">
        <v>0.159414</v>
      </c>
      <c r="U78" s="4">
        <f aca="true" t="shared" si="51" ref="U78:U85">SUM(K78*T78)*10000</f>
        <v>3135.67338</v>
      </c>
      <c r="V78" s="2">
        <v>0.0225299</v>
      </c>
      <c r="W78" s="4">
        <f t="shared" si="43"/>
        <v>443.163133</v>
      </c>
      <c r="X78" s="2">
        <v>0.000587309</v>
      </c>
      <c r="Y78" s="4">
        <f aca="true" t="shared" si="52" ref="Y78:Y85">SUM(K78*X78)*10000</f>
        <v>11.55236803</v>
      </c>
      <c r="Z78" s="2">
        <v>0.00207586</v>
      </c>
      <c r="AA78" s="4">
        <f aca="true" t="shared" si="53" ref="AA78:AA85">SUM(K78*Z78)*10000</f>
        <v>40.83216620000001</v>
      </c>
      <c r="AB78" s="2">
        <v>0.0285426</v>
      </c>
      <c r="AC78" s="4">
        <f aca="true" t="shared" si="54" ref="AC78:AC85">SUM(K78*AB78)*10000</f>
        <v>561.432942</v>
      </c>
    </row>
    <row r="79" spans="1:29" ht="12.75">
      <c r="A79" s="1" t="s">
        <v>192</v>
      </c>
      <c r="B79" s="1" t="s">
        <v>190</v>
      </c>
      <c r="C79" s="2" t="s">
        <v>18</v>
      </c>
      <c r="D79" s="2">
        <v>1</v>
      </c>
      <c r="E79" s="2">
        <v>111</v>
      </c>
      <c r="F79" s="2" t="s">
        <v>105</v>
      </c>
      <c r="G79" s="2" t="s">
        <v>191</v>
      </c>
      <c r="I79" s="2">
        <v>5</v>
      </c>
      <c r="J79" s="2">
        <v>1</v>
      </c>
      <c r="K79" s="10">
        <f t="shared" si="37"/>
        <v>1.967</v>
      </c>
      <c r="L79" s="2">
        <v>1.89111</v>
      </c>
      <c r="M79" s="10">
        <f t="shared" si="38"/>
        <v>3.7198133700000002</v>
      </c>
      <c r="N79" s="2">
        <v>1.6239</v>
      </c>
      <c r="O79" s="10">
        <f t="shared" si="49"/>
        <v>3.1942113</v>
      </c>
      <c r="P79" s="2">
        <v>0.765207</v>
      </c>
      <c r="Q79" s="10">
        <f t="shared" si="50"/>
        <v>1.505162169</v>
      </c>
      <c r="R79" s="2">
        <v>0.0260945</v>
      </c>
      <c r="S79" s="4">
        <f t="shared" si="41"/>
        <v>513.278815</v>
      </c>
      <c r="T79" s="2">
        <v>0.432629</v>
      </c>
      <c r="U79" s="4">
        <f t="shared" si="51"/>
        <v>8509.81243</v>
      </c>
      <c r="V79" s="2">
        <v>0.0144478</v>
      </c>
      <c r="W79" s="4">
        <f t="shared" si="43"/>
        <v>284.188226</v>
      </c>
      <c r="X79" s="2">
        <v>0.0137347</v>
      </c>
      <c r="Y79" s="4">
        <f t="shared" si="52"/>
        <v>270.16154900000004</v>
      </c>
      <c r="Z79" s="2">
        <v>0.184815</v>
      </c>
      <c r="AA79" s="4">
        <f t="shared" si="53"/>
        <v>3635.3110500000003</v>
      </c>
      <c r="AB79" s="2">
        <v>0.378286</v>
      </c>
      <c r="AC79" s="4">
        <f t="shared" si="54"/>
        <v>7440.885620000001</v>
      </c>
    </row>
    <row r="80" spans="1:29" ht="12.75">
      <c r="A80" s="1" t="s">
        <v>193</v>
      </c>
      <c r="B80" s="1" t="s">
        <v>190</v>
      </c>
      <c r="C80" s="2" t="s">
        <v>18</v>
      </c>
      <c r="D80" s="2">
        <v>1</v>
      </c>
      <c r="E80" s="2">
        <v>111</v>
      </c>
      <c r="F80" s="2" t="s">
        <v>194</v>
      </c>
      <c r="G80" s="2" t="s">
        <v>191</v>
      </c>
      <c r="I80" s="2">
        <v>5</v>
      </c>
      <c r="J80" s="2">
        <v>1</v>
      </c>
      <c r="K80" s="10">
        <f t="shared" si="37"/>
        <v>1.967</v>
      </c>
      <c r="L80" s="2">
        <v>1.52147</v>
      </c>
      <c r="M80" s="10">
        <f t="shared" si="38"/>
        <v>2.99273149</v>
      </c>
      <c r="N80" s="2">
        <v>1.49374</v>
      </c>
      <c r="O80" s="10">
        <f t="shared" si="49"/>
        <v>2.9381865800000004</v>
      </c>
      <c r="P80" s="2">
        <v>0.569117</v>
      </c>
      <c r="Q80" s="10">
        <f t="shared" si="50"/>
        <v>1.119453139</v>
      </c>
      <c r="R80" s="2">
        <v>0.000174211</v>
      </c>
      <c r="S80" s="4">
        <f t="shared" si="41"/>
        <v>3.42673037</v>
      </c>
      <c r="T80" s="2">
        <v>0.356931</v>
      </c>
      <c r="U80" s="4">
        <f t="shared" si="51"/>
        <v>7020.832770000001</v>
      </c>
      <c r="V80" s="2">
        <v>0.00564039</v>
      </c>
      <c r="W80" s="4">
        <f t="shared" si="43"/>
        <v>110.94647130000001</v>
      </c>
      <c r="X80" s="2">
        <v>0.00760313</v>
      </c>
      <c r="Y80" s="4">
        <f t="shared" si="52"/>
        <v>149.55356709999998</v>
      </c>
      <c r="Z80" s="2">
        <v>0.111839</v>
      </c>
      <c r="AA80" s="4">
        <f t="shared" si="53"/>
        <v>2199.87313</v>
      </c>
      <c r="AB80" s="2">
        <v>0.185877</v>
      </c>
      <c r="AC80" s="4">
        <f t="shared" si="54"/>
        <v>3656.20059</v>
      </c>
    </row>
    <row r="81" spans="1:29" ht="12.75">
      <c r="A81" s="1" t="s">
        <v>195</v>
      </c>
      <c r="B81" s="1" t="s">
        <v>190</v>
      </c>
      <c r="C81" s="2" t="s">
        <v>18</v>
      </c>
      <c r="D81" s="2">
        <v>1</v>
      </c>
      <c r="E81" s="2">
        <v>111</v>
      </c>
      <c r="F81" s="2" t="s">
        <v>196</v>
      </c>
      <c r="G81" s="2" t="s">
        <v>191</v>
      </c>
      <c r="I81" s="2">
        <v>5</v>
      </c>
      <c r="J81" s="2">
        <v>1</v>
      </c>
      <c r="K81" s="10">
        <f t="shared" si="37"/>
        <v>1.967</v>
      </c>
      <c r="L81" s="2">
        <v>1.48342</v>
      </c>
      <c r="M81" s="10">
        <f t="shared" si="38"/>
        <v>2.91788714</v>
      </c>
      <c r="N81" s="2">
        <v>1.34023</v>
      </c>
      <c r="O81" s="10">
        <f t="shared" si="49"/>
        <v>2.6362324100000003</v>
      </c>
      <c r="P81" s="2">
        <v>0.620998</v>
      </c>
      <c r="Q81" s="10">
        <f t="shared" si="50"/>
        <v>1.2215030660000001</v>
      </c>
      <c r="R81" s="2">
        <v>0.00312724</v>
      </c>
      <c r="S81" s="4">
        <f t="shared" si="41"/>
        <v>61.512810800000004</v>
      </c>
      <c r="T81" s="2">
        <v>0.257227</v>
      </c>
      <c r="U81" s="4">
        <f t="shared" si="51"/>
        <v>5059.65509</v>
      </c>
      <c r="V81" s="2">
        <v>0.00505515</v>
      </c>
      <c r="W81" s="4">
        <f t="shared" si="43"/>
        <v>99.4348005</v>
      </c>
      <c r="X81" s="2">
        <v>0.00392925</v>
      </c>
      <c r="Y81" s="4">
        <f t="shared" si="52"/>
        <v>77.28834749999999</v>
      </c>
      <c r="Z81" s="2">
        <v>0.0707102</v>
      </c>
      <c r="AA81" s="4">
        <f t="shared" si="53"/>
        <v>1390.8696340000001</v>
      </c>
      <c r="AB81" s="2">
        <v>0.176198</v>
      </c>
      <c r="AC81" s="4">
        <f t="shared" si="54"/>
        <v>3465.81466</v>
      </c>
    </row>
    <row r="82" spans="1:29" ht="12.75">
      <c r="A82" s="1" t="s">
        <v>197</v>
      </c>
      <c r="B82" s="1" t="s">
        <v>190</v>
      </c>
      <c r="C82" s="2" t="s">
        <v>18</v>
      </c>
      <c r="D82" s="2">
        <v>1</v>
      </c>
      <c r="E82" s="2">
        <v>111</v>
      </c>
      <c r="F82" s="2" t="s">
        <v>198</v>
      </c>
      <c r="G82" s="2" t="s">
        <v>191</v>
      </c>
      <c r="I82" s="2">
        <v>5</v>
      </c>
      <c r="J82" s="2">
        <v>1</v>
      </c>
      <c r="K82" s="10">
        <f t="shared" si="37"/>
        <v>1.967</v>
      </c>
      <c r="L82" s="2">
        <v>1.56925</v>
      </c>
      <c r="M82" s="10">
        <f t="shared" si="38"/>
        <v>3.08671475</v>
      </c>
      <c r="N82" s="2">
        <v>1.48148</v>
      </c>
      <c r="O82" s="10">
        <f t="shared" si="49"/>
        <v>2.9140711599999998</v>
      </c>
      <c r="P82" s="2">
        <v>0.606278</v>
      </c>
      <c r="Q82" s="10">
        <f t="shared" si="50"/>
        <v>1.1925488260000001</v>
      </c>
      <c r="R82" s="2">
        <v>0.00521142</v>
      </c>
      <c r="S82" s="4">
        <f t="shared" si="41"/>
        <v>102.5086314</v>
      </c>
      <c r="T82" s="2">
        <v>0.361474</v>
      </c>
      <c r="U82" s="4">
        <f t="shared" si="51"/>
        <v>7110.19358</v>
      </c>
      <c r="V82" s="2">
        <v>0.00769093</v>
      </c>
      <c r="W82" s="4">
        <f t="shared" si="43"/>
        <v>151.2805931</v>
      </c>
      <c r="X82" s="2">
        <v>0.00820126</v>
      </c>
      <c r="Y82" s="4">
        <f t="shared" si="52"/>
        <v>161.3187842</v>
      </c>
      <c r="Z82" s="2">
        <v>0.11824</v>
      </c>
      <c r="AA82" s="4">
        <f t="shared" si="53"/>
        <v>2325.7808</v>
      </c>
      <c r="AB82" s="2">
        <v>0.217219</v>
      </c>
      <c r="AC82" s="4">
        <f t="shared" si="54"/>
        <v>4272.69773</v>
      </c>
    </row>
    <row r="83" spans="1:29" ht="12.75">
      <c r="A83" s="1" t="s">
        <v>199</v>
      </c>
      <c r="B83" s="1" t="s">
        <v>190</v>
      </c>
      <c r="C83" s="2" t="s">
        <v>124</v>
      </c>
      <c r="D83" s="2">
        <v>1</v>
      </c>
      <c r="E83" s="2">
        <v>112</v>
      </c>
      <c r="F83" s="2">
        <v>12</v>
      </c>
      <c r="G83" s="2" t="s">
        <v>37</v>
      </c>
      <c r="H83" s="2">
        <v>443</v>
      </c>
      <c r="I83" s="2">
        <v>42.8</v>
      </c>
      <c r="J83" s="2">
        <v>1</v>
      </c>
      <c r="K83" s="10">
        <f t="shared" si="37"/>
        <v>16.83752</v>
      </c>
      <c r="L83" s="2">
        <v>0.361687</v>
      </c>
      <c r="M83" s="10">
        <f t="shared" si="38"/>
        <v>6.08991209624</v>
      </c>
      <c r="N83" s="2">
        <v>0.0734266</v>
      </c>
      <c r="O83" s="10">
        <f t="shared" si="49"/>
        <v>1.236321846032</v>
      </c>
      <c r="P83" s="2">
        <v>0.238439</v>
      </c>
      <c r="Q83" s="10">
        <f t="shared" si="50"/>
        <v>4.014721431280001</v>
      </c>
      <c r="R83" s="2">
        <v>0.0198232</v>
      </c>
      <c r="S83" s="4">
        <f t="shared" si="41"/>
        <v>3337.73526464</v>
      </c>
      <c r="T83" s="2">
        <v>0.130253</v>
      </c>
      <c r="U83" s="4">
        <f t="shared" si="51"/>
        <v>21931.374925600005</v>
      </c>
      <c r="V83" s="2">
        <v>0.00286854</v>
      </c>
      <c r="W83" s="4">
        <f t="shared" si="43"/>
        <v>482.99099620800007</v>
      </c>
      <c r="X83" s="2">
        <v>0.00291273</v>
      </c>
      <c r="Y83" s="4">
        <f t="shared" si="52"/>
        <v>490.43149629600003</v>
      </c>
      <c r="Z83" s="2">
        <v>0.0117116</v>
      </c>
      <c r="AA83" s="4">
        <f t="shared" si="53"/>
        <v>1971.9429923200003</v>
      </c>
      <c r="AB83" s="2">
        <v>0.0437469</v>
      </c>
      <c r="AC83" s="4">
        <f t="shared" si="54"/>
        <v>7365.89303688</v>
      </c>
    </row>
    <row r="84" spans="1:29" ht="12.75">
      <c r="A84" s="1" t="s">
        <v>200</v>
      </c>
      <c r="B84" s="1" t="s">
        <v>190</v>
      </c>
      <c r="C84" s="2" t="s">
        <v>124</v>
      </c>
      <c r="D84" s="2">
        <v>2</v>
      </c>
      <c r="E84" s="2">
        <v>113</v>
      </c>
      <c r="F84" s="2">
        <v>13</v>
      </c>
      <c r="G84" s="2" t="s">
        <v>37</v>
      </c>
      <c r="H84" s="2">
        <v>370</v>
      </c>
      <c r="I84" s="2">
        <v>41.7</v>
      </c>
      <c r="J84" s="2">
        <v>1</v>
      </c>
      <c r="K84" s="10">
        <f t="shared" si="37"/>
        <v>16.404780000000002</v>
      </c>
      <c r="L84" s="2">
        <v>1.43864</v>
      </c>
      <c r="M84" s="10">
        <f t="shared" si="38"/>
        <v>23.6005726992</v>
      </c>
      <c r="N84" s="2">
        <v>1.68879</v>
      </c>
      <c r="O84" s="10">
        <f t="shared" si="49"/>
        <v>27.704228416200003</v>
      </c>
      <c r="P84" s="2">
        <v>0.562345</v>
      </c>
      <c r="Q84" s="10">
        <f t="shared" si="50"/>
        <v>9.225146009100001</v>
      </c>
      <c r="R84" s="2">
        <v>0.00151601</v>
      </c>
      <c r="S84" s="4">
        <f t="shared" si="41"/>
        <v>248.698105278</v>
      </c>
      <c r="T84" s="2">
        <v>0.482751</v>
      </c>
      <c r="U84" s="4">
        <f t="shared" si="51"/>
        <v>79194.23949780001</v>
      </c>
      <c r="V84" s="2">
        <v>0.00618205</v>
      </c>
      <c r="W84" s="4">
        <f t="shared" si="43"/>
        <v>1014.1517019900001</v>
      </c>
      <c r="X84" s="2">
        <v>0.0103584</v>
      </c>
      <c r="Y84" s="4">
        <f t="shared" si="52"/>
        <v>1699.2727315200004</v>
      </c>
      <c r="Z84" s="2">
        <v>0.127084</v>
      </c>
      <c r="AA84" s="4">
        <f t="shared" si="53"/>
        <v>20847.850615200005</v>
      </c>
      <c r="AB84" s="2">
        <v>0.267924</v>
      </c>
      <c r="AC84" s="4">
        <f t="shared" si="54"/>
        <v>43952.34276720001</v>
      </c>
    </row>
    <row r="85" spans="1:29" ht="12.75">
      <c r="A85" s="1" t="s">
        <v>201</v>
      </c>
      <c r="B85" s="1" t="s">
        <v>190</v>
      </c>
      <c r="C85" s="2" t="s">
        <v>124</v>
      </c>
      <c r="E85" s="2">
        <v>114</v>
      </c>
      <c r="F85" s="2">
        <v>14</v>
      </c>
      <c r="G85" s="2" t="s">
        <v>33</v>
      </c>
      <c r="I85" s="2">
        <v>2</v>
      </c>
      <c r="J85" s="2">
        <v>1</v>
      </c>
      <c r="K85" s="10">
        <f t="shared" si="37"/>
        <v>0.7868</v>
      </c>
      <c r="L85" s="2">
        <v>0.265418</v>
      </c>
      <c r="M85" s="10">
        <f t="shared" si="38"/>
        <v>0.2088308824</v>
      </c>
      <c r="N85" s="2">
        <v>0.0136976</v>
      </c>
      <c r="O85" s="10">
        <f t="shared" si="49"/>
        <v>0.01077727168</v>
      </c>
      <c r="P85" s="2">
        <v>0.118212</v>
      </c>
      <c r="Q85" s="10">
        <f t="shared" si="50"/>
        <v>0.09300920160000001</v>
      </c>
      <c r="R85" s="2">
        <v>0.0438388</v>
      </c>
      <c r="S85" s="4">
        <f t="shared" si="41"/>
        <v>344.92367840000003</v>
      </c>
      <c r="T85" s="2">
        <v>0.00644452</v>
      </c>
      <c r="U85" s="4">
        <f t="shared" si="51"/>
        <v>50.705483359999995</v>
      </c>
      <c r="V85" s="2">
        <v>-0.00190998</v>
      </c>
      <c r="W85" s="4">
        <f t="shared" si="43"/>
        <v>-15.02772264</v>
      </c>
      <c r="X85" s="11">
        <v>4.14251E-05</v>
      </c>
      <c r="Y85" s="4">
        <f t="shared" si="52"/>
        <v>0.3259326868</v>
      </c>
      <c r="Z85" s="2">
        <v>-0.000280415</v>
      </c>
      <c r="AA85" s="4">
        <f t="shared" si="53"/>
        <v>-2.20630522</v>
      </c>
      <c r="AB85" s="2">
        <v>0.000156085</v>
      </c>
      <c r="AC85" s="4">
        <f t="shared" si="54"/>
        <v>1.22807678</v>
      </c>
    </row>
    <row r="86" spans="11:24" ht="12.75">
      <c r="K86" s="10"/>
      <c r="M86" s="10"/>
      <c r="O86" s="10"/>
      <c r="Q86" s="10"/>
      <c r="X86" s="11"/>
    </row>
    <row r="87" spans="1:29" ht="12" customHeight="1">
      <c r="A87" s="1" t="s">
        <v>202</v>
      </c>
      <c r="B87" s="1" t="s">
        <v>203</v>
      </c>
      <c r="C87" s="2" t="s">
        <v>28</v>
      </c>
      <c r="E87" s="2" t="s">
        <v>204</v>
      </c>
      <c r="F87" s="2">
        <v>15</v>
      </c>
      <c r="G87" s="2" t="s">
        <v>205</v>
      </c>
      <c r="I87" s="2">
        <v>6</v>
      </c>
      <c r="J87" s="2">
        <v>1</v>
      </c>
      <c r="K87" s="10">
        <f aca="true" t="shared" si="55" ref="K87:K118">SUM(I87*0.3934)</f>
        <v>2.3604000000000003</v>
      </c>
      <c r="L87" s="2">
        <v>0.213875</v>
      </c>
      <c r="M87" s="10">
        <f aca="true" t="shared" si="56" ref="M87:M118">SUM(K87*L87)</f>
        <v>0.5048305500000001</v>
      </c>
      <c r="N87" s="2">
        <v>0.0830526</v>
      </c>
      <c r="O87" s="10">
        <f aca="true" t="shared" si="57" ref="O87:O100">SUM(K87*N87)</f>
        <v>0.19603735704000003</v>
      </c>
      <c r="P87" s="2">
        <v>0.0543042</v>
      </c>
      <c r="Q87" s="10">
        <f aca="true" t="shared" si="58" ref="Q87:Q100">SUM(K87*P87)</f>
        <v>0.12817963368000002</v>
      </c>
      <c r="R87" s="2">
        <v>0.350987</v>
      </c>
      <c r="S87" s="4">
        <f aca="true" t="shared" si="59" ref="S87:S118">SUM(K87*R87)*10000</f>
        <v>8284.697148000001</v>
      </c>
      <c r="T87" s="2">
        <v>0.0274018</v>
      </c>
      <c r="U87" s="4">
        <f aca="true" t="shared" si="60" ref="U87:U100">SUM(K87*T87)*10000</f>
        <v>646.7920872000001</v>
      </c>
      <c r="V87" s="2">
        <v>0.000935128</v>
      </c>
      <c r="W87" s="4">
        <f aca="true" t="shared" si="61" ref="W87:W118">SUM(K87*V87)*10000</f>
        <v>22.072761312000004</v>
      </c>
      <c r="X87" s="2">
        <v>0.000616661</v>
      </c>
      <c r="Y87" s="4">
        <f aca="true" t="shared" si="62" ref="Y87:Y100">SUM(K87*X87)*10000</f>
        <v>14.555666244000001</v>
      </c>
      <c r="Z87" s="2">
        <v>0.000186283</v>
      </c>
      <c r="AA87" s="4">
        <f aca="true" t="shared" si="63" ref="AA87:AA100">SUM(K87*Z87)*10000</f>
        <v>4.397023932000001</v>
      </c>
      <c r="AB87" s="2">
        <v>0.013948</v>
      </c>
      <c r="AC87" s="4">
        <f aca="true" t="shared" si="64" ref="AC87:AC100">SUM(K87*AB87)*10000</f>
        <v>329.228592</v>
      </c>
    </row>
    <row r="88" spans="1:29" ht="12.75">
      <c r="A88" s="1" t="s">
        <v>206</v>
      </c>
      <c r="B88" s="1" t="s">
        <v>203</v>
      </c>
      <c r="C88" s="2" t="s">
        <v>28</v>
      </c>
      <c r="E88" s="2" t="s">
        <v>207</v>
      </c>
      <c r="F88" s="2">
        <v>15</v>
      </c>
      <c r="G88" s="2" t="s">
        <v>205</v>
      </c>
      <c r="I88" s="2">
        <v>6</v>
      </c>
      <c r="J88" s="2">
        <v>1</v>
      </c>
      <c r="K88" s="10">
        <f t="shared" si="55"/>
        <v>2.3604000000000003</v>
      </c>
      <c r="L88" s="2">
        <v>0.652907</v>
      </c>
      <c r="M88" s="10">
        <f t="shared" si="56"/>
        <v>1.5411216828000003</v>
      </c>
      <c r="N88" s="2">
        <v>0.18201</v>
      </c>
      <c r="O88" s="10">
        <f t="shared" si="57"/>
        <v>0.42961640400000006</v>
      </c>
      <c r="P88" s="2">
        <v>0.0866419</v>
      </c>
      <c r="Q88" s="10">
        <f t="shared" si="58"/>
        <v>0.20450954076</v>
      </c>
      <c r="R88" s="2">
        <v>0.0321422</v>
      </c>
      <c r="S88" s="4">
        <f t="shared" si="59"/>
        <v>758.6844888</v>
      </c>
      <c r="T88" s="2">
        <v>0.0719444</v>
      </c>
      <c r="U88" s="4">
        <f t="shared" si="60"/>
        <v>1698.1756176000004</v>
      </c>
      <c r="V88" s="2">
        <v>0.00694455</v>
      </c>
      <c r="W88" s="4">
        <f t="shared" si="61"/>
        <v>163.91915820000003</v>
      </c>
      <c r="X88" s="2">
        <v>0.0349452</v>
      </c>
      <c r="Y88" s="4">
        <f t="shared" si="62"/>
        <v>824.8465008000002</v>
      </c>
      <c r="Z88" s="2">
        <v>0.0252289</v>
      </c>
      <c r="AA88" s="4">
        <f t="shared" si="63"/>
        <v>595.5029556000001</v>
      </c>
      <c r="AB88" s="2">
        <v>0.0339403</v>
      </c>
      <c r="AC88" s="4">
        <f t="shared" si="64"/>
        <v>801.1268412000002</v>
      </c>
    </row>
    <row r="89" spans="1:29" s="18" customFormat="1" ht="12.75">
      <c r="A89" s="18" t="s">
        <v>208</v>
      </c>
      <c r="B89" s="18" t="s">
        <v>203</v>
      </c>
      <c r="C89" s="19" t="s">
        <v>28</v>
      </c>
      <c r="D89" s="19"/>
      <c r="E89" s="19" t="s">
        <v>209</v>
      </c>
      <c r="F89" s="19">
        <v>15</v>
      </c>
      <c r="G89" s="19" t="s">
        <v>205</v>
      </c>
      <c r="H89" s="19"/>
      <c r="I89" s="19">
        <v>6</v>
      </c>
      <c r="J89" s="19">
        <v>1</v>
      </c>
      <c r="K89" s="20">
        <f t="shared" si="55"/>
        <v>2.3604000000000003</v>
      </c>
      <c r="L89" s="19">
        <v>0.221939</v>
      </c>
      <c r="M89" s="20">
        <f t="shared" si="56"/>
        <v>0.5238648156000001</v>
      </c>
      <c r="N89" s="19">
        <v>0.0849377</v>
      </c>
      <c r="O89" s="20">
        <f t="shared" si="57"/>
        <v>0.20048694708000003</v>
      </c>
      <c r="P89" s="19">
        <v>0.0544227</v>
      </c>
      <c r="Q89" s="20">
        <f t="shared" si="58"/>
        <v>0.12845934108</v>
      </c>
      <c r="R89" s="19">
        <v>0.345574</v>
      </c>
      <c r="S89" s="21">
        <f t="shared" si="59"/>
        <v>8156.928696000001</v>
      </c>
      <c r="T89" s="19">
        <v>0.0282381</v>
      </c>
      <c r="U89" s="21">
        <f t="shared" si="60"/>
        <v>666.5321124000001</v>
      </c>
      <c r="V89" s="19">
        <v>0.00100376</v>
      </c>
      <c r="W89" s="21">
        <f t="shared" si="61"/>
        <v>23.69275104</v>
      </c>
      <c r="X89" s="19">
        <v>0.00125018</v>
      </c>
      <c r="Y89" s="21">
        <f t="shared" si="62"/>
        <v>29.509248720000006</v>
      </c>
      <c r="Z89" s="19">
        <v>0.000654648</v>
      </c>
      <c r="AA89" s="21">
        <f t="shared" si="63"/>
        <v>15.452311392</v>
      </c>
      <c r="AB89" s="19">
        <v>0.0143327</v>
      </c>
      <c r="AC89" s="21">
        <f t="shared" si="64"/>
        <v>338.3090508000001</v>
      </c>
    </row>
    <row r="90" spans="1:29" ht="12.75">
      <c r="A90" s="1" t="s">
        <v>210</v>
      </c>
      <c r="B90" s="1" t="s">
        <v>203</v>
      </c>
      <c r="C90" s="2" t="s">
        <v>211</v>
      </c>
      <c r="E90" s="2">
        <v>116</v>
      </c>
      <c r="F90" s="2">
        <v>16</v>
      </c>
      <c r="G90" s="2" t="s">
        <v>212</v>
      </c>
      <c r="I90" s="2">
        <v>3</v>
      </c>
      <c r="J90" s="2">
        <v>1</v>
      </c>
      <c r="K90" s="10">
        <f t="shared" si="55"/>
        <v>1.1802000000000001</v>
      </c>
      <c r="L90" s="2">
        <v>-4.09755</v>
      </c>
      <c r="M90" s="10">
        <f t="shared" si="56"/>
        <v>-4.8359285100000005</v>
      </c>
      <c r="N90" s="2">
        <v>-0.10031</v>
      </c>
      <c r="O90" s="10">
        <f t="shared" si="57"/>
        <v>-0.11838586200000001</v>
      </c>
      <c r="P90" s="2">
        <v>0.255086</v>
      </c>
      <c r="Q90" s="10">
        <f t="shared" si="58"/>
        <v>0.3010524972</v>
      </c>
      <c r="R90" s="2">
        <v>-0.0259537</v>
      </c>
      <c r="S90" s="4">
        <f t="shared" si="59"/>
        <v>-306.30556740000003</v>
      </c>
      <c r="T90" s="2">
        <v>-0.0959072</v>
      </c>
      <c r="U90" s="4">
        <f t="shared" si="60"/>
        <v>-1131.8967744000001</v>
      </c>
      <c r="V90" s="2">
        <v>-0.00893924</v>
      </c>
      <c r="W90" s="4">
        <f t="shared" si="61"/>
        <v>-105.50091048</v>
      </c>
      <c r="X90" s="2">
        <v>0.00192171</v>
      </c>
      <c r="Y90" s="4">
        <f t="shared" si="62"/>
        <v>22.680021420000003</v>
      </c>
      <c r="Z90" s="2">
        <v>-0.0490537</v>
      </c>
      <c r="AA90" s="4">
        <f t="shared" si="63"/>
        <v>-578.9317674</v>
      </c>
      <c r="AB90" s="2">
        <v>-0.0198599</v>
      </c>
      <c r="AC90" s="4">
        <f t="shared" si="64"/>
        <v>-234.3865398</v>
      </c>
    </row>
    <row r="91" spans="1:29" ht="12.75">
      <c r="A91" s="1" t="s">
        <v>213</v>
      </c>
      <c r="B91" s="1" t="s">
        <v>203</v>
      </c>
      <c r="C91" s="2" t="s">
        <v>211</v>
      </c>
      <c r="E91" s="2">
        <v>117</v>
      </c>
      <c r="F91" s="2">
        <v>17</v>
      </c>
      <c r="G91" s="2" t="s">
        <v>212</v>
      </c>
      <c r="I91" s="2">
        <v>3</v>
      </c>
      <c r="J91" s="2">
        <v>1</v>
      </c>
      <c r="K91" s="10">
        <f t="shared" si="55"/>
        <v>1.1802000000000001</v>
      </c>
      <c r="L91" s="2">
        <v>-46.366</v>
      </c>
      <c r="M91" s="10">
        <f t="shared" si="56"/>
        <v>-54.7211532</v>
      </c>
      <c r="N91" s="2">
        <v>0.0667273</v>
      </c>
      <c r="O91" s="10">
        <f t="shared" si="57"/>
        <v>0.07875155946000001</v>
      </c>
      <c r="P91" s="2">
        <v>-1.36856</v>
      </c>
      <c r="Q91" s="10">
        <f t="shared" si="58"/>
        <v>-1.6151745120000003</v>
      </c>
      <c r="R91" s="2">
        <v>-0.427501</v>
      </c>
      <c r="S91" s="4">
        <f t="shared" si="59"/>
        <v>-5045.3668020000005</v>
      </c>
      <c r="T91" s="2">
        <v>-0.208128</v>
      </c>
      <c r="U91" s="4">
        <f t="shared" si="60"/>
        <v>-2456.3266560000006</v>
      </c>
      <c r="V91" s="2">
        <v>0.0163054</v>
      </c>
      <c r="W91" s="4">
        <f t="shared" si="61"/>
        <v>192.43633080000004</v>
      </c>
      <c r="X91" s="2">
        <v>-0.0561944</v>
      </c>
      <c r="Y91" s="4">
        <f t="shared" si="62"/>
        <v>-663.2063088000001</v>
      </c>
      <c r="Z91" s="2">
        <v>-0.206974</v>
      </c>
      <c r="AA91" s="4">
        <f t="shared" si="63"/>
        <v>-2442.707148</v>
      </c>
      <c r="AB91" s="2">
        <v>-0.103932</v>
      </c>
      <c r="AC91" s="4">
        <f t="shared" si="64"/>
        <v>-1226.6054640000002</v>
      </c>
    </row>
    <row r="92" spans="1:29" ht="12.75">
      <c r="A92" s="1" t="s">
        <v>214</v>
      </c>
      <c r="B92" s="1" t="s">
        <v>203</v>
      </c>
      <c r="C92" s="2" t="s">
        <v>211</v>
      </c>
      <c r="E92" s="2">
        <v>118</v>
      </c>
      <c r="F92" s="2">
        <v>18</v>
      </c>
      <c r="G92" s="2" t="s">
        <v>212</v>
      </c>
      <c r="I92" s="2">
        <v>3</v>
      </c>
      <c r="J92" s="2">
        <v>1</v>
      </c>
      <c r="K92" s="10">
        <f t="shared" si="55"/>
        <v>1.1802000000000001</v>
      </c>
      <c r="L92" s="2">
        <v>1.07837</v>
      </c>
      <c r="M92" s="10">
        <f t="shared" si="56"/>
        <v>1.2726922740000002</v>
      </c>
      <c r="N92" s="2">
        <v>0.20116</v>
      </c>
      <c r="O92" s="10">
        <f t="shared" si="57"/>
        <v>0.23740903200000005</v>
      </c>
      <c r="P92" s="2">
        <v>-5.97406</v>
      </c>
      <c r="Q92" s="10">
        <f t="shared" si="58"/>
        <v>-7.050585612000001</v>
      </c>
      <c r="R92" s="2">
        <v>0.314026</v>
      </c>
      <c r="S92" s="4">
        <f t="shared" si="59"/>
        <v>3706.134852000001</v>
      </c>
      <c r="T92" s="2">
        <v>0.101263</v>
      </c>
      <c r="U92" s="4">
        <f t="shared" si="60"/>
        <v>1195.1059260000002</v>
      </c>
      <c r="V92" s="2">
        <v>0.570117</v>
      </c>
      <c r="W92" s="4">
        <f t="shared" si="61"/>
        <v>6728.520834</v>
      </c>
      <c r="X92" s="2">
        <v>0.0101765</v>
      </c>
      <c r="Y92" s="4">
        <f t="shared" si="62"/>
        <v>120.10305300000002</v>
      </c>
      <c r="Z92" s="2">
        <v>0.0490744</v>
      </c>
      <c r="AA92" s="4">
        <f t="shared" si="63"/>
        <v>579.1760688</v>
      </c>
      <c r="AB92" s="2">
        <v>0.0861022</v>
      </c>
      <c r="AC92" s="4">
        <f t="shared" si="64"/>
        <v>1016.1781644000002</v>
      </c>
    </row>
    <row r="93" spans="1:29" ht="12.75">
      <c r="A93" s="1" t="s">
        <v>215</v>
      </c>
      <c r="B93" s="1" t="s">
        <v>203</v>
      </c>
      <c r="C93" s="2" t="s">
        <v>211</v>
      </c>
      <c r="E93" s="2">
        <v>119</v>
      </c>
      <c r="F93" s="2">
        <v>19</v>
      </c>
      <c r="G93" s="2" t="s">
        <v>212</v>
      </c>
      <c r="I93" s="2">
        <v>3</v>
      </c>
      <c r="J93" s="2">
        <v>1</v>
      </c>
      <c r="K93" s="10">
        <f t="shared" si="55"/>
        <v>1.1802000000000001</v>
      </c>
      <c r="L93" s="2">
        <v>4.6122</v>
      </c>
      <c r="M93" s="10">
        <f t="shared" si="56"/>
        <v>5.4433184400000005</v>
      </c>
      <c r="N93" s="2">
        <v>0.0406666</v>
      </c>
      <c r="O93" s="10">
        <f t="shared" si="57"/>
        <v>0.04799472132</v>
      </c>
      <c r="P93" s="2">
        <v>-5.71353</v>
      </c>
      <c r="Q93" s="10">
        <f t="shared" si="58"/>
        <v>-6.743108106000001</v>
      </c>
      <c r="R93" s="2">
        <v>0.0897772</v>
      </c>
      <c r="S93" s="4">
        <f t="shared" si="59"/>
        <v>1059.5505144</v>
      </c>
      <c r="T93" s="2">
        <v>0.0481925</v>
      </c>
      <c r="U93" s="4">
        <f t="shared" si="60"/>
        <v>568.7678850000001</v>
      </c>
      <c r="V93" s="2">
        <v>0.313507</v>
      </c>
      <c r="W93" s="4">
        <f t="shared" si="61"/>
        <v>3700.009614</v>
      </c>
      <c r="X93" s="2">
        <v>0.0152879</v>
      </c>
      <c r="Y93" s="4">
        <f t="shared" si="62"/>
        <v>180.4277958</v>
      </c>
      <c r="Z93" s="2">
        <v>0.152642</v>
      </c>
      <c r="AA93" s="4">
        <f t="shared" si="63"/>
        <v>1801.480884</v>
      </c>
      <c r="AB93" s="2">
        <v>-0.0114148</v>
      </c>
      <c r="AC93" s="4">
        <f t="shared" si="64"/>
        <v>-134.71746960000002</v>
      </c>
    </row>
    <row r="94" spans="1:29" ht="12.75">
      <c r="A94" s="1" t="s">
        <v>216</v>
      </c>
      <c r="B94" s="1" t="s">
        <v>203</v>
      </c>
      <c r="C94" s="2" t="s">
        <v>18</v>
      </c>
      <c r="E94" s="2" t="s">
        <v>74</v>
      </c>
      <c r="F94" s="2" t="s">
        <v>169</v>
      </c>
      <c r="I94" s="2">
        <v>42</v>
      </c>
      <c r="J94" s="2">
        <v>1</v>
      </c>
      <c r="K94" s="10">
        <f t="shared" si="55"/>
        <v>16.5228</v>
      </c>
      <c r="L94" s="2">
        <v>-0.925009</v>
      </c>
      <c r="M94" s="10">
        <f t="shared" si="56"/>
        <v>-15.2837387052</v>
      </c>
      <c r="N94" s="2">
        <v>-0.444804</v>
      </c>
      <c r="O94" s="10">
        <f t="shared" si="57"/>
        <v>-7.3494075312</v>
      </c>
      <c r="P94" s="2">
        <v>-14.552</v>
      </c>
      <c r="Q94" s="10">
        <f t="shared" si="58"/>
        <v>-240.4397856</v>
      </c>
      <c r="R94" s="2">
        <v>-2.06411</v>
      </c>
      <c r="S94" s="4">
        <f t="shared" si="59"/>
        <v>-341048.76707999996</v>
      </c>
      <c r="T94" s="2">
        <v>-0.471397</v>
      </c>
      <c r="U94" s="4">
        <f t="shared" si="60"/>
        <v>-77887.98351600001</v>
      </c>
      <c r="V94" s="2">
        <v>-0.748458</v>
      </c>
      <c r="W94" s="4">
        <f t="shared" si="61"/>
        <v>-123666.21842399999</v>
      </c>
      <c r="X94" s="2">
        <v>-0.0310286</v>
      </c>
      <c r="Y94" s="4">
        <f t="shared" si="62"/>
        <v>-5126.793520800001</v>
      </c>
      <c r="Z94" s="2">
        <v>-0.311988</v>
      </c>
      <c r="AA94" s="4">
        <f t="shared" si="63"/>
        <v>-51549.153264</v>
      </c>
      <c r="AB94" s="2">
        <v>-0.0582511</v>
      </c>
      <c r="AC94" s="4">
        <f t="shared" si="64"/>
        <v>-9624.7127508</v>
      </c>
    </row>
    <row r="95" spans="1:29" ht="12.75">
      <c r="A95" s="1" t="s">
        <v>217</v>
      </c>
      <c r="B95" s="1" t="s">
        <v>203</v>
      </c>
      <c r="C95" s="2" t="s">
        <v>18</v>
      </c>
      <c r="D95" s="2" t="s">
        <v>74</v>
      </c>
      <c r="E95" s="2">
        <v>120</v>
      </c>
      <c r="F95" s="2" t="s">
        <v>172</v>
      </c>
      <c r="G95" s="2" t="s">
        <v>218</v>
      </c>
      <c r="I95" s="2">
        <v>42</v>
      </c>
      <c r="J95" s="2">
        <v>1</v>
      </c>
      <c r="K95" s="10">
        <f t="shared" si="55"/>
        <v>16.5228</v>
      </c>
      <c r="L95" s="2">
        <v>0.0530514</v>
      </c>
      <c r="M95" s="10">
        <f t="shared" si="56"/>
        <v>0.87655767192</v>
      </c>
      <c r="N95" s="2">
        <v>0.000891625</v>
      </c>
      <c r="O95" s="10">
        <f t="shared" si="57"/>
        <v>0.01473214155</v>
      </c>
      <c r="P95" s="2">
        <v>0.00926393</v>
      </c>
      <c r="Q95" s="10">
        <f t="shared" si="58"/>
        <v>0.153066062604</v>
      </c>
      <c r="R95" s="2">
        <v>0.0011753</v>
      </c>
      <c r="S95" s="4">
        <f t="shared" si="59"/>
        <v>194.19246840000002</v>
      </c>
      <c r="T95" s="2">
        <v>0.000568751</v>
      </c>
      <c r="U95" s="4">
        <f t="shared" si="60"/>
        <v>93.973590228</v>
      </c>
      <c r="V95" s="2">
        <v>0.00107061</v>
      </c>
      <c r="W95" s="4">
        <f t="shared" si="61"/>
        <v>176.89474908000003</v>
      </c>
      <c r="X95" s="2">
        <v>0.000258936</v>
      </c>
      <c r="Y95" s="4">
        <f t="shared" si="62"/>
        <v>42.783477407999996</v>
      </c>
      <c r="Z95" s="2">
        <v>0.00101892</v>
      </c>
      <c r="AA95" s="4">
        <f t="shared" si="63"/>
        <v>168.35411376</v>
      </c>
      <c r="AB95" s="2">
        <v>0.000286761</v>
      </c>
      <c r="AC95" s="4">
        <f t="shared" si="64"/>
        <v>47.38094650800001</v>
      </c>
    </row>
    <row r="96" spans="1:29" ht="12.75">
      <c r="A96" s="1" t="s">
        <v>219</v>
      </c>
      <c r="B96" s="1" t="s">
        <v>203</v>
      </c>
      <c r="C96" s="2" t="s">
        <v>18</v>
      </c>
      <c r="E96" s="2" t="s">
        <v>74</v>
      </c>
      <c r="F96" s="2" t="s">
        <v>175</v>
      </c>
      <c r="I96" s="2">
        <v>42</v>
      </c>
      <c r="J96" s="2">
        <v>1</v>
      </c>
      <c r="K96" s="10">
        <f t="shared" si="55"/>
        <v>16.5228</v>
      </c>
      <c r="L96" s="2">
        <v>0.0441552</v>
      </c>
      <c r="M96" s="10">
        <f t="shared" si="56"/>
        <v>0.72956753856</v>
      </c>
      <c r="N96" s="2">
        <v>0.00651262</v>
      </c>
      <c r="O96" s="10">
        <f t="shared" si="57"/>
        <v>0.107606717736</v>
      </c>
      <c r="P96" s="2">
        <v>0.0324944</v>
      </c>
      <c r="Q96" s="10">
        <f t="shared" si="58"/>
        <v>0.53689847232</v>
      </c>
      <c r="R96" s="2">
        <v>0.00175153</v>
      </c>
      <c r="S96" s="4">
        <f t="shared" si="59"/>
        <v>289.40179884</v>
      </c>
      <c r="T96" s="2">
        <v>0.0026959</v>
      </c>
      <c r="U96" s="4">
        <f t="shared" si="60"/>
        <v>445.4381652</v>
      </c>
      <c r="V96" s="2">
        <v>-0.000621725</v>
      </c>
      <c r="W96" s="4">
        <f t="shared" si="61"/>
        <v>-102.7263783</v>
      </c>
      <c r="X96" s="2">
        <v>0.000357551</v>
      </c>
      <c r="Y96" s="4">
        <f t="shared" si="62"/>
        <v>59.077436628</v>
      </c>
      <c r="Z96" s="2">
        <v>0.00135938</v>
      </c>
      <c r="AA96" s="4">
        <f t="shared" si="63"/>
        <v>224.60763864</v>
      </c>
      <c r="AB96" s="2">
        <v>0.00370319</v>
      </c>
      <c r="AC96" s="4">
        <f t="shared" si="64"/>
        <v>611.87067732</v>
      </c>
    </row>
    <row r="97" spans="1:29" ht="12.75">
      <c r="A97" s="1" t="s">
        <v>220</v>
      </c>
      <c r="B97" s="1" t="s">
        <v>203</v>
      </c>
      <c r="C97" s="2" t="s">
        <v>18</v>
      </c>
      <c r="E97" s="2" t="s">
        <v>74</v>
      </c>
      <c r="F97" s="2" t="s">
        <v>221</v>
      </c>
      <c r="I97" s="2">
        <v>42</v>
      </c>
      <c r="J97" s="2">
        <v>1</v>
      </c>
      <c r="K97" s="10">
        <f t="shared" si="55"/>
        <v>16.5228</v>
      </c>
      <c r="L97" s="2">
        <v>0.505477</v>
      </c>
      <c r="M97" s="10">
        <f t="shared" si="56"/>
        <v>8.3518953756</v>
      </c>
      <c r="N97" s="2">
        <v>0.0654718</v>
      </c>
      <c r="O97" s="10">
        <f t="shared" si="57"/>
        <v>1.08177745704</v>
      </c>
      <c r="P97" s="2">
        <v>-0.0937658</v>
      </c>
      <c r="Q97" s="10">
        <f t="shared" si="58"/>
        <v>-1.5492735602399998</v>
      </c>
      <c r="R97" s="2">
        <v>0.0917406</v>
      </c>
      <c r="S97" s="4">
        <f t="shared" si="59"/>
        <v>15158.115856800001</v>
      </c>
      <c r="T97" s="2">
        <v>0.00831507</v>
      </c>
      <c r="U97" s="4">
        <f t="shared" si="60"/>
        <v>1373.8823859600002</v>
      </c>
      <c r="V97" s="2">
        <v>0.0741876</v>
      </c>
      <c r="W97" s="4">
        <f t="shared" si="61"/>
        <v>12257.8687728</v>
      </c>
      <c r="X97" s="2">
        <v>0.0204116</v>
      </c>
      <c r="Y97" s="4">
        <f t="shared" si="62"/>
        <v>3372.5678447999994</v>
      </c>
      <c r="Z97" s="2">
        <v>0.0146805</v>
      </c>
      <c r="AA97" s="4">
        <f t="shared" si="63"/>
        <v>2425.6296540000003</v>
      </c>
      <c r="AB97" s="2">
        <v>0.298385</v>
      </c>
      <c r="AC97" s="4">
        <f t="shared" si="64"/>
        <v>49301.55678</v>
      </c>
    </row>
    <row r="98" spans="1:37" s="9" customFormat="1" ht="12.75">
      <c r="A98" s="5" t="s">
        <v>289</v>
      </c>
      <c r="B98" s="5" t="s">
        <v>290</v>
      </c>
      <c r="C98" s="6" t="s">
        <v>18</v>
      </c>
      <c r="D98" s="6"/>
      <c r="E98" s="6">
        <v>158</v>
      </c>
      <c r="F98" s="6">
        <v>58</v>
      </c>
      <c r="G98" s="6" t="s">
        <v>109</v>
      </c>
      <c r="H98" s="6"/>
      <c r="I98" s="6">
        <v>38</v>
      </c>
      <c r="J98" s="6">
        <v>1</v>
      </c>
      <c r="K98" s="7">
        <f t="shared" si="55"/>
        <v>14.949200000000001</v>
      </c>
      <c r="L98" s="6">
        <v>0.924383</v>
      </c>
      <c r="M98" s="7">
        <f t="shared" si="56"/>
        <v>13.818786343600001</v>
      </c>
      <c r="N98" s="6">
        <v>0.413425</v>
      </c>
      <c r="O98" s="7">
        <f t="shared" si="57"/>
        <v>6.18037301</v>
      </c>
      <c r="P98" s="6">
        <v>0.16233</v>
      </c>
      <c r="Q98" s="7">
        <f t="shared" si="58"/>
        <v>2.426703636</v>
      </c>
      <c r="R98" s="6">
        <v>0.00461508</v>
      </c>
      <c r="S98" s="8">
        <f t="shared" si="59"/>
        <v>689.91753936</v>
      </c>
      <c r="T98" s="6">
        <v>0.0392567</v>
      </c>
      <c r="U98" s="8">
        <f t="shared" si="60"/>
        <v>5868.5625964</v>
      </c>
      <c r="V98" s="6">
        <v>0.00378246</v>
      </c>
      <c r="W98" s="8">
        <f t="shared" si="61"/>
        <v>565.44751032</v>
      </c>
      <c r="X98" s="6">
        <v>0.000291751</v>
      </c>
      <c r="Y98" s="8">
        <f t="shared" si="62"/>
        <v>43.614440492</v>
      </c>
      <c r="Z98" s="6">
        <v>0.00113077</v>
      </c>
      <c r="AA98" s="8">
        <f t="shared" si="63"/>
        <v>169.04106884</v>
      </c>
      <c r="AB98" s="6">
        <v>0.0380828</v>
      </c>
      <c r="AC98" s="8">
        <f t="shared" si="64"/>
        <v>5693.0739376</v>
      </c>
      <c r="AD98" s="5"/>
      <c r="AE98" s="5"/>
      <c r="AF98" s="5"/>
      <c r="AG98" s="5"/>
      <c r="AH98" s="5"/>
      <c r="AI98" s="5"/>
      <c r="AJ98" s="5"/>
      <c r="AK98" s="5"/>
    </row>
    <row r="99" spans="1:29" ht="12.75">
      <c r="A99" s="1" t="s">
        <v>222</v>
      </c>
      <c r="B99" s="1" t="s">
        <v>203</v>
      </c>
      <c r="C99" s="2" t="s">
        <v>18</v>
      </c>
      <c r="E99" s="2" t="s">
        <v>223</v>
      </c>
      <c r="F99" s="2" t="s">
        <v>224</v>
      </c>
      <c r="G99" s="2" t="s">
        <v>225</v>
      </c>
      <c r="J99" s="2">
        <v>1</v>
      </c>
      <c r="K99" s="10">
        <f t="shared" si="55"/>
        <v>0</v>
      </c>
      <c r="L99" s="2">
        <v>0.0303764</v>
      </c>
      <c r="M99" s="10">
        <f t="shared" si="56"/>
        <v>0</v>
      </c>
      <c r="N99" s="2">
        <v>0.000578152</v>
      </c>
      <c r="O99" s="10">
        <f t="shared" si="57"/>
        <v>0</v>
      </c>
      <c r="P99" s="2">
        <v>0.00298024</v>
      </c>
      <c r="Q99" s="10">
        <f t="shared" si="58"/>
        <v>0</v>
      </c>
      <c r="R99" s="11">
        <v>1.53438E-05</v>
      </c>
      <c r="S99" s="4">
        <f t="shared" si="59"/>
        <v>0</v>
      </c>
      <c r="T99" s="2">
        <v>0.00019081</v>
      </c>
      <c r="U99" s="4">
        <f t="shared" si="60"/>
        <v>0</v>
      </c>
      <c r="V99" s="11">
        <v>1.54937E-05</v>
      </c>
      <c r="W99" s="4">
        <f t="shared" si="61"/>
        <v>0</v>
      </c>
      <c r="X99" s="2">
        <v>0.00103015</v>
      </c>
      <c r="Y99" s="4">
        <f t="shared" si="62"/>
        <v>0</v>
      </c>
      <c r="Z99" s="2">
        <v>0.00138151</v>
      </c>
      <c r="AA99" s="4">
        <f t="shared" si="63"/>
        <v>0</v>
      </c>
      <c r="AB99" s="11">
        <v>9.95694E-05</v>
      </c>
      <c r="AC99" s="4">
        <f t="shared" si="64"/>
        <v>0</v>
      </c>
    </row>
    <row r="100" spans="1:37" s="9" customFormat="1" ht="12.75">
      <c r="A100" s="5" t="s">
        <v>289</v>
      </c>
      <c r="B100" s="5" t="s">
        <v>290</v>
      </c>
      <c r="C100" s="6" t="s">
        <v>18</v>
      </c>
      <c r="D100" s="6"/>
      <c r="E100" s="6">
        <v>158</v>
      </c>
      <c r="F100" s="6">
        <v>58</v>
      </c>
      <c r="G100" s="6" t="s">
        <v>109</v>
      </c>
      <c r="H100" s="6"/>
      <c r="I100" s="6">
        <v>38</v>
      </c>
      <c r="J100" s="6">
        <v>1</v>
      </c>
      <c r="K100" s="7">
        <f t="shared" si="55"/>
        <v>14.949200000000001</v>
      </c>
      <c r="L100" s="6">
        <v>0.924383</v>
      </c>
      <c r="M100" s="7">
        <f t="shared" si="56"/>
        <v>13.818786343600001</v>
      </c>
      <c r="N100" s="6">
        <v>0.413425</v>
      </c>
      <c r="O100" s="7">
        <f t="shared" si="57"/>
        <v>6.18037301</v>
      </c>
      <c r="P100" s="6">
        <v>0.16233</v>
      </c>
      <c r="Q100" s="7">
        <f t="shared" si="58"/>
        <v>2.426703636</v>
      </c>
      <c r="R100" s="6">
        <v>0.00461508</v>
      </c>
      <c r="S100" s="8">
        <f t="shared" si="59"/>
        <v>689.91753936</v>
      </c>
      <c r="T100" s="6">
        <v>0.0392567</v>
      </c>
      <c r="U100" s="8">
        <f t="shared" si="60"/>
        <v>5868.5625964</v>
      </c>
      <c r="V100" s="6">
        <v>0.00378246</v>
      </c>
      <c r="W100" s="8">
        <f t="shared" si="61"/>
        <v>565.44751032</v>
      </c>
      <c r="X100" s="6">
        <v>0.000291751</v>
      </c>
      <c r="Y100" s="8">
        <f t="shared" si="62"/>
        <v>43.614440492</v>
      </c>
      <c r="Z100" s="6">
        <v>0.00113077</v>
      </c>
      <c r="AA100" s="8">
        <f t="shared" si="63"/>
        <v>169.04106884</v>
      </c>
      <c r="AB100" s="6">
        <v>0.0380828</v>
      </c>
      <c r="AC100" s="8">
        <f t="shared" si="64"/>
        <v>5693.0739376</v>
      </c>
      <c r="AD100" s="5"/>
      <c r="AE100" s="5"/>
      <c r="AF100" s="5"/>
      <c r="AG100" s="5"/>
      <c r="AH100" s="5"/>
      <c r="AI100" s="5"/>
      <c r="AJ100" s="5"/>
      <c r="AK100" s="5"/>
    </row>
    <row r="101" spans="1:43" ht="12.75">
      <c r="A101" s="1" t="s">
        <v>451</v>
      </c>
      <c r="B101" s="2" t="s">
        <v>203</v>
      </c>
      <c r="C101" s="2" t="s">
        <v>18</v>
      </c>
      <c r="D101" s="2">
        <v>2</v>
      </c>
      <c r="E101" s="2">
        <v>493</v>
      </c>
      <c r="F101" s="2" t="s">
        <v>452</v>
      </c>
      <c r="G101" s="2" t="s">
        <v>218</v>
      </c>
      <c r="I101" s="2">
        <v>41.2</v>
      </c>
      <c r="J101" s="2">
        <v>1</v>
      </c>
      <c r="K101" s="10">
        <f t="shared" si="55"/>
        <v>16.208080000000002</v>
      </c>
      <c r="L101" s="2">
        <v>1.78371</v>
      </c>
      <c r="M101" s="10">
        <f t="shared" si="56"/>
        <v>28.910514376800002</v>
      </c>
      <c r="N101" s="10"/>
      <c r="O101" s="10"/>
      <c r="P101" s="10"/>
      <c r="Q101" s="10"/>
      <c r="R101" s="2">
        <v>0.0245944</v>
      </c>
      <c r="S101" s="4">
        <f t="shared" si="59"/>
        <v>3986.2800275200007</v>
      </c>
      <c r="T101" s="4"/>
      <c r="V101" s="2">
        <v>0.00800305</v>
      </c>
      <c r="W101" s="4">
        <f t="shared" si="61"/>
        <v>1297.1407464400002</v>
      </c>
      <c r="X101" s="4"/>
      <c r="Z101" s="4"/>
      <c r="AB101" s="4"/>
      <c r="AD101" s="4"/>
      <c r="AE101" s="4"/>
      <c r="AF101" s="2">
        <v>0.00026991</v>
      </c>
      <c r="AG101" s="4">
        <f aca="true" t="shared" si="65" ref="AG101:AG144">SUM(K101*AF101)*10000</f>
        <v>43.74722872800001</v>
      </c>
      <c r="AH101" s="11">
        <v>-2.36165E-05</v>
      </c>
      <c r="AI101" s="13">
        <f aca="true" t="shared" si="66" ref="AI101:AI144">SUM(K101*AH101)*10000</f>
        <v>-3.8277812132000006</v>
      </c>
      <c r="AJ101" s="2" t="s">
        <v>401</v>
      </c>
      <c r="AK101" s="4"/>
      <c r="AL101" s="2"/>
      <c r="AM101" s="4"/>
      <c r="AN101" s="2"/>
      <c r="AO101" s="4"/>
      <c r="AP101" s="2"/>
      <c r="AQ101" s="4"/>
    </row>
    <row r="102" spans="1:43" ht="12.75">
      <c r="A102" s="1" t="s">
        <v>453</v>
      </c>
      <c r="B102" s="2" t="s">
        <v>203</v>
      </c>
      <c r="C102" s="2" t="s">
        <v>18</v>
      </c>
      <c r="D102" s="2">
        <v>2</v>
      </c>
      <c r="E102" s="2">
        <v>493</v>
      </c>
      <c r="F102" s="2" t="s">
        <v>454</v>
      </c>
      <c r="G102" s="2" t="s">
        <v>218</v>
      </c>
      <c r="I102" s="2">
        <v>41.2</v>
      </c>
      <c r="J102" s="2">
        <v>1</v>
      </c>
      <c r="K102" s="10">
        <f t="shared" si="55"/>
        <v>16.208080000000002</v>
      </c>
      <c r="L102" s="2">
        <v>0.922096</v>
      </c>
      <c r="M102" s="10">
        <f t="shared" si="56"/>
        <v>14.945405735680003</v>
      </c>
      <c r="N102" s="10"/>
      <c r="O102" s="10"/>
      <c r="P102" s="10"/>
      <c r="Q102" s="10"/>
      <c r="R102" s="2">
        <v>0.0151002</v>
      </c>
      <c r="S102" s="4">
        <f t="shared" si="59"/>
        <v>2447.4524961600005</v>
      </c>
      <c r="T102" s="4"/>
      <c r="V102" s="2">
        <v>0.000404193</v>
      </c>
      <c r="W102" s="4">
        <f t="shared" si="61"/>
        <v>65.51192479440002</v>
      </c>
      <c r="X102" s="4"/>
      <c r="Z102" s="4"/>
      <c r="AB102" s="4"/>
      <c r="AD102" s="4"/>
      <c r="AE102" s="4"/>
      <c r="AF102" s="2">
        <v>0.000332191</v>
      </c>
      <c r="AG102" s="4">
        <f t="shared" si="65"/>
        <v>53.84178303280001</v>
      </c>
      <c r="AH102" s="11">
        <v>2.46911E-06</v>
      </c>
      <c r="AI102" s="13">
        <f t="shared" si="66"/>
        <v>0.40019532408800007</v>
      </c>
      <c r="AJ102" s="2" t="s">
        <v>401</v>
      </c>
      <c r="AK102" s="4"/>
      <c r="AL102" s="2"/>
      <c r="AM102" s="4"/>
      <c r="AN102" s="2"/>
      <c r="AO102" s="4"/>
      <c r="AP102" s="2"/>
      <c r="AQ102" s="4"/>
    </row>
    <row r="103" spans="1:43" ht="12.75">
      <c r="A103" s="1" t="s">
        <v>455</v>
      </c>
      <c r="B103" s="2" t="s">
        <v>203</v>
      </c>
      <c r="C103" s="2" t="s">
        <v>18</v>
      </c>
      <c r="D103" s="2">
        <v>2</v>
      </c>
      <c r="E103" s="2">
        <v>493</v>
      </c>
      <c r="F103" s="2" t="s">
        <v>456</v>
      </c>
      <c r="G103" s="2" t="s">
        <v>218</v>
      </c>
      <c r="I103" s="2">
        <v>41.2</v>
      </c>
      <c r="J103" s="2">
        <v>1</v>
      </c>
      <c r="K103" s="10">
        <f t="shared" si="55"/>
        <v>16.208080000000002</v>
      </c>
      <c r="L103" s="2">
        <v>1.18614</v>
      </c>
      <c r="M103" s="10">
        <f t="shared" si="56"/>
        <v>19.225052011200003</v>
      </c>
      <c r="N103" s="10"/>
      <c r="O103" s="10"/>
      <c r="P103" s="10"/>
      <c r="Q103" s="10"/>
      <c r="R103" s="2">
        <v>0.0337509</v>
      </c>
      <c r="S103" s="4">
        <f t="shared" si="59"/>
        <v>5470.3728727200005</v>
      </c>
      <c r="T103" s="4"/>
      <c r="V103" s="2">
        <v>0.00335854</v>
      </c>
      <c r="W103" s="4">
        <f t="shared" si="61"/>
        <v>544.3548500320001</v>
      </c>
      <c r="X103" s="4"/>
      <c r="Z103" s="4"/>
      <c r="AB103" s="4"/>
      <c r="AD103" s="4"/>
      <c r="AE103" s="4"/>
      <c r="AF103" s="2">
        <v>0.000223645</v>
      </c>
      <c r="AG103" s="4">
        <f t="shared" si="65"/>
        <v>36.248560516000005</v>
      </c>
      <c r="AH103" s="11">
        <v>-1.57517E-05</v>
      </c>
      <c r="AI103" s="13">
        <f t="shared" si="66"/>
        <v>-2.5530481373600007</v>
      </c>
      <c r="AJ103" s="2" t="s">
        <v>401</v>
      </c>
      <c r="AK103" s="4"/>
      <c r="AL103" s="2"/>
      <c r="AM103" s="4"/>
      <c r="AN103" s="2"/>
      <c r="AO103" s="4"/>
      <c r="AP103" s="2"/>
      <c r="AQ103" s="4"/>
    </row>
    <row r="104" spans="1:43" ht="12.75">
      <c r="A104" s="1" t="s">
        <v>457</v>
      </c>
      <c r="B104" s="2" t="s">
        <v>203</v>
      </c>
      <c r="C104" s="2" t="s">
        <v>18</v>
      </c>
      <c r="D104" s="2">
        <v>2</v>
      </c>
      <c r="E104" s="2">
        <v>493</v>
      </c>
      <c r="F104" s="2" t="s">
        <v>458</v>
      </c>
      <c r="G104" s="2" t="s">
        <v>218</v>
      </c>
      <c r="I104" s="2">
        <v>41.2</v>
      </c>
      <c r="J104" s="2">
        <v>1</v>
      </c>
      <c r="K104" s="10">
        <f t="shared" si="55"/>
        <v>16.208080000000002</v>
      </c>
      <c r="L104" s="2">
        <v>1.61776</v>
      </c>
      <c r="M104" s="10">
        <f t="shared" si="56"/>
        <v>26.220783500800007</v>
      </c>
      <c r="N104" s="10"/>
      <c r="O104" s="10"/>
      <c r="P104" s="10"/>
      <c r="Q104" s="10"/>
      <c r="R104" s="2">
        <v>0.0291748</v>
      </c>
      <c r="S104" s="4">
        <f t="shared" si="59"/>
        <v>4728.674923840001</v>
      </c>
      <c r="T104" s="4"/>
      <c r="V104" s="2">
        <v>0.00422991</v>
      </c>
      <c r="W104" s="4">
        <f t="shared" si="61"/>
        <v>685.5871967280001</v>
      </c>
      <c r="X104" s="4"/>
      <c r="Z104" s="4"/>
      <c r="AB104" s="4"/>
      <c r="AD104" s="4"/>
      <c r="AE104" s="4"/>
      <c r="AF104" s="2">
        <v>0.000108152</v>
      </c>
      <c r="AG104" s="4">
        <f t="shared" si="65"/>
        <v>17.529362681600002</v>
      </c>
      <c r="AH104" s="11">
        <v>5.25085E-05</v>
      </c>
      <c r="AI104" s="13">
        <f t="shared" si="66"/>
        <v>8.510619686800002</v>
      </c>
      <c r="AJ104" s="2" t="s">
        <v>401</v>
      </c>
      <c r="AK104" s="4"/>
      <c r="AL104" s="2"/>
      <c r="AM104" s="4"/>
      <c r="AN104" s="2"/>
      <c r="AO104" s="4"/>
      <c r="AP104" s="2"/>
      <c r="AQ104" s="4"/>
    </row>
    <row r="105" spans="1:43" ht="12.75">
      <c r="A105" s="1" t="s">
        <v>459</v>
      </c>
      <c r="B105" s="2" t="s">
        <v>203</v>
      </c>
      <c r="C105" s="2" t="s">
        <v>18</v>
      </c>
      <c r="D105" s="2">
        <v>2</v>
      </c>
      <c r="E105" s="2">
        <v>493</v>
      </c>
      <c r="F105" s="2" t="s">
        <v>460</v>
      </c>
      <c r="G105" s="2" t="s">
        <v>218</v>
      </c>
      <c r="I105" s="2">
        <v>41.2</v>
      </c>
      <c r="J105" s="2">
        <v>1</v>
      </c>
      <c r="K105" s="10">
        <f t="shared" si="55"/>
        <v>16.208080000000002</v>
      </c>
      <c r="L105" s="2">
        <v>0.952324</v>
      </c>
      <c r="M105" s="10">
        <f t="shared" si="56"/>
        <v>15.435343577920001</v>
      </c>
      <c r="N105" s="10"/>
      <c r="O105" s="10"/>
      <c r="P105" s="10"/>
      <c r="Q105" s="10"/>
      <c r="R105" s="2">
        <v>0.0158366</v>
      </c>
      <c r="S105" s="4">
        <f t="shared" si="59"/>
        <v>2566.8087972800004</v>
      </c>
      <c r="T105" s="4"/>
      <c r="V105" s="2">
        <v>0.0006866</v>
      </c>
      <c r="W105" s="4">
        <f t="shared" si="61"/>
        <v>111.28467728000003</v>
      </c>
      <c r="X105" s="4"/>
      <c r="Z105" s="4"/>
      <c r="AB105" s="4"/>
      <c r="AD105" s="4"/>
      <c r="AE105" s="4"/>
      <c r="AF105" s="2">
        <v>0.000327221</v>
      </c>
      <c r="AG105" s="4">
        <f t="shared" si="65"/>
        <v>53.036241456800006</v>
      </c>
      <c r="AH105" s="11">
        <v>1.39692E-06</v>
      </c>
      <c r="AI105" s="13">
        <f t="shared" si="66"/>
        <v>0.22641391113600004</v>
      </c>
      <c r="AJ105" s="2" t="s">
        <v>401</v>
      </c>
      <c r="AK105" s="4"/>
      <c r="AL105" s="2"/>
      <c r="AM105" s="4"/>
      <c r="AN105" s="2"/>
      <c r="AO105" s="4"/>
      <c r="AP105" s="2"/>
      <c r="AQ105" s="4"/>
    </row>
    <row r="106" spans="1:43" ht="12.75">
      <c r="A106" s="1" t="s">
        <v>461</v>
      </c>
      <c r="B106" s="2" t="s">
        <v>203</v>
      </c>
      <c r="E106" s="2">
        <v>494</v>
      </c>
      <c r="F106" s="2" t="s">
        <v>462</v>
      </c>
      <c r="G106" s="2" t="s">
        <v>212</v>
      </c>
      <c r="I106" s="2">
        <v>3</v>
      </c>
      <c r="J106" s="2">
        <v>1</v>
      </c>
      <c r="K106" s="10">
        <f t="shared" si="55"/>
        <v>1.1802000000000001</v>
      </c>
      <c r="L106" s="2">
        <v>1.34271</v>
      </c>
      <c r="M106" s="10">
        <f t="shared" si="56"/>
        <v>1.5846663420000002</v>
      </c>
      <c r="N106" s="10"/>
      <c r="O106" s="10"/>
      <c r="P106" s="10"/>
      <c r="Q106" s="10"/>
      <c r="R106" s="2">
        <v>0.0307114</v>
      </c>
      <c r="S106" s="4">
        <f t="shared" si="59"/>
        <v>362.4559428</v>
      </c>
      <c r="T106" s="4"/>
      <c r="V106" s="2">
        <v>0.0107326</v>
      </c>
      <c r="W106" s="4">
        <f t="shared" si="61"/>
        <v>126.66614520000002</v>
      </c>
      <c r="X106" s="4"/>
      <c r="Z106" s="4"/>
      <c r="AB106" s="4"/>
      <c r="AD106" s="4"/>
      <c r="AE106" s="4"/>
      <c r="AF106" s="2">
        <v>0.00106775</v>
      </c>
      <c r="AG106" s="4">
        <f t="shared" si="65"/>
        <v>12.6015855</v>
      </c>
      <c r="AH106" s="11">
        <v>-6.51978E-05</v>
      </c>
      <c r="AI106" s="13">
        <f t="shared" si="66"/>
        <v>-0.7694644356</v>
      </c>
      <c r="AJ106" s="2" t="s">
        <v>401</v>
      </c>
      <c r="AK106" s="4"/>
      <c r="AL106" s="2"/>
      <c r="AM106" s="4"/>
      <c r="AN106" s="2"/>
      <c r="AO106" s="4"/>
      <c r="AP106" s="2"/>
      <c r="AQ106" s="4"/>
    </row>
    <row r="107" spans="1:43" ht="12.75">
      <c r="A107" s="1" t="s">
        <v>463</v>
      </c>
      <c r="B107" s="2" t="s">
        <v>203</v>
      </c>
      <c r="E107" s="2">
        <v>494</v>
      </c>
      <c r="F107" s="2" t="s">
        <v>464</v>
      </c>
      <c r="G107" s="2" t="s">
        <v>212</v>
      </c>
      <c r="I107" s="2">
        <v>3</v>
      </c>
      <c r="J107" s="2">
        <v>1</v>
      </c>
      <c r="K107" s="10">
        <f t="shared" si="55"/>
        <v>1.1802000000000001</v>
      </c>
      <c r="L107" s="2">
        <v>1.46484</v>
      </c>
      <c r="M107" s="10">
        <f t="shared" si="56"/>
        <v>1.7288041680000001</v>
      </c>
      <c r="N107" s="10"/>
      <c r="O107" s="10"/>
      <c r="P107" s="10"/>
      <c r="Q107" s="10"/>
      <c r="R107" s="2">
        <v>0.0325142</v>
      </c>
      <c r="S107" s="4">
        <f t="shared" si="59"/>
        <v>383.73258840000005</v>
      </c>
      <c r="T107" s="4"/>
      <c r="V107" s="2">
        <v>0.0360155</v>
      </c>
      <c r="W107" s="4">
        <f t="shared" si="61"/>
        <v>425.05493100000007</v>
      </c>
      <c r="X107" s="4"/>
      <c r="Z107" s="4"/>
      <c r="AB107" s="4"/>
      <c r="AD107" s="4"/>
      <c r="AE107" s="4"/>
      <c r="AF107" s="2">
        <v>0.00200434</v>
      </c>
      <c r="AG107" s="4">
        <f t="shared" si="65"/>
        <v>23.655220680000003</v>
      </c>
      <c r="AH107" s="2">
        <v>-0.00026618</v>
      </c>
      <c r="AI107" s="13">
        <f t="shared" si="66"/>
        <v>-3.14145636</v>
      </c>
      <c r="AJ107" s="2" t="s">
        <v>401</v>
      </c>
      <c r="AK107" s="4"/>
      <c r="AL107" s="2"/>
      <c r="AM107" s="4"/>
      <c r="AN107" s="2"/>
      <c r="AO107" s="4"/>
      <c r="AP107" s="2"/>
      <c r="AQ107" s="4"/>
    </row>
    <row r="108" spans="1:43" ht="12.75">
      <c r="A108" s="1" t="s">
        <v>465</v>
      </c>
      <c r="B108" s="2" t="s">
        <v>203</v>
      </c>
      <c r="E108" s="2">
        <v>494</v>
      </c>
      <c r="F108" s="2" t="s">
        <v>466</v>
      </c>
      <c r="G108" s="2" t="s">
        <v>212</v>
      </c>
      <c r="I108" s="2">
        <v>3</v>
      </c>
      <c r="J108" s="2">
        <v>1</v>
      </c>
      <c r="K108" s="10">
        <f t="shared" si="55"/>
        <v>1.1802000000000001</v>
      </c>
      <c r="L108" s="2">
        <v>1.19742</v>
      </c>
      <c r="M108" s="10">
        <f t="shared" si="56"/>
        <v>1.413195084</v>
      </c>
      <c r="N108" s="10"/>
      <c r="O108" s="10"/>
      <c r="P108" s="10"/>
      <c r="Q108" s="10"/>
      <c r="R108" s="2">
        <v>0.0440572</v>
      </c>
      <c r="S108" s="4">
        <f t="shared" si="59"/>
        <v>519.9630744</v>
      </c>
      <c r="T108" s="4"/>
      <c r="V108" s="2">
        <v>0.0296421</v>
      </c>
      <c r="W108" s="4">
        <f t="shared" si="61"/>
        <v>349.83606420000007</v>
      </c>
      <c r="X108" s="4"/>
      <c r="Z108" s="4"/>
      <c r="AB108" s="4"/>
      <c r="AD108" s="4"/>
      <c r="AE108" s="4"/>
      <c r="AF108" s="2">
        <v>0.00104823</v>
      </c>
      <c r="AG108" s="4">
        <f t="shared" si="65"/>
        <v>12.371210460000002</v>
      </c>
      <c r="AH108" s="2">
        <v>-0.000337535</v>
      </c>
      <c r="AI108" s="13">
        <f t="shared" si="66"/>
        <v>-3.9835880700000006</v>
      </c>
      <c r="AJ108" s="2" t="s">
        <v>401</v>
      </c>
      <c r="AK108" s="4"/>
      <c r="AL108" s="2"/>
      <c r="AM108" s="4"/>
      <c r="AN108" s="2"/>
      <c r="AO108" s="4"/>
      <c r="AP108" s="2"/>
      <c r="AQ108" s="4"/>
    </row>
    <row r="109" spans="1:43" ht="12.75">
      <c r="A109" s="1" t="s">
        <v>467</v>
      </c>
      <c r="B109" s="2" t="s">
        <v>203</v>
      </c>
      <c r="E109" s="2">
        <v>494</v>
      </c>
      <c r="F109" s="2" t="s">
        <v>468</v>
      </c>
      <c r="G109" s="2" t="s">
        <v>212</v>
      </c>
      <c r="I109" s="2">
        <v>3</v>
      </c>
      <c r="J109" s="2">
        <v>1</v>
      </c>
      <c r="K109" s="10">
        <f t="shared" si="55"/>
        <v>1.1802000000000001</v>
      </c>
      <c r="L109" s="2">
        <v>1.41515</v>
      </c>
      <c r="M109" s="10">
        <f t="shared" si="56"/>
        <v>1.6701600300000001</v>
      </c>
      <c r="N109" s="10"/>
      <c r="O109" s="10"/>
      <c r="P109" s="10"/>
      <c r="Q109" s="10"/>
      <c r="R109" s="2">
        <v>0.0327464</v>
      </c>
      <c r="S109" s="4">
        <f t="shared" si="59"/>
        <v>386.47301280000005</v>
      </c>
      <c r="T109" s="4"/>
      <c r="V109" s="2">
        <v>0.0158898</v>
      </c>
      <c r="W109" s="4">
        <f t="shared" si="61"/>
        <v>187.5314196</v>
      </c>
      <c r="X109" s="4"/>
      <c r="Z109" s="4"/>
      <c r="AB109" s="4"/>
      <c r="AD109" s="4"/>
      <c r="AE109" s="4"/>
      <c r="AF109" s="2">
        <v>0.00123599</v>
      </c>
      <c r="AG109" s="4">
        <f t="shared" si="65"/>
        <v>14.587153980000002</v>
      </c>
      <c r="AH109" s="2">
        <v>-0.000143755</v>
      </c>
      <c r="AI109" s="13">
        <f t="shared" si="66"/>
        <v>-1.69659651</v>
      </c>
      <c r="AJ109" s="2" t="s">
        <v>401</v>
      </c>
      <c r="AK109" s="4"/>
      <c r="AL109" s="2"/>
      <c r="AM109" s="4"/>
      <c r="AN109" s="2"/>
      <c r="AO109" s="4"/>
      <c r="AP109" s="2"/>
      <c r="AQ109" s="4"/>
    </row>
    <row r="110" spans="1:43" ht="12.75">
      <c r="A110" s="1" t="s">
        <v>469</v>
      </c>
      <c r="B110" s="2" t="s">
        <v>203</v>
      </c>
      <c r="E110" s="2">
        <v>495</v>
      </c>
      <c r="F110" s="2" t="s">
        <v>470</v>
      </c>
      <c r="G110" s="2" t="s">
        <v>212</v>
      </c>
      <c r="I110" s="2">
        <v>3</v>
      </c>
      <c r="J110" s="2">
        <v>1</v>
      </c>
      <c r="K110" s="10">
        <f t="shared" si="55"/>
        <v>1.1802000000000001</v>
      </c>
      <c r="L110" s="2">
        <v>0.427247</v>
      </c>
      <c r="M110" s="10">
        <f t="shared" si="56"/>
        <v>0.5042369094000001</v>
      </c>
      <c r="N110" s="10"/>
      <c r="O110" s="10"/>
      <c r="P110" s="10"/>
      <c r="Q110" s="10"/>
      <c r="R110" s="2">
        <v>0.000575278</v>
      </c>
      <c r="S110" s="4">
        <f t="shared" si="59"/>
        <v>6.789430956000001</v>
      </c>
      <c r="T110" s="4"/>
      <c r="V110" s="2">
        <v>0.000711349</v>
      </c>
      <c r="W110" s="4">
        <f t="shared" si="61"/>
        <v>8.395340898</v>
      </c>
      <c r="X110" s="4"/>
      <c r="Z110" s="4"/>
      <c r="AB110" s="4"/>
      <c r="AD110" s="4"/>
      <c r="AE110" s="4"/>
      <c r="AF110" s="11">
        <v>6.75013E-05</v>
      </c>
      <c r="AG110" s="4">
        <f t="shared" si="65"/>
        <v>0.7966503426</v>
      </c>
      <c r="AH110" s="11">
        <v>-2.15785E-07</v>
      </c>
      <c r="AI110" s="13">
        <f t="shared" si="66"/>
        <v>-0.0025466945700000003</v>
      </c>
      <c r="AJ110" s="2" t="s">
        <v>401</v>
      </c>
      <c r="AK110" s="4"/>
      <c r="AL110" s="2"/>
      <c r="AM110" s="4"/>
      <c r="AN110" s="2"/>
      <c r="AO110" s="4"/>
      <c r="AP110" s="2"/>
      <c r="AQ110" s="4"/>
    </row>
    <row r="111" spans="1:43" ht="12.75">
      <c r="A111" s="1" t="s">
        <v>471</v>
      </c>
      <c r="B111" s="2" t="s">
        <v>203</v>
      </c>
      <c r="E111" s="2">
        <v>495</v>
      </c>
      <c r="F111" s="2" t="s">
        <v>472</v>
      </c>
      <c r="G111" s="2" t="s">
        <v>212</v>
      </c>
      <c r="I111" s="2">
        <v>3</v>
      </c>
      <c r="J111" s="2">
        <v>1</v>
      </c>
      <c r="K111" s="10">
        <f t="shared" si="55"/>
        <v>1.1802000000000001</v>
      </c>
      <c r="L111" s="2">
        <v>0.417308</v>
      </c>
      <c r="M111" s="10">
        <f t="shared" si="56"/>
        <v>0.49250690160000005</v>
      </c>
      <c r="N111" s="10"/>
      <c r="O111" s="10"/>
      <c r="P111" s="10"/>
      <c r="Q111" s="10"/>
      <c r="R111" s="2">
        <v>0.000750425</v>
      </c>
      <c r="S111" s="4">
        <f t="shared" si="59"/>
        <v>8.856515850000001</v>
      </c>
      <c r="T111" s="4"/>
      <c r="V111" s="2">
        <v>0.000484272</v>
      </c>
      <c r="W111" s="4">
        <f t="shared" si="61"/>
        <v>5.715378144</v>
      </c>
      <c r="X111" s="4"/>
      <c r="Z111" s="4"/>
      <c r="AB111" s="4"/>
      <c r="AD111" s="4"/>
      <c r="AE111" s="4"/>
      <c r="AF111" s="11">
        <v>4.46741E-05</v>
      </c>
      <c r="AG111" s="4">
        <f t="shared" si="65"/>
        <v>0.5272437282000001</v>
      </c>
      <c r="AH111" s="11">
        <v>-2.65126E-06</v>
      </c>
      <c r="AI111" s="13">
        <f t="shared" si="66"/>
        <v>-0.03129017052000001</v>
      </c>
      <c r="AJ111" s="2" t="s">
        <v>401</v>
      </c>
      <c r="AK111" s="4"/>
      <c r="AL111" s="2"/>
      <c r="AM111" s="4"/>
      <c r="AN111" s="2"/>
      <c r="AO111" s="4"/>
      <c r="AP111" s="2"/>
      <c r="AQ111" s="4"/>
    </row>
    <row r="112" spans="1:43" ht="12.75">
      <c r="A112" s="1" t="s">
        <v>473</v>
      </c>
      <c r="B112" s="2" t="s">
        <v>203</v>
      </c>
      <c r="E112" s="2">
        <v>495</v>
      </c>
      <c r="F112" s="2" t="s">
        <v>474</v>
      </c>
      <c r="G112" s="2" t="s">
        <v>212</v>
      </c>
      <c r="I112" s="2">
        <v>3</v>
      </c>
      <c r="J112" s="2">
        <v>1</v>
      </c>
      <c r="K112" s="10">
        <f t="shared" si="55"/>
        <v>1.1802000000000001</v>
      </c>
      <c r="L112" s="2">
        <v>0.426534</v>
      </c>
      <c r="M112" s="10">
        <f t="shared" si="56"/>
        <v>0.5033954268</v>
      </c>
      <c r="N112" s="10"/>
      <c r="O112" s="10"/>
      <c r="P112" s="10"/>
      <c r="Q112" s="10"/>
      <c r="R112" s="2">
        <v>0.000757382</v>
      </c>
      <c r="S112" s="4">
        <f t="shared" si="59"/>
        <v>8.938622364</v>
      </c>
      <c r="T112" s="4"/>
      <c r="V112" s="2">
        <v>0.000682345</v>
      </c>
      <c r="W112" s="4">
        <f t="shared" si="61"/>
        <v>8.05303569</v>
      </c>
      <c r="X112" s="4"/>
      <c r="Z112" s="4"/>
      <c r="AB112" s="4"/>
      <c r="AD112" s="4"/>
      <c r="AE112" s="4"/>
      <c r="AF112" s="11">
        <v>7.97969E-05</v>
      </c>
      <c r="AG112" s="4">
        <f t="shared" si="65"/>
        <v>0.9417630138000002</v>
      </c>
      <c r="AH112" s="11">
        <v>-5.6458E-07</v>
      </c>
      <c r="AI112" s="13">
        <f t="shared" si="66"/>
        <v>-0.006663173160000001</v>
      </c>
      <c r="AJ112" s="2" t="s">
        <v>401</v>
      </c>
      <c r="AK112" s="4"/>
      <c r="AL112" s="2"/>
      <c r="AM112" s="4"/>
      <c r="AN112" s="2"/>
      <c r="AO112" s="4"/>
      <c r="AP112" s="2"/>
      <c r="AQ112" s="4"/>
    </row>
    <row r="113" spans="1:43" ht="12.75">
      <c r="A113" s="1" t="s">
        <v>475</v>
      </c>
      <c r="B113" s="2" t="s">
        <v>203</v>
      </c>
      <c r="C113" s="2" t="s">
        <v>18</v>
      </c>
      <c r="D113" s="2">
        <v>7</v>
      </c>
      <c r="E113" s="2">
        <v>496</v>
      </c>
      <c r="F113" s="2" t="s">
        <v>476</v>
      </c>
      <c r="G113" s="2" t="s">
        <v>218</v>
      </c>
      <c r="I113" s="2">
        <v>41.8</v>
      </c>
      <c r="J113" s="2">
        <v>1</v>
      </c>
      <c r="K113" s="10">
        <f t="shared" si="55"/>
        <v>16.44412</v>
      </c>
      <c r="L113" s="2">
        <v>0.457025</v>
      </c>
      <c r="M113" s="10">
        <f t="shared" si="56"/>
        <v>7.515373943000001</v>
      </c>
      <c r="N113" s="10"/>
      <c r="O113" s="10"/>
      <c r="P113" s="10"/>
      <c r="Q113" s="10"/>
      <c r="R113" s="2">
        <v>0.0224281</v>
      </c>
      <c r="S113" s="4">
        <f t="shared" si="59"/>
        <v>3688.1036777200006</v>
      </c>
      <c r="T113" s="4"/>
      <c r="V113" s="2">
        <v>0.00225116</v>
      </c>
      <c r="W113" s="4">
        <f t="shared" si="61"/>
        <v>370.183451792</v>
      </c>
      <c r="X113" s="4"/>
      <c r="Z113" s="4"/>
      <c r="AB113" s="4"/>
      <c r="AD113" s="4"/>
      <c r="AE113" s="4"/>
      <c r="AF113" s="2">
        <v>0.00210277</v>
      </c>
      <c r="AG113" s="4">
        <f t="shared" si="65"/>
        <v>345.78202212400004</v>
      </c>
      <c r="AH113" s="11">
        <v>1.6796E-06</v>
      </c>
      <c r="AI113" s="13">
        <f t="shared" si="66"/>
        <v>0.27619543952000003</v>
      </c>
      <c r="AJ113" s="2" t="s">
        <v>401</v>
      </c>
      <c r="AK113" s="4"/>
      <c r="AL113" s="2"/>
      <c r="AM113" s="4"/>
      <c r="AN113" s="2"/>
      <c r="AO113" s="4"/>
      <c r="AP113" s="2"/>
      <c r="AQ113" s="4"/>
    </row>
    <row r="114" spans="1:43" ht="12.75">
      <c r="A114" s="1" t="s">
        <v>477</v>
      </c>
      <c r="B114" s="2" t="s">
        <v>203</v>
      </c>
      <c r="C114" s="2" t="s">
        <v>18</v>
      </c>
      <c r="D114" s="2">
        <v>7</v>
      </c>
      <c r="E114" s="2">
        <v>496</v>
      </c>
      <c r="F114" s="2" t="s">
        <v>478</v>
      </c>
      <c r="G114" s="2" t="s">
        <v>218</v>
      </c>
      <c r="I114" s="2">
        <v>41.8</v>
      </c>
      <c r="J114" s="2">
        <v>1</v>
      </c>
      <c r="K114" s="10">
        <f t="shared" si="55"/>
        <v>16.44412</v>
      </c>
      <c r="L114" s="2">
        <v>0.922294</v>
      </c>
      <c r="M114" s="10">
        <f t="shared" si="56"/>
        <v>15.16631321128</v>
      </c>
      <c r="N114" s="10"/>
      <c r="O114" s="10"/>
      <c r="P114" s="10"/>
      <c r="Q114" s="10"/>
      <c r="R114" s="2">
        <v>0.0154665</v>
      </c>
      <c r="S114" s="4">
        <f t="shared" si="59"/>
        <v>2543.3298198</v>
      </c>
      <c r="T114" s="4"/>
      <c r="V114" s="11">
        <v>5.46681E-05</v>
      </c>
      <c r="W114" s="4">
        <f t="shared" si="61"/>
        <v>8.98968796572</v>
      </c>
      <c r="X114" s="4"/>
      <c r="Z114" s="4"/>
      <c r="AB114" s="4"/>
      <c r="AD114" s="4"/>
      <c r="AE114" s="4"/>
      <c r="AF114" s="2">
        <v>0.000309739</v>
      </c>
      <c r="AG114" s="4">
        <f t="shared" si="65"/>
        <v>50.93385284680001</v>
      </c>
      <c r="AH114" s="11">
        <v>4.67953E-06</v>
      </c>
      <c r="AI114" s="13">
        <f t="shared" si="66"/>
        <v>0.769507528636</v>
      </c>
      <c r="AJ114" s="2" t="s">
        <v>401</v>
      </c>
      <c r="AK114" s="4"/>
      <c r="AL114" s="2"/>
      <c r="AM114" s="4"/>
      <c r="AN114" s="2"/>
      <c r="AO114" s="4"/>
      <c r="AP114" s="2"/>
      <c r="AQ114" s="4"/>
    </row>
    <row r="115" spans="1:43" ht="12.75">
      <c r="A115" s="1" t="s">
        <v>479</v>
      </c>
      <c r="B115" s="2" t="s">
        <v>203</v>
      </c>
      <c r="C115" s="2" t="s">
        <v>18</v>
      </c>
      <c r="D115" s="2">
        <v>7</v>
      </c>
      <c r="E115" s="2">
        <v>496</v>
      </c>
      <c r="F115" s="2" t="s">
        <v>480</v>
      </c>
      <c r="G115" s="2" t="s">
        <v>218</v>
      </c>
      <c r="I115" s="2">
        <v>41.8</v>
      </c>
      <c r="J115" s="2">
        <v>1</v>
      </c>
      <c r="K115" s="10">
        <f t="shared" si="55"/>
        <v>16.44412</v>
      </c>
      <c r="L115" s="2">
        <v>0.881789</v>
      </c>
      <c r="M115" s="10">
        <f t="shared" si="56"/>
        <v>14.500244130680002</v>
      </c>
      <c r="N115" s="10"/>
      <c r="O115" s="10"/>
      <c r="P115" s="10"/>
      <c r="Q115" s="10"/>
      <c r="R115" s="2">
        <v>0.0158882</v>
      </c>
      <c r="S115" s="4">
        <f t="shared" si="59"/>
        <v>2612.67467384</v>
      </c>
      <c r="T115" s="4"/>
      <c r="V115" s="2">
        <v>0.000233964</v>
      </c>
      <c r="W115" s="4">
        <f t="shared" si="61"/>
        <v>38.4733209168</v>
      </c>
      <c r="X115" s="4"/>
      <c r="Z115" s="4"/>
      <c r="AB115" s="4"/>
      <c r="AD115" s="4"/>
      <c r="AE115" s="4"/>
      <c r="AF115" s="2">
        <v>0.000456662</v>
      </c>
      <c r="AG115" s="4">
        <f t="shared" si="65"/>
        <v>75.09404727440001</v>
      </c>
      <c r="AH115" s="11">
        <v>4.42659E-06</v>
      </c>
      <c r="AI115" s="13">
        <f t="shared" si="66"/>
        <v>0.7279137715080001</v>
      </c>
      <c r="AJ115" s="2" t="s">
        <v>401</v>
      </c>
      <c r="AK115" s="4"/>
      <c r="AL115" s="2"/>
      <c r="AM115" s="4"/>
      <c r="AN115" s="2"/>
      <c r="AO115" s="4"/>
      <c r="AP115" s="2"/>
      <c r="AQ115" s="4"/>
    </row>
    <row r="116" spans="1:43" ht="12.75">
      <c r="A116" s="1" t="s">
        <v>481</v>
      </c>
      <c r="B116" s="2" t="s">
        <v>203</v>
      </c>
      <c r="E116" s="2" t="s">
        <v>482</v>
      </c>
      <c r="F116" s="2" t="s">
        <v>483</v>
      </c>
      <c r="J116" s="2">
        <v>1</v>
      </c>
      <c r="K116" s="10">
        <f t="shared" si="55"/>
        <v>0</v>
      </c>
      <c r="L116" s="2">
        <v>0.0402585</v>
      </c>
      <c r="M116" s="10">
        <f t="shared" si="56"/>
        <v>0</v>
      </c>
      <c r="N116" s="10"/>
      <c r="O116" s="10"/>
      <c r="P116" s="10"/>
      <c r="Q116" s="10"/>
      <c r="R116" s="2">
        <v>0.000115595</v>
      </c>
      <c r="S116" s="4">
        <f t="shared" si="59"/>
        <v>0</v>
      </c>
      <c r="T116" s="4"/>
      <c r="V116" s="11">
        <v>9.83462E-06</v>
      </c>
      <c r="W116" s="4">
        <f t="shared" si="61"/>
        <v>0</v>
      </c>
      <c r="X116" s="4"/>
      <c r="Z116" s="4"/>
      <c r="AB116" s="4"/>
      <c r="AD116" s="4"/>
      <c r="AE116" s="4"/>
      <c r="AF116" s="11">
        <v>2.03398E-06</v>
      </c>
      <c r="AG116" s="4">
        <f t="shared" si="65"/>
        <v>0</v>
      </c>
      <c r="AH116" s="11">
        <v>-1.11259E-08</v>
      </c>
      <c r="AI116" s="13">
        <f t="shared" si="66"/>
        <v>0</v>
      </c>
      <c r="AJ116" s="2" t="s">
        <v>401</v>
      </c>
      <c r="AK116" s="4"/>
      <c r="AL116" s="2"/>
      <c r="AM116" s="4"/>
      <c r="AN116" s="2"/>
      <c r="AO116" s="4"/>
      <c r="AP116" s="2"/>
      <c r="AQ116" s="4"/>
    </row>
    <row r="117" spans="1:43" ht="12.75">
      <c r="A117" s="1" t="s">
        <v>484</v>
      </c>
      <c r="B117" s="2" t="s">
        <v>203</v>
      </c>
      <c r="E117" s="2">
        <v>497</v>
      </c>
      <c r="F117" s="2" t="s">
        <v>247</v>
      </c>
      <c r="G117" s="2" t="s">
        <v>212</v>
      </c>
      <c r="I117" s="2">
        <v>3</v>
      </c>
      <c r="J117" s="2">
        <v>1</v>
      </c>
      <c r="K117" s="10">
        <f t="shared" si="55"/>
        <v>1.1802000000000001</v>
      </c>
      <c r="L117" s="2">
        <v>0.185822</v>
      </c>
      <c r="M117" s="10">
        <f t="shared" si="56"/>
        <v>0.2193071244</v>
      </c>
      <c r="N117" s="10"/>
      <c r="O117" s="10"/>
      <c r="P117" s="10"/>
      <c r="Q117" s="10"/>
      <c r="R117" s="2">
        <v>0.00185796</v>
      </c>
      <c r="S117" s="4">
        <f t="shared" si="59"/>
        <v>21.927643920000005</v>
      </c>
      <c r="T117" s="4"/>
      <c r="V117" s="2">
        <v>0.000920473</v>
      </c>
      <c r="W117" s="4">
        <f t="shared" si="61"/>
        <v>10.863422346000002</v>
      </c>
      <c r="X117" s="4"/>
      <c r="Z117" s="4"/>
      <c r="AB117" s="4"/>
      <c r="AD117" s="4"/>
      <c r="AE117" s="4"/>
      <c r="AF117" s="11">
        <v>9.10362E-05</v>
      </c>
      <c r="AG117" s="4">
        <f t="shared" si="65"/>
        <v>1.0744092324</v>
      </c>
      <c r="AH117" s="11">
        <v>2.23573E-06</v>
      </c>
      <c r="AI117" s="13">
        <f t="shared" si="66"/>
        <v>0.026386085460000003</v>
      </c>
      <c r="AJ117" s="2" t="s">
        <v>401</v>
      </c>
      <c r="AK117" s="4"/>
      <c r="AL117" s="2"/>
      <c r="AM117" s="4"/>
      <c r="AN117" s="2"/>
      <c r="AO117" s="4"/>
      <c r="AP117" s="2"/>
      <c r="AQ117" s="4"/>
    </row>
    <row r="118" spans="1:43" ht="12.75">
      <c r="A118" s="1" t="s">
        <v>485</v>
      </c>
      <c r="B118" s="2" t="s">
        <v>203</v>
      </c>
      <c r="E118" s="2">
        <v>497</v>
      </c>
      <c r="F118" s="2" t="s">
        <v>251</v>
      </c>
      <c r="G118" s="2" t="s">
        <v>212</v>
      </c>
      <c r="I118" s="2">
        <v>3</v>
      </c>
      <c r="J118" s="2">
        <v>1</v>
      </c>
      <c r="K118" s="10">
        <f t="shared" si="55"/>
        <v>1.1802000000000001</v>
      </c>
      <c r="L118" s="2">
        <v>0.564477</v>
      </c>
      <c r="M118" s="10">
        <f t="shared" si="56"/>
        <v>0.6661957554000001</v>
      </c>
      <c r="N118" s="10"/>
      <c r="O118" s="10"/>
      <c r="P118" s="10"/>
      <c r="Q118" s="10"/>
      <c r="R118" s="2">
        <v>0.0182526</v>
      </c>
      <c r="S118" s="4">
        <f t="shared" si="59"/>
        <v>215.41718520000003</v>
      </c>
      <c r="T118" s="4"/>
      <c r="V118" s="2">
        <v>0.00688514</v>
      </c>
      <c r="W118" s="4">
        <f t="shared" si="61"/>
        <v>81.25842228</v>
      </c>
      <c r="X118" s="4"/>
      <c r="Z118" s="4"/>
      <c r="AB118" s="4"/>
      <c r="AD118" s="4"/>
      <c r="AE118" s="4"/>
      <c r="AF118" s="2">
        <v>0.00141397</v>
      </c>
      <c r="AG118" s="4">
        <f t="shared" si="65"/>
        <v>16.687673940000003</v>
      </c>
      <c r="AH118" s="11">
        <v>9.26586E-05</v>
      </c>
      <c r="AI118" s="13">
        <f t="shared" si="66"/>
        <v>1.0935567972000002</v>
      </c>
      <c r="AJ118" s="2" t="s">
        <v>401</v>
      </c>
      <c r="AK118" s="4"/>
      <c r="AL118" s="2"/>
      <c r="AM118" s="4"/>
      <c r="AN118" s="2"/>
      <c r="AO118" s="4"/>
      <c r="AP118" s="2"/>
      <c r="AQ118" s="4"/>
    </row>
    <row r="119" spans="1:43" ht="12.75">
      <c r="A119" s="1" t="s">
        <v>486</v>
      </c>
      <c r="B119" s="2" t="s">
        <v>203</v>
      </c>
      <c r="E119" s="2">
        <v>498</v>
      </c>
      <c r="F119" s="2">
        <v>31</v>
      </c>
      <c r="G119" s="2" t="s">
        <v>212</v>
      </c>
      <c r="I119" s="2">
        <v>3</v>
      </c>
      <c r="J119" s="2">
        <v>1</v>
      </c>
      <c r="K119" s="10">
        <f aca="true" t="shared" si="67" ref="K119:K150">SUM(I119*0.3934)</f>
        <v>1.1802000000000001</v>
      </c>
      <c r="L119" s="2">
        <v>0.36856</v>
      </c>
      <c r="M119" s="10">
        <f aca="true" t="shared" si="68" ref="M119:M150">SUM(K119*L119)</f>
        <v>0.43497451200000004</v>
      </c>
      <c r="N119" s="10"/>
      <c r="O119" s="10"/>
      <c r="P119" s="10"/>
      <c r="Q119" s="10"/>
      <c r="R119" s="2">
        <v>0.0049881</v>
      </c>
      <c r="S119" s="4">
        <f aca="true" t="shared" si="69" ref="S119:S150">SUM(K119*R119)*10000</f>
        <v>58.869556200000005</v>
      </c>
      <c r="T119" s="4"/>
      <c r="V119" s="2">
        <v>0.00123029</v>
      </c>
      <c r="W119" s="4">
        <f aca="true" t="shared" si="70" ref="W119:W150">SUM(K119*V119)*10000</f>
        <v>14.519882580000003</v>
      </c>
      <c r="X119" s="4"/>
      <c r="Z119" s="4"/>
      <c r="AB119" s="4"/>
      <c r="AD119" s="4"/>
      <c r="AE119" s="4"/>
      <c r="AF119" s="2">
        <v>0.000232197</v>
      </c>
      <c r="AG119" s="4">
        <f t="shared" si="65"/>
        <v>2.7403889940000004</v>
      </c>
      <c r="AH119" s="11">
        <v>6.34397E-06</v>
      </c>
      <c r="AI119" s="13">
        <f t="shared" si="66"/>
        <v>0.07487153394000001</v>
      </c>
      <c r="AJ119" s="2" t="s">
        <v>401</v>
      </c>
      <c r="AK119" s="4"/>
      <c r="AL119" s="2"/>
      <c r="AM119" s="4"/>
      <c r="AN119" s="2"/>
      <c r="AO119" s="4"/>
      <c r="AP119" s="2"/>
      <c r="AQ119" s="4"/>
    </row>
    <row r="120" spans="1:43" ht="12.75">
      <c r="A120" s="1" t="s">
        <v>487</v>
      </c>
      <c r="B120" s="2" t="s">
        <v>203</v>
      </c>
      <c r="E120" s="2">
        <v>499</v>
      </c>
      <c r="F120" s="2">
        <v>32</v>
      </c>
      <c r="G120" s="2" t="s">
        <v>212</v>
      </c>
      <c r="I120" s="2">
        <v>3</v>
      </c>
      <c r="J120" s="2">
        <v>1</v>
      </c>
      <c r="K120" s="10">
        <f t="shared" si="67"/>
        <v>1.1802000000000001</v>
      </c>
      <c r="L120" s="2">
        <v>0.527712</v>
      </c>
      <c r="M120" s="10">
        <f t="shared" si="68"/>
        <v>0.6228057024</v>
      </c>
      <c r="N120" s="10"/>
      <c r="O120" s="10"/>
      <c r="P120" s="10"/>
      <c r="Q120" s="10"/>
      <c r="R120" s="2">
        <v>0.00991536</v>
      </c>
      <c r="S120" s="4">
        <f t="shared" si="69"/>
        <v>117.02107872000002</v>
      </c>
      <c r="T120" s="4"/>
      <c r="V120" s="2">
        <v>0.00155418</v>
      </c>
      <c r="W120" s="4">
        <f t="shared" si="70"/>
        <v>18.342432360000004</v>
      </c>
      <c r="X120" s="4"/>
      <c r="Z120" s="4"/>
      <c r="AB120" s="4"/>
      <c r="AD120" s="4"/>
      <c r="AE120" s="4"/>
      <c r="AF120" s="2">
        <v>0.00156483</v>
      </c>
      <c r="AG120" s="4">
        <f t="shared" si="65"/>
        <v>18.46812366</v>
      </c>
      <c r="AH120" s="11">
        <v>2.65477E-05</v>
      </c>
      <c r="AI120" s="13">
        <f t="shared" si="66"/>
        <v>0.3133159554</v>
      </c>
      <c r="AJ120" s="2" t="s">
        <v>401</v>
      </c>
      <c r="AK120" s="4"/>
      <c r="AL120" s="2"/>
      <c r="AM120" s="4"/>
      <c r="AN120" s="2"/>
      <c r="AO120" s="4"/>
      <c r="AP120" s="2"/>
      <c r="AQ120" s="4"/>
    </row>
    <row r="121" spans="1:43" ht="12.75">
      <c r="A121" s="1" t="s">
        <v>488</v>
      </c>
      <c r="B121" s="2" t="s">
        <v>203</v>
      </c>
      <c r="E121" s="2">
        <v>500</v>
      </c>
      <c r="F121" s="2">
        <v>33</v>
      </c>
      <c r="G121" s="2" t="s">
        <v>212</v>
      </c>
      <c r="I121" s="2">
        <v>3</v>
      </c>
      <c r="J121" s="2">
        <v>1</v>
      </c>
      <c r="K121" s="10">
        <f t="shared" si="67"/>
        <v>1.1802000000000001</v>
      </c>
      <c r="L121" s="2">
        <v>0.19213</v>
      </c>
      <c r="M121" s="10">
        <f t="shared" si="68"/>
        <v>0.22675182600000002</v>
      </c>
      <c r="N121" s="10"/>
      <c r="O121" s="10"/>
      <c r="P121" s="10"/>
      <c r="Q121" s="10"/>
      <c r="R121" s="2">
        <v>0.00192217</v>
      </c>
      <c r="S121" s="4">
        <f t="shared" si="69"/>
        <v>22.685450340000003</v>
      </c>
      <c r="T121" s="4"/>
      <c r="V121" s="2">
        <v>0.000965157</v>
      </c>
      <c r="W121" s="4">
        <f t="shared" si="70"/>
        <v>11.390782914000003</v>
      </c>
      <c r="X121" s="4"/>
      <c r="Z121" s="4"/>
      <c r="AB121" s="4"/>
      <c r="AD121" s="4"/>
      <c r="AE121" s="4"/>
      <c r="AF121" s="11">
        <v>9.39667E-05</v>
      </c>
      <c r="AG121" s="4">
        <f t="shared" si="65"/>
        <v>1.1089949934</v>
      </c>
      <c r="AH121" s="11">
        <v>8.79124E-06</v>
      </c>
      <c r="AI121" s="13">
        <f t="shared" si="66"/>
        <v>0.10375421448</v>
      </c>
      <c r="AJ121" s="2" t="s">
        <v>401</v>
      </c>
      <c r="AK121" s="4"/>
      <c r="AL121" s="2"/>
      <c r="AM121" s="4"/>
      <c r="AN121" s="2"/>
      <c r="AO121" s="4"/>
      <c r="AP121" s="2"/>
      <c r="AQ121" s="4"/>
    </row>
    <row r="122" spans="1:43" ht="12.75">
      <c r="A122" s="1" t="s">
        <v>489</v>
      </c>
      <c r="B122" s="2" t="s">
        <v>203</v>
      </c>
      <c r="E122" s="2">
        <v>501</v>
      </c>
      <c r="F122" s="2" t="s">
        <v>19</v>
      </c>
      <c r="G122" s="2" t="s">
        <v>205</v>
      </c>
      <c r="I122" s="2">
        <v>10</v>
      </c>
      <c r="J122" s="2">
        <v>1</v>
      </c>
      <c r="K122" s="10">
        <f t="shared" si="67"/>
        <v>3.934</v>
      </c>
      <c r="L122" s="2">
        <v>0.584504</v>
      </c>
      <c r="M122" s="10">
        <f t="shared" si="68"/>
        <v>2.2994387360000004</v>
      </c>
      <c r="N122" s="10"/>
      <c r="O122" s="10"/>
      <c r="P122" s="10"/>
      <c r="Q122" s="10"/>
      <c r="R122" s="2">
        <v>0.0204759</v>
      </c>
      <c r="S122" s="4">
        <f t="shared" si="69"/>
        <v>805.521906</v>
      </c>
      <c r="T122" s="4"/>
      <c r="V122" s="2">
        <v>0.00489919</v>
      </c>
      <c r="W122" s="4">
        <f t="shared" si="70"/>
        <v>192.73413460000003</v>
      </c>
      <c r="X122" s="4"/>
      <c r="Z122" s="4"/>
      <c r="AB122" s="4"/>
      <c r="AD122" s="4"/>
      <c r="AE122" s="4"/>
      <c r="AF122" s="2">
        <v>0.000350285</v>
      </c>
      <c r="AG122" s="4">
        <f t="shared" si="65"/>
        <v>13.7802119</v>
      </c>
      <c r="AH122" s="11">
        <v>2.87468E-05</v>
      </c>
      <c r="AI122" s="13">
        <f t="shared" si="66"/>
        <v>1.130899112</v>
      </c>
      <c r="AJ122" s="2" t="s">
        <v>401</v>
      </c>
      <c r="AK122" s="4"/>
      <c r="AL122" s="2"/>
      <c r="AM122" s="4"/>
      <c r="AN122" s="2"/>
      <c r="AO122" s="4"/>
      <c r="AP122" s="2"/>
      <c r="AQ122" s="4"/>
    </row>
    <row r="123" spans="1:43" ht="12.75">
      <c r="A123" s="1" t="s">
        <v>490</v>
      </c>
      <c r="B123" s="2" t="s">
        <v>203</v>
      </c>
      <c r="E123" s="2">
        <v>501</v>
      </c>
      <c r="F123" s="2" t="s">
        <v>20</v>
      </c>
      <c r="G123" s="2" t="s">
        <v>491</v>
      </c>
      <c r="I123" s="2">
        <v>10</v>
      </c>
      <c r="J123" s="2">
        <v>1</v>
      </c>
      <c r="K123" s="10">
        <f t="shared" si="67"/>
        <v>3.934</v>
      </c>
      <c r="L123" s="2">
        <v>0.642134</v>
      </c>
      <c r="M123" s="10">
        <f t="shared" si="68"/>
        <v>2.526155156</v>
      </c>
      <c r="N123" s="10"/>
      <c r="O123" s="10"/>
      <c r="P123" s="10"/>
      <c r="Q123" s="10"/>
      <c r="R123" s="2">
        <v>0.0118991</v>
      </c>
      <c r="S123" s="4">
        <f t="shared" si="69"/>
        <v>468.110594</v>
      </c>
      <c r="T123" s="4"/>
      <c r="V123" s="2">
        <v>0.00313333</v>
      </c>
      <c r="W123" s="4">
        <f t="shared" si="70"/>
        <v>123.26520220000002</v>
      </c>
      <c r="X123" s="4"/>
      <c r="Z123" s="4"/>
      <c r="AB123" s="4"/>
      <c r="AD123" s="4"/>
      <c r="AE123" s="4"/>
      <c r="AF123" s="2">
        <v>0.000181625</v>
      </c>
      <c r="AG123" s="4">
        <f t="shared" si="65"/>
        <v>7.145127500000001</v>
      </c>
      <c r="AH123" s="11">
        <v>2.12935E-05</v>
      </c>
      <c r="AI123" s="13">
        <f t="shared" si="66"/>
        <v>0.83768629</v>
      </c>
      <c r="AJ123" s="2" t="s">
        <v>401</v>
      </c>
      <c r="AK123" s="4"/>
      <c r="AL123" s="2"/>
      <c r="AM123" s="4"/>
      <c r="AN123" s="2"/>
      <c r="AO123" s="4"/>
      <c r="AP123" s="2"/>
      <c r="AQ123" s="4"/>
    </row>
    <row r="124" spans="1:43" ht="12.75">
      <c r="A124" s="1" t="s">
        <v>492</v>
      </c>
      <c r="B124" s="2" t="s">
        <v>203</v>
      </c>
      <c r="E124" s="2" t="s">
        <v>74</v>
      </c>
      <c r="F124" s="2" t="s">
        <v>493</v>
      </c>
      <c r="I124" s="2">
        <v>10</v>
      </c>
      <c r="J124" s="2">
        <v>1</v>
      </c>
      <c r="K124" s="10">
        <f t="shared" si="67"/>
        <v>3.934</v>
      </c>
      <c r="L124" s="2">
        <v>0.592115</v>
      </c>
      <c r="M124" s="10">
        <f t="shared" si="68"/>
        <v>2.3293804099999997</v>
      </c>
      <c r="N124" s="10"/>
      <c r="O124" s="10"/>
      <c r="P124" s="10"/>
      <c r="Q124" s="10"/>
      <c r="R124" s="2">
        <v>0.034242</v>
      </c>
      <c r="S124" s="4">
        <f t="shared" si="69"/>
        <v>1347.0802800000001</v>
      </c>
      <c r="T124" s="4"/>
      <c r="V124" s="2">
        <v>0.021682</v>
      </c>
      <c r="W124" s="4">
        <f t="shared" si="70"/>
        <v>852.96988</v>
      </c>
      <c r="X124" s="4"/>
      <c r="Z124" s="4"/>
      <c r="AB124" s="4"/>
      <c r="AD124" s="4"/>
      <c r="AE124" s="4"/>
      <c r="AF124" s="2">
        <v>0.00244758</v>
      </c>
      <c r="AG124" s="4">
        <f t="shared" si="65"/>
        <v>96.28779720000001</v>
      </c>
      <c r="AH124" s="11">
        <v>-9.53525E-06</v>
      </c>
      <c r="AI124" s="13">
        <f t="shared" si="66"/>
        <v>-0.375116735</v>
      </c>
      <c r="AJ124" s="2" t="s">
        <v>401</v>
      </c>
      <c r="AK124" s="4"/>
      <c r="AL124" s="2"/>
      <c r="AM124" s="4"/>
      <c r="AN124" s="2"/>
      <c r="AO124" s="4"/>
      <c r="AP124" s="2"/>
      <c r="AQ124" s="4"/>
    </row>
    <row r="125" spans="1:43" ht="12.75">
      <c r="A125" s="1" t="s">
        <v>494</v>
      </c>
      <c r="B125" s="2" t="s">
        <v>203</v>
      </c>
      <c r="E125" s="2">
        <v>502</v>
      </c>
      <c r="F125" s="2" t="s">
        <v>495</v>
      </c>
      <c r="G125" s="2" t="s">
        <v>205</v>
      </c>
      <c r="I125" s="2">
        <v>10</v>
      </c>
      <c r="J125" s="2">
        <v>1</v>
      </c>
      <c r="K125" s="10">
        <f t="shared" si="67"/>
        <v>3.934</v>
      </c>
      <c r="L125" s="2">
        <v>0.434484</v>
      </c>
      <c r="M125" s="10">
        <f t="shared" si="68"/>
        <v>1.709260056</v>
      </c>
      <c r="N125" s="10"/>
      <c r="O125" s="10"/>
      <c r="P125" s="10"/>
      <c r="Q125" s="10"/>
      <c r="R125" s="2">
        <v>0.0115538</v>
      </c>
      <c r="S125" s="4">
        <f t="shared" si="69"/>
        <v>454.526492</v>
      </c>
      <c r="T125" s="4"/>
      <c r="V125" s="2">
        <v>0.00203194</v>
      </c>
      <c r="W125" s="4">
        <f t="shared" si="70"/>
        <v>79.93651960000001</v>
      </c>
      <c r="X125" s="4"/>
      <c r="Z125" s="4"/>
      <c r="AB125" s="4"/>
      <c r="AD125" s="4"/>
      <c r="AE125" s="4"/>
      <c r="AF125" s="2">
        <v>0.000788121</v>
      </c>
      <c r="AG125" s="4">
        <f t="shared" si="65"/>
        <v>31.00468014</v>
      </c>
      <c r="AH125" s="11">
        <v>-3.13988E-06</v>
      </c>
      <c r="AI125" s="13">
        <f t="shared" si="66"/>
        <v>-0.1235228792</v>
      </c>
      <c r="AJ125" s="2" t="s">
        <v>401</v>
      </c>
      <c r="AK125" s="4"/>
      <c r="AL125" s="2"/>
      <c r="AM125" s="4"/>
      <c r="AN125" s="2"/>
      <c r="AO125" s="4"/>
      <c r="AP125" s="2"/>
      <c r="AQ125" s="4"/>
    </row>
    <row r="126" spans="1:43" ht="12.75">
      <c r="A126" s="1" t="s">
        <v>496</v>
      </c>
      <c r="B126" s="2" t="s">
        <v>203</v>
      </c>
      <c r="C126" s="2" t="s">
        <v>18</v>
      </c>
      <c r="D126" s="2">
        <v>9</v>
      </c>
      <c r="E126" s="2">
        <v>503</v>
      </c>
      <c r="F126" s="2" t="s">
        <v>497</v>
      </c>
      <c r="G126" s="2" t="s">
        <v>218</v>
      </c>
      <c r="I126" s="2">
        <v>42</v>
      </c>
      <c r="J126" s="2">
        <v>1</v>
      </c>
      <c r="K126" s="10">
        <f t="shared" si="67"/>
        <v>16.5228</v>
      </c>
      <c r="L126" s="2">
        <v>0.123832</v>
      </c>
      <c r="M126" s="10">
        <f t="shared" si="68"/>
        <v>2.0460513696</v>
      </c>
      <c r="N126" s="10"/>
      <c r="O126" s="10"/>
      <c r="P126" s="10"/>
      <c r="Q126" s="10"/>
      <c r="R126" s="2">
        <v>0.00188343</v>
      </c>
      <c r="S126" s="4">
        <f t="shared" si="69"/>
        <v>311.19537204</v>
      </c>
      <c r="T126" s="4"/>
      <c r="V126" s="2">
        <v>0.000376866</v>
      </c>
      <c r="W126" s="4">
        <f t="shared" si="70"/>
        <v>62.268815448000005</v>
      </c>
      <c r="X126" s="4"/>
      <c r="Z126" s="4"/>
      <c r="AB126" s="4"/>
      <c r="AD126" s="4"/>
      <c r="AE126" s="4"/>
      <c r="AF126" s="11">
        <v>3.31174E-05</v>
      </c>
      <c r="AG126" s="4">
        <f t="shared" si="65"/>
        <v>5.4719217672000005</v>
      </c>
      <c r="AH126" s="11">
        <v>-4.6343E-06</v>
      </c>
      <c r="AI126" s="13">
        <f t="shared" si="66"/>
        <v>-0.7657161204</v>
      </c>
      <c r="AJ126" s="2" t="s">
        <v>401</v>
      </c>
      <c r="AK126" s="4"/>
      <c r="AL126" s="2"/>
      <c r="AM126" s="4"/>
      <c r="AN126" s="2"/>
      <c r="AO126" s="4"/>
      <c r="AP126" s="2"/>
      <c r="AQ126" s="4"/>
    </row>
    <row r="127" spans="1:43" ht="12.75">
      <c r="A127" s="1" t="s">
        <v>498</v>
      </c>
      <c r="B127" s="2" t="s">
        <v>203</v>
      </c>
      <c r="F127" s="2" t="s">
        <v>499</v>
      </c>
      <c r="G127" s="2" t="s">
        <v>482</v>
      </c>
      <c r="J127" s="2">
        <v>1</v>
      </c>
      <c r="K127" s="10">
        <f t="shared" si="67"/>
        <v>0</v>
      </c>
      <c r="L127" s="2">
        <v>0.0347747</v>
      </c>
      <c r="M127" s="10">
        <f t="shared" si="68"/>
        <v>0</v>
      </c>
      <c r="N127" s="10"/>
      <c r="O127" s="10"/>
      <c r="P127" s="10"/>
      <c r="Q127" s="10"/>
      <c r="R127" s="11">
        <v>1.01337E-05</v>
      </c>
      <c r="S127" s="4">
        <f t="shared" si="69"/>
        <v>0</v>
      </c>
      <c r="T127" s="4"/>
      <c r="V127" s="11">
        <v>1.93504E-05</v>
      </c>
      <c r="W127" s="4">
        <f t="shared" si="70"/>
        <v>0</v>
      </c>
      <c r="X127" s="4"/>
      <c r="Z127" s="4"/>
      <c r="AB127" s="4"/>
      <c r="AD127" s="4"/>
      <c r="AE127" s="4"/>
      <c r="AF127" s="11">
        <v>2.52543E-07</v>
      </c>
      <c r="AG127" s="4">
        <f t="shared" si="65"/>
        <v>0</v>
      </c>
      <c r="AH127" s="11">
        <v>-7.45109E-07</v>
      </c>
      <c r="AI127" s="13">
        <f t="shared" si="66"/>
        <v>0</v>
      </c>
      <c r="AJ127" s="2" t="s">
        <v>401</v>
      </c>
      <c r="AK127" s="4"/>
      <c r="AL127" s="2"/>
      <c r="AM127" s="4"/>
      <c r="AN127" s="2"/>
      <c r="AO127" s="4"/>
      <c r="AP127" s="2"/>
      <c r="AQ127" s="4"/>
    </row>
    <row r="128" spans="1:43" ht="12.75">
      <c r="A128" s="1" t="s">
        <v>500</v>
      </c>
      <c r="B128" s="2" t="s">
        <v>501</v>
      </c>
      <c r="C128" s="2" t="s">
        <v>18</v>
      </c>
      <c r="E128" s="2">
        <v>504</v>
      </c>
      <c r="F128" s="2" t="s">
        <v>21</v>
      </c>
      <c r="G128" s="2" t="s">
        <v>423</v>
      </c>
      <c r="I128" s="2">
        <v>5.6</v>
      </c>
      <c r="J128" s="2">
        <v>1</v>
      </c>
      <c r="K128" s="10">
        <f t="shared" si="67"/>
        <v>2.20304</v>
      </c>
      <c r="L128" s="2">
        <v>1.66394</v>
      </c>
      <c r="M128" s="10">
        <f t="shared" si="68"/>
        <v>3.6657263776</v>
      </c>
      <c r="N128" s="10"/>
      <c r="O128" s="10"/>
      <c r="P128" s="10"/>
      <c r="Q128" s="10"/>
      <c r="R128" s="2">
        <v>0.118314</v>
      </c>
      <c r="S128" s="4">
        <f t="shared" si="69"/>
        <v>2606.5047456</v>
      </c>
      <c r="T128" s="4"/>
      <c r="V128" s="2">
        <v>0.0240644</v>
      </c>
      <c r="W128" s="4">
        <f t="shared" si="70"/>
        <v>530.1483577600001</v>
      </c>
      <c r="X128" s="4"/>
      <c r="Z128" s="4"/>
      <c r="AB128" s="4"/>
      <c r="AD128" s="4"/>
      <c r="AE128" s="4"/>
      <c r="AF128" s="2">
        <v>0.0121049</v>
      </c>
      <c r="AG128" s="4">
        <f t="shared" si="65"/>
        <v>266.67578896000003</v>
      </c>
      <c r="AH128" s="11">
        <v>-1.58021E-05</v>
      </c>
      <c r="AI128" s="13">
        <f t="shared" si="66"/>
        <v>-0.34812658384</v>
      </c>
      <c r="AJ128" s="2" t="s">
        <v>401</v>
      </c>
      <c r="AK128" s="4"/>
      <c r="AL128" s="2"/>
      <c r="AM128" s="4"/>
      <c r="AN128" s="2"/>
      <c r="AO128" s="4"/>
      <c r="AP128" s="2"/>
      <c r="AQ128" s="4"/>
    </row>
    <row r="129" spans="1:43" ht="12.75">
      <c r="A129" s="1" t="s">
        <v>502</v>
      </c>
      <c r="B129" s="2" t="s">
        <v>501</v>
      </c>
      <c r="C129" s="2" t="s">
        <v>18</v>
      </c>
      <c r="E129" s="2">
        <v>504</v>
      </c>
      <c r="F129" s="2" t="s">
        <v>22</v>
      </c>
      <c r="G129" s="2" t="s">
        <v>423</v>
      </c>
      <c r="I129" s="2">
        <v>5.6</v>
      </c>
      <c r="J129" s="2">
        <v>1</v>
      </c>
      <c r="K129" s="10">
        <f t="shared" si="67"/>
        <v>2.20304</v>
      </c>
      <c r="L129" s="2">
        <v>3.9454</v>
      </c>
      <c r="M129" s="10">
        <f t="shared" si="68"/>
        <v>8.691874016</v>
      </c>
      <c r="N129" s="10"/>
      <c r="O129" s="10"/>
      <c r="P129" s="10"/>
      <c r="Q129" s="10"/>
      <c r="R129" s="2">
        <v>0.187158</v>
      </c>
      <c r="S129" s="4">
        <f t="shared" si="69"/>
        <v>4123.1656032</v>
      </c>
      <c r="T129" s="4"/>
      <c r="V129" s="2">
        <v>0.0832606</v>
      </c>
      <c r="W129" s="4">
        <f t="shared" si="70"/>
        <v>1834.2643222400002</v>
      </c>
      <c r="X129" s="4"/>
      <c r="Z129" s="4"/>
      <c r="AB129" s="4"/>
      <c r="AD129" s="4"/>
      <c r="AE129" s="4"/>
      <c r="AF129" s="2">
        <v>0.0618868</v>
      </c>
      <c r="AG129" s="4">
        <f t="shared" si="65"/>
        <v>1363.3909587199998</v>
      </c>
      <c r="AH129" s="11">
        <v>-1.46238E-05</v>
      </c>
      <c r="AI129" s="13">
        <f t="shared" si="66"/>
        <v>-0.32216816352</v>
      </c>
      <c r="AJ129" s="2" t="s">
        <v>401</v>
      </c>
      <c r="AK129" s="4"/>
      <c r="AL129" s="2"/>
      <c r="AM129" s="4"/>
      <c r="AN129" s="2"/>
      <c r="AO129" s="4"/>
      <c r="AP129" s="2"/>
      <c r="AQ129" s="4"/>
    </row>
    <row r="130" spans="1:43" ht="12.75">
      <c r="A130" s="1" t="s">
        <v>503</v>
      </c>
      <c r="B130" s="2" t="s">
        <v>501</v>
      </c>
      <c r="C130" s="2" t="s">
        <v>18</v>
      </c>
      <c r="E130" s="2">
        <v>504</v>
      </c>
      <c r="F130" s="2" t="s">
        <v>23</v>
      </c>
      <c r="G130" s="2" t="s">
        <v>423</v>
      </c>
      <c r="I130" s="2">
        <v>5.6</v>
      </c>
      <c r="J130" s="2">
        <v>1</v>
      </c>
      <c r="K130" s="10">
        <f t="shared" si="67"/>
        <v>2.20304</v>
      </c>
      <c r="L130" s="2">
        <v>1.80568</v>
      </c>
      <c r="M130" s="10">
        <f t="shared" si="68"/>
        <v>3.9779852672000002</v>
      </c>
      <c r="N130" s="10"/>
      <c r="O130" s="10"/>
      <c r="P130" s="10"/>
      <c r="Q130" s="10"/>
      <c r="R130" s="2">
        <v>0.116497</v>
      </c>
      <c r="S130" s="4">
        <f t="shared" si="69"/>
        <v>2566.4755088</v>
      </c>
      <c r="T130" s="4"/>
      <c r="V130" s="2">
        <v>0.0405068</v>
      </c>
      <c r="W130" s="4">
        <f t="shared" si="70"/>
        <v>892.3810067200001</v>
      </c>
      <c r="X130" s="4"/>
      <c r="Z130" s="4"/>
      <c r="AB130" s="4"/>
      <c r="AD130" s="4"/>
      <c r="AE130" s="4"/>
      <c r="AF130" s="2">
        <v>0.0162528</v>
      </c>
      <c r="AG130" s="4">
        <f t="shared" si="65"/>
        <v>358.0556851200001</v>
      </c>
      <c r="AH130" s="11">
        <v>-2.70734E-05</v>
      </c>
      <c r="AI130" s="13">
        <f t="shared" si="66"/>
        <v>-0.5964378313600001</v>
      </c>
      <c r="AJ130" s="2" t="s">
        <v>401</v>
      </c>
      <c r="AK130" s="4"/>
      <c r="AL130" s="2"/>
      <c r="AM130" s="4"/>
      <c r="AN130" s="2"/>
      <c r="AO130" s="4"/>
      <c r="AP130" s="2"/>
      <c r="AQ130" s="4"/>
    </row>
    <row r="131" spans="1:43" ht="12.75">
      <c r="A131" s="1" t="s">
        <v>504</v>
      </c>
      <c r="B131" s="2" t="s">
        <v>501</v>
      </c>
      <c r="F131" s="2" t="s">
        <v>505</v>
      </c>
      <c r="G131" s="2" t="s">
        <v>482</v>
      </c>
      <c r="J131" s="2">
        <v>1</v>
      </c>
      <c r="K131" s="10">
        <f t="shared" si="67"/>
        <v>0</v>
      </c>
      <c r="L131" s="2">
        <v>0.0427135</v>
      </c>
      <c r="M131" s="10">
        <f t="shared" si="68"/>
        <v>0</v>
      </c>
      <c r="N131" s="10"/>
      <c r="O131" s="10"/>
      <c r="P131" s="10"/>
      <c r="Q131" s="10"/>
      <c r="R131" s="11">
        <v>5.17584E-05</v>
      </c>
      <c r="S131" s="4">
        <f t="shared" si="69"/>
        <v>0</v>
      </c>
      <c r="T131" s="4"/>
      <c r="V131" s="11">
        <v>8.56032E-05</v>
      </c>
      <c r="W131" s="4">
        <f t="shared" si="70"/>
        <v>0</v>
      </c>
      <c r="X131" s="4"/>
      <c r="Z131" s="4"/>
      <c r="AB131" s="4"/>
      <c r="AD131" s="4"/>
      <c r="AE131" s="4"/>
      <c r="AF131" s="11">
        <v>-3.98313E-07</v>
      </c>
      <c r="AG131" s="4">
        <f t="shared" si="65"/>
        <v>0</v>
      </c>
      <c r="AH131" s="11">
        <v>1.53137E-07</v>
      </c>
      <c r="AI131" s="13">
        <f t="shared" si="66"/>
        <v>0</v>
      </c>
      <c r="AJ131" s="2" t="s">
        <v>401</v>
      </c>
      <c r="AK131" s="4"/>
      <c r="AL131" s="2"/>
      <c r="AM131" s="4"/>
      <c r="AN131" s="2"/>
      <c r="AO131" s="4"/>
      <c r="AP131" s="2"/>
      <c r="AQ131" s="4"/>
    </row>
    <row r="132" spans="1:43" ht="12.75">
      <c r="A132" s="1" t="s">
        <v>506</v>
      </c>
      <c r="B132" s="2" t="s">
        <v>507</v>
      </c>
      <c r="E132" s="2">
        <v>505</v>
      </c>
      <c r="F132" s="2">
        <v>38</v>
      </c>
      <c r="G132" s="2" t="s">
        <v>109</v>
      </c>
      <c r="I132" s="2">
        <v>42</v>
      </c>
      <c r="J132" s="2">
        <v>1</v>
      </c>
      <c r="K132" s="10">
        <f t="shared" si="67"/>
        <v>16.5228</v>
      </c>
      <c r="L132" s="2">
        <v>0.363857</v>
      </c>
      <c r="M132" s="10">
        <f t="shared" si="68"/>
        <v>6.0119364395999995</v>
      </c>
      <c r="N132" s="10"/>
      <c r="O132" s="10"/>
      <c r="P132" s="10"/>
      <c r="Q132" s="10"/>
      <c r="R132" s="2">
        <v>0.0122808</v>
      </c>
      <c r="S132" s="4">
        <f t="shared" si="69"/>
        <v>2029.1320224</v>
      </c>
      <c r="T132" s="4"/>
      <c r="V132" s="2">
        <v>0.00312027</v>
      </c>
      <c r="W132" s="4">
        <f t="shared" si="70"/>
        <v>515.55597156</v>
      </c>
      <c r="X132" s="4"/>
      <c r="Z132" s="4"/>
      <c r="AB132" s="4"/>
      <c r="AD132" s="4"/>
      <c r="AE132" s="4"/>
      <c r="AF132" s="2">
        <v>0.000236868</v>
      </c>
      <c r="AG132" s="4">
        <f t="shared" si="65"/>
        <v>39.137225904000005</v>
      </c>
      <c r="AH132" s="11">
        <v>2.28091E-05</v>
      </c>
      <c r="AI132" s="13">
        <f t="shared" si="66"/>
        <v>3.7687019748000004</v>
      </c>
      <c r="AJ132" s="2" t="s">
        <v>401</v>
      </c>
      <c r="AK132" s="4"/>
      <c r="AL132" s="2"/>
      <c r="AM132" s="4"/>
      <c r="AN132" s="2"/>
      <c r="AO132" s="4"/>
      <c r="AP132" s="2"/>
      <c r="AQ132" s="4"/>
    </row>
    <row r="133" spans="1:43" ht="12.75">
      <c r="A133" s="1" t="s">
        <v>508</v>
      </c>
      <c r="B133" s="2" t="s">
        <v>507</v>
      </c>
      <c r="E133" s="2">
        <v>506</v>
      </c>
      <c r="F133" s="2">
        <v>39</v>
      </c>
      <c r="G133" s="2" t="s">
        <v>212</v>
      </c>
      <c r="I133" s="2">
        <v>3</v>
      </c>
      <c r="J133" s="2">
        <v>1</v>
      </c>
      <c r="K133" s="10">
        <f t="shared" si="67"/>
        <v>1.1802000000000001</v>
      </c>
      <c r="L133" s="2">
        <v>0.399509</v>
      </c>
      <c r="M133" s="10">
        <f t="shared" si="68"/>
        <v>0.47150052180000007</v>
      </c>
      <c r="N133" s="10"/>
      <c r="O133" s="10"/>
      <c r="P133" s="10"/>
      <c r="Q133" s="10"/>
      <c r="R133" s="2">
        <v>0.0182009</v>
      </c>
      <c r="S133" s="4">
        <f t="shared" si="69"/>
        <v>214.80702180000003</v>
      </c>
      <c r="T133" s="4"/>
      <c r="V133" s="2">
        <v>0.00302045</v>
      </c>
      <c r="W133" s="4">
        <f t="shared" si="70"/>
        <v>35.647350900000006</v>
      </c>
      <c r="X133" s="4"/>
      <c r="Z133" s="4"/>
      <c r="AB133" s="4"/>
      <c r="AD133" s="4"/>
      <c r="AE133" s="4"/>
      <c r="AF133" s="2">
        <v>-0.000117434</v>
      </c>
      <c r="AG133" s="4">
        <f t="shared" si="65"/>
        <v>-1.385956068</v>
      </c>
      <c r="AH133" s="2">
        <v>0.000415865</v>
      </c>
      <c r="AI133" s="13">
        <f t="shared" si="66"/>
        <v>4.90803873</v>
      </c>
      <c r="AJ133" s="2" t="s">
        <v>401</v>
      </c>
      <c r="AK133" s="4"/>
      <c r="AL133" s="2"/>
      <c r="AM133" s="4"/>
      <c r="AN133" s="2"/>
      <c r="AO133" s="4"/>
      <c r="AP133" s="2"/>
      <c r="AQ133" s="4"/>
    </row>
    <row r="134" spans="1:43" ht="12.75">
      <c r="A134" s="1" t="s">
        <v>509</v>
      </c>
      <c r="B134" s="2" t="s">
        <v>507</v>
      </c>
      <c r="E134" s="2">
        <v>507</v>
      </c>
      <c r="F134" s="2">
        <v>40</v>
      </c>
      <c r="G134" s="2" t="s">
        <v>205</v>
      </c>
      <c r="I134" s="2">
        <v>10</v>
      </c>
      <c r="J134" s="2">
        <v>1</v>
      </c>
      <c r="K134" s="10">
        <f t="shared" si="67"/>
        <v>3.934</v>
      </c>
      <c r="L134" s="2">
        <v>0.33023</v>
      </c>
      <c r="M134" s="10">
        <f t="shared" si="68"/>
        <v>1.29912482</v>
      </c>
      <c r="N134" s="10"/>
      <c r="O134" s="10"/>
      <c r="P134" s="10"/>
      <c r="Q134" s="10"/>
      <c r="R134" s="2">
        <v>0.0156922</v>
      </c>
      <c r="S134" s="4">
        <f t="shared" si="69"/>
        <v>617.331148</v>
      </c>
      <c r="T134" s="4"/>
      <c r="V134" s="2">
        <v>0.000839694</v>
      </c>
      <c r="W134" s="4">
        <f t="shared" si="70"/>
        <v>33.03356196</v>
      </c>
      <c r="X134" s="4"/>
      <c r="Z134" s="4"/>
      <c r="AB134" s="4"/>
      <c r="AD134" s="4"/>
      <c r="AE134" s="4"/>
      <c r="AF134" s="11">
        <v>7.58748E-05</v>
      </c>
      <c r="AG134" s="4">
        <f t="shared" si="65"/>
        <v>2.984914632</v>
      </c>
      <c r="AH134" s="2">
        <v>0.000177685</v>
      </c>
      <c r="AI134" s="13">
        <f t="shared" si="66"/>
        <v>6.9901279</v>
      </c>
      <c r="AJ134" s="2" t="s">
        <v>401</v>
      </c>
      <c r="AK134" s="4"/>
      <c r="AL134" s="2"/>
      <c r="AM134" s="4"/>
      <c r="AN134" s="2"/>
      <c r="AO134" s="4"/>
      <c r="AP134" s="2"/>
      <c r="AQ134" s="4"/>
    </row>
    <row r="135" spans="1:43" ht="12.75">
      <c r="A135" s="1" t="s">
        <v>510</v>
      </c>
      <c r="B135" s="2" t="s">
        <v>507</v>
      </c>
      <c r="E135" s="2">
        <v>508</v>
      </c>
      <c r="F135" s="2">
        <v>41</v>
      </c>
      <c r="G135" s="2" t="s">
        <v>334</v>
      </c>
      <c r="I135" s="2">
        <v>12</v>
      </c>
      <c r="J135" s="2">
        <v>1</v>
      </c>
      <c r="K135" s="10">
        <f t="shared" si="67"/>
        <v>4.7208000000000006</v>
      </c>
      <c r="L135" s="2">
        <v>0.0549821</v>
      </c>
      <c r="M135" s="10">
        <f t="shared" si="68"/>
        <v>0.25955949768000003</v>
      </c>
      <c r="N135" s="10"/>
      <c r="O135" s="10"/>
      <c r="P135" s="10"/>
      <c r="Q135" s="10"/>
      <c r="R135" s="2">
        <v>0.0012088</v>
      </c>
      <c r="S135" s="4">
        <f t="shared" si="69"/>
        <v>57.0650304</v>
      </c>
      <c r="T135" s="4"/>
      <c r="V135" s="2">
        <v>0.000409436</v>
      </c>
      <c r="W135" s="4">
        <f t="shared" si="70"/>
        <v>19.328654688000004</v>
      </c>
      <c r="X135" s="4"/>
      <c r="Z135" s="4"/>
      <c r="AB135" s="4"/>
      <c r="AD135" s="4"/>
      <c r="AE135" s="4"/>
      <c r="AF135" s="11">
        <v>7.02443E-05</v>
      </c>
      <c r="AG135" s="4">
        <f t="shared" si="65"/>
        <v>3.3160929144000004</v>
      </c>
      <c r="AH135" s="11">
        <v>2.1024E-06</v>
      </c>
      <c r="AI135" s="13">
        <f t="shared" si="66"/>
        <v>0.09925009920000001</v>
      </c>
      <c r="AJ135" s="2" t="s">
        <v>401</v>
      </c>
      <c r="AK135" s="4"/>
      <c r="AL135" s="2"/>
      <c r="AM135" s="4"/>
      <c r="AN135" s="2"/>
      <c r="AO135" s="4"/>
      <c r="AP135" s="2"/>
      <c r="AQ135" s="4"/>
    </row>
    <row r="136" spans="1:43" ht="12.75">
      <c r="A136" s="1" t="s">
        <v>511</v>
      </c>
      <c r="B136" s="2" t="s">
        <v>507</v>
      </c>
      <c r="E136" s="2">
        <v>509</v>
      </c>
      <c r="F136" s="2">
        <v>42</v>
      </c>
      <c r="G136" s="2" t="s">
        <v>512</v>
      </c>
      <c r="I136" s="2">
        <v>12</v>
      </c>
      <c r="J136" s="2">
        <v>1</v>
      </c>
      <c r="K136" s="10">
        <f t="shared" si="67"/>
        <v>4.7208000000000006</v>
      </c>
      <c r="L136" s="2">
        <v>0.37302</v>
      </c>
      <c r="M136" s="10">
        <f t="shared" si="68"/>
        <v>1.7609528160000003</v>
      </c>
      <c r="N136" s="10"/>
      <c r="O136" s="10"/>
      <c r="P136" s="10"/>
      <c r="Q136" s="10"/>
      <c r="R136" s="2">
        <v>0.0231689</v>
      </c>
      <c r="S136" s="4">
        <f t="shared" si="69"/>
        <v>1093.7574312000002</v>
      </c>
      <c r="T136" s="4"/>
      <c r="V136" s="2">
        <v>0.000423225</v>
      </c>
      <c r="W136" s="4">
        <f t="shared" si="70"/>
        <v>19.9796058</v>
      </c>
      <c r="X136" s="4"/>
      <c r="Z136" s="4"/>
      <c r="AB136" s="4"/>
      <c r="AD136" s="4"/>
      <c r="AE136" s="4"/>
      <c r="AF136" s="2">
        <v>0.000219893</v>
      </c>
      <c r="AG136" s="4">
        <f t="shared" si="65"/>
        <v>10.380708744000001</v>
      </c>
      <c r="AH136" s="11">
        <v>-1.03971E-05</v>
      </c>
      <c r="AI136" s="13">
        <f t="shared" si="66"/>
        <v>-0.4908262968000001</v>
      </c>
      <c r="AJ136" s="2" t="s">
        <v>401</v>
      </c>
      <c r="AK136" s="4"/>
      <c r="AL136" s="2"/>
      <c r="AM136" s="4"/>
      <c r="AN136" s="2"/>
      <c r="AO136" s="4"/>
      <c r="AP136" s="2"/>
      <c r="AQ136" s="4"/>
    </row>
    <row r="137" spans="1:43" ht="12.75">
      <c r="A137" s="1" t="s">
        <v>513</v>
      </c>
      <c r="B137" s="2" t="s">
        <v>507</v>
      </c>
      <c r="E137" s="2">
        <v>510</v>
      </c>
      <c r="F137" s="2" t="s">
        <v>514</v>
      </c>
      <c r="G137" s="2" t="s">
        <v>382</v>
      </c>
      <c r="I137" s="2">
        <v>4</v>
      </c>
      <c r="J137" s="2">
        <v>1</v>
      </c>
      <c r="K137" s="10">
        <f t="shared" si="67"/>
        <v>1.5736</v>
      </c>
      <c r="L137" s="2">
        <v>-1.19627</v>
      </c>
      <c r="M137" s="10">
        <f t="shared" si="68"/>
        <v>-1.8824504720000002</v>
      </c>
      <c r="N137" s="10"/>
      <c r="O137" s="10"/>
      <c r="P137" s="10"/>
      <c r="Q137" s="10"/>
      <c r="R137" s="2">
        <v>-0.917592</v>
      </c>
      <c r="S137" s="4">
        <f t="shared" si="69"/>
        <v>-14439.227712</v>
      </c>
      <c r="T137" s="4"/>
      <c r="V137" s="2">
        <v>-0.207602</v>
      </c>
      <c r="W137" s="4">
        <f t="shared" si="70"/>
        <v>-3266.825072</v>
      </c>
      <c r="X137" s="4"/>
      <c r="Z137" s="4"/>
      <c r="AB137" s="4"/>
      <c r="AD137" s="4"/>
      <c r="AE137" s="4"/>
      <c r="AF137" s="2">
        <v>0.0142802</v>
      </c>
      <c r="AG137" s="4">
        <f t="shared" si="65"/>
        <v>224.71322720000003</v>
      </c>
      <c r="AH137" s="2">
        <v>0.0101753</v>
      </c>
      <c r="AI137" s="13">
        <f t="shared" si="66"/>
        <v>160.1185208</v>
      </c>
      <c r="AJ137" s="2" t="s">
        <v>401</v>
      </c>
      <c r="AK137" s="4"/>
      <c r="AL137" s="2"/>
      <c r="AM137" s="4"/>
      <c r="AN137" s="2"/>
      <c r="AO137" s="4"/>
      <c r="AP137" s="2"/>
      <c r="AQ137" s="4"/>
    </row>
    <row r="138" spans="1:43" ht="12.75">
      <c r="A138" s="1" t="s">
        <v>515</v>
      </c>
      <c r="B138" s="2" t="s">
        <v>507</v>
      </c>
      <c r="E138" s="2">
        <v>510</v>
      </c>
      <c r="F138" s="2" t="s">
        <v>516</v>
      </c>
      <c r="G138" s="2" t="s">
        <v>382</v>
      </c>
      <c r="I138" s="2">
        <v>4</v>
      </c>
      <c r="J138" s="2">
        <v>1</v>
      </c>
      <c r="K138" s="10">
        <f t="shared" si="67"/>
        <v>1.5736</v>
      </c>
      <c r="L138" s="2">
        <v>4.70946</v>
      </c>
      <c r="M138" s="10">
        <f t="shared" si="68"/>
        <v>7.410806256000001</v>
      </c>
      <c r="N138" s="10"/>
      <c r="O138" s="10"/>
      <c r="P138" s="10"/>
      <c r="Q138" s="10"/>
      <c r="R138" s="2">
        <v>0.385706</v>
      </c>
      <c r="S138" s="4">
        <f t="shared" si="69"/>
        <v>6069.469616</v>
      </c>
      <c r="T138" s="4"/>
      <c r="V138" s="2">
        <v>-0.00509325</v>
      </c>
      <c r="W138" s="4">
        <f t="shared" si="70"/>
        <v>-80.147382</v>
      </c>
      <c r="X138" s="4"/>
      <c r="Z138" s="4"/>
      <c r="AB138" s="4"/>
      <c r="AD138" s="4"/>
      <c r="AE138" s="4"/>
      <c r="AF138" s="2">
        <v>-0.00134376</v>
      </c>
      <c r="AG138" s="4">
        <f t="shared" si="65"/>
        <v>-21.145407360000004</v>
      </c>
      <c r="AH138" s="2">
        <v>0.00170234</v>
      </c>
      <c r="AI138" s="13">
        <f t="shared" si="66"/>
        <v>26.788022240000004</v>
      </c>
      <c r="AJ138" s="2" t="s">
        <v>401</v>
      </c>
      <c r="AK138" s="4"/>
      <c r="AL138" s="2"/>
      <c r="AM138" s="4"/>
      <c r="AN138" s="2"/>
      <c r="AO138" s="4"/>
      <c r="AP138" s="2"/>
      <c r="AQ138" s="4"/>
    </row>
    <row r="139" spans="1:43" ht="12.75">
      <c r="A139" s="1" t="s">
        <v>517</v>
      </c>
      <c r="B139" s="2" t="s">
        <v>507</v>
      </c>
      <c r="E139" s="2">
        <v>510</v>
      </c>
      <c r="F139" s="2" t="s">
        <v>518</v>
      </c>
      <c r="G139" s="2" t="s">
        <v>382</v>
      </c>
      <c r="I139" s="2">
        <v>4</v>
      </c>
      <c r="J139" s="2">
        <v>1</v>
      </c>
      <c r="K139" s="10">
        <f t="shared" si="67"/>
        <v>1.5736</v>
      </c>
      <c r="L139" s="2">
        <v>6.32107</v>
      </c>
      <c r="M139" s="10">
        <f t="shared" si="68"/>
        <v>9.946835752</v>
      </c>
      <c r="N139" s="10"/>
      <c r="O139" s="10"/>
      <c r="P139" s="10"/>
      <c r="Q139" s="10"/>
      <c r="R139" s="2">
        <v>0.605328</v>
      </c>
      <c r="S139" s="4">
        <f t="shared" si="69"/>
        <v>9525.441408</v>
      </c>
      <c r="T139" s="4"/>
      <c r="V139" s="2">
        <v>0.0129047</v>
      </c>
      <c r="W139" s="4">
        <f t="shared" si="70"/>
        <v>203.06835920000003</v>
      </c>
      <c r="X139" s="4"/>
      <c r="Z139" s="4"/>
      <c r="AB139" s="4"/>
      <c r="AD139" s="4"/>
      <c r="AE139" s="4"/>
      <c r="AF139" s="2">
        <v>-0.00329245</v>
      </c>
      <c r="AG139" s="4">
        <f t="shared" si="65"/>
        <v>-51.80999320000001</v>
      </c>
      <c r="AH139" s="2">
        <v>0.00116707</v>
      </c>
      <c r="AI139" s="13">
        <f t="shared" si="66"/>
        <v>18.36501352</v>
      </c>
      <c r="AJ139" s="2" t="s">
        <v>401</v>
      </c>
      <c r="AK139" s="4"/>
      <c r="AL139" s="2"/>
      <c r="AM139" s="4"/>
      <c r="AN139" s="2"/>
      <c r="AO139" s="4"/>
      <c r="AP139" s="2"/>
      <c r="AQ139" s="4"/>
    </row>
    <row r="140" spans="1:43" ht="12.75">
      <c r="A140" s="1" t="s">
        <v>519</v>
      </c>
      <c r="B140" s="2" t="s">
        <v>507</v>
      </c>
      <c r="E140" s="2">
        <v>511</v>
      </c>
      <c r="F140" s="2">
        <v>44</v>
      </c>
      <c r="G140" s="2" t="s">
        <v>382</v>
      </c>
      <c r="I140" s="2">
        <v>4</v>
      </c>
      <c r="J140" s="2">
        <v>1</v>
      </c>
      <c r="K140" s="10">
        <f t="shared" si="67"/>
        <v>1.5736</v>
      </c>
      <c r="L140" s="2">
        <v>1.54054</v>
      </c>
      <c r="M140" s="10">
        <f t="shared" si="68"/>
        <v>2.424193744</v>
      </c>
      <c r="N140" s="10"/>
      <c r="O140" s="10"/>
      <c r="P140" s="10"/>
      <c r="Q140" s="10"/>
      <c r="R140" s="2">
        <v>3.48886</v>
      </c>
      <c r="S140" s="4">
        <f t="shared" si="69"/>
        <v>54900.70096</v>
      </c>
      <c r="T140" s="4"/>
      <c r="V140" s="2">
        <v>0.0125159</v>
      </c>
      <c r="W140" s="4">
        <f t="shared" si="70"/>
        <v>196.9502024</v>
      </c>
      <c r="X140" s="4"/>
      <c r="Z140" s="4"/>
      <c r="AB140" s="4"/>
      <c r="AD140" s="4"/>
      <c r="AE140" s="4"/>
      <c r="AF140" s="2">
        <v>0.00258904</v>
      </c>
      <c r="AG140" s="4">
        <f t="shared" si="65"/>
        <v>40.741133440000006</v>
      </c>
      <c r="AH140" s="2">
        <v>-0.000292382</v>
      </c>
      <c r="AI140" s="13">
        <f t="shared" si="66"/>
        <v>-4.600923152</v>
      </c>
      <c r="AJ140" s="2" t="s">
        <v>401</v>
      </c>
      <c r="AK140" s="4"/>
      <c r="AL140" s="2"/>
      <c r="AM140" s="4"/>
      <c r="AN140" s="2"/>
      <c r="AO140" s="4"/>
      <c r="AP140" s="2"/>
      <c r="AQ140" s="4"/>
    </row>
    <row r="141" spans="1:43" ht="12.75">
      <c r="A141" s="1" t="s">
        <v>520</v>
      </c>
      <c r="B141" s="2" t="s">
        <v>507</v>
      </c>
      <c r="E141" s="2">
        <v>513</v>
      </c>
      <c r="F141" s="2">
        <v>46</v>
      </c>
      <c r="G141" s="2" t="s">
        <v>382</v>
      </c>
      <c r="I141" s="2">
        <v>4</v>
      </c>
      <c r="J141" s="2">
        <v>1</v>
      </c>
      <c r="K141" s="10">
        <f t="shared" si="67"/>
        <v>1.5736</v>
      </c>
      <c r="L141" s="2">
        <v>0.336616</v>
      </c>
      <c r="M141" s="10">
        <f t="shared" si="68"/>
        <v>0.5296989376000001</v>
      </c>
      <c r="N141" s="10"/>
      <c r="O141" s="10"/>
      <c r="P141" s="10"/>
      <c r="Q141" s="10"/>
      <c r="R141" s="2">
        <v>0.145255</v>
      </c>
      <c r="S141" s="4">
        <f t="shared" si="69"/>
        <v>2285.73268</v>
      </c>
      <c r="T141" s="4"/>
      <c r="V141" s="2">
        <v>0.00663061</v>
      </c>
      <c r="W141" s="4">
        <f t="shared" si="70"/>
        <v>104.33927896</v>
      </c>
      <c r="X141" s="4"/>
      <c r="Z141" s="4"/>
      <c r="AB141" s="4"/>
      <c r="AD141" s="4"/>
      <c r="AE141" s="4"/>
      <c r="AF141" s="2">
        <v>0</v>
      </c>
      <c r="AG141" s="4">
        <f t="shared" si="65"/>
        <v>0</v>
      </c>
      <c r="AH141" s="2">
        <v>0.000158778</v>
      </c>
      <c r="AI141" s="13">
        <f t="shared" si="66"/>
        <v>2.498530608</v>
      </c>
      <c r="AJ141" s="2" t="s">
        <v>401</v>
      </c>
      <c r="AK141" s="4"/>
      <c r="AL141" s="2"/>
      <c r="AM141" s="4"/>
      <c r="AN141" s="2"/>
      <c r="AO141" s="4"/>
      <c r="AP141" s="2"/>
      <c r="AQ141" s="4"/>
    </row>
    <row r="142" spans="1:43" ht="12.75">
      <c r="A142" s="1" t="s">
        <v>521</v>
      </c>
      <c r="B142" s="2" t="s">
        <v>507</v>
      </c>
      <c r="E142" s="2">
        <v>514</v>
      </c>
      <c r="F142" s="2">
        <v>47</v>
      </c>
      <c r="G142" s="2" t="s">
        <v>382</v>
      </c>
      <c r="I142" s="2">
        <v>4</v>
      </c>
      <c r="J142" s="2">
        <v>1</v>
      </c>
      <c r="K142" s="10">
        <f t="shared" si="67"/>
        <v>1.5736</v>
      </c>
      <c r="L142" s="2">
        <v>0.00612332</v>
      </c>
      <c r="M142" s="10">
        <f t="shared" si="68"/>
        <v>0.009635656352</v>
      </c>
      <c r="N142" s="10"/>
      <c r="O142" s="10"/>
      <c r="P142" s="10"/>
      <c r="Q142" s="10"/>
      <c r="R142" s="2">
        <v>0.00253673</v>
      </c>
      <c r="S142" s="4">
        <f t="shared" si="69"/>
        <v>39.91798328</v>
      </c>
      <c r="T142" s="4"/>
      <c r="V142" s="11">
        <v>3.35844E-06</v>
      </c>
      <c r="W142" s="4">
        <f t="shared" si="70"/>
        <v>0.05284841184000001</v>
      </c>
      <c r="X142" s="4"/>
      <c r="Z142" s="4"/>
      <c r="AB142" s="4"/>
      <c r="AD142" s="4"/>
      <c r="AE142" s="4"/>
      <c r="AF142" s="2">
        <v>0</v>
      </c>
      <c r="AG142" s="4">
        <f t="shared" si="65"/>
        <v>0</v>
      </c>
      <c r="AH142" s="11">
        <v>9.60871E-07</v>
      </c>
      <c r="AI142" s="13">
        <f t="shared" si="66"/>
        <v>0.015120266056000002</v>
      </c>
      <c r="AJ142" s="2" t="s">
        <v>401</v>
      </c>
      <c r="AK142" s="4"/>
      <c r="AL142" s="2"/>
      <c r="AM142" s="4"/>
      <c r="AN142" s="2"/>
      <c r="AO142" s="4"/>
      <c r="AP142" s="2"/>
      <c r="AQ142" s="4"/>
    </row>
    <row r="143" spans="1:43" ht="12.75">
      <c r="A143" s="1" t="s">
        <v>522</v>
      </c>
      <c r="B143" s="2">
        <v>2264</v>
      </c>
      <c r="E143" s="2" t="s">
        <v>523</v>
      </c>
      <c r="F143" s="2">
        <v>48</v>
      </c>
      <c r="G143" s="2" t="s">
        <v>32</v>
      </c>
      <c r="I143" s="2">
        <v>12</v>
      </c>
      <c r="J143" s="2">
        <v>1</v>
      </c>
      <c r="K143" s="10">
        <f t="shared" si="67"/>
        <v>4.7208000000000006</v>
      </c>
      <c r="L143" s="2">
        <v>-0.674305</v>
      </c>
      <c r="M143" s="10">
        <f t="shared" si="68"/>
        <v>-3.1832590440000006</v>
      </c>
      <c r="N143" s="10"/>
      <c r="O143" s="10"/>
      <c r="P143" s="10"/>
      <c r="Q143" s="10"/>
      <c r="R143" s="2">
        <v>0.220339</v>
      </c>
      <c r="S143" s="4">
        <f t="shared" si="69"/>
        <v>10401.763512000001</v>
      </c>
      <c r="T143" s="4"/>
      <c r="V143" s="2">
        <v>0.0155276</v>
      </c>
      <c r="W143" s="4">
        <f t="shared" si="70"/>
        <v>733.0269408</v>
      </c>
      <c r="X143" s="4"/>
      <c r="Z143" s="4"/>
      <c r="AB143" s="4"/>
      <c r="AD143" s="4"/>
      <c r="AE143" s="4"/>
      <c r="AF143" s="2">
        <v>0.0158967</v>
      </c>
      <c r="AG143" s="4">
        <f t="shared" si="65"/>
        <v>750.4514136000001</v>
      </c>
      <c r="AH143" s="2">
        <v>0.000861536</v>
      </c>
      <c r="AI143" s="13">
        <f t="shared" si="66"/>
        <v>40.671391488</v>
      </c>
      <c r="AJ143" s="2" t="s">
        <v>401</v>
      </c>
      <c r="AK143" s="4"/>
      <c r="AL143" s="2"/>
      <c r="AM143" s="4"/>
      <c r="AN143" s="2"/>
      <c r="AO143" s="4"/>
      <c r="AP143" s="2"/>
      <c r="AQ143" s="4"/>
    </row>
    <row r="144" spans="1:43" ht="12.75">
      <c r="A144" s="1" t="s">
        <v>524</v>
      </c>
      <c r="B144" s="2">
        <v>2264</v>
      </c>
      <c r="E144" s="2">
        <v>515</v>
      </c>
      <c r="F144" s="2">
        <v>49</v>
      </c>
      <c r="G144" s="2" t="s">
        <v>255</v>
      </c>
      <c r="I144" s="2">
        <v>4</v>
      </c>
      <c r="J144" s="2">
        <v>1</v>
      </c>
      <c r="K144" s="10">
        <f t="shared" si="67"/>
        <v>1.5736</v>
      </c>
      <c r="L144" s="2">
        <v>-0.035886</v>
      </c>
      <c r="M144" s="10">
        <f t="shared" si="68"/>
        <v>-0.05647020960000001</v>
      </c>
      <c r="N144" s="10"/>
      <c r="O144" s="10"/>
      <c r="P144" s="10"/>
      <c r="Q144" s="10"/>
      <c r="R144" s="2">
        <v>0.0477909</v>
      </c>
      <c r="S144" s="4">
        <f t="shared" si="69"/>
        <v>752.0376024</v>
      </c>
      <c r="T144" s="4"/>
      <c r="V144" s="2">
        <v>0.00711373</v>
      </c>
      <c r="W144" s="4">
        <f t="shared" si="70"/>
        <v>111.94165528000002</v>
      </c>
      <c r="X144" s="4"/>
      <c r="Z144" s="4"/>
      <c r="AB144" s="4"/>
      <c r="AD144" s="4"/>
      <c r="AE144" s="4"/>
      <c r="AF144" s="2">
        <v>0.000203772</v>
      </c>
      <c r="AG144" s="4">
        <f t="shared" si="65"/>
        <v>3.2065561920000007</v>
      </c>
      <c r="AH144" s="2">
        <v>0.000607792</v>
      </c>
      <c r="AI144" s="13">
        <f t="shared" si="66"/>
        <v>9.564214912</v>
      </c>
      <c r="AJ144" s="2" t="s">
        <v>401</v>
      </c>
      <c r="AK144" s="4"/>
      <c r="AL144" s="2"/>
      <c r="AM144" s="4"/>
      <c r="AN144" s="2"/>
      <c r="AO144" s="4"/>
      <c r="AP144" s="2"/>
      <c r="AQ144" s="4"/>
    </row>
    <row r="145" spans="1:29" ht="12.75">
      <c r="A145" s="1" t="s">
        <v>226</v>
      </c>
      <c r="B145" s="1" t="s">
        <v>227</v>
      </c>
      <c r="C145" s="2" t="s">
        <v>28</v>
      </c>
      <c r="D145" s="2" t="s">
        <v>228</v>
      </c>
      <c r="E145" s="2">
        <v>123</v>
      </c>
      <c r="F145" s="2" t="s">
        <v>229</v>
      </c>
      <c r="G145" s="2" t="s">
        <v>230</v>
      </c>
      <c r="H145" s="2">
        <v>408</v>
      </c>
      <c r="I145" s="2">
        <v>6.1</v>
      </c>
      <c r="J145" s="2">
        <v>1</v>
      </c>
      <c r="K145" s="10">
        <f t="shared" si="67"/>
        <v>2.39974</v>
      </c>
      <c r="L145" s="2">
        <v>8.35799</v>
      </c>
      <c r="M145" s="10">
        <f t="shared" si="68"/>
        <v>20.0570029226</v>
      </c>
      <c r="N145" s="2">
        <v>0.00331049</v>
      </c>
      <c r="O145" s="10">
        <f aca="true" t="shared" si="71" ref="O145:O150">SUM(K145*N145)</f>
        <v>0.0079443152726</v>
      </c>
      <c r="P145" s="2">
        <v>1.38332</v>
      </c>
      <c r="Q145" s="10">
        <f aca="true" t="shared" si="72" ref="Q145:Q150">SUM(K145*P145)</f>
        <v>3.3196083368000004</v>
      </c>
      <c r="R145" s="2">
        <v>0.0349734</v>
      </c>
      <c r="S145" s="4">
        <f t="shared" si="69"/>
        <v>839.27066916</v>
      </c>
      <c r="T145" s="2">
        <v>0.00941619</v>
      </c>
      <c r="U145" s="4">
        <f aca="true" t="shared" si="73" ref="U145:U150">SUM(K145*T145)*10000</f>
        <v>225.96407790599997</v>
      </c>
      <c r="V145" s="2">
        <v>0.0240929</v>
      </c>
      <c r="W145" s="4">
        <f t="shared" si="70"/>
        <v>578.16695846</v>
      </c>
      <c r="X145" s="2">
        <v>0.000667551</v>
      </c>
      <c r="Y145" s="4">
        <f aca="true" t="shared" si="74" ref="Y145:Y150">SUM(K145*X145)*10000</f>
        <v>16.0194883674</v>
      </c>
      <c r="Z145" s="2">
        <v>0.00981977</v>
      </c>
      <c r="AA145" s="4">
        <f aca="true" t="shared" si="75" ref="AA145:AA150">SUM(K145*Z145)*10000</f>
        <v>235.648948598</v>
      </c>
      <c r="AB145" s="2">
        <v>0.00709508</v>
      </c>
      <c r="AC145" s="4">
        <f aca="true" t="shared" si="76" ref="AC145:AC150">SUM(K145*AB145)*10000</f>
        <v>170.26347279200002</v>
      </c>
    </row>
    <row r="146" spans="1:29" s="18" customFormat="1" ht="12.75">
      <c r="A146" s="18" t="s">
        <v>231</v>
      </c>
      <c r="B146" s="18" t="s">
        <v>227</v>
      </c>
      <c r="C146" s="19" t="s">
        <v>28</v>
      </c>
      <c r="D146" s="19" t="s">
        <v>228</v>
      </c>
      <c r="E146" s="19">
        <v>123</v>
      </c>
      <c r="F146" s="19" t="s">
        <v>232</v>
      </c>
      <c r="G146" s="19" t="s">
        <v>230</v>
      </c>
      <c r="H146" s="19">
        <v>408</v>
      </c>
      <c r="I146" s="19">
        <v>6.1</v>
      </c>
      <c r="J146" s="19">
        <v>1</v>
      </c>
      <c r="K146" s="20">
        <f t="shared" si="67"/>
        <v>2.39974</v>
      </c>
      <c r="L146" s="19">
        <v>4.00506</v>
      </c>
      <c r="M146" s="20">
        <f t="shared" si="68"/>
        <v>9.6111026844</v>
      </c>
      <c r="N146" s="19">
        <v>0.0153798</v>
      </c>
      <c r="O146" s="20">
        <f t="shared" si="71"/>
        <v>0.036907521252</v>
      </c>
      <c r="P146" s="19">
        <v>0.515864</v>
      </c>
      <c r="Q146" s="20">
        <f t="shared" si="72"/>
        <v>1.23793947536</v>
      </c>
      <c r="R146" s="19">
        <v>0.0214677</v>
      </c>
      <c r="S146" s="21">
        <f t="shared" si="69"/>
        <v>515.16898398</v>
      </c>
      <c r="T146" s="19">
        <v>0.0106537</v>
      </c>
      <c r="U146" s="21">
        <f t="shared" si="73"/>
        <v>255.66110038000002</v>
      </c>
      <c r="V146" s="19">
        <v>0.0248606</v>
      </c>
      <c r="W146" s="21">
        <f t="shared" si="70"/>
        <v>596.5897624400001</v>
      </c>
      <c r="X146" s="19">
        <v>0.000984876</v>
      </c>
      <c r="Y146" s="21">
        <f t="shared" si="74"/>
        <v>23.6344633224</v>
      </c>
      <c r="Z146" s="19">
        <v>0.0121889</v>
      </c>
      <c r="AA146" s="21">
        <f t="shared" si="75"/>
        <v>292.50190886</v>
      </c>
      <c r="AB146" s="19">
        <v>0.00734546</v>
      </c>
      <c r="AC146" s="21">
        <f t="shared" si="76"/>
        <v>176.271941804</v>
      </c>
    </row>
    <row r="147" spans="1:29" ht="12.75">
      <c r="A147" s="1" t="s">
        <v>233</v>
      </c>
      <c r="B147" s="1" t="s">
        <v>227</v>
      </c>
      <c r="C147" s="2" t="s">
        <v>28</v>
      </c>
      <c r="D147" s="2" t="s">
        <v>228</v>
      </c>
      <c r="E147" s="2">
        <v>124</v>
      </c>
      <c r="F147" s="2" t="s">
        <v>234</v>
      </c>
      <c r="G147" s="2" t="s">
        <v>230</v>
      </c>
      <c r="H147" s="2">
        <v>408</v>
      </c>
      <c r="I147" s="2">
        <v>6.1</v>
      </c>
      <c r="J147" s="2">
        <v>1</v>
      </c>
      <c r="K147" s="10">
        <f t="shared" si="67"/>
        <v>2.39974</v>
      </c>
      <c r="L147" s="2">
        <v>0.410531</v>
      </c>
      <c r="M147" s="10">
        <f t="shared" si="68"/>
        <v>0.9851676619399999</v>
      </c>
      <c r="N147" s="2">
        <v>0.00736324</v>
      </c>
      <c r="O147" s="10">
        <f t="shared" si="71"/>
        <v>0.0176698615576</v>
      </c>
      <c r="P147" s="2">
        <v>0.0331336</v>
      </c>
      <c r="Q147" s="10">
        <f t="shared" si="72"/>
        <v>0.079512025264</v>
      </c>
      <c r="R147" s="2">
        <v>0.0089517</v>
      </c>
      <c r="S147" s="4">
        <f t="shared" si="69"/>
        <v>214.81752558</v>
      </c>
      <c r="T147" s="2">
        <v>0.00516878</v>
      </c>
      <c r="U147" s="4">
        <f t="shared" si="73"/>
        <v>124.03728117200001</v>
      </c>
      <c r="V147" s="2">
        <v>0.00852112</v>
      </c>
      <c r="W147" s="4">
        <f t="shared" si="70"/>
        <v>204.484725088</v>
      </c>
      <c r="X147" s="2">
        <v>0.000312783</v>
      </c>
      <c r="Y147" s="4">
        <f t="shared" si="74"/>
        <v>7.5059787642</v>
      </c>
      <c r="Z147" s="2">
        <v>0.00245707</v>
      </c>
      <c r="AA147" s="4">
        <f t="shared" si="75"/>
        <v>58.963291618</v>
      </c>
      <c r="AB147" s="2">
        <v>0.00388706</v>
      </c>
      <c r="AC147" s="4">
        <f t="shared" si="76"/>
        <v>93.279333644</v>
      </c>
    </row>
    <row r="148" spans="1:29" ht="12.75">
      <c r="A148" s="1" t="s">
        <v>235</v>
      </c>
      <c r="B148" s="1" t="s">
        <v>227</v>
      </c>
      <c r="C148" s="2" t="s">
        <v>28</v>
      </c>
      <c r="D148" s="2" t="s">
        <v>228</v>
      </c>
      <c r="E148" s="2">
        <v>124</v>
      </c>
      <c r="F148" s="2" t="s">
        <v>236</v>
      </c>
      <c r="G148" s="2" t="s">
        <v>230</v>
      </c>
      <c r="H148" s="2">
        <v>408</v>
      </c>
      <c r="I148" s="2">
        <v>6.1</v>
      </c>
      <c r="J148" s="2">
        <v>1</v>
      </c>
      <c r="K148" s="10">
        <f t="shared" si="67"/>
        <v>2.39974</v>
      </c>
      <c r="L148" s="2">
        <v>10.1097</v>
      </c>
      <c r="M148" s="10">
        <f t="shared" si="68"/>
        <v>24.260651478</v>
      </c>
      <c r="N148" s="2">
        <v>0.157833</v>
      </c>
      <c r="O148" s="10">
        <f t="shared" si="71"/>
        <v>0.37875816342</v>
      </c>
      <c r="P148" s="2">
        <v>0.260165</v>
      </c>
      <c r="Q148" s="10">
        <f t="shared" si="72"/>
        <v>0.6243283570999999</v>
      </c>
      <c r="R148" s="2">
        <v>0.00597639</v>
      </c>
      <c r="S148" s="4">
        <f t="shared" si="69"/>
        <v>143.41782138599999</v>
      </c>
      <c r="T148" s="2">
        <v>0.0668467</v>
      </c>
      <c r="U148" s="4">
        <f t="shared" si="73"/>
        <v>1604.14699858</v>
      </c>
      <c r="V148" s="2">
        <v>0.0130006</v>
      </c>
      <c r="W148" s="4">
        <f t="shared" si="70"/>
        <v>311.98059844</v>
      </c>
      <c r="X148" s="2">
        <v>0.0202695</v>
      </c>
      <c r="Y148" s="4">
        <f t="shared" si="74"/>
        <v>486.41529929999996</v>
      </c>
      <c r="Z148" s="2">
        <v>0.0457464</v>
      </c>
      <c r="AA148" s="4">
        <f t="shared" si="75"/>
        <v>1097.79465936</v>
      </c>
      <c r="AB148" s="2">
        <v>0.0527837</v>
      </c>
      <c r="AC148" s="4">
        <f t="shared" si="76"/>
        <v>1266.67156238</v>
      </c>
    </row>
    <row r="149" spans="1:29" s="18" customFormat="1" ht="12.75">
      <c r="A149" s="18" t="s">
        <v>237</v>
      </c>
      <c r="B149" s="18" t="s">
        <v>227</v>
      </c>
      <c r="C149" s="19" t="s">
        <v>28</v>
      </c>
      <c r="D149" s="19" t="s">
        <v>228</v>
      </c>
      <c r="E149" s="19">
        <v>124</v>
      </c>
      <c r="F149" s="19" t="s">
        <v>238</v>
      </c>
      <c r="G149" s="19" t="s">
        <v>230</v>
      </c>
      <c r="H149" s="19">
        <v>408</v>
      </c>
      <c r="I149" s="19">
        <v>6.1</v>
      </c>
      <c r="J149" s="19">
        <v>1</v>
      </c>
      <c r="K149" s="20">
        <f t="shared" si="67"/>
        <v>2.39974</v>
      </c>
      <c r="L149" s="19">
        <v>3.88546</v>
      </c>
      <c r="M149" s="20">
        <f t="shared" si="68"/>
        <v>9.3240937804</v>
      </c>
      <c r="N149" s="19">
        <v>0.0714803</v>
      </c>
      <c r="O149" s="20">
        <f t="shared" si="71"/>
        <v>0.171534135122</v>
      </c>
      <c r="P149" s="19">
        <v>0.101284</v>
      </c>
      <c r="Q149" s="20">
        <f t="shared" si="72"/>
        <v>0.24305526616</v>
      </c>
      <c r="R149" s="19">
        <v>0.00996781</v>
      </c>
      <c r="S149" s="21">
        <f t="shared" si="69"/>
        <v>239.201523694</v>
      </c>
      <c r="T149" s="19">
        <v>0.0335563</v>
      </c>
      <c r="U149" s="21">
        <f t="shared" si="73"/>
        <v>805.2639536199998</v>
      </c>
      <c r="V149" s="19">
        <v>0.0130602</v>
      </c>
      <c r="W149" s="21">
        <f t="shared" si="70"/>
        <v>313.4108434799999</v>
      </c>
      <c r="X149" s="19">
        <v>0.00845201</v>
      </c>
      <c r="Y149" s="21">
        <f t="shared" si="74"/>
        <v>202.826264774</v>
      </c>
      <c r="Z149" s="19">
        <v>0.0201664</v>
      </c>
      <c r="AA149" s="21">
        <f t="shared" si="75"/>
        <v>483.94116736000007</v>
      </c>
      <c r="AB149" s="19">
        <v>0.0271507</v>
      </c>
      <c r="AC149" s="21">
        <f t="shared" si="76"/>
        <v>651.54620818</v>
      </c>
    </row>
    <row r="150" spans="1:29" ht="12.75">
      <c r="A150" s="1" t="s">
        <v>239</v>
      </c>
      <c r="B150" s="1" t="s">
        <v>227</v>
      </c>
      <c r="C150" s="2" t="s">
        <v>28</v>
      </c>
      <c r="E150" s="2">
        <v>125</v>
      </c>
      <c r="F150" s="2">
        <v>25</v>
      </c>
      <c r="G150" s="2" t="s">
        <v>240</v>
      </c>
      <c r="H150" s="2">
        <v>408</v>
      </c>
      <c r="I150" s="2">
        <v>6.1</v>
      </c>
      <c r="J150" s="2">
        <v>1</v>
      </c>
      <c r="K150" s="10">
        <f t="shared" si="67"/>
        <v>2.39974</v>
      </c>
      <c r="L150" s="2">
        <v>-0.261831</v>
      </c>
      <c r="M150" s="10">
        <f t="shared" si="68"/>
        <v>-0.62832632394</v>
      </c>
      <c r="N150" s="2">
        <v>-0.0236146</v>
      </c>
      <c r="O150" s="10">
        <f t="shared" si="71"/>
        <v>-0.056668900204</v>
      </c>
      <c r="P150" s="2">
        <v>0.1926</v>
      </c>
      <c r="Q150" s="10">
        <f t="shared" si="72"/>
        <v>0.462189924</v>
      </c>
      <c r="R150" s="2">
        <v>-0.0056039</v>
      </c>
      <c r="S150" s="4">
        <f t="shared" si="69"/>
        <v>-134.47902986</v>
      </c>
      <c r="T150" s="2">
        <v>0.00255668</v>
      </c>
      <c r="U150" s="4">
        <f t="shared" si="73"/>
        <v>61.353672632</v>
      </c>
      <c r="V150" s="2">
        <v>-0.00748718</v>
      </c>
      <c r="W150" s="4">
        <f t="shared" si="70"/>
        <v>-179.67285333200002</v>
      </c>
      <c r="X150" s="2">
        <v>-0.0128524</v>
      </c>
      <c r="Y150" s="4">
        <f t="shared" si="74"/>
        <v>-308.42418376</v>
      </c>
      <c r="Z150" s="2">
        <v>-0.0257068</v>
      </c>
      <c r="AA150" s="4">
        <f t="shared" si="75"/>
        <v>-616.89636232</v>
      </c>
      <c r="AB150" s="2">
        <v>-0.00100004</v>
      </c>
      <c r="AC150" s="4">
        <f t="shared" si="76"/>
        <v>-23.998359896</v>
      </c>
    </row>
    <row r="151" spans="11:17" ht="12.75">
      <c r="K151" s="10"/>
      <c r="M151" s="10"/>
      <c r="O151" s="10"/>
      <c r="Q151" s="10"/>
    </row>
    <row r="152" spans="1:37" s="9" customFormat="1" ht="12.75">
      <c r="A152" s="5" t="s">
        <v>289</v>
      </c>
      <c r="B152" s="5" t="s">
        <v>290</v>
      </c>
      <c r="C152" s="6" t="s">
        <v>18</v>
      </c>
      <c r="D152" s="6"/>
      <c r="E152" s="6">
        <v>158</v>
      </c>
      <c r="F152" s="6">
        <v>58</v>
      </c>
      <c r="G152" s="6" t="s">
        <v>109</v>
      </c>
      <c r="H152" s="6"/>
      <c r="I152" s="6">
        <v>38</v>
      </c>
      <c r="J152" s="6">
        <v>1</v>
      </c>
      <c r="K152" s="7">
        <f>SUM(I152*0.3934)</f>
        <v>14.949200000000001</v>
      </c>
      <c r="L152" s="6">
        <v>0.924383</v>
      </c>
      <c r="M152" s="7">
        <f>SUM(K152*L152)</f>
        <v>13.818786343600001</v>
      </c>
      <c r="N152" s="6">
        <v>0.413425</v>
      </c>
      <c r="O152" s="7">
        <f>SUM(K152*N152)</f>
        <v>6.18037301</v>
      </c>
      <c r="P152" s="6">
        <v>0.16233</v>
      </c>
      <c r="Q152" s="7">
        <f>SUM(K152*P152)</f>
        <v>2.426703636</v>
      </c>
      <c r="R152" s="6">
        <v>0.00461508</v>
      </c>
      <c r="S152" s="8">
        <f>SUM(K152*R152)*10000</f>
        <v>689.91753936</v>
      </c>
      <c r="T152" s="6">
        <v>0.0392567</v>
      </c>
      <c r="U152" s="8">
        <f>SUM(K152*T152)*10000</f>
        <v>5868.5625964</v>
      </c>
      <c r="V152" s="6">
        <v>0.00378246</v>
      </c>
      <c r="W152" s="8">
        <f>SUM(K152*V152)*10000</f>
        <v>565.44751032</v>
      </c>
      <c r="X152" s="6">
        <v>0.000291751</v>
      </c>
      <c r="Y152" s="8">
        <f>SUM(K152*X152)*10000</f>
        <v>43.614440492</v>
      </c>
      <c r="Z152" s="6">
        <v>0.00113077</v>
      </c>
      <c r="AA152" s="8">
        <f>SUM(K152*Z152)*10000</f>
        <v>169.04106884</v>
      </c>
      <c r="AB152" s="6">
        <v>0.0380828</v>
      </c>
      <c r="AC152" s="8">
        <f>SUM(K152*AB152)*10000</f>
        <v>5693.0739376</v>
      </c>
      <c r="AD152" s="5"/>
      <c r="AE152" s="5"/>
      <c r="AF152" s="5"/>
      <c r="AG152" s="5"/>
      <c r="AH152" s="5"/>
      <c r="AI152" s="5"/>
      <c r="AJ152" s="5"/>
      <c r="AK152" s="5"/>
    </row>
    <row r="153" spans="1:37" s="9" customFormat="1" ht="12.75">
      <c r="A153" s="5" t="s">
        <v>289</v>
      </c>
      <c r="B153" s="5" t="s">
        <v>290</v>
      </c>
      <c r="C153" s="6" t="s">
        <v>18</v>
      </c>
      <c r="D153" s="6"/>
      <c r="E153" s="6">
        <v>158</v>
      </c>
      <c r="F153" s="6">
        <v>58</v>
      </c>
      <c r="G153" s="6" t="s">
        <v>109</v>
      </c>
      <c r="H153" s="6"/>
      <c r="I153" s="6">
        <v>38</v>
      </c>
      <c r="J153" s="6">
        <v>1</v>
      </c>
      <c r="K153" s="7">
        <f>SUM(I153*0.3934)</f>
        <v>14.949200000000001</v>
      </c>
      <c r="L153" s="6">
        <v>0.924383</v>
      </c>
      <c r="M153" s="7">
        <f>SUM(K153*L153)</f>
        <v>13.818786343600001</v>
      </c>
      <c r="N153" s="6">
        <v>0.413425</v>
      </c>
      <c r="O153" s="7">
        <f>SUM(K153*N153)</f>
        <v>6.18037301</v>
      </c>
      <c r="P153" s="6">
        <v>0.16233</v>
      </c>
      <c r="Q153" s="7">
        <f>SUM(K153*P153)</f>
        <v>2.426703636</v>
      </c>
      <c r="R153" s="6">
        <v>0.00461508</v>
      </c>
      <c r="S153" s="8">
        <f>SUM(K153*R153)*10000</f>
        <v>689.91753936</v>
      </c>
      <c r="T153" s="6">
        <v>0.0392567</v>
      </c>
      <c r="U153" s="8">
        <f>SUM(K153*T153)*10000</f>
        <v>5868.5625964</v>
      </c>
      <c r="V153" s="6">
        <v>0.00378246</v>
      </c>
      <c r="W153" s="8">
        <f>SUM(K153*V153)*10000</f>
        <v>565.44751032</v>
      </c>
      <c r="X153" s="6">
        <v>0.000291751</v>
      </c>
      <c r="Y153" s="8">
        <f>SUM(K153*X153)*10000</f>
        <v>43.614440492</v>
      </c>
      <c r="Z153" s="6">
        <v>0.00113077</v>
      </c>
      <c r="AA153" s="8">
        <f>SUM(K153*Z153)*10000</f>
        <v>169.04106884</v>
      </c>
      <c r="AB153" s="6">
        <v>0.0380828</v>
      </c>
      <c r="AC153" s="8">
        <f>SUM(K153*AB153)*10000</f>
        <v>5693.0739376</v>
      </c>
      <c r="AD153" s="5"/>
      <c r="AE153" s="5"/>
      <c r="AF153" s="5"/>
      <c r="AG153" s="5"/>
      <c r="AH153" s="5"/>
      <c r="AI153" s="5"/>
      <c r="AJ153" s="5"/>
      <c r="AK153" s="5"/>
    </row>
    <row r="154" spans="1:37" s="9" customFormat="1" ht="12.75">
      <c r="A154" s="5" t="s">
        <v>289</v>
      </c>
      <c r="B154" s="5" t="s">
        <v>290</v>
      </c>
      <c r="C154" s="6" t="s">
        <v>18</v>
      </c>
      <c r="D154" s="6"/>
      <c r="E154" s="6">
        <v>158</v>
      </c>
      <c r="F154" s="6">
        <v>58</v>
      </c>
      <c r="G154" s="6" t="s">
        <v>109</v>
      </c>
      <c r="H154" s="6"/>
      <c r="I154" s="6">
        <v>38</v>
      </c>
      <c r="J154" s="6">
        <v>1</v>
      </c>
      <c r="K154" s="7">
        <f>SUM(I154*0.3934)</f>
        <v>14.949200000000001</v>
      </c>
      <c r="L154" s="6">
        <v>0.924383</v>
      </c>
      <c r="M154" s="7">
        <f>SUM(K154*L154)</f>
        <v>13.818786343600001</v>
      </c>
      <c r="N154" s="6">
        <v>0.413425</v>
      </c>
      <c r="O154" s="7">
        <f>SUM(K154*N154)</f>
        <v>6.18037301</v>
      </c>
      <c r="P154" s="6">
        <v>0.16233</v>
      </c>
      <c r="Q154" s="7">
        <f>SUM(K154*P154)</f>
        <v>2.426703636</v>
      </c>
      <c r="R154" s="6">
        <v>0.00461508</v>
      </c>
      <c r="S154" s="8">
        <f>SUM(K154*R154)*10000</f>
        <v>689.91753936</v>
      </c>
      <c r="T154" s="6">
        <v>0.0392567</v>
      </c>
      <c r="U154" s="8">
        <f>SUM(K154*T154)*10000</f>
        <v>5868.5625964</v>
      </c>
      <c r="V154" s="6">
        <v>0.00378246</v>
      </c>
      <c r="W154" s="8">
        <f>SUM(K154*V154)*10000</f>
        <v>565.44751032</v>
      </c>
      <c r="X154" s="6">
        <v>0.000291751</v>
      </c>
      <c r="Y154" s="8">
        <f>SUM(K154*X154)*10000</f>
        <v>43.614440492</v>
      </c>
      <c r="Z154" s="6">
        <v>0.00113077</v>
      </c>
      <c r="AA154" s="8">
        <f>SUM(K154*Z154)*10000</f>
        <v>169.04106884</v>
      </c>
      <c r="AB154" s="6">
        <v>0.0380828</v>
      </c>
      <c r="AC154" s="8">
        <f>SUM(K154*AB154)*10000</f>
        <v>5693.0739376</v>
      </c>
      <c r="AD154" s="5"/>
      <c r="AE154" s="5"/>
      <c r="AF154" s="5"/>
      <c r="AG154" s="5"/>
      <c r="AH154" s="5"/>
      <c r="AI154" s="5"/>
      <c r="AJ154" s="5"/>
      <c r="AK154" s="5"/>
    </row>
    <row r="155" spans="1:29" ht="12.75">
      <c r="A155" s="1" t="s">
        <v>1</v>
      </c>
      <c r="B155" s="1" t="s">
        <v>27</v>
      </c>
      <c r="C155" s="2" t="s">
        <v>18</v>
      </c>
      <c r="E155" s="2">
        <v>21</v>
      </c>
      <c r="F155" s="2" t="s">
        <v>19</v>
      </c>
      <c r="G155" s="2" t="s">
        <v>31</v>
      </c>
      <c r="I155" s="15">
        <v>33.83</v>
      </c>
      <c r="J155" s="2">
        <v>1</v>
      </c>
      <c r="K155" s="22">
        <f aca="true" t="shared" si="77" ref="K153:K167">(I155*0.3934)</f>
        <v>13.308722</v>
      </c>
      <c r="L155" s="2">
        <v>0.971456</v>
      </c>
      <c r="M155" s="16">
        <f aca="true" t="shared" si="78" ref="M153:M167">SUM(K155*L155)</f>
        <v>12.928837839232</v>
      </c>
      <c r="N155" s="2">
        <v>2.35282</v>
      </c>
      <c r="O155" s="16">
        <f aca="true" t="shared" si="79" ref="O152:O167">SUM(K155*N155)</f>
        <v>31.313027296039998</v>
      </c>
      <c r="P155" s="2">
        <v>17.5495</v>
      </c>
      <c r="Q155" s="16">
        <f aca="true" t="shared" si="80" ref="Q152:Q167">SUM(K155*P155)</f>
        <v>233.56141673899998</v>
      </c>
      <c r="R155" s="2">
        <v>0.160808</v>
      </c>
      <c r="S155" s="17">
        <f aca="true" t="shared" si="81" ref="S153:S167">SUM(K155*R155)*10000</f>
        <v>21401.489673760003</v>
      </c>
      <c r="T155" s="2">
        <v>2.14476</v>
      </c>
      <c r="U155" s="17">
        <f aca="true" t="shared" si="82" ref="U153:U167">SUM(K155*T155)*10000</f>
        <v>285440.1459672</v>
      </c>
      <c r="V155" s="2">
        <v>0.110568</v>
      </c>
      <c r="W155" s="17">
        <f aca="true" t="shared" si="83" ref="W153:W167">SUM(K155*V155)*10000</f>
        <v>14715.187740959998</v>
      </c>
      <c r="X155" s="2">
        <v>0.00309998</v>
      </c>
      <c r="Y155" s="17">
        <f aca="true" t="shared" si="84" ref="Y153:Y167">SUM(K155*X155)*10000</f>
        <v>412.56772025559997</v>
      </c>
      <c r="Z155" s="2">
        <v>0.0155595</v>
      </c>
      <c r="AA155" s="17">
        <f aca="true" t="shared" si="85" ref="AA153:AA167">SUM(K155*Z155)*10000</f>
        <v>2070.77059959</v>
      </c>
      <c r="AB155" s="2">
        <v>1.07248</v>
      </c>
      <c r="AC155" s="17">
        <f aca="true" t="shared" si="86" ref="AC153:AC167">SUM(K155*AB155)*10000</f>
        <v>142733.3817056</v>
      </c>
    </row>
    <row r="156" spans="1:29" ht="12.75">
      <c r="A156" s="1" t="s">
        <v>2</v>
      </c>
      <c r="B156" s="1" t="s">
        <v>27</v>
      </c>
      <c r="C156" s="2" t="s">
        <v>18</v>
      </c>
      <c r="E156" s="2">
        <v>21</v>
      </c>
      <c r="F156" s="2" t="s">
        <v>20</v>
      </c>
      <c r="G156" s="2" t="s">
        <v>34</v>
      </c>
      <c r="I156" s="15">
        <v>33.83</v>
      </c>
      <c r="J156" s="2">
        <v>1</v>
      </c>
      <c r="K156" s="22">
        <f t="shared" si="77"/>
        <v>13.308722</v>
      </c>
      <c r="L156" s="2">
        <v>0.0127162</v>
      </c>
      <c r="M156" s="16">
        <f t="shared" si="78"/>
        <v>0.1692363706964</v>
      </c>
      <c r="N156" s="2">
        <v>0.0109841</v>
      </c>
      <c r="O156" s="16">
        <f t="shared" si="79"/>
        <v>0.1461843333202</v>
      </c>
      <c r="P156" s="2">
        <v>0.0473272</v>
      </c>
      <c r="Q156" s="16">
        <f t="shared" si="80"/>
        <v>0.6298645478384</v>
      </c>
      <c r="R156" s="2">
        <v>0.00529583</v>
      </c>
      <c r="S156" s="17">
        <f t="shared" si="81"/>
        <v>704.8072922925999</v>
      </c>
      <c r="T156" s="2">
        <v>0.0108139</v>
      </c>
      <c r="U156" s="17">
        <f t="shared" si="82"/>
        <v>1439.191888358</v>
      </c>
      <c r="V156" s="2">
        <v>-0.00120791</v>
      </c>
      <c r="W156" s="17">
        <f t="shared" si="83"/>
        <v>-160.7573839102</v>
      </c>
      <c r="X156" s="2">
        <v>0.000106665</v>
      </c>
      <c r="Y156" s="17">
        <f t="shared" si="84"/>
        <v>14.1957483213</v>
      </c>
      <c r="Z156" s="2">
        <v>0.000850915</v>
      </c>
      <c r="AA156" s="17">
        <f t="shared" si="85"/>
        <v>113.2459118063</v>
      </c>
      <c r="AB156" s="2">
        <v>0.00569904</v>
      </c>
      <c r="AC156" s="17">
        <f t="shared" si="86"/>
        <v>758.4693902688</v>
      </c>
    </row>
    <row r="157" spans="1:37" s="9" customFormat="1" ht="12.75">
      <c r="A157" s="5" t="s">
        <v>289</v>
      </c>
      <c r="B157" s="5" t="s">
        <v>290</v>
      </c>
      <c r="C157" s="6" t="s">
        <v>18</v>
      </c>
      <c r="D157" s="6"/>
      <c r="E157" s="6">
        <v>158</v>
      </c>
      <c r="F157" s="6">
        <v>58</v>
      </c>
      <c r="G157" s="6" t="s">
        <v>109</v>
      </c>
      <c r="H157" s="6"/>
      <c r="I157" s="6">
        <v>38</v>
      </c>
      <c r="J157" s="6">
        <v>1</v>
      </c>
      <c r="K157" s="7">
        <f>SUM(I157*0.3934)</f>
        <v>14.949200000000001</v>
      </c>
      <c r="L157" s="6">
        <v>0.924383</v>
      </c>
      <c r="M157" s="7">
        <f>SUM(K157*L157)</f>
        <v>13.818786343600001</v>
      </c>
      <c r="N157" s="6">
        <v>0.413425</v>
      </c>
      <c r="O157" s="7">
        <f t="shared" si="79"/>
        <v>6.18037301</v>
      </c>
      <c r="P157" s="6">
        <v>0.16233</v>
      </c>
      <c r="Q157" s="7">
        <f>SUM(K157*P157)</f>
        <v>2.426703636</v>
      </c>
      <c r="R157" s="6">
        <v>0.00461508</v>
      </c>
      <c r="S157" s="8">
        <f>SUM(K157*R157)*10000</f>
        <v>689.91753936</v>
      </c>
      <c r="T157" s="6">
        <v>0.0392567</v>
      </c>
      <c r="U157" s="8">
        <f t="shared" si="82"/>
        <v>5868.5625964</v>
      </c>
      <c r="V157" s="6">
        <v>0.00378246</v>
      </c>
      <c r="W157" s="8">
        <f>SUM(K157*V157)*10000</f>
        <v>565.44751032</v>
      </c>
      <c r="X157" s="6">
        <v>0.000291751</v>
      </c>
      <c r="Y157" s="8">
        <f t="shared" si="84"/>
        <v>43.614440492</v>
      </c>
      <c r="Z157" s="6">
        <v>0.00113077</v>
      </c>
      <c r="AA157" s="8">
        <f t="shared" si="85"/>
        <v>169.04106884</v>
      </c>
      <c r="AB157" s="6">
        <v>0.0380828</v>
      </c>
      <c r="AC157" s="8">
        <f>SUM(K157*AB157)*10000</f>
        <v>5693.0739376</v>
      </c>
      <c r="AD157" s="5"/>
      <c r="AE157" s="5"/>
      <c r="AF157" s="5"/>
      <c r="AG157" s="5"/>
      <c r="AH157" s="5"/>
      <c r="AI157" s="5"/>
      <c r="AJ157" s="5"/>
      <c r="AK157" s="5"/>
    </row>
    <row r="158" spans="1:29" ht="12.75">
      <c r="A158" s="1" t="s">
        <v>3</v>
      </c>
      <c r="B158" s="1" t="s">
        <v>27</v>
      </c>
      <c r="C158" s="2" t="s">
        <v>18</v>
      </c>
      <c r="E158" s="2">
        <v>22</v>
      </c>
      <c r="F158" s="2">
        <v>35</v>
      </c>
      <c r="G158" s="2" t="s">
        <v>32</v>
      </c>
      <c r="I158" s="15">
        <v>33.83</v>
      </c>
      <c r="J158" s="2">
        <v>1</v>
      </c>
      <c r="K158" s="22">
        <f t="shared" si="77"/>
        <v>13.308722</v>
      </c>
      <c r="L158" s="2">
        <v>0.915859</v>
      </c>
      <c r="M158" s="16">
        <f t="shared" si="78"/>
        <v>12.188912822197999</v>
      </c>
      <c r="N158" s="2">
        <v>2.45328</v>
      </c>
      <c r="O158" s="16">
        <f t="shared" si="79"/>
        <v>32.650021508159995</v>
      </c>
      <c r="P158" s="2">
        <v>16.1531</v>
      </c>
      <c r="Q158" s="16">
        <f t="shared" si="80"/>
        <v>214.97711733819997</v>
      </c>
      <c r="R158" s="2">
        <v>0.126437</v>
      </c>
      <c r="S158" s="17">
        <f t="shared" si="81"/>
        <v>16827.148835139997</v>
      </c>
      <c r="T158" s="2">
        <v>1.12976</v>
      </c>
      <c r="U158" s="17">
        <f t="shared" si="82"/>
        <v>150356.61766720001</v>
      </c>
      <c r="V158" s="2">
        <v>0.00767217</v>
      </c>
      <c r="W158" s="17">
        <f t="shared" si="83"/>
        <v>1021.0677766673999</v>
      </c>
      <c r="X158" s="2">
        <v>0.00231498</v>
      </c>
      <c r="Y158" s="17">
        <f t="shared" si="84"/>
        <v>308.0942525556</v>
      </c>
      <c r="Z158" s="2">
        <v>0.0130305</v>
      </c>
      <c r="AA158" s="17">
        <f t="shared" si="85"/>
        <v>1734.19302021</v>
      </c>
      <c r="AB158" s="2">
        <v>0.570093</v>
      </c>
      <c r="AC158" s="17">
        <f t="shared" si="86"/>
        <v>75872.09251145998</v>
      </c>
    </row>
    <row r="159" spans="1:29" s="23" customFormat="1" ht="12.75">
      <c r="A159" s="23" t="s">
        <v>4</v>
      </c>
      <c r="B159" s="23" t="s">
        <v>27</v>
      </c>
      <c r="C159" s="24" t="s">
        <v>28</v>
      </c>
      <c r="D159" s="24"/>
      <c r="E159" s="24">
        <v>23</v>
      </c>
      <c r="F159" s="24">
        <v>36</v>
      </c>
      <c r="G159" s="24" t="s">
        <v>33</v>
      </c>
      <c r="H159" s="24"/>
      <c r="I159" s="24">
        <v>2</v>
      </c>
      <c r="J159" s="24">
        <v>1</v>
      </c>
      <c r="K159" s="25">
        <f t="shared" si="77"/>
        <v>0.7868</v>
      </c>
      <c r="L159" s="24">
        <v>1.98858</v>
      </c>
      <c r="M159" s="26">
        <f t="shared" si="78"/>
        <v>1.5646147440000002</v>
      </c>
      <c r="N159" s="24">
        <v>0.548091</v>
      </c>
      <c r="O159" s="26">
        <f t="shared" si="79"/>
        <v>0.4312379988</v>
      </c>
      <c r="P159" s="24">
        <v>3.02547</v>
      </c>
      <c r="Q159" s="26">
        <f t="shared" si="80"/>
        <v>2.380439796</v>
      </c>
      <c r="R159" s="24">
        <v>0.582842</v>
      </c>
      <c r="S159" s="27">
        <f t="shared" si="81"/>
        <v>4585.800856</v>
      </c>
      <c r="T159" s="24">
        <v>0.465763</v>
      </c>
      <c r="U159" s="27">
        <f t="shared" si="82"/>
        <v>3664.6232840000002</v>
      </c>
      <c r="V159" s="24">
        <v>0.0448139</v>
      </c>
      <c r="W159" s="27">
        <f t="shared" si="83"/>
        <v>352.5957652</v>
      </c>
      <c r="X159" s="24">
        <v>0.000582847</v>
      </c>
      <c r="Y159" s="27">
        <f t="shared" si="84"/>
        <v>4.585840196</v>
      </c>
      <c r="Z159" s="24">
        <v>0.0731465</v>
      </c>
      <c r="AA159" s="27">
        <f t="shared" si="85"/>
        <v>575.516662</v>
      </c>
      <c r="AB159" s="24">
        <v>0.147534</v>
      </c>
      <c r="AC159" s="27">
        <f t="shared" si="86"/>
        <v>1160.797512</v>
      </c>
    </row>
    <row r="160" spans="1:29" ht="12.75">
      <c r="A160" s="1" t="s">
        <v>5</v>
      </c>
      <c r="B160" s="1" t="s">
        <v>17</v>
      </c>
      <c r="C160" s="2" t="s">
        <v>18</v>
      </c>
      <c r="D160" s="2">
        <v>1</v>
      </c>
      <c r="E160" s="2">
        <v>24</v>
      </c>
      <c r="F160" s="2" t="s">
        <v>21</v>
      </c>
      <c r="G160" s="2" t="s">
        <v>30</v>
      </c>
      <c r="H160" s="16">
        <v>251.5</v>
      </c>
      <c r="I160" s="2">
        <v>33.83</v>
      </c>
      <c r="J160" s="2">
        <v>1</v>
      </c>
      <c r="K160" s="22">
        <f t="shared" si="77"/>
        <v>13.308722</v>
      </c>
      <c r="L160" s="2">
        <v>3.03853</v>
      </c>
      <c r="M160" s="16">
        <f t="shared" si="78"/>
        <v>40.43895105866</v>
      </c>
      <c r="N160" s="2">
        <v>33.2459</v>
      </c>
      <c r="O160" s="16">
        <f t="shared" si="79"/>
        <v>442.4604407398</v>
      </c>
      <c r="P160" s="2">
        <v>16.867</v>
      </c>
      <c r="Q160" s="16">
        <f t="shared" si="80"/>
        <v>224.478213974</v>
      </c>
      <c r="R160" s="2">
        <v>1.0157</v>
      </c>
      <c r="S160" s="17">
        <f t="shared" si="81"/>
        <v>135176.689354</v>
      </c>
      <c r="T160" s="2">
        <v>36.4712</v>
      </c>
      <c r="U160" s="17">
        <f t="shared" si="82"/>
        <v>4853850.618064</v>
      </c>
      <c r="V160" s="2">
        <v>-0.0397183</v>
      </c>
      <c r="W160" s="17">
        <f t="shared" si="83"/>
        <v>-5285.9981301259995</v>
      </c>
      <c r="X160" s="2">
        <v>0.0532043</v>
      </c>
      <c r="Y160" s="17">
        <f t="shared" si="84"/>
        <v>7080.8123790459995</v>
      </c>
      <c r="Z160" s="2">
        <v>1.02758</v>
      </c>
      <c r="AA160" s="17">
        <f t="shared" si="85"/>
        <v>136757.7655276</v>
      </c>
      <c r="AB160" s="2">
        <v>3.59406</v>
      </c>
      <c r="AC160" s="17">
        <f t="shared" si="86"/>
        <v>478323.45391319995</v>
      </c>
    </row>
    <row r="161" spans="1:29" ht="12.75">
      <c r="A161" s="1" t="s">
        <v>6</v>
      </c>
      <c r="B161" s="1" t="s">
        <v>17</v>
      </c>
      <c r="C161" s="15" t="s">
        <v>18</v>
      </c>
      <c r="D161" s="2">
        <v>1</v>
      </c>
      <c r="E161" s="2">
        <v>24</v>
      </c>
      <c r="F161" s="2" t="s">
        <v>22</v>
      </c>
      <c r="G161" s="2" t="s">
        <v>34</v>
      </c>
      <c r="H161" s="2" t="s">
        <v>34</v>
      </c>
      <c r="I161" s="2">
        <v>33.83</v>
      </c>
      <c r="J161" s="2">
        <v>1</v>
      </c>
      <c r="K161" s="22">
        <f t="shared" si="77"/>
        <v>13.308722</v>
      </c>
      <c r="L161" s="2">
        <v>1.74051</v>
      </c>
      <c r="M161" s="16">
        <f t="shared" si="78"/>
        <v>23.16396372822</v>
      </c>
      <c r="N161" s="2">
        <v>16.8193</v>
      </c>
      <c r="O161" s="16">
        <f t="shared" si="79"/>
        <v>223.84338793459997</v>
      </c>
      <c r="P161" s="2">
        <v>13.1942</v>
      </c>
      <c r="Q161" s="16">
        <f t="shared" si="80"/>
        <v>175.5979398124</v>
      </c>
      <c r="R161" s="2">
        <v>0.615451</v>
      </c>
      <c r="S161" s="17">
        <f t="shared" si="81"/>
        <v>81908.66263621999</v>
      </c>
      <c r="T161" s="2">
        <v>17.2515</v>
      </c>
      <c r="U161" s="17">
        <f t="shared" si="82"/>
        <v>2295954.17583</v>
      </c>
      <c r="V161" s="2">
        <v>0.0310356</v>
      </c>
      <c r="W161" s="17">
        <f t="shared" si="83"/>
        <v>4130.441725031999</v>
      </c>
      <c r="X161" s="2">
        <v>0.0313937</v>
      </c>
      <c r="Y161" s="17">
        <f t="shared" si="84"/>
        <v>4178.1002585139995</v>
      </c>
      <c r="Z161" s="2">
        <v>0.337035</v>
      </c>
      <c r="AA161" s="17">
        <f t="shared" si="85"/>
        <v>44855.05119269999</v>
      </c>
      <c r="AB161" s="2">
        <v>2.22404</v>
      </c>
      <c r="AC161" s="17">
        <f t="shared" si="86"/>
        <v>295991.30076879996</v>
      </c>
    </row>
    <row r="162" spans="1:29" s="28" customFormat="1" ht="12.75">
      <c r="A162" s="28" t="s">
        <v>7</v>
      </c>
      <c r="B162" s="28" t="s">
        <v>17</v>
      </c>
      <c r="C162" s="29" t="s">
        <v>18</v>
      </c>
      <c r="D162" s="29">
        <v>1</v>
      </c>
      <c r="E162" s="29">
        <v>24</v>
      </c>
      <c r="F162" s="29" t="s">
        <v>23</v>
      </c>
      <c r="G162" s="29" t="s">
        <v>34</v>
      </c>
      <c r="H162" s="29" t="s">
        <v>34</v>
      </c>
      <c r="I162" s="29">
        <v>33.83</v>
      </c>
      <c r="J162" s="29">
        <v>1</v>
      </c>
      <c r="K162" s="30">
        <f t="shared" si="77"/>
        <v>13.308722</v>
      </c>
      <c r="L162" s="29">
        <v>3.51767</v>
      </c>
      <c r="M162" s="31">
        <f t="shared" si="78"/>
        <v>46.81569211774</v>
      </c>
      <c r="N162" s="29">
        <v>37.7252</v>
      </c>
      <c r="O162" s="31">
        <f t="shared" si="79"/>
        <v>502.07419919439997</v>
      </c>
      <c r="P162" s="29">
        <v>21.385</v>
      </c>
      <c r="Q162" s="31">
        <f t="shared" si="80"/>
        <v>284.60701997</v>
      </c>
      <c r="R162" s="29">
        <v>1.21537</v>
      </c>
      <c r="S162" s="32">
        <f t="shared" si="81"/>
        <v>161750.21457140002</v>
      </c>
      <c r="T162" s="29">
        <v>40.6692</v>
      </c>
      <c r="U162" s="32">
        <f t="shared" si="82"/>
        <v>5412550.767623999</v>
      </c>
      <c r="V162" s="29">
        <v>0.0309944</v>
      </c>
      <c r="W162" s="32">
        <f t="shared" si="83"/>
        <v>4124.958531568</v>
      </c>
      <c r="X162" s="29">
        <v>0.0623386</v>
      </c>
      <c r="Y162" s="32">
        <f t="shared" si="84"/>
        <v>8296.470972692</v>
      </c>
      <c r="Z162" s="29">
        <v>1.08307</v>
      </c>
      <c r="AA162" s="32">
        <f t="shared" si="85"/>
        <v>144142.77536539998</v>
      </c>
      <c r="AB162" s="29">
        <v>4.39418</v>
      </c>
      <c r="AC162" s="32">
        <f t="shared" si="86"/>
        <v>584809.2003796</v>
      </c>
    </row>
    <row r="163" spans="1:29" ht="12.75">
      <c r="A163" s="1" t="s">
        <v>8</v>
      </c>
      <c r="B163" s="1" t="s">
        <v>17</v>
      </c>
      <c r="C163" s="2" t="s">
        <v>18</v>
      </c>
      <c r="D163" s="2">
        <v>2</v>
      </c>
      <c r="E163" s="2">
        <v>25</v>
      </c>
      <c r="F163" s="2">
        <v>38</v>
      </c>
      <c r="G163" s="2" t="s">
        <v>35</v>
      </c>
      <c r="H163" s="16">
        <v>269.4</v>
      </c>
      <c r="I163" s="2">
        <v>34.37</v>
      </c>
      <c r="J163" s="2">
        <v>1</v>
      </c>
      <c r="K163" s="22">
        <f t="shared" si="77"/>
        <v>13.521158</v>
      </c>
      <c r="L163" s="2">
        <v>0.872642</v>
      </c>
      <c r="M163" s="16">
        <f t="shared" si="78"/>
        <v>11.799130359436</v>
      </c>
      <c r="N163" s="2">
        <v>6.57395</v>
      </c>
      <c r="O163" s="16">
        <f t="shared" si="79"/>
        <v>88.88741663409999</v>
      </c>
      <c r="P163" s="2">
        <v>5.04664</v>
      </c>
      <c r="Q163" s="16">
        <f t="shared" si="80"/>
        <v>68.23641680912</v>
      </c>
      <c r="R163" s="2">
        <v>0.585579</v>
      </c>
      <c r="S163" s="17">
        <f t="shared" si="81"/>
        <v>79177.06180481998</v>
      </c>
      <c r="T163" s="2">
        <v>3.59208</v>
      </c>
      <c r="U163" s="17">
        <f t="shared" si="82"/>
        <v>485690.8122864</v>
      </c>
      <c r="V163" s="2">
        <v>0.254739</v>
      </c>
      <c r="W163" s="17">
        <f t="shared" si="83"/>
        <v>34443.66267762</v>
      </c>
      <c r="X163" s="2">
        <v>0.0115479</v>
      </c>
      <c r="Y163" s="17">
        <f t="shared" si="84"/>
        <v>1561.409804682</v>
      </c>
      <c r="Z163" s="2">
        <v>0.491484</v>
      </c>
      <c r="AA163" s="17">
        <f t="shared" si="85"/>
        <v>66454.32818472</v>
      </c>
      <c r="AB163" s="2">
        <v>2.08937</v>
      </c>
      <c r="AC163" s="17">
        <f t="shared" si="86"/>
        <v>282507.0189046</v>
      </c>
    </row>
    <row r="164" spans="1:29" s="18" customFormat="1" ht="12.75">
      <c r="A164" s="18" t="s">
        <v>9</v>
      </c>
      <c r="B164" s="18" t="s">
        <v>17</v>
      </c>
      <c r="C164" s="19" t="s">
        <v>18</v>
      </c>
      <c r="D164" s="19">
        <v>6</v>
      </c>
      <c r="E164" s="19">
        <v>26</v>
      </c>
      <c r="F164" s="19">
        <v>39</v>
      </c>
      <c r="G164" s="19" t="s">
        <v>36</v>
      </c>
      <c r="H164" s="21" t="s">
        <v>39</v>
      </c>
      <c r="I164" s="19">
        <v>6</v>
      </c>
      <c r="J164" s="19">
        <v>1</v>
      </c>
      <c r="K164" s="33">
        <f t="shared" si="77"/>
        <v>2.3604000000000003</v>
      </c>
      <c r="L164" s="19">
        <v>1.58738</v>
      </c>
      <c r="M164" s="20">
        <f t="shared" si="78"/>
        <v>3.7468517520000004</v>
      </c>
      <c r="N164" s="19">
        <v>16.0811</v>
      </c>
      <c r="O164" s="20">
        <f t="shared" si="79"/>
        <v>37.95782844</v>
      </c>
      <c r="P164" s="19">
        <v>36.1699</v>
      </c>
      <c r="Q164" s="20">
        <f t="shared" si="80"/>
        <v>85.37543196</v>
      </c>
      <c r="R164" s="19">
        <v>0.0488124</v>
      </c>
      <c r="S164" s="21">
        <f t="shared" si="81"/>
        <v>1152.1678896</v>
      </c>
      <c r="T164" s="19">
        <v>8.17333</v>
      </c>
      <c r="U164" s="21">
        <f t="shared" si="82"/>
        <v>192923.28132</v>
      </c>
      <c r="V164" s="19">
        <v>0.130681</v>
      </c>
      <c r="W164" s="21">
        <f t="shared" si="83"/>
        <v>3084.594324</v>
      </c>
      <c r="X164" s="19">
        <v>0.0354351</v>
      </c>
      <c r="Y164" s="21">
        <f t="shared" si="84"/>
        <v>836.4101004</v>
      </c>
      <c r="Z164" s="19">
        <v>1.27676</v>
      </c>
      <c r="AA164" s="21">
        <f t="shared" si="85"/>
        <v>30136.643040000003</v>
      </c>
      <c r="AB164" s="19">
        <v>8.39299</v>
      </c>
      <c r="AC164" s="21">
        <f t="shared" si="86"/>
        <v>198108.13595999999</v>
      </c>
    </row>
    <row r="165" spans="1:37" s="9" customFormat="1" ht="12.75">
      <c r="A165" s="5" t="s">
        <v>289</v>
      </c>
      <c r="B165" s="5" t="s">
        <v>290</v>
      </c>
      <c r="C165" s="6" t="s">
        <v>18</v>
      </c>
      <c r="D165" s="6"/>
      <c r="E165" s="6">
        <v>158</v>
      </c>
      <c r="F165" s="6">
        <v>58</v>
      </c>
      <c r="G165" s="6" t="s">
        <v>109</v>
      </c>
      <c r="H165" s="6"/>
      <c r="I165" s="6">
        <v>38</v>
      </c>
      <c r="J165" s="6">
        <v>1</v>
      </c>
      <c r="K165" s="7">
        <f>SUM(I165*0.3934)</f>
        <v>14.949200000000001</v>
      </c>
      <c r="L165" s="6">
        <v>0.924383</v>
      </c>
      <c r="M165" s="7">
        <f>SUM(K165*L165)</f>
        <v>13.818786343600001</v>
      </c>
      <c r="N165" s="6">
        <v>0.413425</v>
      </c>
      <c r="O165" s="7">
        <f t="shared" si="79"/>
        <v>6.18037301</v>
      </c>
      <c r="P165" s="6">
        <v>0.16233</v>
      </c>
      <c r="Q165" s="7">
        <f>SUM(K165*P165)</f>
        <v>2.426703636</v>
      </c>
      <c r="R165" s="6">
        <v>0.00461508</v>
      </c>
      <c r="S165" s="8">
        <f>SUM(K165*R165)*10000</f>
        <v>689.91753936</v>
      </c>
      <c r="T165" s="6">
        <v>0.0392567</v>
      </c>
      <c r="U165" s="8">
        <f t="shared" si="82"/>
        <v>5868.5625964</v>
      </c>
      <c r="V165" s="6">
        <v>0.00378246</v>
      </c>
      <c r="W165" s="8">
        <f>SUM(K165*V165)*10000</f>
        <v>565.44751032</v>
      </c>
      <c r="X165" s="6">
        <v>0.000291751</v>
      </c>
      <c r="Y165" s="8">
        <f t="shared" si="84"/>
        <v>43.614440492</v>
      </c>
      <c r="Z165" s="6">
        <v>0.00113077</v>
      </c>
      <c r="AA165" s="8">
        <f t="shared" si="85"/>
        <v>169.04106884</v>
      </c>
      <c r="AB165" s="6">
        <v>0.0380828</v>
      </c>
      <c r="AC165" s="8">
        <f>SUM(K165*AB165)*10000</f>
        <v>5693.0739376</v>
      </c>
      <c r="AD165" s="5"/>
      <c r="AE165" s="5"/>
      <c r="AF165" s="5"/>
      <c r="AG165" s="5"/>
      <c r="AH165" s="5"/>
      <c r="AI165" s="5"/>
      <c r="AJ165" s="5"/>
      <c r="AK165" s="5"/>
    </row>
    <row r="166" spans="1:29" ht="12.75">
      <c r="A166" s="1" t="s">
        <v>10</v>
      </c>
      <c r="B166" s="1" t="s">
        <v>17</v>
      </c>
      <c r="E166" s="2">
        <v>28</v>
      </c>
      <c r="F166" s="2" t="s">
        <v>24</v>
      </c>
      <c r="G166" s="2" t="s">
        <v>38</v>
      </c>
      <c r="J166" s="2">
        <v>1</v>
      </c>
      <c r="K166" s="22">
        <f t="shared" si="77"/>
        <v>0</v>
      </c>
      <c r="L166" s="2">
        <v>0.512648</v>
      </c>
      <c r="M166" s="16">
        <f t="shared" si="78"/>
        <v>0</v>
      </c>
      <c r="N166" s="2">
        <v>1.00882</v>
      </c>
      <c r="O166" s="16">
        <f t="shared" si="79"/>
        <v>0</v>
      </c>
      <c r="P166" s="2">
        <v>8.13134</v>
      </c>
      <c r="Q166" s="16">
        <f t="shared" si="80"/>
        <v>0</v>
      </c>
      <c r="R166" s="2">
        <v>0.245844</v>
      </c>
      <c r="S166" s="17">
        <f t="shared" si="81"/>
        <v>0</v>
      </c>
      <c r="T166" s="2">
        <v>1.09711</v>
      </c>
      <c r="U166" s="17">
        <f t="shared" si="82"/>
        <v>0</v>
      </c>
      <c r="V166" s="2">
        <v>2.92365</v>
      </c>
      <c r="W166" s="17">
        <f t="shared" si="83"/>
        <v>0</v>
      </c>
      <c r="X166" s="2">
        <v>0.00262277</v>
      </c>
      <c r="Y166" s="17">
        <f t="shared" si="84"/>
        <v>0</v>
      </c>
      <c r="Z166" s="2">
        <v>1.026</v>
      </c>
      <c r="AA166" s="17">
        <f t="shared" si="85"/>
        <v>0</v>
      </c>
      <c r="AB166" s="2">
        <v>2.09955</v>
      </c>
      <c r="AC166" s="17">
        <f t="shared" si="86"/>
        <v>0</v>
      </c>
    </row>
    <row r="167" spans="1:29" ht="12.75">
      <c r="A167" s="1" t="s">
        <v>11</v>
      </c>
      <c r="B167" s="1" t="s">
        <v>17</v>
      </c>
      <c r="E167" s="2">
        <v>29</v>
      </c>
      <c r="F167" s="2" t="s">
        <v>25</v>
      </c>
      <c r="G167" s="2" t="s">
        <v>38</v>
      </c>
      <c r="J167" s="2">
        <v>1</v>
      </c>
      <c r="K167" s="22">
        <f t="shared" si="77"/>
        <v>0</v>
      </c>
      <c r="L167" s="2">
        <v>0.142498</v>
      </c>
      <c r="M167" s="16">
        <f t="shared" si="78"/>
        <v>0</v>
      </c>
      <c r="N167" s="2">
        <v>0.312569</v>
      </c>
      <c r="O167" s="16">
        <f t="shared" si="79"/>
        <v>0</v>
      </c>
      <c r="P167" s="2">
        <v>11.1479</v>
      </c>
      <c r="Q167" s="16">
        <f t="shared" si="80"/>
        <v>0</v>
      </c>
      <c r="R167" s="2">
        <v>0.864481</v>
      </c>
      <c r="S167" s="17">
        <f t="shared" si="81"/>
        <v>0</v>
      </c>
      <c r="T167" s="2">
        <v>0.607472</v>
      </c>
      <c r="U167" s="17">
        <f t="shared" si="82"/>
        <v>0</v>
      </c>
      <c r="V167" s="2">
        <v>5.97177</v>
      </c>
      <c r="W167" s="17">
        <f t="shared" si="83"/>
        <v>0</v>
      </c>
      <c r="X167" s="2">
        <v>0.00121605</v>
      </c>
      <c r="Y167" s="17">
        <f t="shared" si="84"/>
        <v>0</v>
      </c>
      <c r="Z167" s="2">
        <v>-0.0303289</v>
      </c>
      <c r="AA167" s="17">
        <f t="shared" si="85"/>
        <v>0</v>
      </c>
      <c r="AB167" s="2">
        <v>0.836299</v>
      </c>
      <c r="AC167" s="17">
        <f t="shared" si="86"/>
        <v>0</v>
      </c>
    </row>
    <row r="168" spans="1:43" ht="12.75">
      <c r="A168" s="1" t="s">
        <v>435</v>
      </c>
      <c r="B168" s="2" t="s">
        <v>17</v>
      </c>
      <c r="C168" s="2" t="s">
        <v>18</v>
      </c>
      <c r="D168" s="2">
        <v>12</v>
      </c>
      <c r="E168" s="2">
        <v>484</v>
      </c>
      <c r="F168" s="2" t="s">
        <v>139</v>
      </c>
      <c r="G168" s="2" t="s">
        <v>436</v>
      </c>
      <c r="I168" s="2">
        <v>34.07</v>
      </c>
      <c r="J168" s="2">
        <v>1</v>
      </c>
      <c r="K168" s="10">
        <f aca="true" t="shared" si="87" ref="K168:K179">SUM(I168*0.3934)</f>
        <v>13.403138</v>
      </c>
      <c r="L168" s="2">
        <v>33.1666</v>
      </c>
      <c r="M168" s="10">
        <f aca="true" t="shared" si="88" ref="M168:M179">SUM(K168*L168)</f>
        <v>444.5365167908</v>
      </c>
      <c r="N168" s="10"/>
      <c r="O168" s="10"/>
      <c r="P168" s="10"/>
      <c r="Q168" s="10"/>
      <c r="R168" s="2">
        <v>0.135507</v>
      </c>
      <c r="S168" s="4">
        <f aca="true" t="shared" si="89" ref="S168:S179">SUM(K168*R168)*10000</f>
        <v>18162.19020966</v>
      </c>
      <c r="T168" s="4"/>
      <c r="V168" s="2">
        <v>0.105421</v>
      </c>
      <c r="W168" s="4">
        <f aca="true" t="shared" si="90" ref="W168:W179">SUM(K168*V168)*10000</f>
        <v>14129.722110980001</v>
      </c>
      <c r="X168" s="4"/>
      <c r="Z168" s="4"/>
      <c r="AB168" s="4"/>
      <c r="AD168" s="4"/>
      <c r="AE168" s="4"/>
      <c r="AF168" s="2">
        <v>0.0136027</v>
      </c>
      <c r="AG168" s="4">
        <f aca="true" t="shared" si="91" ref="AG168:AG179">SUM(K168*AF168)*10000</f>
        <v>1823.1886527260003</v>
      </c>
      <c r="AH168" s="11">
        <v>9.06309E-05</v>
      </c>
      <c r="AI168" s="13">
        <f aca="true" t="shared" si="92" ref="AI168:AI179">SUM(K168*AH168)*10000</f>
        <v>12.147384597641999</v>
      </c>
      <c r="AJ168" s="2" t="s">
        <v>401</v>
      </c>
      <c r="AK168" s="4"/>
      <c r="AL168" s="2"/>
      <c r="AM168" s="4"/>
      <c r="AN168" s="2"/>
      <c r="AO168" s="4"/>
      <c r="AP168" s="2"/>
      <c r="AQ168" s="4"/>
    </row>
    <row r="169" spans="1:43" ht="12.75">
      <c r="A169" s="1" t="s">
        <v>437</v>
      </c>
      <c r="B169" s="2" t="s">
        <v>17</v>
      </c>
      <c r="C169" s="2" t="s">
        <v>18</v>
      </c>
      <c r="D169" s="2">
        <v>12</v>
      </c>
      <c r="E169" s="2">
        <v>484</v>
      </c>
      <c r="F169" s="2" t="s">
        <v>144</v>
      </c>
      <c r="G169" s="2" t="s">
        <v>436</v>
      </c>
      <c r="I169" s="2">
        <v>34.07</v>
      </c>
      <c r="J169" s="2">
        <v>1</v>
      </c>
      <c r="K169" s="10">
        <f t="shared" si="87"/>
        <v>13.403138</v>
      </c>
      <c r="L169" s="2">
        <v>0.438505</v>
      </c>
      <c r="M169" s="10">
        <f t="shared" si="88"/>
        <v>5.8773430286899995</v>
      </c>
      <c r="N169" s="10"/>
      <c r="O169" s="10"/>
      <c r="P169" s="10"/>
      <c r="Q169" s="10"/>
      <c r="R169" s="2">
        <v>0.0194556</v>
      </c>
      <c r="S169" s="4">
        <f t="shared" si="89"/>
        <v>2607.6609167280003</v>
      </c>
      <c r="T169" s="4"/>
      <c r="V169" s="2">
        <v>0.0549856</v>
      </c>
      <c r="W169" s="4">
        <f t="shared" si="90"/>
        <v>7369.795848128</v>
      </c>
      <c r="X169" s="4"/>
      <c r="Z169" s="4"/>
      <c r="AB169" s="4"/>
      <c r="AD169" s="4"/>
      <c r="AE169" s="4"/>
      <c r="AF169" s="2">
        <v>0.00776829</v>
      </c>
      <c r="AG169" s="4">
        <f t="shared" si="91"/>
        <v>1041.1946289402</v>
      </c>
      <c r="AH169" s="11">
        <v>4.06055E-06</v>
      </c>
      <c r="AI169" s="13">
        <f t="shared" si="92"/>
        <v>0.5442411200589999</v>
      </c>
      <c r="AJ169" s="2" t="s">
        <v>401</v>
      </c>
      <c r="AK169" s="4"/>
      <c r="AL169" s="2"/>
      <c r="AM169" s="4"/>
      <c r="AN169" s="2"/>
      <c r="AO169" s="4"/>
      <c r="AP169" s="2"/>
      <c r="AQ169" s="4"/>
    </row>
    <row r="170" spans="1:43" ht="12.75">
      <c r="A170" s="1" t="s">
        <v>438</v>
      </c>
      <c r="B170" s="2" t="s">
        <v>17</v>
      </c>
      <c r="C170" s="2" t="s">
        <v>18</v>
      </c>
      <c r="D170" s="2">
        <v>12</v>
      </c>
      <c r="E170" s="2">
        <v>484</v>
      </c>
      <c r="F170" s="2" t="s">
        <v>439</v>
      </c>
      <c r="G170" s="2" t="s">
        <v>436</v>
      </c>
      <c r="I170" s="2">
        <v>34.07</v>
      </c>
      <c r="J170" s="2">
        <v>1</v>
      </c>
      <c r="K170" s="10">
        <f t="shared" si="87"/>
        <v>13.403138</v>
      </c>
      <c r="L170" s="2">
        <v>7.46287</v>
      </c>
      <c r="M170" s="10">
        <f t="shared" si="88"/>
        <v>100.02587648606</v>
      </c>
      <c r="N170" s="10"/>
      <c r="O170" s="10"/>
      <c r="P170" s="10"/>
      <c r="Q170" s="10"/>
      <c r="R170" s="2">
        <v>0.0619655</v>
      </c>
      <c r="S170" s="4">
        <f t="shared" si="89"/>
        <v>8305.32147739</v>
      </c>
      <c r="T170" s="4"/>
      <c r="V170" s="2">
        <v>0.0690283</v>
      </c>
      <c r="W170" s="4">
        <f t="shared" si="90"/>
        <v>9251.958308054</v>
      </c>
      <c r="X170" s="4"/>
      <c r="Z170" s="4"/>
      <c r="AB170" s="4"/>
      <c r="AD170" s="4"/>
      <c r="AE170" s="4"/>
      <c r="AF170" s="2">
        <v>0.013204</v>
      </c>
      <c r="AG170" s="4">
        <f t="shared" si="91"/>
        <v>1769.75034152</v>
      </c>
      <c r="AH170" s="11">
        <v>8.81208E-05</v>
      </c>
      <c r="AI170" s="13">
        <f t="shared" si="92"/>
        <v>11.810952430704</v>
      </c>
      <c r="AJ170" s="2" t="s">
        <v>401</v>
      </c>
      <c r="AK170" s="4"/>
      <c r="AL170" s="2"/>
      <c r="AM170" s="4"/>
      <c r="AN170" s="2"/>
      <c r="AO170" s="4"/>
      <c r="AP170" s="2"/>
      <c r="AQ170" s="4"/>
    </row>
    <row r="171" spans="1:43" ht="12.75">
      <c r="A171" s="1" t="s">
        <v>440</v>
      </c>
      <c r="B171" s="2" t="s">
        <v>17</v>
      </c>
      <c r="C171" s="2" t="s">
        <v>18</v>
      </c>
      <c r="D171" s="2" t="s">
        <v>122</v>
      </c>
      <c r="E171" s="2">
        <v>485</v>
      </c>
      <c r="F171" s="2">
        <v>19</v>
      </c>
      <c r="G171" s="2" t="s">
        <v>212</v>
      </c>
      <c r="I171" s="2">
        <v>3</v>
      </c>
      <c r="J171" s="2">
        <v>1</v>
      </c>
      <c r="K171" s="10">
        <f t="shared" si="87"/>
        <v>1.1802000000000001</v>
      </c>
      <c r="L171" s="2">
        <v>0.320017</v>
      </c>
      <c r="M171" s="10">
        <f t="shared" si="88"/>
        <v>0.37768406340000005</v>
      </c>
      <c r="N171" s="10"/>
      <c r="O171" s="10"/>
      <c r="P171" s="10"/>
      <c r="Q171" s="10"/>
      <c r="R171" s="2">
        <v>0.00347505</v>
      </c>
      <c r="S171" s="4">
        <f t="shared" si="89"/>
        <v>41.0125401</v>
      </c>
      <c r="T171" s="4"/>
      <c r="V171" s="2">
        <v>0.0101476</v>
      </c>
      <c r="W171" s="4">
        <f t="shared" si="90"/>
        <v>119.76197520000001</v>
      </c>
      <c r="X171" s="4"/>
      <c r="Z171" s="4"/>
      <c r="AB171" s="4"/>
      <c r="AD171" s="4"/>
      <c r="AE171" s="4"/>
      <c r="AF171" s="2">
        <v>-0.000251907</v>
      </c>
      <c r="AG171" s="4">
        <f t="shared" si="91"/>
        <v>-2.9730064140000003</v>
      </c>
      <c r="AH171" s="2">
        <v>0.000123795</v>
      </c>
      <c r="AI171" s="13">
        <f t="shared" si="92"/>
        <v>1.4610285900000002</v>
      </c>
      <c r="AJ171" s="2" t="s">
        <v>401</v>
      </c>
      <c r="AK171" s="4"/>
      <c r="AL171" s="2"/>
      <c r="AM171" s="4"/>
      <c r="AN171" s="2"/>
      <c r="AO171" s="4"/>
      <c r="AP171" s="2"/>
      <c r="AQ171" s="4"/>
    </row>
    <row r="172" spans="1:43" ht="12.75">
      <c r="A172" s="1" t="s">
        <v>441</v>
      </c>
      <c r="B172" s="2" t="s">
        <v>17</v>
      </c>
      <c r="C172" s="2" t="s">
        <v>18</v>
      </c>
      <c r="D172" s="2">
        <v>17</v>
      </c>
      <c r="E172" s="2">
        <v>487</v>
      </c>
      <c r="F172" s="2">
        <v>20</v>
      </c>
      <c r="G172" s="2" t="s">
        <v>109</v>
      </c>
      <c r="I172" s="2">
        <v>37.8</v>
      </c>
      <c r="J172" s="2">
        <v>1</v>
      </c>
      <c r="K172" s="10">
        <f t="shared" si="87"/>
        <v>14.870519999999999</v>
      </c>
      <c r="L172" s="2">
        <v>0.792342</v>
      </c>
      <c r="M172" s="10">
        <f t="shared" si="88"/>
        <v>11.78253755784</v>
      </c>
      <c r="N172" s="10"/>
      <c r="O172" s="10"/>
      <c r="P172" s="10"/>
      <c r="Q172" s="10"/>
      <c r="R172" s="2">
        <v>0.0186512</v>
      </c>
      <c r="S172" s="4">
        <f t="shared" si="89"/>
        <v>2773.5304262399995</v>
      </c>
      <c r="T172" s="4"/>
      <c r="V172" s="2">
        <v>0.00399352</v>
      </c>
      <c r="W172" s="4">
        <f t="shared" si="90"/>
        <v>593.857190304</v>
      </c>
      <c r="X172" s="4"/>
      <c r="Z172" s="4"/>
      <c r="AB172" s="4"/>
      <c r="AD172" s="4"/>
      <c r="AE172" s="4"/>
      <c r="AF172" s="2">
        <v>0.000627564</v>
      </c>
      <c r="AG172" s="4">
        <f t="shared" si="91"/>
        <v>93.3220301328</v>
      </c>
      <c r="AH172" s="11">
        <v>-7.10865E-06</v>
      </c>
      <c r="AI172" s="13">
        <f t="shared" si="92"/>
        <v>-1.05709321998</v>
      </c>
      <c r="AJ172" s="2" t="s">
        <v>401</v>
      </c>
      <c r="AK172" s="4"/>
      <c r="AL172" s="2"/>
      <c r="AM172" s="4"/>
      <c r="AN172" s="2"/>
      <c r="AO172" s="4"/>
      <c r="AP172" s="2"/>
      <c r="AQ172" s="4"/>
    </row>
    <row r="173" spans="1:43" ht="12.75">
      <c r="A173" s="1" t="s">
        <v>442</v>
      </c>
      <c r="B173" s="2" t="s">
        <v>17</v>
      </c>
      <c r="C173" s="2" t="s">
        <v>18</v>
      </c>
      <c r="D173" s="2">
        <v>18</v>
      </c>
      <c r="E173" s="2">
        <v>488</v>
      </c>
      <c r="F173" s="2">
        <v>21</v>
      </c>
      <c r="G173" s="2" t="s">
        <v>212</v>
      </c>
      <c r="I173" s="2">
        <v>3</v>
      </c>
      <c r="J173" s="2">
        <v>1</v>
      </c>
      <c r="K173" s="10">
        <f t="shared" si="87"/>
        <v>1.1802000000000001</v>
      </c>
      <c r="L173" s="2">
        <v>1.2728</v>
      </c>
      <c r="M173" s="10">
        <f t="shared" si="88"/>
        <v>1.50215856</v>
      </c>
      <c r="N173" s="10"/>
      <c r="O173" s="10"/>
      <c r="P173" s="10"/>
      <c r="Q173" s="10"/>
      <c r="R173" s="2">
        <v>0.0258255</v>
      </c>
      <c r="S173" s="4">
        <f t="shared" si="89"/>
        <v>304.79255100000006</v>
      </c>
      <c r="T173" s="4"/>
      <c r="V173" s="2">
        <v>0.0172954</v>
      </c>
      <c r="W173" s="4">
        <f t="shared" si="90"/>
        <v>204.1203108</v>
      </c>
      <c r="X173" s="4"/>
      <c r="Z173" s="4"/>
      <c r="AB173" s="4"/>
      <c r="AD173" s="4"/>
      <c r="AE173" s="4"/>
      <c r="AF173" s="2">
        <v>0.00108457</v>
      </c>
      <c r="AG173" s="4">
        <f t="shared" si="91"/>
        <v>12.80009514</v>
      </c>
      <c r="AH173" s="2">
        <v>0.000151362</v>
      </c>
      <c r="AI173" s="13">
        <f t="shared" si="92"/>
        <v>1.7863743240000003</v>
      </c>
      <c r="AJ173" s="2" t="s">
        <v>401</v>
      </c>
      <c r="AK173" s="4"/>
      <c r="AL173" s="2"/>
      <c r="AM173" s="4"/>
      <c r="AN173" s="2"/>
      <c r="AO173" s="4"/>
      <c r="AP173" s="2"/>
      <c r="AQ173" s="4"/>
    </row>
    <row r="174" spans="1:43" ht="12.75">
      <c r="A174" s="1" t="s">
        <v>443</v>
      </c>
      <c r="B174" s="2" t="s">
        <v>17</v>
      </c>
      <c r="E174" s="2">
        <v>489</v>
      </c>
      <c r="F174" s="2">
        <v>22</v>
      </c>
      <c r="G174" s="2" t="s">
        <v>37</v>
      </c>
      <c r="I174" s="2">
        <v>34</v>
      </c>
      <c r="J174" s="2">
        <v>1</v>
      </c>
      <c r="K174" s="10">
        <f t="shared" si="87"/>
        <v>13.3756</v>
      </c>
      <c r="L174" s="2">
        <v>0.0187696</v>
      </c>
      <c r="M174" s="10">
        <f t="shared" si="88"/>
        <v>0.25105466176</v>
      </c>
      <c r="N174" s="10"/>
      <c r="O174" s="10"/>
      <c r="P174" s="10"/>
      <c r="Q174" s="10"/>
      <c r="R174" s="2">
        <v>-0.00607061</v>
      </c>
      <c r="S174" s="4">
        <f t="shared" si="89"/>
        <v>-811.98051116</v>
      </c>
      <c r="T174" s="4"/>
      <c r="V174" s="2">
        <v>0.0275994</v>
      </c>
      <c r="W174" s="4">
        <f t="shared" si="90"/>
        <v>3691.5853463999997</v>
      </c>
      <c r="X174" s="4"/>
      <c r="Z174" s="4"/>
      <c r="AB174" s="4"/>
      <c r="AD174" s="4"/>
      <c r="AE174" s="4"/>
      <c r="AF174" s="2">
        <v>0.00171495</v>
      </c>
      <c r="AG174" s="4">
        <f t="shared" si="91"/>
        <v>229.3848522</v>
      </c>
      <c r="AH174" s="2">
        <v>0.00111759</v>
      </c>
      <c r="AI174" s="13">
        <f t="shared" si="92"/>
        <v>149.48436804</v>
      </c>
      <c r="AJ174" s="2" t="s">
        <v>401</v>
      </c>
      <c r="AK174" s="4"/>
      <c r="AL174" s="2"/>
      <c r="AM174" s="4"/>
      <c r="AN174" s="2"/>
      <c r="AO174" s="4"/>
      <c r="AP174" s="2"/>
      <c r="AQ174" s="4"/>
    </row>
    <row r="175" spans="1:43" ht="12.75">
      <c r="A175" s="1" t="s">
        <v>444</v>
      </c>
      <c r="B175" s="2" t="s">
        <v>17</v>
      </c>
      <c r="E175" s="2">
        <v>490</v>
      </c>
      <c r="F175" s="2">
        <v>23</v>
      </c>
      <c r="G175" s="2" t="s">
        <v>31</v>
      </c>
      <c r="I175" s="2">
        <v>34</v>
      </c>
      <c r="J175" s="2">
        <v>1</v>
      </c>
      <c r="K175" s="10">
        <f t="shared" si="87"/>
        <v>13.3756</v>
      </c>
      <c r="L175" s="2">
        <v>0.758061</v>
      </c>
      <c r="M175" s="10">
        <f t="shared" si="88"/>
        <v>10.1395207116</v>
      </c>
      <c r="N175" s="10"/>
      <c r="O175" s="10"/>
      <c r="P175" s="10"/>
      <c r="Q175" s="10"/>
      <c r="R175" s="2">
        <v>0.0355022</v>
      </c>
      <c r="S175" s="4">
        <f t="shared" si="89"/>
        <v>4748.6322632</v>
      </c>
      <c r="T175" s="4"/>
      <c r="V175" s="2">
        <v>0.0117588</v>
      </c>
      <c r="W175" s="4">
        <f t="shared" si="90"/>
        <v>1572.8100528</v>
      </c>
      <c r="X175" s="4"/>
      <c r="Z175" s="4"/>
      <c r="AB175" s="4"/>
      <c r="AD175" s="4"/>
      <c r="AE175" s="4"/>
      <c r="AF175" s="2">
        <v>0.000841761</v>
      </c>
      <c r="AG175" s="4">
        <f t="shared" si="91"/>
        <v>112.590584316</v>
      </c>
      <c r="AH175" s="11">
        <v>5.88096E-05</v>
      </c>
      <c r="AI175" s="13">
        <f t="shared" si="92"/>
        <v>7.8661368576</v>
      </c>
      <c r="AJ175" s="2" t="s">
        <v>401</v>
      </c>
      <c r="AK175" s="4"/>
      <c r="AL175" s="2"/>
      <c r="AM175" s="4"/>
      <c r="AN175" s="2"/>
      <c r="AO175" s="4"/>
      <c r="AP175" s="2"/>
      <c r="AQ175" s="4"/>
    </row>
    <row r="176" spans="1:43" ht="12.75">
      <c r="A176" s="1" t="s">
        <v>445</v>
      </c>
      <c r="B176" s="2" t="s">
        <v>17</v>
      </c>
      <c r="E176" s="2">
        <v>491</v>
      </c>
      <c r="F176" s="2" t="s">
        <v>234</v>
      </c>
      <c r="G176" s="2" t="s">
        <v>446</v>
      </c>
      <c r="I176" s="2">
        <v>34</v>
      </c>
      <c r="J176" s="2">
        <v>1</v>
      </c>
      <c r="K176" s="10">
        <f t="shared" si="87"/>
        <v>13.3756</v>
      </c>
      <c r="L176" s="2">
        <v>0.796553</v>
      </c>
      <c r="M176" s="10">
        <f t="shared" si="88"/>
        <v>10.6543743068</v>
      </c>
      <c r="N176" s="10"/>
      <c r="O176" s="10"/>
      <c r="P176" s="10"/>
      <c r="Q176" s="10"/>
      <c r="R176" s="2">
        <v>0.0141557</v>
      </c>
      <c r="S176" s="4">
        <f t="shared" si="89"/>
        <v>1893.4098092000002</v>
      </c>
      <c r="T176" s="4"/>
      <c r="V176" s="2">
        <v>0.00995587</v>
      </c>
      <c r="W176" s="4">
        <f t="shared" si="90"/>
        <v>1331.65734772</v>
      </c>
      <c r="X176" s="4"/>
      <c r="Z176" s="4"/>
      <c r="AB176" s="4"/>
      <c r="AD176" s="4"/>
      <c r="AE176" s="4"/>
      <c r="AF176" s="2">
        <v>0.000152168</v>
      </c>
      <c r="AG176" s="4">
        <f t="shared" si="91"/>
        <v>20.353383008</v>
      </c>
      <c r="AH176" s="11">
        <v>-9.00687E-05</v>
      </c>
      <c r="AI176" s="13">
        <f t="shared" si="92"/>
        <v>-12.0472290372</v>
      </c>
      <c r="AJ176" s="2" t="s">
        <v>401</v>
      </c>
      <c r="AK176" s="4"/>
      <c r="AL176" s="2"/>
      <c r="AM176" s="4"/>
      <c r="AN176" s="2"/>
      <c r="AO176" s="4"/>
      <c r="AP176" s="2"/>
      <c r="AQ176" s="4"/>
    </row>
    <row r="177" spans="1:43" ht="12.75">
      <c r="A177" s="1" t="s">
        <v>447</v>
      </c>
      <c r="B177" s="2" t="s">
        <v>17</v>
      </c>
      <c r="E177" s="2">
        <v>491</v>
      </c>
      <c r="F177" s="2" t="s">
        <v>236</v>
      </c>
      <c r="G177" s="2" t="s">
        <v>446</v>
      </c>
      <c r="I177" s="2">
        <v>34</v>
      </c>
      <c r="J177" s="2">
        <v>1</v>
      </c>
      <c r="K177" s="10">
        <f t="shared" si="87"/>
        <v>13.3756</v>
      </c>
      <c r="L177" s="2">
        <v>1.68604</v>
      </c>
      <c r="M177" s="10">
        <f t="shared" si="88"/>
        <v>22.551796624</v>
      </c>
      <c r="N177" s="10"/>
      <c r="O177" s="10"/>
      <c r="P177" s="10"/>
      <c r="Q177" s="10"/>
      <c r="R177" s="2">
        <v>0.0222307</v>
      </c>
      <c r="S177" s="4">
        <f t="shared" si="89"/>
        <v>2973.4895092</v>
      </c>
      <c r="T177" s="4"/>
      <c r="V177" s="2">
        <v>0.0159037</v>
      </c>
      <c r="W177" s="4">
        <f t="shared" si="90"/>
        <v>2127.2152972</v>
      </c>
      <c r="X177" s="4"/>
      <c r="Z177" s="4"/>
      <c r="AB177" s="4"/>
      <c r="AD177" s="4"/>
      <c r="AE177" s="4"/>
      <c r="AF177" s="2">
        <v>0</v>
      </c>
      <c r="AG177" s="4">
        <f t="shared" si="91"/>
        <v>0</v>
      </c>
      <c r="AH177" s="2">
        <v>-0.000952041</v>
      </c>
      <c r="AI177" s="13">
        <f t="shared" si="92"/>
        <v>-127.341195996</v>
      </c>
      <c r="AJ177" s="2" t="s">
        <v>401</v>
      </c>
      <c r="AK177" s="4"/>
      <c r="AL177" s="2"/>
      <c r="AM177" s="4"/>
      <c r="AN177" s="2"/>
      <c r="AO177" s="4"/>
      <c r="AP177" s="2"/>
      <c r="AQ177" s="4"/>
    </row>
    <row r="178" spans="1:43" ht="12.75">
      <c r="A178" s="1" t="s">
        <v>448</v>
      </c>
      <c r="B178" s="2" t="s">
        <v>17</v>
      </c>
      <c r="E178" s="2">
        <v>491</v>
      </c>
      <c r="F178" s="2" t="s">
        <v>238</v>
      </c>
      <c r="G178" s="2" t="s">
        <v>446</v>
      </c>
      <c r="I178" s="2">
        <v>34</v>
      </c>
      <c r="J178" s="2">
        <v>1</v>
      </c>
      <c r="K178" s="10">
        <f t="shared" si="87"/>
        <v>13.3756</v>
      </c>
      <c r="L178" s="2">
        <v>0.421877</v>
      </c>
      <c r="M178" s="10">
        <f t="shared" si="88"/>
        <v>5.6428580012000005</v>
      </c>
      <c r="N178" s="10"/>
      <c r="O178" s="10"/>
      <c r="P178" s="10"/>
      <c r="Q178" s="10"/>
      <c r="R178" s="2">
        <v>0.018085</v>
      </c>
      <c r="S178" s="4">
        <f t="shared" si="89"/>
        <v>2418.97726</v>
      </c>
      <c r="T178" s="4"/>
      <c r="V178" s="2">
        <v>0.0630016</v>
      </c>
      <c r="W178" s="4">
        <f t="shared" si="90"/>
        <v>8426.8420096</v>
      </c>
      <c r="X178" s="4"/>
      <c r="Z178" s="4"/>
      <c r="AB178" s="4"/>
      <c r="AD178" s="4"/>
      <c r="AE178" s="4"/>
      <c r="AF178" s="2">
        <v>0.00228089</v>
      </c>
      <c r="AG178" s="4">
        <f t="shared" si="91"/>
        <v>305.08272284</v>
      </c>
      <c r="AH178" s="2">
        <v>-0.000303984</v>
      </c>
      <c r="AI178" s="13">
        <f t="shared" si="92"/>
        <v>-40.659683904000005</v>
      </c>
      <c r="AJ178" s="2" t="s">
        <v>401</v>
      </c>
      <c r="AK178" s="4"/>
      <c r="AL178" s="2"/>
      <c r="AM178" s="4"/>
      <c r="AN178" s="2"/>
      <c r="AO178" s="4"/>
      <c r="AP178" s="2"/>
      <c r="AQ178" s="4"/>
    </row>
    <row r="179" spans="1:43" ht="12.75">
      <c r="A179" s="1" t="s">
        <v>449</v>
      </c>
      <c r="B179" s="2" t="s">
        <v>17</v>
      </c>
      <c r="E179" s="2">
        <v>492</v>
      </c>
      <c r="F179" s="2">
        <v>25</v>
      </c>
      <c r="G179" s="2" t="s">
        <v>450</v>
      </c>
      <c r="I179" s="2">
        <v>3</v>
      </c>
      <c r="J179" s="2">
        <v>1</v>
      </c>
      <c r="K179" s="10">
        <f t="shared" si="87"/>
        <v>1.1802000000000001</v>
      </c>
      <c r="L179" s="2">
        <v>0.876985</v>
      </c>
      <c r="M179" s="10">
        <f t="shared" si="88"/>
        <v>1.0350176970000002</v>
      </c>
      <c r="N179" s="10"/>
      <c r="O179" s="10"/>
      <c r="P179" s="10"/>
      <c r="Q179" s="10"/>
      <c r="R179" s="2">
        <v>0.0147781</v>
      </c>
      <c r="S179" s="4">
        <f t="shared" si="89"/>
        <v>174.41113620000004</v>
      </c>
      <c r="T179" s="4"/>
      <c r="V179" s="2">
        <v>0.01082</v>
      </c>
      <c r="W179" s="4">
        <f t="shared" si="90"/>
        <v>127.69764</v>
      </c>
      <c r="X179" s="4"/>
      <c r="Z179" s="4"/>
      <c r="AB179" s="4"/>
      <c r="AD179" s="4"/>
      <c r="AE179" s="4"/>
      <c r="AF179" s="2">
        <v>0.00014172</v>
      </c>
      <c r="AG179" s="4">
        <f t="shared" si="91"/>
        <v>1.67257944</v>
      </c>
      <c r="AH179" s="2">
        <v>-0.000139773</v>
      </c>
      <c r="AI179" s="13">
        <f t="shared" si="92"/>
        <v>-1.649600946</v>
      </c>
      <c r="AJ179" s="2" t="s">
        <v>401</v>
      </c>
      <c r="AK179" s="4"/>
      <c r="AL179" s="2"/>
      <c r="AM179" s="4"/>
      <c r="AN179" s="2"/>
      <c r="AO179" s="4"/>
      <c r="AP179" s="2"/>
      <c r="AQ179" s="4"/>
    </row>
    <row r="180" spans="13:17" ht="12.75">
      <c r="M180" s="10"/>
      <c r="O180" s="10"/>
      <c r="Q180" s="10"/>
    </row>
    <row r="181" spans="1:41" ht="12.75">
      <c r="A181" s="1" t="s">
        <v>380</v>
      </c>
      <c r="B181" s="1" t="s">
        <v>381</v>
      </c>
      <c r="E181" s="2">
        <v>352</v>
      </c>
      <c r="F181" s="2">
        <v>37</v>
      </c>
      <c r="G181" s="2" t="s">
        <v>382</v>
      </c>
      <c r="I181" s="2">
        <v>4</v>
      </c>
      <c r="J181" s="2">
        <v>1</v>
      </c>
      <c r="K181" s="3">
        <f aca="true" t="shared" si="93" ref="K181:K195">SUM(I181*0.3934)</f>
        <v>1.5736</v>
      </c>
      <c r="L181" s="2">
        <v>0.356362</v>
      </c>
      <c r="M181" s="10">
        <f aca="true" t="shared" si="94" ref="M181:M195">SUM(K181*L181)</f>
        <v>0.5607712432</v>
      </c>
      <c r="N181" s="10"/>
      <c r="O181" s="10"/>
      <c r="P181" s="10"/>
      <c r="Q181" s="10"/>
      <c r="R181" s="2">
        <v>0.015747</v>
      </c>
      <c r="S181" s="4">
        <f aca="true" t="shared" si="95" ref="S181:S195">SUM(K181*R181)*10000</f>
        <v>247.79479200000003</v>
      </c>
      <c r="T181" s="4"/>
      <c r="V181" s="2">
        <v>0.0129612</v>
      </c>
      <c r="W181" s="4">
        <f aca="true" t="shared" si="96" ref="W181:W195">SUM(K181*V181)*10000</f>
        <v>203.95744320000003</v>
      </c>
      <c r="X181" s="4"/>
      <c r="Z181" s="4"/>
      <c r="AB181" s="4"/>
      <c r="AD181" s="11">
        <v>5.62173E-05</v>
      </c>
      <c r="AE181" s="4">
        <f aca="true" t="shared" si="97" ref="AE181:AE194">SUM(K181*AD181)*10000</f>
        <v>0.8846354328</v>
      </c>
      <c r="AF181" s="2">
        <v>0.000263706</v>
      </c>
      <c r="AG181" s="4">
        <f aca="true" t="shared" si="98" ref="AG181:AG194">SUM(K181*AF181)*10000</f>
        <v>4.149677616000001</v>
      </c>
      <c r="AH181" s="11">
        <v>5.83938E-06</v>
      </c>
      <c r="AI181" s="13">
        <f aca="true" t="shared" si="99" ref="AI181:AI194">SUM(K181*AH181)*10000</f>
        <v>0.09188848368000001</v>
      </c>
      <c r="AJ181" s="2"/>
      <c r="AK181" s="4"/>
      <c r="AL181" s="2"/>
      <c r="AM181" s="4"/>
      <c r="AN181" s="2"/>
      <c r="AO181" s="4"/>
    </row>
    <row r="182" spans="1:41" ht="12.75">
      <c r="A182" s="1" t="s">
        <v>383</v>
      </c>
      <c r="B182" s="1" t="s">
        <v>381</v>
      </c>
      <c r="E182" s="2">
        <v>353</v>
      </c>
      <c r="F182" s="2">
        <v>38</v>
      </c>
      <c r="G182" s="2" t="s">
        <v>382</v>
      </c>
      <c r="I182" s="2">
        <v>4</v>
      </c>
      <c r="J182" s="2">
        <v>1</v>
      </c>
      <c r="K182" s="3">
        <f t="shared" si="93"/>
        <v>1.5736</v>
      </c>
      <c r="L182" s="2">
        <v>0.212376</v>
      </c>
      <c r="M182" s="10">
        <f t="shared" si="94"/>
        <v>0.33419487360000005</v>
      </c>
      <c r="N182" s="10"/>
      <c r="O182" s="10"/>
      <c r="P182" s="10"/>
      <c r="Q182" s="10"/>
      <c r="R182" s="2">
        <v>0.0167268</v>
      </c>
      <c r="S182" s="4">
        <f t="shared" si="95"/>
        <v>263.2129248</v>
      </c>
      <c r="T182" s="4"/>
      <c r="V182" s="2">
        <v>0.00879097</v>
      </c>
      <c r="W182" s="4">
        <f t="shared" si="96"/>
        <v>138.33470392000004</v>
      </c>
      <c r="X182" s="4"/>
      <c r="Z182" s="4"/>
      <c r="AB182" s="4"/>
      <c r="AD182" s="2">
        <v>0.000107225</v>
      </c>
      <c r="AE182" s="4">
        <f t="shared" si="97"/>
        <v>1.6872926000000001</v>
      </c>
      <c r="AF182" s="2">
        <v>0.000272675</v>
      </c>
      <c r="AG182" s="4">
        <f t="shared" si="98"/>
        <v>4.2908138000000005</v>
      </c>
      <c r="AH182" s="11">
        <v>9.97313E-06</v>
      </c>
      <c r="AI182" s="13">
        <f t="shared" si="99"/>
        <v>0.15693717368000001</v>
      </c>
      <c r="AJ182" s="2"/>
      <c r="AK182" s="4"/>
      <c r="AL182" s="2"/>
      <c r="AM182" s="4"/>
      <c r="AN182" s="2"/>
      <c r="AO182" s="4"/>
    </row>
    <row r="183" spans="1:41" ht="12.75">
      <c r="A183" s="1" t="s">
        <v>384</v>
      </c>
      <c r="B183" s="1" t="s">
        <v>381</v>
      </c>
      <c r="E183" s="2">
        <v>354</v>
      </c>
      <c r="F183" s="2">
        <v>39</v>
      </c>
      <c r="G183" s="2" t="s">
        <v>382</v>
      </c>
      <c r="I183" s="2">
        <v>4</v>
      </c>
      <c r="J183" s="2">
        <v>1</v>
      </c>
      <c r="K183" s="3">
        <f t="shared" si="93"/>
        <v>1.5736</v>
      </c>
      <c r="L183" s="2">
        <v>0.79225</v>
      </c>
      <c r="M183" s="10">
        <f t="shared" si="94"/>
        <v>1.2466846</v>
      </c>
      <c r="N183" s="10"/>
      <c r="O183" s="10"/>
      <c r="P183" s="10"/>
      <c r="Q183" s="10"/>
      <c r="R183" s="2">
        <v>0.0771745</v>
      </c>
      <c r="S183" s="4">
        <f t="shared" si="95"/>
        <v>1214.4179319999998</v>
      </c>
      <c r="T183" s="4"/>
      <c r="V183" s="2">
        <v>0.22126</v>
      </c>
      <c r="W183" s="4">
        <f t="shared" si="96"/>
        <v>3481.7473600000003</v>
      </c>
      <c r="X183" s="4"/>
      <c r="Z183" s="4"/>
      <c r="AB183" s="4"/>
      <c r="AD183" s="2">
        <v>0.00250181</v>
      </c>
      <c r="AE183" s="4">
        <f t="shared" si="97"/>
        <v>39.368482160000006</v>
      </c>
      <c r="AF183" s="2">
        <v>0.00387361</v>
      </c>
      <c r="AG183" s="4">
        <f t="shared" si="98"/>
        <v>60.95512696000001</v>
      </c>
      <c r="AH183" s="2">
        <v>0.000190228</v>
      </c>
      <c r="AI183" s="13">
        <f t="shared" si="99"/>
        <v>2.9934278080000003</v>
      </c>
      <c r="AJ183" s="2"/>
      <c r="AK183" s="4"/>
      <c r="AL183" s="2"/>
      <c r="AM183" s="4"/>
      <c r="AN183" s="2"/>
      <c r="AO183" s="4"/>
    </row>
    <row r="184" spans="1:41" ht="12.75">
      <c r="A184" s="1" t="s">
        <v>385</v>
      </c>
      <c r="B184" s="1" t="s">
        <v>381</v>
      </c>
      <c r="E184" s="2">
        <v>355</v>
      </c>
      <c r="F184" s="2">
        <v>40</v>
      </c>
      <c r="G184" s="2" t="s">
        <v>382</v>
      </c>
      <c r="I184" s="2">
        <v>4</v>
      </c>
      <c r="J184" s="2">
        <v>1</v>
      </c>
      <c r="K184" s="3">
        <f t="shared" si="93"/>
        <v>1.5736</v>
      </c>
      <c r="L184" s="2">
        <v>1.11376</v>
      </c>
      <c r="M184" s="10">
        <f t="shared" si="94"/>
        <v>1.7526127360000003</v>
      </c>
      <c r="N184" s="10"/>
      <c r="O184" s="10"/>
      <c r="P184" s="10"/>
      <c r="Q184" s="10"/>
      <c r="R184" s="2">
        <v>0.266989</v>
      </c>
      <c r="S184" s="4">
        <f t="shared" si="95"/>
        <v>4201.338904</v>
      </c>
      <c r="T184" s="4"/>
      <c r="V184" s="2">
        <v>1.14871</v>
      </c>
      <c r="W184" s="4">
        <f t="shared" si="96"/>
        <v>18076.10056</v>
      </c>
      <c r="X184" s="4"/>
      <c r="Z184" s="4"/>
      <c r="AB184" s="4"/>
      <c r="AD184" s="2">
        <v>0.00162218</v>
      </c>
      <c r="AE184" s="4">
        <f t="shared" si="97"/>
        <v>25.526624480000002</v>
      </c>
      <c r="AF184" s="2">
        <v>0.0145306</v>
      </c>
      <c r="AG184" s="4">
        <f t="shared" si="98"/>
        <v>228.6535216</v>
      </c>
      <c r="AH184" s="2">
        <v>0.000906764</v>
      </c>
      <c r="AI184" s="13">
        <f t="shared" si="99"/>
        <v>14.268838304</v>
      </c>
      <c r="AJ184" s="2"/>
      <c r="AK184" s="4"/>
      <c r="AL184" s="2"/>
      <c r="AM184" s="4"/>
      <c r="AN184" s="2"/>
      <c r="AO184" s="4"/>
    </row>
    <row r="185" spans="1:41" ht="12.75">
      <c r="A185" s="1" t="s">
        <v>386</v>
      </c>
      <c r="B185" s="1" t="s">
        <v>381</v>
      </c>
      <c r="E185" s="2">
        <v>356</v>
      </c>
      <c r="F185" s="2">
        <v>41</v>
      </c>
      <c r="G185" s="2" t="s">
        <v>387</v>
      </c>
      <c r="I185" s="2">
        <v>4</v>
      </c>
      <c r="J185" s="2">
        <v>1</v>
      </c>
      <c r="K185" s="3">
        <f t="shared" si="93"/>
        <v>1.5736</v>
      </c>
      <c r="L185" s="2">
        <v>2.24004</v>
      </c>
      <c r="M185" s="10">
        <f t="shared" si="94"/>
        <v>3.524926944</v>
      </c>
      <c r="N185" s="10"/>
      <c r="O185" s="10"/>
      <c r="P185" s="10"/>
      <c r="Q185" s="10"/>
      <c r="R185" s="2">
        <v>0.113112</v>
      </c>
      <c r="S185" s="4">
        <f t="shared" si="95"/>
        <v>1779.930432</v>
      </c>
      <c r="T185" s="4"/>
      <c r="V185" s="2">
        <v>0.59308</v>
      </c>
      <c r="W185" s="4">
        <f t="shared" si="96"/>
        <v>9332.706880000002</v>
      </c>
      <c r="X185" s="4"/>
      <c r="Z185" s="4"/>
      <c r="AB185" s="4"/>
      <c r="AD185" s="2">
        <v>0.00220272</v>
      </c>
      <c r="AE185" s="4">
        <f t="shared" si="97"/>
        <v>34.66200192</v>
      </c>
      <c r="AF185" s="2">
        <v>0.00987682</v>
      </c>
      <c r="AG185" s="4">
        <f t="shared" si="98"/>
        <v>155.42163952</v>
      </c>
      <c r="AH185" s="2">
        <v>0.00100794</v>
      </c>
      <c r="AI185" s="13">
        <f t="shared" si="99"/>
        <v>15.86094384</v>
      </c>
      <c r="AJ185" s="2"/>
      <c r="AK185" s="4"/>
      <c r="AL185" s="2"/>
      <c r="AM185" s="4"/>
      <c r="AN185" s="2"/>
      <c r="AO185" s="4"/>
    </row>
    <row r="186" spans="1:41" ht="12.75">
      <c r="A186" s="1" t="s">
        <v>388</v>
      </c>
      <c r="B186" s="1" t="s">
        <v>381</v>
      </c>
      <c r="E186" s="2">
        <v>357</v>
      </c>
      <c r="F186" s="2" t="s">
        <v>389</v>
      </c>
      <c r="G186" s="2" t="s">
        <v>387</v>
      </c>
      <c r="I186" s="2">
        <v>4</v>
      </c>
      <c r="J186" s="2">
        <v>1</v>
      </c>
      <c r="K186" s="3">
        <f t="shared" si="93"/>
        <v>1.5736</v>
      </c>
      <c r="L186" s="2">
        <v>1.97276</v>
      </c>
      <c r="M186" s="10">
        <f t="shared" si="94"/>
        <v>3.1043351360000004</v>
      </c>
      <c r="N186" s="10"/>
      <c r="O186" s="10"/>
      <c r="P186" s="10"/>
      <c r="Q186" s="10"/>
      <c r="R186" s="2">
        <v>0.322625</v>
      </c>
      <c r="S186" s="4">
        <f t="shared" si="95"/>
        <v>5076.827</v>
      </c>
      <c r="T186" s="4"/>
      <c r="V186" s="2">
        <v>0.761763</v>
      </c>
      <c r="W186" s="4">
        <f t="shared" si="96"/>
        <v>11987.102568</v>
      </c>
      <c r="X186" s="4"/>
      <c r="Z186" s="4"/>
      <c r="AB186" s="4"/>
      <c r="AD186" s="2">
        <v>0.00226252</v>
      </c>
      <c r="AE186" s="4">
        <f t="shared" si="97"/>
        <v>35.603014720000004</v>
      </c>
      <c r="AF186" s="2">
        <v>0.0376599</v>
      </c>
      <c r="AG186" s="4">
        <f t="shared" si="98"/>
        <v>592.6161864000001</v>
      </c>
      <c r="AH186" s="2">
        <v>0.00022575</v>
      </c>
      <c r="AI186" s="13">
        <f t="shared" si="99"/>
        <v>3.5524020000000007</v>
      </c>
      <c r="AJ186" s="2"/>
      <c r="AK186" s="4"/>
      <c r="AL186" s="2"/>
      <c r="AM186" s="4"/>
      <c r="AN186" s="2"/>
      <c r="AO186" s="4"/>
    </row>
    <row r="187" spans="1:41" ht="12.75">
      <c r="A187" s="1" t="s">
        <v>390</v>
      </c>
      <c r="B187" s="1" t="s">
        <v>381</v>
      </c>
      <c r="E187" s="2">
        <v>358</v>
      </c>
      <c r="F187" s="2" t="s">
        <v>391</v>
      </c>
      <c r="G187" s="2" t="s">
        <v>387</v>
      </c>
      <c r="I187" s="2">
        <v>4</v>
      </c>
      <c r="J187" s="2">
        <v>1</v>
      </c>
      <c r="K187" s="3">
        <f t="shared" si="93"/>
        <v>1.5736</v>
      </c>
      <c r="L187" s="2">
        <v>3.19881</v>
      </c>
      <c r="M187" s="10">
        <f t="shared" si="94"/>
        <v>5.033647416</v>
      </c>
      <c r="N187" s="10"/>
      <c r="O187" s="10"/>
      <c r="P187" s="10"/>
      <c r="Q187" s="10"/>
      <c r="R187" s="2">
        <v>0.077988</v>
      </c>
      <c r="S187" s="4">
        <f t="shared" si="95"/>
        <v>1227.219168</v>
      </c>
      <c r="T187" s="4"/>
      <c r="V187" s="2">
        <v>0.204789</v>
      </c>
      <c r="W187" s="4">
        <f t="shared" si="96"/>
        <v>3222.5597040000002</v>
      </c>
      <c r="X187" s="4"/>
      <c r="Z187" s="4"/>
      <c r="AB187" s="4"/>
      <c r="AD187" s="2">
        <v>0.00199744</v>
      </c>
      <c r="AE187" s="4">
        <f t="shared" si="97"/>
        <v>31.431715840000003</v>
      </c>
      <c r="AF187" s="2">
        <v>0.008524</v>
      </c>
      <c r="AG187" s="4">
        <f t="shared" si="98"/>
        <v>134.133664</v>
      </c>
      <c r="AH187" s="2">
        <v>0.00031971</v>
      </c>
      <c r="AI187" s="13">
        <f t="shared" si="99"/>
        <v>5.030956560000001</v>
      </c>
      <c r="AJ187" s="2"/>
      <c r="AK187" s="4"/>
      <c r="AL187" s="2"/>
      <c r="AM187" s="4"/>
      <c r="AN187" s="2"/>
      <c r="AO187" s="4"/>
    </row>
    <row r="188" spans="1:41" ht="12.75">
      <c r="A188" s="1" t="s">
        <v>392</v>
      </c>
      <c r="B188" s="1" t="s">
        <v>381</v>
      </c>
      <c r="E188" s="2">
        <v>358</v>
      </c>
      <c r="F188" s="2" t="s">
        <v>393</v>
      </c>
      <c r="G188" s="2" t="s">
        <v>387</v>
      </c>
      <c r="I188" s="2">
        <v>4</v>
      </c>
      <c r="J188" s="2">
        <v>1</v>
      </c>
      <c r="K188" s="3">
        <f t="shared" si="93"/>
        <v>1.5736</v>
      </c>
      <c r="L188" s="2">
        <v>8.81391</v>
      </c>
      <c r="M188" s="10">
        <f t="shared" si="94"/>
        <v>13.869568776000001</v>
      </c>
      <c r="N188" s="10"/>
      <c r="O188" s="10"/>
      <c r="P188" s="10"/>
      <c r="Q188" s="10"/>
      <c r="R188" s="2">
        <v>0.0789559</v>
      </c>
      <c r="S188" s="4">
        <f t="shared" si="95"/>
        <v>1242.4500424</v>
      </c>
      <c r="T188" s="4"/>
      <c r="V188" s="2">
        <v>0.158481</v>
      </c>
      <c r="W188" s="4">
        <f t="shared" si="96"/>
        <v>2493.8570160000004</v>
      </c>
      <c r="X188" s="4"/>
      <c r="Z188" s="4"/>
      <c r="AB188" s="4"/>
      <c r="AD188" s="2">
        <v>0.00552393</v>
      </c>
      <c r="AE188" s="4">
        <f t="shared" si="97"/>
        <v>86.92456248</v>
      </c>
      <c r="AF188" s="2">
        <v>0.00712301</v>
      </c>
      <c r="AG188" s="4">
        <f t="shared" si="98"/>
        <v>112.08768536000001</v>
      </c>
      <c r="AH188" s="2">
        <v>0.000217688</v>
      </c>
      <c r="AI188" s="13">
        <f t="shared" si="99"/>
        <v>3.4255383680000007</v>
      </c>
      <c r="AJ188" s="2"/>
      <c r="AK188" s="4"/>
      <c r="AL188" s="2"/>
      <c r="AM188" s="4"/>
      <c r="AN188" s="2"/>
      <c r="AO188" s="4"/>
    </row>
    <row r="189" spans="1:41" ht="12.75">
      <c r="A189" s="1" t="s">
        <v>394</v>
      </c>
      <c r="B189" s="1" t="s">
        <v>381</v>
      </c>
      <c r="E189" s="2">
        <v>357</v>
      </c>
      <c r="F189" s="2" t="s">
        <v>395</v>
      </c>
      <c r="G189" s="2" t="s">
        <v>387</v>
      </c>
      <c r="I189" s="2">
        <v>4</v>
      </c>
      <c r="J189" s="2">
        <v>1</v>
      </c>
      <c r="K189" s="3">
        <f t="shared" si="93"/>
        <v>1.5736</v>
      </c>
      <c r="L189" s="2">
        <v>4.01225</v>
      </c>
      <c r="M189" s="10">
        <f t="shared" si="94"/>
        <v>6.3136766</v>
      </c>
      <c r="N189" s="10"/>
      <c r="O189" s="10"/>
      <c r="P189" s="10"/>
      <c r="Q189" s="10"/>
      <c r="R189" s="2">
        <v>0.269568</v>
      </c>
      <c r="S189" s="4">
        <f t="shared" si="95"/>
        <v>4241.922047999999</v>
      </c>
      <c r="T189" s="4"/>
      <c r="V189" s="2">
        <v>0.475575</v>
      </c>
      <c r="W189" s="4">
        <f t="shared" si="96"/>
        <v>7483.6482000000005</v>
      </c>
      <c r="X189" s="4"/>
      <c r="Z189" s="4"/>
      <c r="AB189" s="4"/>
      <c r="AD189" s="2">
        <v>0.00578367</v>
      </c>
      <c r="AE189" s="4">
        <f t="shared" si="97"/>
        <v>91.01183112000002</v>
      </c>
      <c r="AF189" s="2">
        <v>0.0209296</v>
      </c>
      <c r="AG189" s="4">
        <f t="shared" si="98"/>
        <v>329.3481856</v>
      </c>
      <c r="AH189" s="2">
        <v>0.000192359</v>
      </c>
      <c r="AI189" s="13">
        <f t="shared" si="99"/>
        <v>3.026961224</v>
      </c>
      <c r="AJ189" s="2"/>
      <c r="AK189" s="4"/>
      <c r="AL189" s="2"/>
      <c r="AM189" s="4"/>
      <c r="AN189" s="2"/>
      <c r="AO189" s="4"/>
    </row>
    <row r="190" spans="1:41" ht="12.75">
      <c r="A190" s="1" t="s">
        <v>373</v>
      </c>
      <c r="B190" s="1" t="s">
        <v>374</v>
      </c>
      <c r="E190" s="2">
        <v>347</v>
      </c>
      <c r="F190" s="2">
        <v>32</v>
      </c>
      <c r="G190" s="2" t="s">
        <v>212</v>
      </c>
      <c r="I190" s="2">
        <v>3</v>
      </c>
      <c r="J190" s="2">
        <v>1</v>
      </c>
      <c r="K190" s="3">
        <f t="shared" si="93"/>
        <v>1.1802000000000001</v>
      </c>
      <c r="L190" s="2">
        <v>0.700835</v>
      </c>
      <c r="M190" s="10">
        <f t="shared" si="94"/>
        <v>0.8271254670000001</v>
      </c>
      <c r="N190" s="10"/>
      <c r="O190" s="10"/>
      <c r="P190" s="10"/>
      <c r="Q190" s="10"/>
      <c r="R190" s="2">
        <v>0.0956469</v>
      </c>
      <c r="S190" s="4">
        <f t="shared" si="95"/>
        <v>1128.8247138000002</v>
      </c>
      <c r="T190" s="4"/>
      <c r="V190" s="2">
        <v>0.485065</v>
      </c>
      <c r="W190" s="4">
        <f t="shared" si="96"/>
        <v>5724.73713</v>
      </c>
      <c r="X190" s="4"/>
      <c r="Z190" s="4"/>
      <c r="AB190" s="4"/>
      <c r="AD190" s="2">
        <v>0.00296328</v>
      </c>
      <c r="AE190" s="4">
        <f t="shared" si="97"/>
        <v>34.97263056</v>
      </c>
      <c r="AF190" s="2">
        <v>0.0116253</v>
      </c>
      <c r="AG190" s="4">
        <f t="shared" si="98"/>
        <v>137.2017906</v>
      </c>
      <c r="AH190" s="2">
        <v>0.00176528</v>
      </c>
      <c r="AI190" s="13">
        <f t="shared" si="99"/>
        <v>20.833834560000003</v>
      </c>
      <c r="AJ190" s="2"/>
      <c r="AK190" s="4"/>
      <c r="AL190" s="2"/>
      <c r="AM190" s="4"/>
      <c r="AN190" s="2"/>
      <c r="AO190" s="4"/>
    </row>
    <row r="191" spans="1:41" ht="12.75">
      <c r="A191" s="1" t="s">
        <v>375</v>
      </c>
      <c r="B191" s="1" t="s">
        <v>374</v>
      </c>
      <c r="E191" s="2">
        <v>348</v>
      </c>
      <c r="F191" s="2">
        <v>33</v>
      </c>
      <c r="G191" s="2" t="s">
        <v>212</v>
      </c>
      <c r="I191" s="2">
        <v>3</v>
      </c>
      <c r="J191" s="2">
        <v>1</v>
      </c>
      <c r="K191" s="3">
        <f t="shared" si="93"/>
        <v>1.1802000000000001</v>
      </c>
      <c r="L191" s="2">
        <v>0.232788</v>
      </c>
      <c r="M191" s="10">
        <f t="shared" si="94"/>
        <v>0.2747363976</v>
      </c>
      <c r="N191" s="10"/>
      <c r="O191" s="10"/>
      <c r="P191" s="10"/>
      <c r="Q191" s="10"/>
      <c r="R191" s="2">
        <v>0.00619013</v>
      </c>
      <c r="S191" s="4">
        <f t="shared" si="95"/>
        <v>73.05591426000001</v>
      </c>
      <c r="T191" s="4"/>
      <c r="V191" s="2">
        <v>0.0740058</v>
      </c>
      <c r="W191" s="4">
        <f t="shared" si="96"/>
        <v>873.4164516000001</v>
      </c>
      <c r="X191" s="4"/>
      <c r="Z191" s="4"/>
      <c r="AB191" s="4"/>
      <c r="AD191" s="2">
        <v>0</v>
      </c>
      <c r="AE191" s="4">
        <f t="shared" si="97"/>
        <v>0</v>
      </c>
      <c r="AF191" s="2">
        <v>0.000802143</v>
      </c>
      <c r="AG191" s="4">
        <f t="shared" si="98"/>
        <v>9.466891686</v>
      </c>
      <c r="AH191" s="2">
        <v>-0.000127558</v>
      </c>
      <c r="AI191" s="13">
        <f t="shared" si="99"/>
        <v>-1.5054395160000003</v>
      </c>
      <c r="AJ191" s="2"/>
      <c r="AK191" s="4"/>
      <c r="AL191" s="2"/>
      <c r="AM191" s="4"/>
      <c r="AN191" s="2"/>
      <c r="AO191" s="4"/>
    </row>
    <row r="192" spans="1:41" ht="12.75">
      <c r="A192" s="1" t="s">
        <v>376</v>
      </c>
      <c r="B192" s="1" t="s">
        <v>374</v>
      </c>
      <c r="E192" s="2">
        <v>349</v>
      </c>
      <c r="F192" s="2">
        <v>34</v>
      </c>
      <c r="G192" s="2" t="s">
        <v>212</v>
      </c>
      <c r="I192" s="2">
        <v>3</v>
      </c>
      <c r="J192" s="2">
        <v>1</v>
      </c>
      <c r="K192" s="3">
        <f t="shared" si="93"/>
        <v>1.1802000000000001</v>
      </c>
      <c r="L192" s="2">
        <v>0.276808</v>
      </c>
      <c r="M192" s="10">
        <f t="shared" si="94"/>
        <v>0.3266888016</v>
      </c>
      <c r="N192" s="10"/>
      <c r="O192" s="10"/>
      <c r="P192" s="10"/>
      <c r="Q192" s="10"/>
      <c r="R192" s="2">
        <v>0.0122031</v>
      </c>
      <c r="S192" s="4">
        <f t="shared" si="95"/>
        <v>144.0209862</v>
      </c>
      <c r="T192" s="4"/>
      <c r="V192" s="2">
        <v>0.110966</v>
      </c>
      <c r="W192" s="4">
        <f t="shared" si="96"/>
        <v>1309.620732</v>
      </c>
      <c r="X192" s="4"/>
      <c r="Z192" s="4"/>
      <c r="AB192" s="4"/>
      <c r="AD192" s="2">
        <v>0.00114913</v>
      </c>
      <c r="AE192" s="4">
        <f t="shared" si="97"/>
        <v>13.56203226</v>
      </c>
      <c r="AF192" s="2">
        <v>0.000196487</v>
      </c>
      <c r="AG192" s="4">
        <f t="shared" si="98"/>
        <v>2.3189395740000003</v>
      </c>
      <c r="AH192" s="2">
        <v>0.000813019</v>
      </c>
      <c r="AI192" s="13">
        <f t="shared" si="99"/>
        <v>9.595250238</v>
      </c>
      <c r="AJ192" s="2"/>
      <c r="AK192" s="4"/>
      <c r="AL192" s="2"/>
      <c r="AM192" s="4"/>
      <c r="AN192" s="2"/>
      <c r="AO192" s="4"/>
    </row>
    <row r="193" spans="1:41" ht="12.75">
      <c r="A193" s="1" t="s">
        <v>377</v>
      </c>
      <c r="B193" s="1" t="s">
        <v>374</v>
      </c>
      <c r="C193" s="2" t="s">
        <v>18</v>
      </c>
      <c r="D193" s="2">
        <v>1</v>
      </c>
      <c r="E193" s="2">
        <v>350</v>
      </c>
      <c r="F193" s="2">
        <v>35</v>
      </c>
      <c r="G193" s="2" t="s">
        <v>109</v>
      </c>
      <c r="H193" s="2">
        <v>478</v>
      </c>
      <c r="I193" s="2">
        <v>35.1</v>
      </c>
      <c r="J193" s="2">
        <v>1</v>
      </c>
      <c r="K193" s="3">
        <f t="shared" si="93"/>
        <v>13.808340000000001</v>
      </c>
      <c r="L193" s="2">
        <v>0.453713</v>
      </c>
      <c r="M193" s="10">
        <f t="shared" si="94"/>
        <v>6.26502336642</v>
      </c>
      <c r="N193" s="10"/>
      <c r="O193" s="10"/>
      <c r="P193" s="10"/>
      <c r="Q193" s="10"/>
      <c r="R193" s="2">
        <v>0.0232808</v>
      </c>
      <c r="S193" s="4">
        <f t="shared" si="95"/>
        <v>3214.6920187200008</v>
      </c>
      <c r="T193" s="4"/>
      <c r="V193" s="2">
        <v>0.0159194</v>
      </c>
      <c r="W193" s="4">
        <f t="shared" si="96"/>
        <v>2198.2048779600004</v>
      </c>
      <c r="X193" s="4"/>
      <c r="Z193" s="4"/>
      <c r="AB193" s="4"/>
      <c r="AD193" s="2">
        <v>0.00108928</v>
      </c>
      <c r="AE193" s="4">
        <f t="shared" si="97"/>
        <v>150.41148595200002</v>
      </c>
      <c r="AF193" s="2">
        <v>0.000479028</v>
      </c>
      <c r="AG193" s="4">
        <f t="shared" si="98"/>
        <v>66.14581493520001</v>
      </c>
      <c r="AH193" s="2">
        <v>0.000149592</v>
      </c>
      <c r="AI193" s="13">
        <f t="shared" si="99"/>
        <v>20.656171972800003</v>
      </c>
      <c r="AJ193" s="2"/>
      <c r="AK193" s="4"/>
      <c r="AL193" s="2"/>
      <c r="AM193" s="4"/>
      <c r="AN193" s="2"/>
      <c r="AO193" s="4"/>
    </row>
    <row r="194" spans="1:41" ht="12.75">
      <c r="A194" s="1" t="s">
        <v>378</v>
      </c>
      <c r="B194" s="1" t="s">
        <v>374</v>
      </c>
      <c r="C194" s="2" t="s">
        <v>18</v>
      </c>
      <c r="D194" s="2">
        <v>3</v>
      </c>
      <c r="E194" s="2">
        <v>351</v>
      </c>
      <c r="F194" s="2">
        <v>36</v>
      </c>
      <c r="G194" s="2" t="s">
        <v>379</v>
      </c>
      <c r="H194" s="2">
        <v>456</v>
      </c>
      <c r="I194" s="2">
        <v>35.4</v>
      </c>
      <c r="J194" s="2">
        <v>1</v>
      </c>
      <c r="K194" s="3">
        <f t="shared" si="93"/>
        <v>13.92636</v>
      </c>
      <c r="L194" s="2">
        <v>1.9236</v>
      </c>
      <c r="M194" s="10">
        <f t="shared" si="94"/>
        <v>26.788746096</v>
      </c>
      <c r="N194" s="10"/>
      <c r="O194" s="10"/>
      <c r="P194" s="10"/>
      <c r="Q194" s="10"/>
      <c r="R194" s="2">
        <v>0.138534</v>
      </c>
      <c r="S194" s="4">
        <f t="shared" si="95"/>
        <v>19292.7435624</v>
      </c>
      <c r="T194" s="4"/>
      <c r="V194" s="2">
        <v>0.257431</v>
      </c>
      <c r="W194" s="4">
        <f t="shared" si="96"/>
        <v>35850.76781160001</v>
      </c>
      <c r="X194" s="4"/>
      <c r="Z194" s="4"/>
      <c r="AB194" s="4"/>
      <c r="AD194" s="2">
        <v>0.00864076</v>
      </c>
      <c r="AE194" s="4">
        <f t="shared" si="97"/>
        <v>1203.3433443360002</v>
      </c>
      <c r="AF194" s="2">
        <v>0.00591118</v>
      </c>
      <c r="AG194" s="4">
        <f t="shared" si="98"/>
        <v>823.2122070480001</v>
      </c>
      <c r="AH194" s="2">
        <v>0.00170781</v>
      </c>
      <c r="AI194" s="13">
        <f t="shared" si="99"/>
        <v>237.83576871600002</v>
      </c>
      <c r="AJ194" s="2"/>
      <c r="AK194" s="4"/>
      <c r="AL194" s="2"/>
      <c r="AM194" s="4"/>
      <c r="AN194" s="2"/>
      <c r="AO194" s="4"/>
    </row>
    <row r="195" spans="1:37" s="9" customFormat="1" ht="12.75">
      <c r="A195" s="5" t="s">
        <v>289</v>
      </c>
      <c r="B195" s="5" t="s">
        <v>290</v>
      </c>
      <c r="C195" s="6" t="s">
        <v>18</v>
      </c>
      <c r="D195" s="6"/>
      <c r="E195" s="6">
        <v>158</v>
      </c>
      <c r="F195" s="6">
        <v>58</v>
      </c>
      <c r="G195" s="6" t="s">
        <v>109</v>
      </c>
      <c r="H195" s="6"/>
      <c r="I195" s="6">
        <v>38</v>
      </c>
      <c r="J195" s="6">
        <v>1</v>
      </c>
      <c r="K195" s="7">
        <f t="shared" si="93"/>
        <v>14.949200000000001</v>
      </c>
      <c r="L195" s="6">
        <v>0.924383</v>
      </c>
      <c r="M195" s="7">
        <f t="shared" si="94"/>
        <v>13.818786343600001</v>
      </c>
      <c r="N195" s="6">
        <v>0.413425</v>
      </c>
      <c r="O195" s="7">
        <f>SUM(K195*N195)</f>
        <v>6.18037301</v>
      </c>
      <c r="P195" s="6">
        <v>0.16233</v>
      </c>
      <c r="Q195" s="7">
        <f>SUM(K195*P195)</f>
        <v>2.426703636</v>
      </c>
      <c r="R195" s="6">
        <v>0.00461508</v>
      </c>
      <c r="S195" s="8">
        <f>SUM(K195*R195)*10000</f>
        <v>689.91753936</v>
      </c>
      <c r="T195" s="6">
        <v>0.0392567</v>
      </c>
      <c r="U195" s="8">
        <f>SUM(K195*T195)*10000</f>
        <v>5868.5625964</v>
      </c>
      <c r="V195" s="6">
        <v>0.00378246</v>
      </c>
      <c r="W195" s="8">
        <f t="shared" si="96"/>
        <v>565.44751032</v>
      </c>
      <c r="X195" s="6">
        <v>0.000291751</v>
      </c>
      <c r="Y195" s="8">
        <f>SUM(K195*X195)*10000</f>
        <v>43.614440492</v>
      </c>
      <c r="Z195" s="6">
        <v>0.00113077</v>
      </c>
      <c r="AA195" s="8">
        <f>SUM(K195*Z195)*10000</f>
        <v>169.04106884</v>
      </c>
      <c r="AB195" s="6">
        <v>0.0380828</v>
      </c>
      <c r="AC195" s="8">
        <f>SUM(K195*AB195)*10000</f>
        <v>5693.0739376</v>
      </c>
      <c r="AD195" s="5"/>
      <c r="AE195" s="5"/>
      <c r="AF195" s="5"/>
      <c r="AG195" s="5"/>
      <c r="AH195" s="5"/>
      <c r="AI195" s="5"/>
      <c r="AJ195" s="5"/>
      <c r="AK195" s="5"/>
    </row>
    <row r="196" spans="1:29" ht="12.75">
      <c r="A196" s="1" t="s">
        <v>65</v>
      </c>
      <c r="B196" s="1" t="s">
        <v>62</v>
      </c>
      <c r="C196" s="2" t="s">
        <v>18</v>
      </c>
      <c r="E196" s="2" t="s">
        <v>66</v>
      </c>
      <c r="F196" s="2" t="s">
        <v>67</v>
      </c>
      <c r="G196" s="2" t="s">
        <v>31</v>
      </c>
      <c r="H196" s="2" t="s">
        <v>63</v>
      </c>
      <c r="I196" s="2" t="s">
        <v>64</v>
      </c>
      <c r="J196" s="2">
        <v>1</v>
      </c>
      <c r="K196" s="2">
        <v>15.34</v>
      </c>
      <c r="L196" s="2">
        <v>0.590207</v>
      </c>
      <c r="M196" s="10">
        <f aca="true" t="shared" si="100" ref="M196:M246">SUM(K196*L196)</f>
        <v>9.053775380000001</v>
      </c>
      <c r="N196" s="2">
        <v>0.900288</v>
      </c>
      <c r="O196" s="10">
        <f aca="true" t="shared" si="101" ref="O195:O216">SUM(K196*N196)</f>
        <v>13.810417919999999</v>
      </c>
      <c r="P196" s="2">
        <v>6.84118</v>
      </c>
      <c r="Q196" s="10">
        <f aca="true" t="shared" si="102" ref="Q195:Q216">SUM(K196*P196)</f>
        <v>104.94370119999999</v>
      </c>
      <c r="R196" s="2">
        <v>0.980583</v>
      </c>
      <c r="S196" s="4">
        <f aca="true" t="shared" si="103" ref="S196:S246">SUM(K196*R196)*10000</f>
        <v>150421.4322</v>
      </c>
      <c r="T196" s="2">
        <v>0.707999</v>
      </c>
      <c r="U196" s="4">
        <f aca="true" t="shared" si="104" ref="U196:U246">SUM(K196*T196)*10000</f>
        <v>108607.04660000002</v>
      </c>
      <c r="V196" s="2">
        <v>0.143115</v>
      </c>
      <c r="W196" s="4">
        <f aca="true" t="shared" si="105" ref="W196:W246">SUM(K196*V196)*10000</f>
        <v>21953.841</v>
      </c>
      <c r="X196" s="2">
        <v>0.00108058</v>
      </c>
      <c r="Y196" s="4">
        <f aca="true" t="shared" si="106" ref="Y196:Y246">SUM(K196*X196)*10000</f>
        <v>165.760972</v>
      </c>
      <c r="Z196" s="2">
        <v>0.0607614</v>
      </c>
      <c r="AA196" s="4">
        <f aca="true" t="shared" si="107" ref="AA196:AA246">SUM(K196*Z196)*10000</f>
        <v>9320.79876</v>
      </c>
      <c r="AB196" s="2">
        <v>0.308141</v>
      </c>
      <c r="AC196" s="4">
        <f aca="true" t="shared" si="108" ref="AC196:AC246">SUM(K196*AB196)*10000</f>
        <v>47268.8294</v>
      </c>
    </row>
    <row r="197" spans="1:29" ht="12.75">
      <c r="A197" s="1" t="s">
        <v>68</v>
      </c>
      <c r="B197" s="1" t="s">
        <v>62</v>
      </c>
      <c r="C197" s="2" t="s">
        <v>18</v>
      </c>
      <c r="E197" s="2" t="s">
        <v>69</v>
      </c>
      <c r="F197" s="2" t="s">
        <v>67</v>
      </c>
      <c r="G197" s="2" t="s">
        <v>31</v>
      </c>
      <c r="H197" s="2" t="s">
        <v>63</v>
      </c>
      <c r="I197" s="2" t="s">
        <v>64</v>
      </c>
      <c r="J197" s="2">
        <v>1</v>
      </c>
      <c r="K197" s="2">
        <v>15.34</v>
      </c>
      <c r="L197" s="2">
        <v>3.37325</v>
      </c>
      <c r="M197" s="10">
        <f t="shared" si="100"/>
        <v>51.745655</v>
      </c>
      <c r="N197" s="2">
        <v>8.27755</v>
      </c>
      <c r="O197" s="10">
        <f t="shared" si="101"/>
        <v>126.977617</v>
      </c>
      <c r="P197" s="2">
        <v>48.8119</v>
      </c>
      <c r="Q197" s="10">
        <f t="shared" si="102"/>
        <v>748.774546</v>
      </c>
      <c r="R197" s="2">
        <v>3.29978</v>
      </c>
      <c r="S197" s="4">
        <f t="shared" si="103"/>
        <v>506186.25200000004</v>
      </c>
      <c r="T197" s="2">
        <v>6.03533</v>
      </c>
      <c r="U197" s="4">
        <f t="shared" si="104"/>
        <v>925819.6220000001</v>
      </c>
      <c r="V197" s="2">
        <v>0.15431</v>
      </c>
      <c r="W197" s="4">
        <f t="shared" si="105"/>
        <v>23671.154</v>
      </c>
      <c r="X197" s="2">
        <v>0.00249972</v>
      </c>
      <c r="Y197" s="4">
        <f t="shared" si="106"/>
        <v>383.457048</v>
      </c>
      <c r="Z197" s="2">
        <v>0.145915</v>
      </c>
      <c r="AA197" s="4">
        <f t="shared" si="107"/>
        <v>22383.360999999997</v>
      </c>
      <c r="AB197" s="2">
        <v>2.10635</v>
      </c>
      <c r="AC197" s="4">
        <f t="shared" si="108"/>
        <v>323114.08999999997</v>
      </c>
    </row>
    <row r="198" spans="1:29" ht="12.75">
      <c r="A198" s="1" t="s">
        <v>70</v>
      </c>
      <c r="B198" s="1" t="s">
        <v>62</v>
      </c>
      <c r="C198" s="2" t="s">
        <v>18</v>
      </c>
      <c r="E198" s="2" t="s">
        <v>71</v>
      </c>
      <c r="F198" s="2" t="s">
        <v>67</v>
      </c>
      <c r="G198" s="2" t="s">
        <v>31</v>
      </c>
      <c r="H198" s="2" t="s">
        <v>63</v>
      </c>
      <c r="I198" s="2" t="s">
        <v>64</v>
      </c>
      <c r="J198" s="2">
        <v>1</v>
      </c>
      <c r="K198" s="2">
        <v>15.34</v>
      </c>
      <c r="L198" s="2">
        <v>1.01942</v>
      </c>
      <c r="M198" s="10">
        <f t="shared" si="100"/>
        <v>15.637902799999999</v>
      </c>
      <c r="N198" s="2">
        <v>2.03678</v>
      </c>
      <c r="O198" s="10">
        <f t="shared" si="101"/>
        <v>31.244205199999996</v>
      </c>
      <c r="P198" s="2">
        <v>13.3346</v>
      </c>
      <c r="Q198" s="10">
        <f t="shared" si="102"/>
        <v>204.552764</v>
      </c>
      <c r="R198" s="2">
        <v>1.37163</v>
      </c>
      <c r="S198" s="4">
        <f t="shared" si="103"/>
        <v>210408.04199999996</v>
      </c>
      <c r="T198" s="2">
        <v>1.52507</v>
      </c>
      <c r="U198" s="4">
        <f t="shared" si="104"/>
        <v>233945.738</v>
      </c>
      <c r="V198" s="2">
        <v>0.154226</v>
      </c>
      <c r="W198" s="4">
        <f t="shared" si="105"/>
        <v>23658.2684</v>
      </c>
      <c r="X198" s="2">
        <v>0.00134245</v>
      </c>
      <c r="Y198" s="4">
        <f t="shared" si="106"/>
        <v>205.93183000000002</v>
      </c>
      <c r="Z198" s="2">
        <v>0.0761789</v>
      </c>
      <c r="AA198" s="4">
        <f t="shared" si="107"/>
        <v>11685.84326</v>
      </c>
      <c r="AB198" s="2">
        <v>0.58681</v>
      </c>
      <c r="AC198" s="4">
        <f t="shared" si="108"/>
        <v>90016.65400000001</v>
      </c>
    </row>
    <row r="199" spans="1:29" ht="12.75">
      <c r="A199" s="1" t="s">
        <v>72</v>
      </c>
      <c r="B199" s="1" t="s">
        <v>62</v>
      </c>
      <c r="C199" s="2" t="s">
        <v>18</v>
      </c>
      <c r="E199" s="2" t="s">
        <v>73</v>
      </c>
      <c r="F199" s="2" t="s">
        <v>74</v>
      </c>
      <c r="H199" s="2" t="s">
        <v>63</v>
      </c>
      <c r="I199" s="2" t="s">
        <v>64</v>
      </c>
      <c r="J199" s="2">
        <v>1</v>
      </c>
      <c r="K199" s="2">
        <v>15.34</v>
      </c>
      <c r="L199" s="2">
        <v>2.24343</v>
      </c>
      <c r="M199" s="10">
        <f t="shared" si="100"/>
        <v>34.4142162</v>
      </c>
      <c r="N199" s="2">
        <v>1.17456</v>
      </c>
      <c r="O199" s="10">
        <f t="shared" si="101"/>
        <v>18.0177504</v>
      </c>
      <c r="P199" s="2">
        <v>6.31725</v>
      </c>
      <c r="Q199" s="10">
        <f t="shared" si="102"/>
        <v>96.90661499999999</v>
      </c>
      <c r="R199" s="2">
        <v>2.57712</v>
      </c>
      <c r="S199" s="4">
        <f t="shared" si="103"/>
        <v>395330.208</v>
      </c>
      <c r="T199" s="2">
        <v>2.40698</v>
      </c>
      <c r="U199" s="4">
        <f t="shared" si="104"/>
        <v>369230.73199999996</v>
      </c>
      <c r="V199" s="2">
        <v>1.72464</v>
      </c>
      <c r="W199" s="4">
        <f t="shared" si="105"/>
        <v>264559.776</v>
      </c>
      <c r="X199" s="2">
        <v>0.00691732</v>
      </c>
      <c r="Y199" s="4">
        <f t="shared" si="106"/>
        <v>1061.116888</v>
      </c>
      <c r="Z199" s="2">
        <v>41.5731</v>
      </c>
      <c r="AA199" s="4">
        <f t="shared" si="107"/>
        <v>6377313.539999999</v>
      </c>
      <c r="AB199" s="2">
        <v>0.737652</v>
      </c>
      <c r="AC199" s="4">
        <f t="shared" si="108"/>
        <v>113155.81679999999</v>
      </c>
    </row>
    <row r="200" spans="1:29" ht="12.75">
      <c r="A200" s="1" t="s">
        <v>75</v>
      </c>
      <c r="B200" s="1" t="s">
        <v>62</v>
      </c>
      <c r="C200" s="2" t="s">
        <v>18</v>
      </c>
      <c r="E200" s="2" t="s">
        <v>76</v>
      </c>
      <c r="F200" s="2">
        <v>36</v>
      </c>
      <c r="G200" s="2" t="s">
        <v>31</v>
      </c>
      <c r="H200" s="2" t="s">
        <v>63</v>
      </c>
      <c r="I200" s="2" t="s">
        <v>64</v>
      </c>
      <c r="J200" s="2">
        <v>1</v>
      </c>
      <c r="K200" s="2">
        <v>15.34</v>
      </c>
      <c r="L200" s="2">
        <v>0.535388</v>
      </c>
      <c r="M200" s="10">
        <f t="shared" si="100"/>
        <v>8.21285192</v>
      </c>
      <c r="N200" s="2">
        <v>1.06884</v>
      </c>
      <c r="O200" s="10">
        <f t="shared" si="101"/>
        <v>16.3960056</v>
      </c>
      <c r="P200" s="2">
        <v>6.42088</v>
      </c>
      <c r="Q200" s="10">
        <f t="shared" si="102"/>
        <v>98.49629920000001</v>
      </c>
      <c r="R200" s="2">
        <v>1.18983</v>
      </c>
      <c r="S200" s="4">
        <f t="shared" si="103"/>
        <v>182519.922</v>
      </c>
      <c r="T200" s="2">
        <v>0.767591</v>
      </c>
      <c r="U200" s="4">
        <f t="shared" si="104"/>
        <v>117748.4594</v>
      </c>
      <c r="V200" s="2">
        <v>0.127506</v>
      </c>
      <c r="W200" s="4">
        <f t="shared" si="105"/>
        <v>19559.4204</v>
      </c>
      <c r="X200" s="2">
        <v>0.000423422</v>
      </c>
      <c r="Y200" s="4">
        <f t="shared" si="106"/>
        <v>64.9529348</v>
      </c>
      <c r="Z200" s="2">
        <v>0.0232682</v>
      </c>
      <c r="AA200" s="4">
        <f t="shared" si="107"/>
        <v>3569.34188</v>
      </c>
      <c r="AB200" s="2">
        <v>0.353312</v>
      </c>
      <c r="AC200" s="4">
        <f t="shared" si="108"/>
        <v>54198.0608</v>
      </c>
    </row>
    <row r="201" spans="1:29" ht="12.75">
      <c r="A201" s="1" t="s">
        <v>77</v>
      </c>
      <c r="B201" s="1" t="s">
        <v>62</v>
      </c>
      <c r="C201" s="2" t="s">
        <v>18</v>
      </c>
      <c r="E201" s="2" t="s">
        <v>78</v>
      </c>
      <c r="F201" s="2">
        <v>37</v>
      </c>
      <c r="G201" s="2" t="s">
        <v>31</v>
      </c>
      <c r="H201" s="2" t="s">
        <v>63</v>
      </c>
      <c r="I201" s="2" t="s">
        <v>64</v>
      </c>
      <c r="J201" s="2">
        <v>1</v>
      </c>
      <c r="K201" s="2">
        <v>15.34</v>
      </c>
      <c r="L201" s="2">
        <v>0.499835</v>
      </c>
      <c r="M201" s="10">
        <f t="shared" si="100"/>
        <v>7.667468899999999</v>
      </c>
      <c r="N201" s="2">
        <v>0.204411</v>
      </c>
      <c r="O201" s="10">
        <f t="shared" si="101"/>
        <v>3.13566474</v>
      </c>
      <c r="P201" s="2">
        <v>1.40926</v>
      </c>
      <c r="Q201" s="10">
        <f t="shared" si="102"/>
        <v>21.6180484</v>
      </c>
      <c r="R201" s="2">
        <v>3.62801</v>
      </c>
      <c r="S201" s="4">
        <f t="shared" si="103"/>
        <v>556536.734</v>
      </c>
      <c r="T201" s="2">
        <v>1.04994</v>
      </c>
      <c r="U201" s="4">
        <f t="shared" si="104"/>
        <v>161060.796</v>
      </c>
      <c r="V201" s="2">
        <v>1.72379</v>
      </c>
      <c r="W201" s="4">
        <f t="shared" si="105"/>
        <v>264429.386</v>
      </c>
      <c r="X201" s="2">
        <v>0.000179715</v>
      </c>
      <c r="Y201" s="4">
        <f t="shared" si="106"/>
        <v>27.568281</v>
      </c>
      <c r="Z201" s="2">
        <v>-0.02021</v>
      </c>
      <c r="AA201" s="4">
        <f t="shared" si="107"/>
        <v>-3100.214</v>
      </c>
      <c r="AB201" s="2">
        <v>0.243611</v>
      </c>
      <c r="AC201" s="4">
        <f t="shared" si="108"/>
        <v>37369.9274</v>
      </c>
    </row>
    <row r="202" spans="1:29" ht="12.75">
      <c r="A202" s="1" t="s">
        <v>79</v>
      </c>
      <c r="B202" s="1" t="s">
        <v>62</v>
      </c>
      <c r="C202" s="2" t="s">
        <v>18</v>
      </c>
      <c r="E202" s="2" t="s">
        <v>80</v>
      </c>
      <c r="F202" s="2">
        <v>37</v>
      </c>
      <c r="G202" s="2" t="s">
        <v>31</v>
      </c>
      <c r="H202" s="2" t="s">
        <v>63</v>
      </c>
      <c r="I202" s="2" t="s">
        <v>64</v>
      </c>
      <c r="J202" s="2">
        <v>1</v>
      </c>
      <c r="K202" s="2">
        <v>15.34</v>
      </c>
      <c r="L202" s="2">
        <v>0.163195</v>
      </c>
      <c r="M202" s="10">
        <f t="shared" si="100"/>
        <v>2.5034113000000002</v>
      </c>
      <c r="N202" s="2">
        <v>0.0505911</v>
      </c>
      <c r="O202" s="10">
        <f t="shared" si="101"/>
        <v>0.776067474</v>
      </c>
      <c r="P202" s="2">
        <v>0.236982</v>
      </c>
      <c r="Q202" s="10">
        <f t="shared" si="102"/>
        <v>3.63530388</v>
      </c>
      <c r="R202" s="2">
        <v>0.0466228</v>
      </c>
      <c r="S202" s="4">
        <f t="shared" si="103"/>
        <v>7151.93752</v>
      </c>
      <c r="T202" s="2">
        <v>0.034635</v>
      </c>
      <c r="U202" s="4">
        <f t="shared" si="104"/>
        <v>5313.009</v>
      </c>
      <c r="V202" s="2">
        <v>0.00141493</v>
      </c>
      <c r="W202" s="4">
        <f t="shared" si="105"/>
        <v>217.050262</v>
      </c>
      <c r="X202" s="11">
        <v>2.88142E-05</v>
      </c>
      <c r="Y202" s="4">
        <f t="shared" si="106"/>
        <v>4.4200982799999995</v>
      </c>
      <c r="Z202" s="2">
        <v>0.00134063</v>
      </c>
      <c r="AA202" s="4">
        <f t="shared" si="107"/>
        <v>205.652642</v>
      </c>
      <c r="AB202" s="2">
        <v>0.0162962</v>
      </c>
      <c r="AC202" s="4">
        <f t="shared" si="108"/>
        <v>2499.83708</v>
      </c>
    </row>
    <row r="203" spans="1:29" ht="12.75">
      <c r="A203" s="1" t="s">
        <v>81</v>
      </c>
      <c r="B203" s="1" t="s">
        <v>62</v>
      </c>
      <c r="C203" s="2" t="s">
        <v>18</v>
      </c>
      <c r="E203" s="2" t="s">
        <v>82</v>
      </c>
      <c r="F203" s="2">
        <v>37</v>
      </c>
      <c r="G203" s="2" t="s">
        <v>31</v>
      </c>
      <c r="H203" s="2" t="s">
        <v>63</v>
      </c>
      <c r="I203" s="2" t="s">
        <v>64</v>
      </c>
      <c r="J203" s="2">
        <v>1</v>
      </c>
      <c r="K203" s="2">
        <v>15.34</v>
      </c>
      <c r="L203" s="2">
        <v>1.33366</v>
      </c>
      <c r="M203" s="10">
        <f t="shared" si="100"/>
        <v>20.4583444</v>
      </c>
      <c r="N203" s="2">
        <v>2.3216</v>
      </c>
      <c r="O203" s="10">
        <f t="shared" si="101"/>
        <v>35.613344</v>
      </c>
      <c r="P203" s="2">
        <v>16.2185</v>
      </c>
      <c r="Q203" s="10">
        <f t="shared" si="102"/>
        <v>248.79179</v>
      </c>
      <c r="R203" s="2">
        <v>0.589575</v>
      </c>
      <c r="S203" s="4">
        <f t="shared" si="103"/>
        <v>90440.805</v>
      </c>
      <c r="T203" s="2">
        <v>1.8137</v>
      </c>
      <c r="U203" s="4">
        <f t="shared" si="104"/>
        <v>278221.58</v>
      </c>
      <c r="V203" s="2">
        <v>0.0804529</v>
      </c>
      <c r="W203" s="4">
        <f t="shared" si="105"/>
        <v>12341.474859999998</v>
      </c>
      <c r="X203" s="2">
        <v>0.000499702</v>
      </c>
      <c r="Y203" s="4">
        <f t="shared" si="106"/>
        <v>76.6542868</v>
      </c>
      <c r="Z203" s="2">
        <v>0.0334632</v>
      </c>
      <c r="AA203" s="4">
        <f t="shared" si="107"/>
        <v>5133.25488</v>
      </c>
      <c r="AB203" s="2">
        <v>0.620125</v>
      </c>
      <c r="AC203" s="4">
        <f t="shared" si="108"/>
        <v>95127.175</v>
      </c>
    </row>
    <row r="204" spans="1:37" s="9" customFormat="1" ht="12.75">
      <c r="A204" s="5" t="s">
        <v>289</v>
      </c>
      <c r="B204" s="5" t="s">
        <v>290</v>
      </c>
      <c r="C204" s="6" t="s">
        <v>18</v>
      </c>
      <c r="D204" s="6"/>
      <c r="E204" s="6">
        <v>158</v>
      </c>
      <c r="F204" s="6">
        <v>58</v>
      </c>
      <c r="G204" s="6" t="s">
        <v>109</v>
      </c>
      <c r="H204" s="6"/>
      <c r="I204" s="6">
        <v>38</v>
      </c>
      <c r="J204" s="6">
        <v>1</v>
      </c>
      <c r="K204" s="7">
        <f>SUM(I204*0.3934)</f>
        <v>14.949200000000001</v>
      </c>
      <c r="L204" s="6">
        <v>0.924383</v>
      </c>
      <c r="M204" s="7">
        <f>SUM(K204*L204)</f>
        <v>13.818786343600001</v>
      </c>
      <c r="N204" s="6">
        <v>0.413425</v>
      </c>
      <c r="O204" s="7">
        <f t="shared" si="101"/>
        <v>6.18037301</v>
      </c>
      <c r="P204" s="6">
        <v>0.16233</v>
      </c>
      <c r="Q204" s="7">
        <f>SUM(K204*P204)</f>
        <v>2.426703636</v>
      </c>
      <c r="R204" s="6">
        <v>0.00461508</v>
      </c>
      <c r="S204" s="8">
        <f>SUM(K204*R204)*10000</f>
        <v>689.91753936</v>
      </c>
      <c r="T204" s="6">
        <v>0.0392567</v>
      </c>
      <c r="U204" s="8">
        <f t="shared" si="104"/>
        <v>5868.5625964</v>
      </c>
      <c r="V204" s="6">
        <v>0.00378246</v>
      </c>
      <c r="W204" s="8">
        <f>SUM(K204*V204)*10000</f>
        <v>565.44751032</v>
      </c>
      <c r="X204" s="6">
        <v>0.000291751</v>
      </c>
      <c r="Y204" s="8">
        <f t="shared" si="106"/>
        <v>43.614440492</v>
      </c>
      <c r="Z204" s="6">
        <v>0.00113077</v>
      </c>
      <c r="AA204" s="8">
        <f>SUM(K204*Z204)*10000</f>
        <v>169.04106884</v>
      </c>
      <c r="AB204" s="6">
        <v>0.0380828</v>
      </c>
      <c r="AC204" s="8">
        <f>SUM(K204*AB204)*10000</f>
        <v>5693.0739376</v>
      </c>
      <c r="AD204" s="5"/>
      <c r="AE204" s="5"/>
      <c r="AF204" s="5"/>
      <c r="AG204" s="5"/>
      <c r="AH204" s="5"/>
      <c r="AI204" s="5"/>
      <c r="AJ204" s="5"/>
      <c r="AK204" s="5"/>
    </row>
    <row r="205" spans="1:29" ht="12.75">
      <c r="A205" s="1" t="s">
        <v>83</v>
      </c>
      <c r="B205" s="1" t="s">
        <v>62</v>
      </c>
      <c r="C205" s="2" t="s">
        <v>18</v>
      </c>
      <c r="E205" s="2" t="s">
        <v>84</v>
      </c>
      <c r="F205" s="2">
        <v>37</v>
      </c>
      <c r="G205" s="2" t="s">
        <v>31</v>
      </c>
      <c r="H205" s="2" t="s">
        <v>63</v>
      </c>
      <c r="I205" s="2" t="s">
        <v>64</v>
      </c>
      <c r="J205" s="2">
        <v>1</v>
      </c>
      <c r="K205" s="2">
        <v>15.34</v>
      </c>
      <c r="L205" s="2">
        <v>0.168676</v>
      </c>
      <c r="M205" s="10">
        <f t="shared" si="100"/>
        <v>2.58748984</v>
      </c>
      <c r="N205" s="2">
        <v>0.0607202</v>
      </c>
      <c r="O205" s="10">
        <f t="shared" si="101"/>
        <v>0.931447868</v>
      </c>
      <c r="P205" s="2">
        <v>0.304558</v>
      </c>
      <c r="Q205" s="10">
        <f t="shared" si="102"/>
        <v>4.67191972</v>
      </c>
      <c r="R205" s="2">
        <v>0.0547462</v>
      </c>
      <c r="S205" s="4">
        <f t="shared" si="103"/>
        <v>8398.06708</v>
      </c>
      <c r="T205" s="2">
        <v>0.0436619</v>
      </c>
      <c r="U205" s="4">
        <f t="shared" si="104"/>
        <v>6697.735459999999</v>
      </c>
      <c r="V205" s="2">
        <v>0.00462362</v>
      </c>
      <c r="W205" s="4">
        <f t="shared" si="105"/>
        <v>709.263308</v>
      </c>
      <c r="X205" s="11">
        <v>3.07625E-05</v>
      </c>
      <c r="Y205" s="4">
        <f t="shared" si="106"/>
        <v>4.7189675</v>
      </c>
      <c r="Z205" s="2">
        <v>0.00138835</v>
      </c>
      <c r="AA205" s="4">
        <f t="shared" si="107"/>
        <v>212.97289</v>
      </c>
      <c r="AB205" s="2">
        <v>0.019178</v>
      </c>
      <c r="AC205" s="4">
        <f t="shared" si="108"/>
        <v>2941.9052</v>
      </c>
    </row>
    <row r="206" spans="1:29" ht="12.75">
      <c r="A206" s="1" t="s">
        <v>85</v>
      </c>
      <c r="B206" s="1" t="s">
        <v>62</v>
      </c>
      <c r="C206" s="2" t="s">
        <v>18</v>
      </c>
      <c r="E206" s="2" t="s">
        <v>86</v>
      </c>
      <c r="F206" s="2">
        <v>38</v>
      </c>
      <c r="G206" s="2" t="s">
        <v>31</v>
      </c>
      <c r="H206" s="2" t="s">
        <v>63</v>
      </c>
      <c r="I206" s="2" t="s">
        <v>64</v>
      </c>
      <c r="J206" s="2">
        <v>1</v>
      </c>
      <c r="K206" s="2">
        <v>15.34</v>
      </c>
      <c r="L206" s="2">
        <v>2.39162</v>
      </c>
      <c r="M206" s="10">
        <f t="shared" si="100"/>
        <v>36.6874508</v>
      </c>
      <c r="N206" s="2">
        <v>0.00990853</v>
      </c>
      <c r="O206" s="10">
        <f t="shared" si="101"/>
        <v>0.1519968502</v>
      </c>
      <c r="P206" s="2">
        <v>0.506611</v>
      </c>
      <c r="Q206" s="10">
        <f t="shared" si="102"/>
        <v>7.771412740000001</v>
      </c>
      <c r="R206" s="2">
        <v>1.11386</v>
      </c>
      <c r="S206" s="4">
        <f t="shared" si="103"/>
        <v>170866.124</v>
      </c>
      <c r="T206" s="2">
        <v>0.0249093</v>
      </c>
      <c r="U206" s="4">
        <f t="shared" si="104"/>
        <v>3821.08662</v>
      </c>
      <c r="V206" s="2">
        <v>0.795793</v>
      </c>
      <c r="W206" s="4">
        <f t="shared" si="105"/>
        <v>122074.6462</v>
      </c>
      <c r="X206" s="2">
        <v>0.00850443</v>
      </c>
      <c r="Y206" s="4">
        <f t="shared" si="106"/>
        <v>1304.5795620000001</v>
      </c>
      <c r="Z206" s="2">
        <v>1.01568</v>
      </c>
      <c r="AA206" s="4">
        <f t="shared" si="107"/>
        <v>155805.312</v>
      </c>
      <c r="AB206" s="2">
        <v>0.10567</v>
      </c>
      <c r="AC206" s="4">
        <f t="shared" si="108"/>
        <v>16209.777999999998</v>
      </c>
    </row>
    <row r="207" spans="1:29" ht="12.75">
      <c r="A207" s="1" t="s">
        <v>87</v>
      </c>
      <c r="B207" s="1" t="s">
        <v>62</v>
      </c>
      <c r="C207" s="2" t="s">
        <v>18</v>
      </c>
      <c r="E207" s="2" t="s">
        <v>88</v>
      </c>
      <c r="F207" s="2">
        <v>38</v>
      </c>
      <c r="G207" s="2" t="s">
        <v>31</v>
      </c>
      <c r="H207" s="2" t="s">
        <v>63</v>
      </c>
      <c r="I207" s="2" t="s">
        <v>64</v>
      </c>
      <c r="J207" s="2">
        <v>1</v>
      </c>
      <c r="K207" s="2">
        <v>15.34</v>
      </c>
      <c r="L207" s="2">
        <v>0.0586643</v>
      </c>
      <c r="M207" s="10">
        <f t="shared" si="100"/>
        <v>0.8999103620000001</v>
      </c>
      <c r="N207" s="2">
        <v>0.13206</v>
      </c>
      <c r="O207" s="10">
        <f t="shared" si="101"/>
        <v>2.0258004</v>
      </c>
      <c r="P207" s="2">
        <v>0.849448</v>
      </c>
      <c r="Q207" s="10">
        <f t="shared" si="102"/>
        <v>13.030532319999999</v>
      </c>
      <c r="R207" s="2">
        <v>0.099305</v>
      </c>
      <c r="S207" s="4">
        <f t="shared" si="103"/>
        <v>15233.387</v>
      </c>
      <c r="T207" s="2">
        <v>0.0895991</v>
      </c>
      <c r="U207" s="4">
        <f t="shared" si="104"/>
        <v>13744.50194</v>
      </c>
      <c r="V207" s="2">
        <v>0.00192405</v>
      </c>
      <c r="W207" s="4">
        <f t="shared" si="105"/>
        <v>295.14927</v>
      </c>
      <c r="X207" s="11">
        <v>7.37362E-05</v>
      </c>
      <c r="Y207" s="4">
        <f t="shared" si="106"/>
        <v>11.311133080000001</v>
      </c>
      <c r="Z207" s="2">
        <v>0.00488031</v>
      </c>
      <c r="AA207" s="4">
        <f t="shared" si="107"/>
        <v>748.639554</v>
      </c>
      <c r="AB207" s="2">
        <v>0.0533526</v>
      </c>
      <c r="AC207" s="4">
        <f t="shared" si="108"/>
        <v>8184.28884</v>
      </c>
    </row>
    <row r="208" spans="1:37" s="9" customFormat="1" ht="12.75">
      <c r="A208" s="5" t="s">
        <v>289</v>
      </c>
      <c r="B208" s="5" t="s">
        <v>290</v>
      </c>
      <c r="C208" s="6" t="s">
        <v>18</v>
      </c>
      <c r="D208" s="6"/>
      <c r="E208" s="6">
        <v>158</v>
      </c>
      <c r="F208" s="6">
        <v>58</v>
      </c>
      <c r="G208" s="6" t="s">
        <v>109</v>
      </c>
      <c r="H208" s="6"/>
      <c r="I208" s="6">
        <v>38</v>
      </c>
      <c r="J208" s="6">
        <v>1</v>
      </c>
      <c r="K208" s="7">
        <f>SUM(I208*0.3934)</f>
        <v>14.949200000000001</v>
      </c>
      <c r="L208" s="6">
        <v>0.924383</v>
      </c>
      <c r="M208" s="7">
        <f>SUM(K208*L208)</f>
        <v>13.818786343600001</v>
      </c>
      <c r="N208" s="6">
        <v>0.413425</v>
      </c>
      <c r="O208" s="7">
        <f t="shared" si="101"/>
        <v>6.18037301</v>
      </c>
      <c r="P208" s="6">
        <v>0.16233</v>
      </c>
      <c r="Q208" s="7">
        <f>SUM(K208*P208)</f>
        <v>2.426703636</v>
      </c>
      <c r="R208" s="6">
        <v>0.00461508</v>
      </c>
      <c r="S208" s="8">
        <f>SUM(K208*R208)*10000</f>
        <v>689.91753936</v>
      </c>
      <c r="T208" s="6">
        <v>0.0392567</v>
      </c>
      <c r="U208" s="8">
        <f t="shared" si="104"/>
        <v>5868.5625964</v>
      </c>
      <c r="V208" s="6">
        <v>0.00378246</v>
      </c>
      <c r="W208" s="8">
        <f>SUM(K208*V208)*10000</f>
        <v>565.44751032</v>
      </c>
      <c r="X208" s="6">
        <v>0.000291751</v>
      </c>
      <c r="Y208" s="8">
        <f t="shared" si="106"/>
        <v>43.614440492</v>
      </c>
      <c r="Z208" s="6">
        <v>0.00113077</v>
      </c>
      <c r="AA208" s="8">
        <f>SUM(K208*Z208)*10000</f>
        <v>169.04106884</v>
      </c>
      <c r="AB208" s="6">
        <v>0.0380828</v>
      </c>
      <c r="AC208" s="8">
        <f>SUM(K208*AB208)*10000</f>
        <v>5693.0739376</v>
      </c>
      <c r="AD208" s="5"/>
      <c r="AE208" s="5"/>
      <c r="AF208" s="5"/>
      <c r="AG208" s="5"/>
      <c r="AH208" s="5"/>
      <c r="AI208" s="5"/>
      <c r="AJ208" s="5"/>
      <c r="AK208" s="5"/>
    </row>
    <row r="209" spans="1:29" ht="12.75">
      <c r="A209" s="1" t="s">
        <v>89</v>
      </c>
      <c r="B209" s="1" t="s">
        <v>62</v>
      </c>
      <c r="C209" s="2" t="s">
        <v>18</v>
      </c>
      <c r="E209" s="2" t="s">
        <v>90</v>
      </c>
      <c r="F209" s="2" t="s">
        <v>91</v>
      </c>
      <c r="G209" s="2" t="s">
        <v>31</v>
      </c>
      <c r="H209" s="2" t="s">
        <v>63</v>
      </c>
      <c r="I209" s="2" t="s">
        <v>64</v>
      </c>
      <c r="J209" s="2">
        <v>1</v>
      </c>
      <c r="K209" s="2">
        <v>15.34</v>
      </c>
      <c r="L209" s="2">
        <v>0.934929</v>
      </c>
      <c r="M209" s="10">
        <f t="shared" si="100"/>
        <v>14.34181086</v>
      </c>
      <c r="N209" s="2">
        <v>3.905</v>
      </c>
      <c r="O209" s="10">
        <f t="shared" si="101"/>
        <v>59.902699999999996</v>
      </c>
      <c r="P209" s="2">
        <v>17.3587</v>
      </c>
      <c r="Q209" s="10">
        <f t="shared" si="102"/>
        <v>266.28245799999996</v>
      </c>
      <c r="R209" s="2">
        <v>0.956977</v>
      </c>
      <c r="S209" s="4">
        <f t="shared" si="103"/>
        <v>146800.2718</v>
      </c>
      <c r="T209" s="2">
        <v>0.965748</v>
      </c>
      <c r="U209" s="4">
        <f t="shared" si="104"/>
        <v>148145.7432</v>
      </c>
      <c r="V209" s="2">
        <v>0.180575</v>
      </c>
      <c r="W209" s="4">
        <f t="shared" si="105"/>
        <v>27700.205</v>
      </c>
      <c r="X209" s="2">
        <v>0.00438844</v>
      </c>
      <c r="Y209" s="4">
        <f t="shared" si="106"/>
        <v>673.1866960000001</v>
      </c>
      <c r="Z209" s="2">
        <v>0.217159</v>
      </c>
      <c r="AA209" s="4">
        <f t="shared" si="107"/>
        <v>33312.1906</v>
      </c>
      <c r="AB209" s="2">
        <v>0.327467</v>
      </c>
      <c r="AC209" s="4">
        <f t="shared" si="108"/>
        <v>50233.4378</v>
      </c>
    </row>
    <row r="210" spans="1:29" ht="12.75">
      <c r="A210" s="1" t="s">
        <v>92</v>
      </c>
      <c r="B210" s="1" t="s">
        <v>62</v>
      </c>
      <c r="C210" s="2" t="s">
        <v>18</v>
      </c>
      <c r="E210" s="2" t="s">
        <v>93</v>
      </c>
      <c r="F210" s="2" t="s">
        <v>91</v>
      </c>
      <c r="G210" s="2" t="s">
        <v>31</v>
      </c>
      <c r="H210" s="2" t="s">
        <v>63</v>
      </c>
      <c r="I210" s="2" t="s">
        <v>64</v>
      </c>
      <c r="J210" s="2">
        <v>1</v>
      </c>
      <c r="K210" s="2">
        <v>15.34</v>
      </c>
      <c r="L210" s="2">
        <v>1.35647</v>
      </c>
      <c r="M210" s="10">
        <f t="shared" si="100"/>
        <v>20.808249800000002</v>
      </c>
      <c r="N210" s="2">
        <v>2.32917</v>
      </c>
      <c r="O210" s="10">
        <f t="shared" si="101"/>
        <v>35.7294678</v>
      </c>
      <c r="P210" s="2">
        <v>12.7757</v>
      </c>
      <c r="Q210" s="10">
        <f t="shared" si="102"/>
        <v>195.979238</v>
      </c>
      <c r="R210" s="2">
        <v>2.49365</v>
      </c>
      <c r="S210" s="4">
        <f t="shared" si="103"/>
        <v>382525.91000000003</v>
      </c>
      <c r="T210" s="2">
        <v>1.77193</v>
      </c>
      <c r="U210" s="4">
        <f t="shared" si="104"/>
        <v>271814.06200000003</v>
      </c>
      <c r="V210" s="2">
        <v>0.668896</v>
      </c>
      <c r="W210" s="4">
        <f t="shared" si="105"/>
        <v>102608.64640000001</v>
      </c>
      <c r="X210" s="2">
        <v>0.00556248</v>
      </c>
      <c r="Y210" s="4">
        <f t="shared" si="106"/>
        <v>853.2844319999999</v>
      </c>
      <c r="Z210" s="2">
        <v>0.332736</v>
      </c>
      <c r="AA210" s="4">
        <f t="shared" si="107"/>
        <v>51041.702399999995</v>
      </c>
      <c r="AB210" s="2">
        <v>0.830736</v>
      </c>
      <c r="AC210" s="4">
        <f t="shared" si="108"/>
        <v>127434.90239999999</v>
      </c>
    </row>
    <row r="211" spans="1:29" ht="12.75">
      <c r="A211" s="1" t="s">
        <v>94</v>
      </c>
      <c r="B211" s="1" t="s">
        <v>62</v>
      </c>
      <c r="C211" s="2" t="s">
        <v>18</v>
      </c>
      <c r="E211" s="2" t="s">
        <v>95</v>
      </c>
      <c r="F211" s="2" t="s">
        <v>96</v>
      </c>
      <c r="G211" s="2" t="s">
        <v>31</v>
      </c>
      <c r="H211" s="2" t="s">
        <v>63</v>
      </c>
      <c r="I211" s="2" t="s">
        <v>64</v>
      </c>
      <c r="J211" s="2">
        <v>1</v>
      </c>
      <c r="K211" s="2">
        <v>15.34</v>
      </c>
      <c r="L211" s="2">
        <v>0.072309</v>
      </c>
      <c r="M211" s="10">
        <f t="shared" si="100"/>
        <v>1.10922006</v>
      </c>
      <c r="N211" s="2">
        <v>0.15364</v>
      </c>
      <c r="O211" s="10">
        <f t="shared" si="101"/>
        <v>2.3568376</v>
      </c>
      <c r="P211" s="2">
        <v>0.966742</v>
      </c>
      <c r="Q211" s="10">
        <f t="shared" si="102"/>
        <v>14.82982228</v>
      </c>
      <c r="R211" s="2">
        <v>0.116898</v>
      </c>
      <c r="S211" s="4">
        <f t="shared" si="103"/>
        <v>17932.1532</v>
      </c>
      <c r="T211" s="2">
        <v>0.099882</v>
      </c>
      <c r="U211" s="4">
        <f t="shared" si="104"/>
        <v>15321.8988</v>
      </c>
      <c r="V211" s="2">
        <v>0.00818133</v>
      </c>
      <c r="W211" s="4">
        <f t="shared" si="105"/>
        <v>1255.016022</v>
      </c>
      <c r="X211" s="2">
        <v>0.000132909</v>
      </c>
      <c r="Y211" s="4">
        <f t="shared" si="106"/>
        <v>20.3882406</v>
      </c>
      <c r="Z211" s="2">
        <v>0.00941259</v>
      </c>
      <c r="AA211" s="4">
        <f t="shared" si="107"/>
        <v>1443.891306</v>
      </c>
      <c r="AB211" s="2">
        <v>0.0577752</v>
      </c>
      <c r="AC211" s="4">
        <f t="shared" si="108"/>
        <v>8862.71568</v>
      </c>
    </row>
    <row r="212" spans="1:29" ht="12.75">
      <c r="A212" s="1" t="s">
        <v>97</v>
      </c>
      <c r="B212" s="1" t="s">
        <v>62</v>
      </c>
      <c r="C212" s="2" t="s">
        <v>18</v>
      </c>
      <c r="E212" s="2" t="s">
        <v>98</v>
      </c>
      <c r="F212" s="2">
        <v>39</v>
      </c>
      <c r="G212" s="2" t="s">
        <v>31</v>
      </c>
      <c r="H212" s="2" t="s">
        <v>63</v>
      </c>
      <c r="I212" s="2" t="s">
        <v>64</v>
      </c>
      <c r="J212" s="2">
        <v>1</v>
      </c>
      <c r="K212" s="2">
        <v>15.34</v>
      </c>
      <c r="L212" s="2">
        <v>0.0230738</v>
      </c>
      <c r="M212" s="10">
        <f t="shared" si="100"/>
        <v>0.353952092</v>
      </c>
      <c r="N212" s="2">
        <v>0.0675926</v>
      </c>
      <c r="O212" s="10">
        <f t="shared" si="101"/>
        <v>1.036870484</v>
      </c>
      <c r="P212" s="2">
        <v>0.352223</v>
      </c>
      <c r="Q212" s="10">
        <f t="shared" si="102"/>
        <v>5.40310082</v>
      </c>
      <c r="R212" s="2">
        <v>0.0747834</v>
      </c>
      <c r="S212" s="4">
        <f t="shared" si="103"/>
        <v>11471.77356</v>
      </c>
      <c r="T212" s="2">
        <v>0.0850715</v>
      </c>
      <c r="U212" s="4">
        <f t="shared" si="104"/>
        <v>13049.9681</v>
      </c>
      <c r="V212" s="2">
        <v>0.00184279</v>
      </c>
      <c r="W212" s="4">
        <f t="shared" si="105"/>
        <v>282.683986</v>
      </c>
      <c r="X212" s="11">
        <v>2.94301E-05</v>
      </c>
      <c r="Y212" s="4">
        <f t="shared" si="106"/>
        <v>4.51457734</v>
      </c>
      <c r="Z212" s="2">
        <v>0.000908278</v>
      </c>
      <c r="AA212" s="4">
        <f t="shared" si="107"/>
        <v>139.3298452</v>
      </c>
      <c r="AB212" s="2">
        <v>0.0296768</v>
      </c>
      <c r="AC212" s="4">
        <f t="shared" si="108"/>
        <v>4552.42112</v>
      </c>
    </row>
    <row r="213" spans="1:29" ht="12.75">
      <c r="A213" s="1" t="s">
        <v>99</v>
      </c>
      <c r="B213" s="1" t="s">
        <v>62</v>
      </c>
      <c r="C213" s="2" t="s">
        <v>18</v>
      </c>
      <c r="E213" s="2" t="s">
        <v>100</v>
      </c>
      <c r="F213" s="2">
        <v>39</v>
      </c>
      <c r="G213" s="2" t="s">
        <v>31</v>
      </c>
      <c r="H213" s="2" t="s">
        <v>63</v>
      </c>
      <c r="I213" s="2" t="s">
        <v>64</v>
      </c>
      <c r="J213" s="2">
        <v>1</v>
      </c>
      <c r="K213" s="2">
        <v>15.34</v>
      </c>
      <c r="L213" s="2">
        <v>0.617337</v>
      </c>
      <c r="M213" s="10">
        <f t="shared" si="100"/>
        <v>9.46994958</v>
      </c>
      <c r="N213" s="2">
        <v>1.22554</v>
      </c>
      <c r="O213" s="10">
        <f t="shared" si="101"/>
        <v>18.7997836</v>
      </c>
      <c r="P213" s="2">
        <v>15.3683</v>
      </c>
      <c r="Q213" s="10">
        <f t="shared" si="102"/>
        <v>235.749722</v>
      </c>
      <c r="R213" s="2">
        <v>0.52335</v>
      </c>
      <c r="S213" s="4">
        <f t="shared" si="103"/>
        <v>80281.89</v>
      </c>
      <c r="T213" s="2">
        <v>0.795871</v>
      </c>
      <c r="U213" s="4">
        <f t="shared" si="104"/>
        <v>122086.61140000001</v>
      </c>
      <c r="V213" s="2">
        <v>0.146205</v>
      </c>
      <c r="W213" s="4">
        <f t="shared" si="105"/>
        <v>22427.847</v>
      </c>
      <c r="X213" s="2">
        <v>0.000161472</v>
      </c>
      <c r="Y213" s="4">
        <f t="shared" si="106"/>
        <v>24.7698048</v>
      </c>
      <c r="Z213" s="2">
        <v>0.0526071</v>
      </c>
      <c r="AA213" s="4">
        <f t="shared" si="107"/>
        <v>8069.929139999999</v>
      </c>
      <c r="AB213" s="2">
        <v>0.123946</v>
      </c>
      <c r="AC213" s="4">
        <f t="shared" si="108"/>
        <v>19013.3164</v>
      </c>
    </row>
    <row r="214" spans="1:37" s="9" customFormat="1" ht="12.75">
      <c r="A214" s="5" t="s">
        <v>289</v>
      </c>
      <c r="B214" s="5" t="s">
        <v>290</v>
      </c>
      <c r="C214" s="6" t="s">
        <v>18</v>
      </c>
      <c r="D214" s="6"/>
      <c r="E214" s="6">
        <v>158</v>
      </c>
      <c r="F214" s="6">
        <v>58</v>
      </c>
      <c r="G214" s="6" t="s">
        <v>109</v>
      </c>
      <c r="H214" s="6"/>
      <c r="I214" s="6">
        <v>38</v>
      </c>
      <c r="J214" s="6">
        <v>1</v>
      </c>
      <c r="K214" s="7">
        <f>SUM(I214*0.3934)</f>
        <v>14.949200000000001</v>
      </c>
      <c r="L214" s="6">
        <v>0.924383</v>
      </c>
      <c r="M214" s="7">
        <f>SUM(K214*L214)</f>
        <v>13.818786343600001</v>
      </c>
      <c r="N214" s="6">
        <v>0.413425</v>
      </c>
      <c r="O214" s="7">
        <f t="shared" si="101"/>
        <v>6.18037301</v>
      </c>
      <c r="P214" s="6">
        <v>0.16233</v>
      </c>
      <c r="Q214" s="7">
        <f>SUM(K214*P214)</f>
        <v>2.426703636</v>
      </c>
      <c r="R214" s="6">
        <v>0.00461508</v>
      </c>
      <c r="S214" s="8">
        <f>SUM(K214*R214)*10000</f>
        <v>689.91753936</v>
      </c>
      <c r="T214" s="6">
        <v>0.0392567</v>
      </c>
      <c r="U214" s="8">
        <f t="shared" si="104"/>
        <v>5868.5625964</v>
      </c>
      <c r="V214" s="6">
        <v>0.00378246</v>
      </c>
      <c r="W214" s="8">
        <f>SUM(K214*V214)*10000</f>
        <v>565.44751032</v>
      </c>
      <c r="X214" s="6">
        <v>0.000291751</v>
      </c>
      <c r="Y214" s="8">
        <f t="shared" si="106"/>
        <v>43.614440492</v>
      </c>
      <c r="Z214" s="6">
        <v>0.00113077</v>
      </c>
      <c r="AA214" s="8">
        <f>SUM(K214*Z214)*10000</f>
        <v>169.04106884</v>
      </c>
      <c r="AB214" s="6">
        <v>0.0380828</v>
      </c>
      <c r="AC214" s="8">
        <f>SUM(K214*AB214)*10000</f>
        <v>5693.0739376</v>
      </c>
      <c r="AD214" s="5"/>
      <c r="AE214" s="5"/>
      <c r="AF214" s="5"/>
      <c r="AG214" s="5"/>
      <c r="AH214" s="5"/>
      <c r="AI214" s="5"/>
      <c r="AJ214" s="5"/>
      <c r="AK214" s="5"/>
    </row>
    <row r="215" spans="1:29" ht="12.75">
      <c r="A215" s="1" t="s">
        <v>101</v>
      </c>
      <c r="B215" s="1" t="s">
        <v>62</v>
      </c>
      <c r="C215" s="2" t="s">
        <v>18</v>
      </c>
      <c r="E215" s="2" t="s">
        <v>102</v>
      </c>
      <c r="F215" s="2" t="s">
        <v>103</v>
      </c>
      <c r="G215" s="2" t="s">
        <v>31</v>
      </c>
      <c r="H215" s="2" t="s">
        <v>63</v>
      </c>
      <c r="I215" s="2" t="s">
        <v>64</v>
      </c>
      <c r="J215" s="2">
        <v>1</v>
      </c>
      <c r="K215" s="2">
        <v>15.34</v>
      </c>
      <c r="L215" s="2">
        <v>0.247391</v>
      </c>
      <c r="M215" s="10">
        <f t="shared" si="100"/>
        <v>3.79497794</v>
      </c>
      <c r="N215" s="2">
        <v>0.509182</v>
      </c>
      <c r="O215" s="10">
        <f t="shared" si="101"/>
        <v>7.81085188</v>
      </c>
      <c r="P215" s="2">
        <v>2.86231</v>
      </c>
      <c r="Q215" s="10">
        <f t="shared" si="102"/>
        <v>43.907835399999996</v>
      </c>
      <c r="R215" s="2">
        <v>0.896263</v>
      </c>
      <c r="S215" s="4">
        <f t="shared" si="103"/>
        <v>137486.74420000002</v>
      </c>
      <c r="T215" s="2">
        <v>0.215501</v>
      </c>
      <c r="U215" s="4">
        <f t="shared" si="104"/>
        <v>33057.8534</v>
      </c>
      <c r="V215" s="2">
        <v>0.158534</v>
      </c>
      <c r="W215" s="4">
        <f t="shared" si="105"/>
        <v>24319.1156</v>
      </c>
      <c r="X215" s="2">
        <v>0.000308778</v>
      </c>
      <c r="Y215" s="4">
        <f t="shared" si="106"/>
        <v>47.366545200000004</v>
      </c>
      <c r="Z215" s="11">
        <v>-4.37101E-05</v>
      </c>
      <c r="AA215" s="4">
        <f t="shared" si="107"/>
        <v>-6.70512934</v>
      </c>
      <c r="AB215" s="2">
        <v>0.220707</v>
      </c>
      <c r="AC215" s="4">
        <f t="shared" si="108"/>
        <v>33856.453799999996</v>
      </c>
    </row>
    <row r="216" spans="1:29" ht="12.75">
      <c r="A216" s="1" t="s">
        <v>104</v>
      </c>
      <c r="B216" s="1" t="s">
        <v>62</v>
      </c>
      <c r="C216" s="2" t="s">
        <v>18</v>
      </c>
      <c r="E216" s="2" t="s">
        <v>105</v>
      </c>
      <c r="F216" s="2" t="s">
        <v>103</v>
      </c>
      <c r="G216" s="2" t="s">
        <v>31</v>
      </c>
      <c r="H216" s="2" t="s">
        <v>63</v>
      </c>
      <c r="I216" s="2" t="s">
        <v>64</v>
      </c>
      <c r="J216" s="2">
        <v>1</v>
      </c>
      <c r="K216" s="2">
        <v>15.34</v>
      </c>
      <c r="L216" s="2">
        <v>0.42593</v>
      </c>
      <c r="M216" s="10">
        <f t="shared" si="100"/>
        <v>6.5337662</v>
      </c>
      <c r="N216" s="2">
        <v>0.804791</v>
      </c>
      <c r="O216" s="10">
        <f t="shared" si="101"/>
        <v>12.34549394</v>
      </c>
      <c r="P216" s="2">
        <v>4.10114</v>
      </c>
      <c r="Q216" s="10">
        <f t="shared" si="102"/>
        <v>62.9114876</v>
      </c>
      <c r="R216" s="2">
        <v>1.36614</v>
      </c>
      <c r="S216" s="4">
        <f t="shared" si="103"/>
        <v>209565.876</v>
      </c>
      <c r="T216" s="2">
        <v>0.50142</v>
      </c>
      <c r="U216" s="4">
        <f t="shared" si="104"/>
        <v>76917.828</v>
      </c>
      <c r="V216" s="2">
        <v>0.114341</v>
      </c>
      <c r="W216" s="4">
        <f t="shared" si="105"/>
        <v>17539.9094</v>
      </c>
      <c r="X216" s="2">
        <v>0.000522156</v>
      </c>
      <c r="Y216" s="4">
        <f t="shared" si="106"/>
        <v>80.0987304</v>
      </c>
      <c r="Z216" s="2">
        <v>0.0233422</v>
      </c>
      <c r="AA216" s="4">
        <f t="shared" si="107"/>
        <v>3580.69348</v>
      </c>
      <c r="AB216" s="2">
        <v>0.283436</v>
      </c>
      <c r="AC216" s="4">
        <f t="shared" si="108"/>
        <v>43479.08240000001</v>
      </c>
    </row>
    <row r="217" spans="13:17" ht="12.75">
      <c r="M217" s="10"/>
      <c r="O217" s="10"/>
      <c r="Q217" s="10"/>
    </row>
    <row r="218" spans="1:29" ht="12.75">
      <c r="A218" s="1" t="s">
        <v>266</v>
      </c>
      <c r="B218" s="1" t="s">
        <v>267</v>
      </c>
      <c r="C218" s="2" t="s">
        <v>18</v>
      </c>
      <c r="D218" s="2">
        <v>1</v>
      </c>
      <c r="E218" s="2" t="s">
        <v>268</v>
      </c>
      <c r="F218" s="2" t="s">
        <v>21</v>
      </c>
      <c r="G218" s="2" t="s">
        <v>31</v>
      </c>
      <c r="I218" s="2">
        <v>37</v>
      </c>
      <c r="J218" s="2">
        <v>1</v>
      </c>
      <c r="K218" s="10">
        <f aca="true" t="shared" si="109" ref="K218:K227">SUM(I218*0.3934)</f>
        <v>14.555800000000001</v>
      </c>
      <c r="L218" s="2">
        <v>0.921146</v>
      </c>
      <c r="M218" s="10">
        <f aca="true" t="shared" si="110" ref="M218:M227">SUM(K218*L218)</f>
        <v>13.408016946800002</v>
      </c>
      <c r="N218" s="2">
        <v>0.348314</v>
      </c>
      <c r="O218" s="10">
        <f aca="true" t="shared" si="111" ref="O218:O227">SUM(K218*N218)</f>
        <v>5.069988921200001</v>
      </c>
      <c r="P218" s="2">
        <v>0.838277</v>
      </c>
      <c r="Q218" s="10">
        <f aca="true" t="shared" si="112" ref="Q218:Q227">SUM(K218*P218)</f>
        <v>12.201792356600002</v>
      </c>
      <c r="R218" s="2">
        <v>0.0293572</v>
      </c>
      <c r="S218" s="4">
        <f aca="true" t="shared" si="113" ref="S218:S227">SUM(K218*R218)*10000</f>
        <v>4273.1753176</v>
      </c>
      <c r="T218" s="2">
        <v>0.267862</v>
      </c>
      <c r="U218" s="4">
        <f aca="true" t="shared" si="114" ref="U218:U227">SUM(K218*T218)*10000</f>
        <v>38989.456996</v>
      </c>
      <c r="V218" s="2">
        <v>-0.000288531</v>
      </c>
      <c r="W218" s="4">
        <f aca="true" t="shared" si="115" ref="W218:W227">SUM(K218*V218)*10000</f>
        <v>-41.997995298000006</v>
      </c>
      <c r="X218" s="2">
        <v>0.000758351</v>
      </c>
      <c r="Y218" s="4">
        <f aca="true" t="shared" si="116" ref="Y218:Y227">SUM(K218*X218)*10000</f>
        <v>110.384054858</v>
      </c>
      <c r="Z218" s="2">
        <v>-0.0042793</v>
      </c>
      <c r="AA218" s="4">
        <f aca="true" t="shared" si="117" ref="AA218:AA227">SUM(K218*Z218)*10000</f>
        <v>-622.8863494000001</v>
      </c>
      <c r="AB218" s="2">
        <v>0.108405</v>
      </c>
      <c r="AC218" s="4">
        <f aca="true" t="shared" si="118" ref="AC218:AC227">SUM(K218*AB218)*10000</f>
        <v>15779.21499</v>
      </c>
    </row>
    <row r="219" spans="1:29" ht="12.75">
      <c r="A219" s="1" t="s">
        <v>269</v>
      </c>
      <c r="B219" s="1" t="s">
        <v>267</v>
      </c>
      <c r="C219" s="2" t="s">
        <v>18</v>
      </c>
      <c r="D219" s="2">
        <v>1</v>
      </c>
      <c r="E219" s="2">
        <v>137</v>
      </c>
      <c r="F219" s="2" t="s">
        <v>22</v>
      </c>
      <c r="G219" s="2" t="s">
        <v>31</v>
      </c>
      <c r="I219" s="2">
        <v>37</v>
      </c>
      <c r="J219" s="2">
        <v>1</v>
      </c>
      <c r="K219" s="10">
        <f t="shared" si="109"/>
        <v>14.555800000000001</v>
      </c>
      <c r="L219" s="2">
        <v>2.81223</v>
      </c>
      <c r="M219" s="10">
        <f t="shared" si="110"/>
        <v>40.934257434</v>
      </c>
      <c r="N219" s="2">
        <v>0.906476</v>
      </c>
      <c r="O219" s="10">
        <f t="shared" si="111"/>
        <v>13.194483360800001</v>
      </c>
      <c r="P219" s="2">
        <v>2.19307</v>
      </c>
      <c r="Q219" s="10">
        <f t="shared" si="112"/>
        <v>31.921888306000003</v>
      </c>
      <c r="R219" s="2">
        <v>0.304292</v>
      </c>
      <c r="S219" s="4">
        <f t="shared" si="113"/>
        <v>44292.13493600001</v>
      </c>
      <c r="T219" s="2">
        <v>0.672738</v>
      </c>
      <c r="U219" s="4">
        <f t="shared" si="114"/>
        <v>97922.39780400001</v>
      </c>
      <c r="V219" s="2">
        <v>-0.0286731</v>
      </c>
      <c r="W219" s="4">
        <f t="shared" si="115"/>
        <v>-4173.5990898</v>
      </c>
      <c r="X219" s="2">
        <v>0.00127474</v>
      </c>
      <c r="Y219" s="4">
        <f t="shared" si="116"/>
        <v>185.54860492</v>
      </c>
      <c r="Z219" s="2">
        <v>0.00954499</v>
      </c>
      <c r="AA219" s="4">
        <f t="shared" si="117"/>
        <v>1389.3496544200002</v>
      </c>
      <c r="AB219" s="2">
        <v>0.213198</v>
      </c>
      <c r="AC219" s="4">
        <f t="shared" si="118"/>
        <v>31032.674484000003</v>
      </c>
    </row>
    <row r="220" spans="1:29" ht="12.75">
      <c r="A220" s="1" t="s">
        <v>270</v>
      </c>
      <c r="B220" s="1" t="s">
        <v>267</v>
      </c>
      <c r="C220" s="2" t="s">
        <v>18</v>
      </c>
      <c r="D220" s="2">
        <v>3</v>
      </c>
      <c r="E220" s="2">
        <v>138</v>
      </c>
      <c r="F220" s="2">
        <v>38</v>
      </c>
      <c r="G220" s="2" t="s">
        <v>245</v>
      </c>
      <c r="I220" s="2">
        <v>38.6</v>
      </c>
      <c r="J220" s="2">
        <v>1</v>
      </c>
      <c r="K220" s="10">
        <f t="shared" si="109"/>
        <v>15.185240000000002</v>
      </c>
      <c r="L220" s="2">
        <v>2.90376</v>
      </c>
      <c r="M220" s="10">
        <f t="shared" si="110"/>
        <v>44.09429250240001</v>
      </c>
      <c r="N220" s="2">
        <v>1.28962</v>
      </c>
      <c r="O220" s="10">
        <f t="shared" si="111"/>
        <v>19.583189208800004</v>
      </c>
      <c r="P220" s="2">
        <v>3.16472</v>
      </c>
      <c r="Q220" s="10">
        <f t="shared" si="112"/>
        <v>48.0570327328</v>
      </c>
      <c r="R220" s="2">
        <v>0.100309</v>
      </c>
      <c r="S220" s="4">
        <f t="shared" si="113"/>
        <v>15232.1623916</v>
      </c>
      <c r="T220" s="2">
        <v>1.0964</v>
      </c>
      <c r="U220" s="4">
        <f t="shared" si="114"/>
        <v>166490.97136000003</v>
      </c>
      <c r="V220" s="2">
        <v>-0.00688671</v>
      </c>
      <c r="W220" s="4">
        <f t="shared" si="115"/>
        <v>-1045.763441604</v>
      </c>
      <c r="X220" s="2">
        <v>0.000742599</v>
      </c>
      <c r="Y220" s="4">
        <f t="shared" si="116"/>
        <v>112.76544038760002</v>
      </c>
      <c r="Z220" s="2">
        <v>0.00583396</v>
      </c>
      <c r="AA220" s="4">
        <f t="shared" si="117"/>
        <v>885.9008275040001</v>
      </c>
      <c r="AB220" s="2">
        <v>0.364504</v>
      </c>
      <c r="AC220" s="4">
        <f t="shared" si="118"/>
        <v>55350.80720960001</v>
      </c>
    </row>
    <row r="221" spans="1:37" s="9" customFormat="1" ht="12.75">
      <c r="A221" s="5" t="s">
        <v>289</v>
      </c>
      <c r="B221" s="5" t="s">
        <v>290</v>
      </c>
      <c r="C221" s="6" t="s">
        <v>18</v>
      </c>
      <c r="D221" s="6"/>
      <c r="E221" s="6">
        <v>158</v>
      </c>
      <c r="F221" s="6">
        <v>58</v>
      </c>
      <c r="G221" s="6" t="s">
        <v>109</v>
      </c>
      <c r="H221" s="6"/>
      <c r="I221" s="6">
        <v>38</v>
      </c>
      <c r="J221" s="6">
        <v>1</v>
      </c>
      <c r="K221" s="7">
        <f t="shared" si="109"/>
        <v>14.949200000000001</v>
      </c>
      <c r="L221" s="6">
        <v>0.924383</v>
      </c>
      <c r="M221" s="7">
        <f t="shared" si="110"/>
        <v>13.818786343600001</v>
      </c>
      <c r="N221" s="6">
        <v>0.413425</v>
      </c>
      <c r="O221" s="7">
        <f t="shared" si="111"/>
        <v>6.18037301</v>
      </c>
      <c r="P221" s="6">
        <v>0.16233</v>
      </c>
      <c r="Q221" s="7">
        <f t="shared" si="112"/>
        <v>2.426703636</v>
      </c>
      <c r="R221" s="6">
        <v>0.00461508</v>
      </c>
      <c r="S221" s="8">
        <f t="shared" si="113"/>
        <v>689.91753936</v>
      </c>
      <c r="T221" s="6">
        <v>0.0392567</v>
      </c>
      <c r="U221" s="8">
        <f t="shared" si="114"/>
        <v>5868.5625964</v>
      </c>
      <c r="V221" s="6">
        <v>0.00378246</v>
      </c>
      <c r="W221" s="8">
        <f t="shared" si="115"/>
        <v>565.44751032</v>
      </c>
      <c r="X221" s="6">
        <v>0.000291751</v>
      </c>
      <c r="Y221" s="8">
        <f t="shared" si="116"/>
        <v>43.614440492</v>
      </c>
      <c r="Z221" s="6">
        <v>0.00113077</v>
      </c>
      <c r="AA221" s="8">
        <f t="shared" si="117"/>
        <v>169.04106884</v>
      </c>
      <c r="AB221" s="6">
        <v>0.0380828</v>
      </c>
      <c r="AC221" s="8">
        <f t="shared" si="118"/>
        <v>5693.0739376</v>
      </c>
      <c r="AD221" s="5"/>
      <c r="AE221" s="5"/>
      <c r="AF221" s="5"/>
      <c r="AG221" s="5"/>
      <c r="AH221" s="5"/>
      <c r="AI221" s="5"/>
      <c r="AJ221" s="5"/>
      <c r="AK221" s="5"/>
    </row>
    <row r="222" spans="1:37" s="9" customFormat="1" ht="12.75">
      <c r="A222" s="5" t="s">
        <v>289</v>
      </c>
      <c r="B222" s="5" t="s">
        <v>290</v>
      </c>
      <c r="C222" s="6" t="s">
        <v>18</v>
      </c>
      <c r="D222" s="6"/>
      <c r="E222" s="6">
        <v>158</v>
      </c>
      <c r="F222" s="6">
        <v>58</v>
      </c>
      <c r="G222" s="6" t="s">
        <v>109</v>
      </c>
      <c r="H222" s="6"/>
      <c r="I222" s="6">
        <v>38</v>
      </c>
      <c r="J222" s="6">
        <v>1</v>
      </c>
      <c r="K222" s="7">
        <f t="shared" si="109"/>
        <v>14.949200000000001</v>
      </c>
      <c r="L222" s="6">
        <v>0.924383</v>
      </c>
      <c r="M222" s="7">
        <f t="shared" si="110"/>
        <v>13.818786343600001</v>
      </c>
      <c r="N222" s="6">
        <v>0.413425</v>
      </c>
      <c r="O222" s="7">
        <f t="shared" si="111"/>
        <v>6.18037301</v>
      </c>
      <c r="P222" s="6">
        <v>0.16233</v>
      </c>
      <c r="Q222" s="7">
        <f t="shared" si="112"/>
        <v>2.426703636</v>
      </c>
      <c r="R222" s="6">
        <v>0.00461508</v>
      </c>
      <c r="S222" s="8">
        <f t="shared" si="113"/>
        <v>689.91753936</v>
      </c>
      <c r="T222" s="6">
        <v>0.0392567</v>
      </c>
      <c r="U222" s="8">
        <f t="shared" si="114"/>
        <v>5868.5625964</v>
      </c>
      <c r="V222" s="6">
        <v>0.00378246</v>
      </c>
      <c r="W222" s="8">
        <f t="shared" si="115"/>
        <v>565.44751032</v>
      </c>
      <c r="X222" s="6">
        <v>0.000291751</v>
      </c>
      <c r="Y222" s="8">
        <f t="shared" si="116"/>
        <v>43.614440492</v>
      </c>
      <c r="Z222" s="6">
        <v>0.00113077</v>
      </c>
      <c r="AA222" s="8">
        <f t="shared" si="117"/>
        <v>169.04106884</v>
      </c>
      <c r="AB222" s="6">
        <v>0.0380828</v>
      </c>
      <c r="AC222" s="8">
        <f t="shared" si="118"/>
        <v>5693.0739376</v>
      </c>
      <c r="AD222" s="5"/>
      <c r="AE222" s="5"/>
      <c r="AF222" s="5"/>
      <c r="AG222" s="5"/>
      <c r="AH222" s="5"/>
      <c r="AI222" s="5"/>
      <c r="AJ222" s="5"/>
      <c r="AK222" s="5"/>
    </row>
    <row r="223" spans="1:37" s="9" customFormat="1" ht="12.75">
      <c r="A223" s="5" t="s">
        <v>289</v>
      </c>
      <c r="B223" s="5" t="s">
        <v>290</v>
      </c>
      <c r="C223" s="6" t="s">
        <v>18</v>
      </c>
      <c r="D223" s="6"/>
      <c r="E223" s="6">
        <v>158</v>
      </c>
      <c r="F223" s="6">
        <v>58</v>
      </c>
      <c r="G223" s="6" t="s">
        <v>109</v>
      </c>
      <c r="H223" s="6"/>
      <c r="I223" s="6">
        <v>38</v>
      </c>
      <c r="J223" s="6">
        <v>1</v>
      </c>
      <c r="K223" s="7">
        <f t="shared" si="109"/>
        <v>14.949200000000001</v>
      </c>
      <c r="L223" s="6">
        <v>0.924383</v>
      </c>
      <c r="M223" s="7">
        <f t="shared" si="110"/>
        <v>13.818786343600001</v>
      </c>
      <c r="N223" s="6">
        <v>0.413425</v>
      </c>
      <c r="O223" s="7">
        <f t="shared" si="111"/>
        <v>6.18037301</v>
      </c>
      <c r="P223" s="6">
        <v>0.16233</v>
      </c>
      <c r="Q223" s="7">
        <f t="shared" si="112"/>
        <v>2.426703636</v>
      </c>
      <c r="R223" s="6">
        <v>0.00461508</v>
      </c>
      <c r="S223" s="8">
        <f t="shared" si="113"/>
        <v>689.91753936</v>
      </c>
      <c r="T223" s="6">
        <v>0.0392567</v>
      </c>
      <c r="U223" s="8">
        <f t="shared" si="114"/>
        <v>5868.5625964</v>
      </c>
      <c r="V223" s="6">
        <v>0.00378246</v>
      </c>
      <c r="W223" s="8">
        <f t="shared" si="115"/>
        <v>565.44751032</v>
      </c>
      <c r="X223" s="6">
        <v>0.000291751</v>
      </c>
      <c r="Y223" s="8">
        <f t="shared" si="116"/>
        <v>43.614440492</v>
      </c>
      <c r="Z223" s="6">
        <v>0.00113077</v>
      </c>
      <c r="AA223" s="8">
        <f t="shared" si="117"/>
        <v>169.04106884</v>
      </c>
      <c r="AB223" s="6">
        <v>0.0380828</v>
      </c>
      <c r="AC223" s="8">
        <f t="shared" si="118"/>
        <v>5693.0739376</v>
      </c>
      <c r="AD223" s="5"/>
      <c r="AE223" s="5"/>
      <c r="AF223" s="5"/>
      <c r="AG223" s="5"/>
      <c r="AH223" s="5"/>
      <c r="AI223" s="5"/>
      <c r="AJ223" s="5"/>
      <c r="AK223" s="5"/>
    </row>
    <row r="224" spans="1:37" s="9" customFormat="1" ht="12.75">
      <c r="A224" s="5" t="s">
        <v>289</v>
      </c>
      <c r="B224" s="5" t="s">
        <v>290</v>
      </c>
      <c r="C224" s="6" t="s">
        <v>18</v>
      </c>
      <c r="D224" s="6"/>
      <c r="E224" s="6">
        <v>158</v>
      </c>
      <c r="F224" s="6">
        <v>58</v>
      </c>
      <c r="G224" s="6" t="s">
        <v>109</v>
      </c>
      <c r="H224" s="6"/>
      <c r="I224" s="6">
        <v>38</v>
      </c>
      <c r="J224" s="6">
        <v>1</v>
      </c>
      <c r="K224" s="7">
        <f t="shared" si="109"/>
        <v>14.949200000000001</v>
      </c>
      <c r="L224" s="6">
        <v>0.924383</v>
      </c>
      <c r="M224" s="7">
        <f t="shared" si="110"/>
        <v>13.818786343600001</v>
      </c>
      <c r="N224" s="6">
        <v>0.413425</v>
      </c>
      <c r="O224" s="7">
        <f t="shared" si="111"/>
        <v>6.18037301</v>
      </c>
      <c r="P224" s="6">
        <v>0.16233</v>
      </c>
      <c r="Q224" s="7">
        <f t="shared" si="112"/>
        <v>2.426703636</v>
      </c>
      <c r="R224" s="6">
        <v>0.00461508</v>
      </c>
      <c r="S224" s="8">
        <f t="shared" si="113"/>
        <v>689.91753936</v>
      </c>
      <c r="T224" s="6">
        <v>0.0392567</v>
      </c>
      <c r="U224" s="8">
        <f t="shared" si="114"/>
        <v>5868.5625964</v>
      </c>
      <c r="V224" s="6">
        <v>0.00378246</v>
      </c>
      <c r="W224" s="8">
        <f t="shared" si="115"/>
        <v>565.44751032</v>
      </c>
      <c r="X224" s="6">
        <v>0.000291751</v>
      </c>
      <c r="Y224" s="8">
        <f t="shared" si="116"/>
        <v>43.614440492</v>
      </c>
      <c r="Z224" s="6">
        <v>0.00113077</v>
      </c>
      <c r="AA224" s="8">
        <f t="shared" si="117"/>
        <v>169.04106884</v>
      </c>
      <c r="AB224" s="6">
        <v>0.0380828</v>
      </c>
      <c r="AC224" s="8">
        <f t="shared" si="118"/>
        <v>5693.0739376</v>
      </c>
      <c r="AD224" s="5"/>
      <c r="AE224" s="5"/>
      <c r="AF224" s="5"/>
      <c r="AG224" s="5"/>
      <c r="AH224" s="5"/>
      <c r="AI224" s="5"/>
      <c r="AJ224" s="5"/>
      <c r="AK224" s="5"/>
    </row>
    <row r="225" spans="1:37" s="9" customFormat="1" ht="12.75">
      <c r="A225" s="5" t="s">
        <v>289</v>
      </c>
      <c r="B225" s="5" t="s">
        <v>290</v>
      </c>
      <c r="C225" s="6" t="s">
        <v>18</v>
      </c>
      <c r="D225" s="6"/>
      <c r="E225" s="6">
        <v>158</v>
      </c>
      <c r="F225" s="6">
        <v>58</v>
      </c>
      <c r="G225" s="6" t="s">
        <v>109</v>
      </c>
      <c r="H225" s="6"/>
      <c r="I225" s="6">
        <v>38</v>
      </c>
      <c r="J225" s="6">
        <v>1</v>
      </c>
      <c r="K225" s="7">
        <f t="shared" si="109"/>
        <v>14.949200000000001</v>
      </c>
      <c r="L225" s="6">
        <v>0.924383</v>
      </c>
      <c r="M225" s="7">
        <f t="shared" si="110"/>
        <v>13.818786343600001</v>
      </c>
      <c r="N225" s="6">
        <v>0.413425</v>
      </c>
      <c r="O225" s="7">
        <f t="shared" si="111"/>
        <v>6.18037301</v>
      </c>
      <c r="P225" s="6">
        <v>0.16233</v>
      </c>
      <c r="Q225" s="7">
        <f t="shared" si="112"/>
        <v>2.426703636</v>
      </c>
      <c r="R225" s="6">
        <v>0.00461508</v>
      </c>
      <c r="S225" s="8">
        <f t="shared" si="113"/>
        <v>689.91753936</v>
      </c>
      <c r="T225" s="6">
        <v>0.0392567</v>
      </c>
      <c r="U225" s="8">
        <f t="shared" si="114"/>
        <v>5868.5625964</v>
      </c>
      <c r="V225" s="6">
        <v>0.00378246</v>
      </c>
      <c r="W225" s="8">
        <f t="shared" si="115"/>
        <v>565.44751032</v>
      </c>
      <c r="X225" s="6">
        <v>0.000291751</v>
      </c>
      <c r="Y225" s="8">
        <f t="shared" si="116"/>
        <v>43.614440492</v>
      </c>
      <c r="Z225" s="6">
        <v>0.00113077</v>
      </c>
      <c r="AA225" s="8">
        <f t="shared" si="117"/>
        <v>169.04106884</v>
      </c>
      <c r="AB225" s="6">
        <v>0.0380828</v>
      </c>
      <c r="AC225" s="8">
        <f t="shared" si="118"/>
        <v>5693.0739376</v>
      </c>
      <c r="AD225" s="5"/>
      <c r="AE225" s="5"/>
      <c r="AF225" s="5"/>
      <c r="AG225" s="5"/>
      <c r="AH225" s="5"/>
      <c r="AI225" s="5"/>
      <c r="AJ225" s="5"/>
      <c r="AK225" s="5"/>
    </row>
    <row r="226" spans="1:29" ht="12.75">
      <c r="A226" s="1" t="s">
        <v>271</v>
      </c>
      <c r="B226" s="1" t="s">
        <v>267</v>
      </c>
      <c r="C226" s="2" t="s">
        <v>74</v>
      </c>
      <c r="E226" s="2">
        <v>144</v>
      </c>
      <c r="F226" s="2">
        <v>44</v>
      </c>
      <c r="G226" s="2" t="s">
        <v>33</v>
      </c>
      <c r="I226" s="2">
        <v>2</v>
      </c>
      <c r="J226" s="2">
        <v>1</v>
      </c>
      <c r="K226" s="10">
        <f t="shared" si="109"/>
        <v>0.7868</v>
      </c>
      <c r="L226" s="2">
        <v>4.35137</v>
      </c>
      <c r="M226" s="10">
        <f t="shared" si="110"/>
        <v>3.4236579160000002</v>
      </c>
      <c r="N226" s="2">
        <v>-0.0183257</v>
      </c>
      <c r="O226" s="10">
        <f t="shared" si="111"/>
        <v>-0.014418660760000002</v>
      </c>
      <c r="P226" s="2">
        <v>7.82849</v>
      </c>
      <c r="Q226" s="10">
        <f t="shared" si="112"/>
        <v>6.159455932000001</v>
      </c>
      <c r="R226" s="2">
        <v>2.40046</v>
      </c>
      <c r="S226" s="4">
        <f t="shared" si="113"/>
        <v>18886.81928</v>
      </c>
      <c r="T226" s="2">
        <v>0.347057</v>
      </c>
      <c r="U226" s="4">
        <f t="shared" si="114"/>
        <v>2730.6444760000004</v>
      </c>
      <c r="V226" s="2">
        <v>0.127434</v>
      </c>
      <c r="W226" s="4">
        <f t="shared" si="115"/>
        <v>1002.650712</v>
      </c>
      <c r="X226" s="2">
        <v>0.014174</v>
      </c>
      <c r="Y226" s="4">
        <f t="shared" si="116"/>
        <v>111.521032</v>
      </c>
      <c r="Z226" s="2">
        <v>0.402471</v>
      </c>
      <c r="AA226" s="4">
        <f t="shared" si="117"/>
        <v>3166.6418280000003</v>
      </c>
      <c r="AB226" s="2">
        <v>0.248023</v>
      </c>
      <c r="AC226" s="4">
        <f t="shared" si="118"/>
        <v>1951.444964</v>
      </c>
    </row>
    <row r="227" spans="1:29" ht="12.75">
      <c r="A227" s="1" t="s">
        <v>272</v>
      </c>
      <c r="B227" s="1" t="s">
        <v>267</v>
      </c>
      <c r="C227" s="2" t="s">
        <v>74</v>
      </c>
      <c r="E227" s="2">
        <v>145</v>
      </c>
      <c r="F227" s="2">
        <v>45</v>
      </c>
      <c r="G227" s="2" t="s">
        <v>33</v>
      </c>
      <c r="I227" s="2">
        <v>2</v>
      </c>
      <c r="J227" s="2">
        <v>1</v>
      </c>
      <c r="K227" s="10">
        <f t="shared" si="109"/>
        <v>0.7868</v>
      </c>
      <c r="L227" s="2">
        <v>0.446374</v>
      </c>
      <c r="M227" s="10">
        <f t="shared" si="110"/>
        <v>0.3512070632</v>
      </c>
      <c r="N227" s="2">
        <v>0.129432</v>
      </c>
      <c r="O227" s="10">
        <f t="shared" si="111"/>
        <v>0.1018370976</v>
      </c>
      <c r="P227" s="2">
        <v>0.412556</v>
      </c>
      <c r="Q227" s="10">
        <f t="shared" si="112"/>
        <v>0.3245990608</v>
      </c>
      <c r="R227" s="2">
        <v>0.019128</v>
      </c>
      <c r="S227" s="4">
        <f t="shared" si="113"/>
        <v>150.499104</v>
      </c>
      <c r="T227" s="2">
        <v>0.150604</v>
      </c>
      <c r="U227" s="4">
        <f t="shared" si="114"/>
        <v>1184.952272</v>
      </c>
      <c r="V227" s="2">
        <v>-0.0202226</v>
      </c>
      <c r="W227" s="4">
        <f t="shared" si="115"/>
        <v>-159.1114168</v>
      </c>
      <c r="X227" s="11">
        <v>-5.3753E-05</v>
      </c>
      <c r="Y227" s="4">
        <f t="shared" si="116"/>
        <v>-0.422928604</v>
      </c>
      <c r="Z227" s="2">
        <v>0.0010212</v>
      </c>
      <c r="AA227" s="4">
        <f t="shared" si="117"/>
        <v>8.034801600000002</v>
      </c>
      <c r="AB227" s="2">
        <v>0.0437791</v>
      </c>
      <c r="AC227" s="4">
        <f t="shared" si="118"/>
        <v>344.4539588</v>
      </c>
    </row>
    <row r="228" spans="11:24" ht="12.75">
      <c r="K228" s="10"/>
      <c r="M228" s="10"/>
      <c r="O228" s="10"/>
      <c r="Q228" s="10"/>
      <c r="X228" s="11"/>
    </row>
    <row r="229" spans="1:29" ht="12.75">
      <c r="A229" s="1" t="s">
        <v>106</v>
      </c>
      <c r="B229" s="1" t="s">
        <v>107</v>
      </c>
      <c r="C229" s="2" t="s">
        <v>18</v>
      </c>
      <c r="E229" s="2" t="s">
        <v>108</v>
      </c>
      <c r="F229" s="2" t="s">
        <v>74</v>
      </c>
      <c r="J229" s="2">
        <v>1</v>
      </c>
      <c r="K229" s="2">
        <v>15.98</v>
      </c>
      <c r="L229" s="2">
        <v>0.579295</v>
      </c>
      <c r="M229" s="10">
        <f t="shared" si="100"/>
        <v>9.2571341</v>
      </c>
      <c r="N229" s="2">
        <v>0.103423</v>
      </c>
      <c r="O229" s="10">
        <f aca="true" t="shared" si="119" ref="O229:O246">SUM(K229*N229)</f>
        <v>1.65269954</v>
      </c>
      <c r="P229" s="2">
        <v>0.851742</v>
      </c>
      <c r="Q229" s="10">
        <f aca="true" t="shared" si="120" ref="Q229:Q246">SUM(K229*P229)</f>
        <v>13.61083716</v>
      </c>
      <c r="R229" s="2">
        <v>2.49109</v>
      </c>
      <c r="S229" s="4">
        <f t="shared" si="103"/>
        <v>398076.18200000003</v>
      </c>
      <c r="T229" s="2">
        <v>0.532143</v>
      </c>
      <c r="U229" s="4">
        <f t="shared" si="104"/>
        <v>85036.45140000002</v>
      </c>
      <c r="V229" s="2">
        <v>37.6306</v>
      </c>
      <c r="W229" s="4">
        <f t="shared" si="105"/>
        <v>6013369.88</v>
      </c>
      <c r="X229" s="2">
        <v>0.00540046</v>
      </c>
      <c r="Y229" s="4">
        <f t="shared" si="106"/>
        <v>862.993508</v>
      </c>
      <c r="Z229" s="2">
        <v>0.266516</v>
      </c>
      <c r="AA229" s="4">
        <f t="shared" si="107"/>
        <v>42589.2568</v>
      </c>
      <c r="AB229" s="2">
        <v>0.142827</v>
      </c>
      <c r="AC229" s="4">
        <f t="shared" si="108"/>
        <v>22823.754600000004</v>
      </c>
    </row>
    <row r="230" spans="1:37" s="9" customFormat="1" ht="12.75">
      <c r="A230" s="5" t="s">
        <v>289</v>
      </c>
      <c r="B230" s="5" t="s">
        <v>290</v>
      </c>
      <c r="C230" s="6" t="s">
        <v>18</v>
      </c>
      <c r="D230" s="6"/>
      <c r="E230" s="6">
        <v>158</v>
      </c>
      <c r="F230" s="6">
        <v>58</v>
      </c>
      <c r="G230" s="6" t="s">
        <v>109</v>
      </c>
      <c r="H230" s="6"/>
      <c r="I230" s="6">
        <v>38</v>
      </c>
      <c r="J230" s="6">
        <v>1</v>
      </c>
      <c r="K230" s="7">
        <f>SUM(I230*0.3934)</f>
        <v>14.949200000000001</v>
      </c>
      <c r="L230" s="6">
        <v>0.924383</v>
      </c>
      <c r="M230" s="7">
        <f>SUM(K230*L230)</f>
        <v>13.818786343600001</v>
      </c>
      <c r="N230" s="6">
        <v>0.413425</v>
      </c>
      <c r="O230" s="7">
        <f t="shared" si="119"/>
        <v>6.18037301</v>
      </c>
      <c r="P230" s="6">
        <v>0.16233</v>
      </c>
      <c r="Q230" s="7">
        <f>SUM(K230*P230)</f>
        <v>2.426703636</v>
      </c>
      <c r="R230" s="6">
        <v>0.00461508</v>
      </c>
      <c r="S230" s="8">
        <f>SUM(K230*R230)*10000</f>
        <v>689.91753936</v>
      </c>
      <c r="T230" s="6">
        <v>0.0392567</v>
      </c>
      <c r="U230" s="8">
        <f t="shared" si="104"/>
        <v>5868.5625964</v>
      </c>
      <c r="V230" s="6">
        <v>0.00378246</v>
      </c>
      <c r="W230" s="8">
        <f>SUM(K230*V230)*10000</f>
        <v>565.44751032</v>
      </c>
      <c r="X230" s="6">
        <v>0.000291751</v>
      </c>
      <c r="Y230" s="8">
        <f t="shared" si="106"/>
        <v>43.614440492</v>
      </c>
      <c r="Z230" s="6">
        <v>0.00113077</v>
      </c>
      <c r="AA230" s="8">
        <f>SUM(K230*Z230)*10000</f>
        <v>169.04106884</v>
      </c>
      <c r="AB230" s="6">
        <v>0.0380828</v>
      </c>
      <c r="AC230" s="8">
        <f>SUM(K230*AB230)*10000</f>
        <v>5693.0739376</v>
      </c>
      <c r="AD230" s="5"/>
      <c r="AE230" s="5"/>
      <c r="AF230" s="5"/>
      <c r="AG230" s="5"/>
      <c r="AH230" s="5"/>
      <c r="AI230" s="5"/>
      <c r="AJ230" s="5"/>
      <c r="AK230" s="5"/>
    </row>
    <row r="231" spans="1:29" s="14" customFormat="1" ht="12.75">
      <c r="A231" s="14" t="s">
        <v>110</v>
      </c>
      <c r="B231" s="14" t="s">
        <v>107</v>
      </c>
      <c r="C231" s="15" t="s">
        <v>18</v>
      </c>
      <c r="D231" s="15"/>
      <c r="E231" s="15" t="s">
        <v>111</v>
      </c>
      <c r="F231" s="15" t="s">
        <v>74</v>
      </c>
      <c r="G231" s="15"/>
      <c r="H231" s="15"/>
      <c r="I231" s="15"/>
      <c r="J231" s="15">
        <v>1</v>
      </c>
      <c r="K231" s="15">
        <v>16.79</v>
      </c>
      <c r="L231" s="15">
        <v>0.0170399</v>
      </c>
      <c r="M231" s="16">
        <f t="shared" si="100"/>
        <v>0.286099921</v>
      </c>
      <c r="N231" s="15">
        <v>0.0591868</v>
      </c>
      <c r="O231" s="16">
        <f t="shared" si="119"/>
        <v>0.9937463719999999</v>
      </c>
      <c r="P231" s="15">
        <v>0.153737</v>
      </c>
      <c r="Q231" s="16">
        <f t="shared" si="120"/>
        <v>2.5812442300000003</v>
      </c>
      <c r="R231" s="15">
        <v>0.0685892</v>
      </c>
      <c r="S231" s="17">
        <f t="shared" si="103"/>
        <v>11516.126680000001</v>
      </c>
      <c r="T231" s="15">
        <v>0.0494803</v>
      </c>
      <c r="U231" s="17">
        <f t="shared" si="104"/>
        <v>8307.74237</v>
      </c>
      <c r="V231" s="15">
        <v>0.233902</v>
      </c>
      <c r="W231" s="17">
        <f t="shared" si="105"/>
        <v>39272.1458</v>
      </c>
      <c r="X231" s="34">
        <v>3.37818E-05</v>
      </c>
      <c r="Y231" s="17">
        <f t="shared" si="106"/>
        <v>5.6719642200000004</v>
      </c>
      <c r="Z231" s="15">
        <v>0.000472836</v>
      </c>
      <c r="AA231" s="17">
        <f t="shared" si="107"/>
        <v>79.38916440000001</v>
      </c>
      <c r="AB231" s="15">
        <v>0.0165725</v>
      </c>
      <c r="AC231" s="17">
        <f t="shared" si="108"/>
        <v>2782.52275</v>
      </c>
    </row>
    <row r="232" spans="1:29" ht="12.75">
      <c r="A232" s="1" t="s">
        <v>112</v>
      </c>
      <c r="B232" s="1" t="s">
        <v>107</v>
      </c>
      <c r="C232" s="2" t="s">
        <v>18</v>
      </c>
      <c r="D232" s="2">
        <v>4</v>
      </c>
      <c r="E232" s="2" t="s">
        <v>113</v>
      </c>
      <c r="F232" s="2">
        <v>42</v>
      </c>
      <c r="G232" s="2" t="s">
        <v>109</v>
      </c>
      <c r="H232" s="2">
        <v>356</v>
      </c>
      <c r="I232" s="2">
        <v>42.68</v>
      </c>
      <c r="J232" s="2">
        <v>1</v>
      </c>
      <c r="K232" s="2">
        <v>16.79</v>
      </c>
      <c r="L232" s="2">
        <v>0.263766</v>
      </c>
      <c r="M232" s="10">
        <f t="shared" si="100"/>
        <v>4.428631139999999</v>
      </c>
      <c r="N232" s="2">
        <v>1.16009</v>
      </c>
      <c r="O232" s="10">
        <f t="shared" si="119"/>
        <v>19.4779111</v>
      </c>
      <c r="P232" s="2">
        <v>3.01984</v>
      </c>
      <c r="Q232" s="10">
        <f t="shared" si="120"/>
        <v>50.703113599999995</v>
      </c>
      <c r="R232" s="2">
        <v>0.548379</v>
      </c>
      <c r="S232" s="4">
        <f t="shared" si="103"/>
        <v>92072.8341</v>
      </c>
      <c r="T232" s="2">
        <v>1.03854</v>
      </c>
      <c r="U232" s="4">
        <f t="shared" si="104"/>
        <v>174370.866</v>
      </c>
      <c r="V232" s="2">
        <v>-0.00968325</v>
      </c>
      <c r="W232" s="4">
        <f t="shared" si="105"/>
        <v>-1625.8176749999998</v>
      </c>
      <c r="X232" s="2">
        <v>0.000188479</v>
      </c>
      <c r="Y232" s="4">
        <f t="shared" si="106"/>
        <v>31.6456241</v>
      </c>
      <c r="Z232" s="2">
        <v>0.0165458</v>
      </c>
      <c r="AA232" s="4">
        <f t="shared" si="107"/>
        <v>2778.0398199999995</v>
      </c>
      <c r="AB232" s="2">
        <v>0.489264</v>
      </c>
      <c r="AC232" s="4">
        <f t="shared" si="108"/>
        <v>82147.42559999999</v>
      </c>
    </row>
    <row r="233" spans="1:29" ht="12.75">
      <c r="A233" s="1" t="s">
        <v>114</v>
      </c>
      <c r="B233" s="1" t="s">
        <v>107</v>
      </c>
      <c r="C233" s="2" t="s">
        <v>18</v>
      </c>
      <c r="D233" s="2">
        <v>4</v>
      </c>
      <c r="E233" s="2" t="s">
        <v>115</v>
      </c>
      <c r="F233" s="2">
        <v>42</v>
      </c>
      <c r="G233" s="2" t="s">
        <v>109</v>
      </c>
      <c r="H233" s="2">
        <v>356</v>
      </c>
      <c r="I233" s="2">
        <v>42.68</v>
      </c>
      <c r="J233" s="2">
        <v>1</v>
      </c>
      <c r="K233" s="2">
        <v>16.79</v>
      </c>
      <c r="L233" s="2">
        <v>0.037711</v>
      </c>
      <c r="M233" s="10">
        <f t="shared" si="100"/>
        <v>0.63316769</v>
      </c>
      <c r="N233" s="2">
        <v>0.154333</v>
      </c>
      <c r="O233" s="10">
        <f t="shared" si="119"/>
        <v>2.5912510699999998</v>
      </c>
      <c r="P233" s="2">
        <v>0.355315</v>
      </c>
      <c r="Q233" s="10">
        <f t="shared" si="120"/>
        <v>5.965738849999999</v>
      </c>
      <c r="R233" s="2">
        <v>0.140984</v>
      </c>
      <c r="S233" s="4">
        <f t="shared" si="103"/>
        <v>23671.2136</v>
      </c>
      <c r="T233" s="2">
        <v>0.121183</v>
      </c>
      <c r="U233" s="4">
        <f t="shared" si="104"/>
        <v>20346.6257</v>
      </c>
      <c r="V233" s="2">
        <v>0.00270787</v>
      </c>
      <c r="W233" s="4">
        <f t="shared" si="105"/>
        <v>454.6513729999999</v>
      </c>
      <c r="X233" s="11">
        <v>3.18575E-05</v>
      </c>
      <c r="Y233" s="4">
        <f t="shared" si="106"/>
        <v>5.34887425</v>
      </c>
      <c r="Z233" s="2">
        <v>0.00454592</v>
      </c>
      <c r="AA233" s="4">
        <f t="shared" si="107"/>
        <v>763.2599680000001</v>
      </c>
      <c r="AB233" s="2">
        <v>0.086024</v>
      </c>
      <c r="AC233" s="4">
        <f t="shared" si="108"/>
        <v>14443.4296</v>
      </c>
    </row>
    <row r="234" spans="1:37" s="9" customFormat="1" ht="12.75">
      <c r="A234" s="5" t="s">
        <v>289</v>
      </c>
      <c r="B234" s="5" t="s">
        <v>290</v>
      </c>
      <c r="C234" s="6" t="s">
        <v>18</v>
      </c>
      <c r="D234" s="6"/>
      <c r="E234" s="6">
        <v>158</v>
      </c>
      <c r="F234" s="6">
        <v>58</v>
      </c>
      <c r="G234" s="6" t="s">
        <v>109</v>
      </c>
      <c r="H234" s="6"/>
      <c r="I234" s="6">
        <v>38</v>
      </c>
      <c r="J234" s="6">
        <v>1</v>
      </c>
      <c r="K234" s="7">
        <f>SUM(I234*0.3934)</f>
        <v>14.949200000000001</v>
      </c>
      <c r="L234" s="6">
        <v>0.924383</v>
      </c>
      <c r="M234" s="7">
        <f>SUM(K234*L234)</f>
        <v>13.818786343600001</v>
      </c>
      <c r="N234" s="6">
        <v>0.413425</v>
      </c>
      <c r="O234" s="7">
        <f t="shared" si="119"/>
        <v>6.18037301</v>
      </c>
      <c r="P234" s="6">
        <v>0.16233</v>
      </c>
      <c r="Q234" s="7">
        <f>SUM(K234*P234)</f>
        <v>2.426703636</v>
      </c>
      <c r="R234" s="6">
        <v>0.00461508</v>
      </c>
      <c r="S234" s="8">
        <f>SUM(K234*R234)*10000</f>
        <v>689.91753936</v>
      </c>
      <c r="T234" s="6">
        <v>0.0392567</v>
      </c>
      <c r="U234" s="8">
        <f t="shared" si="104"/>
        <v>5868.5625964</v>
      </c>
      <c r="V234" s="6">
        <v>0.00378246</v>
      </c>
      <c r="W234" s="8">
        <f>SUM(K234*V234)*10000</f>
        <v>565.44751032</v>
      </c>
      <c r="X234" s="6">
        <v>0.000291751</v>
      </c>
      <c r="Y234" s="8">
        <f t="shared" si="106"/>
        <v>43.614440492</v>
      </c>
      <c r="Z234" s="6">
        <v>0.00113077</v>
      </c>
      <c r="AA234" s="8">
        <f>SUM(K234*Z234)*10000</f>
        <v>169.04106884</v>
      </c>
      <c r="AB234" s="6">
        <v>0.0380828</v>
      </c>
      <c r="AC234" s="8">
        <f>SUM(K234*AB234)*10000</f>
        <v>5693.0739376</v>
      </c>
      <c r="AD234" s="5"/>
      <c r="AE234" s="5"/>
      <c r="AF234" s="5"/>
      <c r="AG234" s="5"/>
      <c r="AH234" s="5"/>
      <c r="AI234" s="5"/>
      <c r="AJ234" s="5"/>
      <c r="AK234" s="5"/>
    </row>
    <row r="235" spans="1:29" ht="12.75">
      <c r="A235" s="1" t="s">
        <v>116</v>
      </c>
      <c r="B235" s="1" t="s">
        <v>107</v>
      </c>
      <c r="C235" s="2" t="s">
        <v>18</v>
      </c>
      <c r="D235" s="2">
        <v>10</v>
      </c>
      <c r="E235" s="2" t="s">
        <v>117</v>
      </c>
      <c r="F235" s="2">
        <v>43</v>
      </c>
      <c r="G235" s="2" t="s">
        <v>118</v>
      </c>
      <c r="H235" s="2">
        <v>361.1</v>
      </c>
      <c r="I235" s="2">
        <v>39.52</v>
      </c>
      <c r="J235" s="2">
        <v>1</v>
      </c>
      <c r="K235" s="2">
        <v>15.55</v>
      </c>
      <c r="L235" s="2">
        <v>0.233898</v>
      </c>
      <c r="M235" s="10">
        <f t="shared" si="100"/>
        <v>3.6371139</v>
      </c>
      <c r="N235" s="2">
        <v>0.0664215</v>
      </c>
      <c r="O235" s="10">
        <f t="shared" si="119"/>
        <v>1.032854325</v>
      </c>
      <c r="P235" s="2">
        <v>0.149398</v>
      </c>
      <c r="Q235" s="10">
        <f t="shared" si="120"/>
        <v>2.3231389</v>
      </c>
      <c r="R235" s="2">
        <v>0.0058707</v>
      </c>
      <c r="S235" s="4">
        <f t="shared" si="103"/>
        <v>912.8938500000002</v>
      </c>
      <c r="T235" s="2">
        <v>0.00256165</v>
      </c>
      <c r="U235" s="4">
        <f t="shared" si="104"/>
        <v>398.33657500000004</v>
      </c>
      <c r="V235" s="2">
        <v>0.0052593</v>
      </c>
      <c r="W235" s="4">
        <f t="shared" si="105"/>
        <v>817.82115</v>
      </c>
      <c r="X235" s="2">
        <v>0</v>
      </c>
      <c r="Y235" s="4">
        <f t="shared" si="106"/>
        <v>0</v>
      </c>
      <c r="Z235" s="2">
        <v>0.000179061</v>
      </c>
      <c r="AA235" s="4">
        <f t="shared" si="107"/>
        <v>27.8439855</v>
      </c>
      <c r="AB235" s="2">
        <v>0.000135731</v>
      </c>
      <c r="AC235" s="4">
        <f t="shared" si="108"/>
        <v>21.106170499999998</v>
      </c>
    </row>
    <row r="236" spans="1:29" ht="12.75">
      <c r="A236" s="1" t="s">
        <v>119</v>
      </c>
      <c r="B236" s="1" t="s">
        <v>107</v>
      </c>
      <c r="C236" s="2" t="s">
        <v>18</v>
      </c>
      <c r="D236" s="2">
        <v>10</v>
      </c>
      <c r="E236" s="2" t="s">
        <v>120</v>
      </c>
      <c r="F236" s="2">
        <v>43</v>
      </c>
      <c r="G236" s="2" t="s">
        <v>118</v>
      </c>
      <c r="H236" s="2">
        <v>361.1</v>
      </c>
      <c r="I236" s="2">
        <v>39.52</v>
      </c>
      <c r="J236" s="2">
        <v>1</v>
      </c>
      <c r="K236" s="2">
        <v>15.55</v>
      </c>
      <c r="L236" s="2">
        <v>0.0326299</v>
      </c>
      <c r="M236" s="10">
        <f t="shared" si="100"/>
        <v>0.507394945</v>
      </c>
      <c r="N236" s="2">
        <v>0.14778</v>
      </c>
      <c r="O236" s="10">
        <f t="shared" si="119"/>
        <v>2.297979</v>
      </c>
      <c r="P236" s="2">
        <v>0.390538</v>
      </c>
      <c r="Q236" s="10">
        <f t="shared" si="120"/>
        <v>6.0728659</v>
      </c>
      <c r="R236" s="2">
        <v>0.083991</v>
      </c>
      <c r="S236" s="4">
        <f t="shared" si="103"/>
        <v>13060.600499999999</v>
      </c>
      <c r="T236" s="2">
        <v>0.114985</v>
      </c>
      <c r="U236" s="4">
        <f t="shared" si="104"/>
        <v>17880.167500000003</v>
      </c>
      <c r="V236" s="2">
        <v>0.00210204</v>
      </c>
      <c r="W236" s="4">
        <f t="shared" si="105"/>
        <v>326.86722000000003</v>
      </c>
      <c r="X236" s="11">
        <v>1.52474E-05</v>
      </c>
      <c r="Y236" s="4">
        <f t="shared" si="106"/>
        <v>2.3709707</v>
      </c>
      <c r="Z236" s="2">
        <v>0.00147951</v>
      </c>
      <c r="AA236" s="4">
        <f t="shared" si="107"/>
        <v>230.06380500000003</v>
      </c>
      <c r="AB236" s="2">
        <v>0.0615258</v>
      </c>
      <c r="AC236" s="4">
        <f t="shared" si="108"/>
        <v>9567.2619</v>
      </c>
    </row>
    <row r="237" spans="1:37" s="9" customFormat="1" ht="12.75">
      <c r="A237" s="5" t="s">
        <v>289</v>
      </c>
      <c r="B237" s="5" t="s">
        <v>290</v>
      </c>
      <c r="C237" s="6" t="s">
        <v>18</v>
      </c>
      <c r="D237" s="6"/>
      <c r="E237" s="6">
        <v>158</v>
      </c>
      <c r="F237" s="6">
        <v>58</v>
      </c>
      <c r="G237" s="6" t="s">
        <v>109</v>
      </c>
      <c r="H237" s="6"/>
      <c r="I237" s="6">
        <v>38</v>
      </c>
      <c r="J237" s="6">
        <v>1</v>
      </c>
      <c r="K237" s="7">
        <f>SUM(I237*0.3934)</f>
        <v>14.949200000000001</v>
      </c>
      <c r="L237" s="6">
        <v>0.924383</v>
      </c>
      <c r="M237" s="7">
        <f>SUM(K237*L237)</f>
        <v>13.818786343600001</v>
      </c>
      <c r="N237" s="6">
        <v>0.413425</v>
      </c>
      <c r="O237" s="7">
        <f t="shared" si="119"/>
        <v>6.18037301</v>
      </c>
      <c r="P237" s="6">
        <v>0.16233</v>
      </c>
      <c r="Q237" s="7">
        <f>SUM(K237*P237)</f>
        <v>2.426703636</v>
      </c>
      <c r="R237" s="6">
        <v>0.00461508</v>
      </c>
      <c r="S237" s="8">
        <f>SUM(K237*R237)*10000</f>
        <v>689.91753936</v>
      </c>
      <c r="T237" s="6">
        <v>0.0392567</v>
      </c>
      <c r="U237" s="8">
        <f t="shared" si="104"/>
        <v>5868.5625964</v>
      </c>
      <c r="V237" s="6">
        <v>0.00378246</v>
      </c>
      <c r="W237" s="8">
        <f>SUM(K237*V237)*10000</f>
        <v>565.44751032</v>
      </c>
      <c r="X237" s="6">
        <v>0.000291751</v>
      </c>
      <c r="Y237" s="8">
        <f t="shared" si="106"/>
        <v>43.614440492</v>
      </c>
      <c r="Z237" s="6">
        <v>0.00113077</v>
      </c>
      <c r="AA237" s="8">
        <f>SUM(K237*Z237)*10000</f>
        <v>169.04106884</v>
      </c>
      <c r="AB237" s="6">
        <v>0.0380828</v>
      </c>
      <c r="AC237" s="8">
        <f>SUM(K237*AB237)*10000</f>
        <v>5693.0739376</v>
      </c>
      <c r="AD237" s="5"/>
      <c r="AE237" s="5"/>
      <c r="AF237" s="5"/>
      <c r="AG237" s="5"/>
      <c r="AH237" s="5"/>
      <c r="AI237" s="5"/>
      <c r="AJ237" s="5"/>
      <c r="AK237" s="5"/>
    </row>
    <row r="238" spans="1:29" ht="12.75">
      <c r="A238" s="1" t="s">
        <v>121</v>
      </c>
      <c r="B238" s="1" t="s">
        <v>107</v>
      </c>
      <c r="C238" s="2" t="s">
        <v>18</v>
      </c>
      <c r="E238" s="2" t="s">
        <v>122</v>
      </c>
      <c r="F238" s="2" t="s">
        <v>74</v>
      </c>
      <c r="J238" s="2">
        <v>1</v>
      </c>
      <c r="K238" s="2">
        <v>5.4</v>
      </c>
      <c r="L238" s="2">
        <v>0.358975</v>
      </c>
      <c r="M238" s="10">
        <f t="shared" si="100"/>
        <v>1.938465</v>
      </c>
      <c r="N238" s="2">
        <v>0.325137</v>
      </c>
      <c r="O238" s="10">
        <f t="shared" si="119"/>
        <v>1.7557398000000002</v>
      </c>
      <c r="P238" s="2">
        <v>4.82367</v>
      </c>
      <c r="Q238" s="10">
        <f t="shared" si="120"/>
        <v>26.047818</v>
      </c>
      <c r="R238" s="2">
        <v>1.03235</v>
      </c>
      <c r="S238" s="4">
        <f t="shared" si="103"/>
        <v>55746.900000000016</v>
      </c>
      <c r="T238" s="2">
        <v>0.621701</v>
      </c>
      <c r="U238" s="4">
        <f t="shared" si="104"/>
        <v>33571.854</v>
      </c>
      <c r="V238" s="2">
        <v>15.9754</v>
      </c>
      <c r="W238" s="4">
        <f t="shared" si="105"/>
        <v>862671.6000000001</v>
      </c>
      <c r="X238" s="2">
        <v>0.00341114</v>
      </c>
      <c r="Y238" s="4">
        <f t="shared" si="106"/>
        <v>184.20156</v>
      </c>
      <c r="Z238" s="2">
        <v>0</v>
      </c>
      <c r="AA238" s="4">
        <f t="shared" si="107"/>
        <v>0</v>
      </c>
      <c r="AB238" s="2">
        <v>0.30404</v>
      </c>
      <c r="AC238" s="4">
        <f t="shared" si="108"/>
        <v>16418.16</v>
      </c>
    </row>
    <row r="239" spans="1:29" ht="12.75">
      <c r="A239" s="1" t="s">
        <v>123</v>
      </c>
      <c r="B239" s="1" t="s">
        <v>107</v>
      </c>
      <c r="C239" s="2" t="s">
        <v>124</v>
      </c>
      <c r="D239" s="2">
        <v>30</v>
      </c>
      <c r="E239" s="2" t="s">
        <v>125</v>
      </c>
      <c r="F239" s="2">
        <v>44</v>
      </c>
      <c r="G239" s="2" t="s">
        <v>126</v>
      </c>
      <c r="H239" s="2" t="s">
        <v>127</v>
      </c>
      <c r="J239" s="2">
        <v>1</v>
      </c>
      <c r="K239" s="2">
        <v>5.4</v>
      </c>
      <c r="L239" s="2">
        <v>53.653</v>
      </c>
      <c r="M239" s="10">
        <f t="shared" si="100"/>
        <v>289.7262</v>
      </c>
      <c r="N239" s="2">
        <v>0.0509454</v>
      </c>
      <c r="O239" s="10">
        <f t="shared" si="119"/>
        <v>0.27510516</v>
      </c>
      <c r="P239" s="2">
        <v>2.70907</v>
      </c>
      <c r="Q239" s="10">
        <f t="shared" si="120"/>
        <v>14.628978000000002</v>
      </c>
      <c r="R239" s="2">
        <v>0.441305</v>
      </c>
      <c r="S239" s="4">
        <f t="shared" si="103"/>
        <v>23830.470000000005</v>
      </c>
      <c r="T239" s="2">
        <v>0.192527</v>
      </c>
      <c r="U239" s="4">
        <f t="shared" si="104"/>
        <v>10396.458000000002</v>
      </c>
      <c r="V239" s="2">
        <v>6.42657</v>
      </c>
      <c r="W239" s="4">
        <f t="shared" si="105"/>
        <v>347034.78</v>
      </c>
      <c r="X239" s="2">
        <v>0.000767833</v>
      </c>
      <c r="Y239" s="4">
        <f t="shared" si="106"/>
        <v>41.462982000000004</v>
      </c>
      <c r="Z239" s="2">
        <v>0.0708203</v>
      </c>
      <c r="AA239" s="4">
        <f t="shared" si="107"/>
        <v>3824.2962</v>
      </c>
      <c r="AB239" s="2">
        <v>0.0362507</v>
      </c>
      <c r="AC239" s="4">
        <f t="shared" si="108"/>
        <v>1957.5377999999998</v>
      </c>
    </row>
    <row r="240" spans="1:29" ht="12.75">
      <c r="A240" s="1" t="s">
        <v>128</v>
      </c>
      <c r="B240" s="1" t="s">
        <v>107</v>
      </c>
      <c r="C240" s="2" t="s">
        <v>28</v>
      </c>
      <c r="D240" s="2">
        <v>13</v>
      </c>
      <c r="E240" s="2" t="s">
        <v>129</v>
      </c>
      <c r="F240" s="2">
        <v>45</v>
      </c>
      <c r="G240" s="2" t="s">
        <v>130</v>
      </c>
      <c r="I240" s="2">
        <v>13.73</v>
      </c>
      <c r="J240" s="2">
        <v>1</v>
      </c>
      <c r="K240" s="2">
        <v>5.4</v>
      </c>
      <c r="L240" s="2">
        <v>0.371191</v>
      </c>
      <c r="M240" s="10">
        <f t="shared" si="100"/>
        <v>2.0044314</v>
      </c>
      <c r="N240" s="2">
        <v>-0.107666</v>
      </c>
      <c r="O240" s="10">
        <f t="shared" si="119"/>
        <v>-0.5813964</v>
      </c>
      <c r="P240" s="2">
        <v>6.17972</v>
      </c>
      <c r="Q240" s="10">
        <f t="shared" si="120"/>
        <v>33.370488</v>
      </c>
      <c r="R240" s="2">
        <v>1.59739</v>
      </c>
      <c r="S240" s="4">
        <f t="shared" si="103"/>
        <v>86259.06000000001</v>
      </c>
      <c r="T240" s="2">
        <v>0.408919</v>
      </c>
      <c r="U240" s="4">
        <f t="shared" si="104"/>
        <v>22081.626</v>
      </c>
      <c r="V240" s="2">
        <v>42.6051</v>
      </c>
      <c r="W240" s="4">
        <f t="shared" si="105"/>
        <v>2300675.4</v>
      </c>
      <c r="X240" s="2">
        <v>0.00378065</v>
      </c>
      <c r="Y240" s="4">
        <f t="shared" si="106"/>
        <v>204.1551</v>
      </c>
      <c r="Z240" s="2">
        <v>0.0799042</v>
      </c>
      <c r="AA240" s="4">
        <f t="shared" si="107"/>
        <v>4314.8268</v>
      </c>
      <c r="AB240" s="2">
        <v>0.162738</v>
      </c>
      <c r="AC240" s="4">
        <f t="shared" si="108"/>
        <v>8787.852</v>
      </c>
    </row>
    <row r="241" spans="1:29" ht="12.75">
      <c r="A241" s="1" t="s">
        <v>131</v>
      </c>
      <c r="B241" s="1" t="s">
        <v>107</v>
      </c>
      <c r="C241" s="2" t="s">
        <v>28</v>
      </c>
      <c r="E241" s="2" t="s">
        <v>132</v>
      </c>
      <c r="F241" s="2" t="s">
        <v>74</v>
      </c>
      <c r="J241" s="2">
        <v>1</v>
      </c>
      <c r="K241" s="2">
        <v>5.4</v>
      </c>
      <c r="L241" s="2">
        <v>0.166184</v>
      </c>
      <c r="M241" s="10">
        <f t="shared" si="100"/>
        <v>0.8973936</v>
      </c>
      <c r="N241" s="2">
        <v>0.420075</v>
      </c>
      <c r="O241" s="10">
        <f t="shared" si="119"/>
        <v>2.268405</v>
      </c>
      <c r="P241" s="2">
        <v>1.15784</v>
      </c>
      <c r="Q241" s="10">
        <f t="shared" si="120"/>
        <v>6.252336000000001</v>
      </c>
      <c r="R241" s="2">
        <v>0.0479186</v>
      </c>
      <c r="S241" s="4">
        <f t="shared" si="103"/>
        <v>2587.6044</v>
      </c>
      <c r="T241" s="2">
        <v>0.263021</v>
      </c>
      <c r="U241" s="4">
        <f t="shared" si="104"/>
        <v>14203.134000000002</v>
      </c>
      <c r="V241" s="2">
        <v>0.162391</v>
      </c>
      <c r="W241" s="4">
        <f t="shared" si="105"/>
        <v>8769.114000000001</v>
      </c>
      <c r="X241" s="11">
        <v>-4.92081E-05</v>
      </c>
      <c r="Y241" s="4">
        <f t="shared" si="106"/>
        <v>-2.6572374</v>
      </c>
      <c r="Z241" s="2">
        <v>0.00735178</v>
      </c>
      <c r="AA241" s="4">
        <f t="shared" si="107"/>
        <v>396.99612</v>
      </c>
      <c r="AB241" s="2">
        <v>0.0710544</v>
      </c>
      <c r="AC241" s="4">
        <f t="shared" si="108"/>
        <v>3836.9376000000007</v>
      </c>
    </row>
    <row r="242" spans="1:29" ht="12.75">
      <c r="A242" s="1" t="s">
        <v>133</v>
      </c>
      <c r="B242" s="1" t="s">
        <v>107</v>
      </c>
      <c r="C242" s="2" t="s">
        <v>134</v>
      </c>
      <c r="D242" s="2">
        <v>16</v>
      </c>
      <c r="E242" s="2" t="s">
        <v>135</v>
      </c>
      <c r="F242" s="2">
        <v>46</v>
      </c>
      <c r="G242" s="2" t="s">
        <v>36</v>
      </c>
      <c r="H242" s="2">
        <v>375.8</v>
      </c>
      <c r="I242" s="2">
        <v>10.98</v>
      </c>
      <c r="J242" s="2">
        <v>1</v>
      </c>
      <c r="K242" s="2">
        <v>4.3</v>
      </c>
      <c r="L242" s="2">
        <v>0.451608</v>
      </c>
      <c r="M242" s="10">
        <f t="shared" si="100"/>
        <v>1.9419144</v>
      </c>
      <c r="N242" s="2">
        <v>0.0945027</v>
      </c>
      <c r="O242" s="10">
        <f t="shared" si="119"/>
        <v>0.40636161</v>
      </c>
      <c r="P242" s="2">
        <v>5.70087</v>
      </c>
      <c r="Q242" s="10">
        <f t="shared" si="120"/>
        <v>24.513741</v>
      </c>
      <c r="R242" s="2">
        <v>8.57821</v>
      </c>
      <c r="S242" s="4">
        <f t="shared" si="103"/>
        <v>368863.02999999997</v>
      </c>
      <c r="T242" s="2">
        <v>0.3809</v>
      </c>
      <c r="U242" s="4">
        <f t="shared" si="104"/>
        <v>16378.699999999999</v>
      </c>
      <c r="V242" s="2">
        <v>70.1891</v>
      </c>
      <c r="W242" s="4">
        <f t="shared" si="105"/>
        <v>3018131.2999999993</v>
      </c>
      <c r="X242" s="2">
        <v>0.00209314</v>
      </c>
      <c r="Y242" s="4">
        <f t="shared" si="106"/>
        <v>90.00501999999999</v>
      </c>
      <c r="Z242" s="2">
        <v>0.0462418</v>
      </c>
      <c r="AA242" s="4">
        <f t="shared" si="107"/>
        <v>1988.3973999999998</v>
      </c>
      <c r="AB242" s="2">
        <v>0.248521</v>
      </c>
      <c r="AC242" s="4">
        <f t="shared" si="108"/>
        <v>10686.403</v>
      </c>
    </row>
    <row r="243" spans="1:29" ht="12.75">
      <c r="A243" s="1" t="s">
        <v>136</v>
      </c>
      <c r="B243" s="1" t="s">
        <v>107</v>
      </c>
      <c r="C243" s="2" t="s">
        <v>134</v>
      </c>
      <c r="D243" s="2">
        <v>17</v>
      </c>
      <c r="E243" s="2" t="s">
        <v>137</v>
      </c>
      <c r="F243" s="2">
        <v>47</v>
      </c>
      <c r="G243" s="2" t="s">
        <v>36</v>
      </c>
      <c r="H243" s="2">
        <v>377.2</v>
      </c>
      <c r="I243" s="2">
        <v>11.34</v>
      </c>
      <c r="J243" s="2">
        <v>1</v>
      </c>
      <c r="K243" s="2">
        <v>4.5</v>
      </c>
      <c r="L243" s="2">
        <v>0.932738</v>
      </c>
      <c r="M243" s="10">
        <f t="shared" si="100"/>
        <v>4.197321</v>
      </c>
      <c r="N243" s="2">
        <v>-0.209604</v>
      </c>
      <c r="O243" s="10">
        <f t="shared" si="119"/>
        <v>-0.9432180000000001</v>
      </c>
      <c r="P243" s="2">
        <v>60.6311</v>
      </c>
      <c r="Q243" s="10">
        <f t="shared" si="120"/>
        <v>272.83995000000004</v>
      </c>
      <c r="R243" s="2">
        <v>1.31656</v>
      </c>
      <c r="S243" s="4">
        <f t="shared" si="103"/>
        <v>59245.19999999999</v>
      </c>
      <c r="T243" s="2">
        <v>-0.434631</v>
      </c>
      <c r="U243" s="4">
        <f t="shared" si="104"/>
        <v>-19558.395</v>
      </c>
      <c r="V243" s="2">
        <v>26.2386</v>
      </c>
      <c r="W243" s="4">
        <f t="shared" si="105"/>
        <v>1180737</v>
      </c>
      <c r="X243" s="2">
        <v>0.0136364</v>
      </c>
      <c r="Y243" s="4">
        <f t="shared" si="106"/>
        <v>613.6379999999999</v>
      </c>
      <c r="Z243" s="2">
        <v>0</v>
      </c>
      <c r="AA243" s="4">
        <f t="shared" si="107"/>
        <v>0</v>
      </c>
      <c r="AB243" s="2">
        <v>0.306551</v>
      </c>
      <c r="AC243" s="4">
        <f t="shared" si="108"/>
        <v>13794.795</v>
      </c>
    </row>
    <row r="244" spans="1:29" ht="12.75">
      <c r="A244" s="1" t="s">
        <v>138</v>
      </c>
      <c r="B244" s="1" t="s">
        <v>107</v>
      </c>
      <c r="C244" s="2" t="s">
        <v>134</v>
      </c>
      <c r="E244" s="2" t="s">
        <v>139</v>
      </c>
      <c r="F244" s="2" t="s">
        <v>140</v>
      </c>
      <c r="G244" s="2" t="s">
        <v>141</v>
      </c>
      <c r="H244" s="2" t="s">
        <v>142</v>
      </c>
      <c r="I244" s="2">
        <v>11.6</v>
      </c>
      <c r="J244" s="2">
        <v>1</v>
      </c>
      <c r="K244" s="2">
        <v>4.6</v>
      </c>
      <c r="L244" s="2">
        <v>215.115</v>
      </c>
      <c r="M244" s="10">
        <f t="shared" si="100"/>
        <v>989.529</v>
      </c>
      <c r="N244" s="2">
        <v>0.344919</v>
      </c>
      <c r="O244" s="10">
        <f t="shared" si="119"/>
        <v>1.5866273999999998</v>
      </c>
      <c r="P244" s="2">
        <v>7.41885</v>
      </c>
      <c r="Q244" s="10">
        <f t="shared" si="120"/>
        <v>34.126709999999996</v>
      </c>
      <c r="R244" s="2">
        <v>3.13861</v>
      </c>
      <c r="S244" s="4">
        <f t="shared" si="103"/>
        <v>144376.06</v>
      </c>
      <c r="T244" s="2">
        <v>0.432638</v>
      </c>
      <c r="U244" s="4">
        <f t="shared" si="104"/>
        <v>19901.347999999998</v>
      </c>
      <c r="V244" s="2">
        <v>38.2194</v>
      </c>
      <c r="W244" s="4">
        <f t="shared" si="105"/>
        <v>1758092.4</v>
      </c>
      <c r="X244" s="2">
        <v>0.0570352</v>
      </c>
      <c r="Y244" s="4">
        <f t="shared" si="106"/>
        <v>2623.6191999999996</v>
      </c>
      <c r="Z244" s="2">
        <v>0.114506</v>
      </c>
      <c r="AA244" s="4">
        <f t="shared" si="107"/>
        <v>5267.276</v>
      </c>
      <c r="AB244" s="2">
        <v>0.357985</v>
      </c>
      <c r="AC244" s="4">
        <f t="shared" si="108"/>
        <v>16467.309999999998</v>
      </c>
    </row>
    <row r="245" spans="1:29" ht="12.75">
      <c r="A245" s="1" t="s">
        <v>143</v>
      </c>
      <c r="B245" s="1" t="s">
        <v>107</v>
      </c>
      <c r="C245" s="2" t="s">
        <v>134</v>
      </c>
      <c r="E245" s="2" t="s">
        <v>144</v>
      </c>
      <c r="F245" s="2" t="s">
        <v>145</v>
      </c>
      <c r="G245" s="2" t="s">
        <v>141</v>
      </c>
      <c r="H245" s="2" t="s">
        <v>146</v>
      </c>
      <c r="I245" s="2" t="s">
        <v>147</v>
      </c>
      <c r="J245" s="2">
        <v>1</v>
      </c>
      <c r="K245" s="2">
        <v>4.4</v>
      </c>
      <c r="L245" s="2">
        <v>0.287941</v>
      </c>
      <c r="M245" s="10">
        <f t="shared" si="100"/>
        <v>1.2669404000000002</v>
      </c>
      <c r="N245" s="2">
        <v>0.215813</v>
      </c>
      <c r="O245" s="10">
        <f t="shared" si="119"/>
        <v>0.9495772000000001</v>
      </c>
      <c r="P245" s="2">
        <v>3.30605</v>
      </c>
      <c r="Q245" s="10">
        <f t="shared" si="120"/>
        <v>14.54662</v>
      </c>
      <c r="R245" s="2">
        <v>0.866258</v>
      </c>
      <c r="S245" s="4">
        <f t="shared" si="103"/>
        <v>38115.352</v>
      </c>
      <c r="T245" s="2">
        <v>7.06803</v>
      </c>
      <c r="U245" s="4">
        <f t="shared" si="104"/>
        <v>310993.32000000007</v>
      </c>
      <c r="V245" s="2">
        <v>15.0455</v>
      </c>
      <c r="W245" s="4">
        <f t="shared" si="105"/>
        <v>662002.0000000001</v>
      </c>
      <c r="X245" s="2">
        <v>0.00289855</v>
      </c>
      <c r="Y245" s="4">
        <f t="shared" si="106"/>
        <v>127.53620000000002</v>
      </c>
      <c r="Z245" s="2">
        <v>0.0605835</v>
      </c>
      <c r="AA245" s="4">
        <f t="shared" si="107"/>
        <v>2665.674</v>
      </c>
      <c r="AB245" s="2">
        <v>0.0796173</v>
      </c>
      <c r="AC245" s="4">
        <f t="shared" si="108"/>
        <v>3503.1612000000005</v>
      </c>
    </row>
    <row r="246" spans="1:29" ht="12.75">
      <c r="A246" s="1" t="s">
        <v>148</v>
      </c>
      <c r="B246" s="1" t="s">
        <v>107</v>
      </c>
      <c r="C246" s="2" t="s">
        <v>134</v>
      </c>
      <c r="E246" s="2" t="s">
        <v>149</v>
      </c>
      <c r="F246" s="2" t="s">
        <v>150</v>
      </c>
      <c r="G246" s="2" t="s">
        <v>141</v>
      </c>
      <c r="H246" s="2" t="s">
        <v>151</v>
      </c>
      <c r="I246" s="2" t="s">
        <v>147</v>
      </c>
      <c r="J246" s="2">
        <v>1</v>
      </c>
      <c r="K246" s="2">
        <v>4.4</v>
      </c>
      <c r="L246" s="2">
        <v>0.488055</v>
      </c>
      <c r="M246" s="10">
        <f t="shared" si="100"/>
        <v>2.1474420000000003</v>
      </c>
      <c r="N246" s="2">
        <v>0.338103</v>
      </c>
      <c r="O246" s="10">
        <f t="shared" si="119"/>
        <v>1.4876532</v>
      </c>
      <c r="P246" s="2">
        <v>3.97703</v>
      </c>
      <c r="Q246" s="10">
        <f t="shared" si="120"/>
        <v>17.498932</v>
      </c>
      <c r="R246" s="2">
        <v>0.484845</v>
      </c>
      <c r="S246" s="4">
        <f t="shared" si="103"/>
        <v>21333.180000000004</v>
      </c>
      <c r="T246" s="2">
        <v>0.223728</v>
      </c>
      <c r="U246" s="4">
        <f t="shared" si="104"/>
        <v>9844.032000000001</v>
      </c>
      <c r="V246" s="2">
        <v>9.27849</v>
      </c>
      <c r="W246" s="4">
        <f t="shared" si="105"/>
        <v>408253.56</v>
      </c>
      <c r="X246" s="2">
        <v>0.00552224</v>
      </c>
      <c r="Y246" s="4">
        <f t="shared" si="106"/>
        <v>242.97856000000004</v>
      </c>
      <c r="Z246" s="2">
        <v>0.0688196</v>
      </c>
      <c r="AA246" s="4">
        <f t="shared" si="107"/>
        <v>3028.0624000000003</v>
      </c>
      <c r="AB246" s="2">
        <v>0.111245</v>
      </c>
      <c r="AC246" s="4">
        <f t="shared" si="108"/>
        <v>4894.780000000001</v>
      </c>
    </row>
    <row r="247" spans="1:28" ht="12.75">
      <c r="A247" s="1" t="s">
        <v>152</v>
      </c>
      <c r="B247" s="1" t="s">
        <v>107</v>
      </c>
      <c r="E247" s="2" t="s">
        <v>153</v>
      </c>
      <c r="F247" s="2" t="s">
        <v>154</v>
      </c>
      <c r="J247" s="2">
        <v>1</v>
      </c>
      <c r="L247" s="2">
        <v>0.996511</v>
      </c>
      <c r="M247" s="10"/>
      <c r="N247" s="2">
        <v>1.02755</v>
      </c>
      <c r="O247" s="10"/>
      <c r="P247" s="2">
        <v>2.54675</v>
      </c>
      <c r="Q247" s="10"/>
      <c r="R247" s="2">
        <v>2.47606</v>
      </c>
      <c r="T247" s="2">
        <v>0.469648</v>
      </c>
      <c r="V247" s="2">
        <v>18.7931</v>
      </c>
      <c r="X247" s="2">
        <v>0.0132026</v>
      </c>
      <c r="Z247" s="2">
        <v>0.156808</v>
      </c>
      <c r="AB247" s="2">
        <v>0.204042</v>
      </c>
    </row>
    <row r="248" spans="1:28" ht="12.75">
      <c r="A248" s="1" t="s">
        <v>155</v>
      </c>
      <c r="B248" s="1" t="s">
        <v>107</v>
      </c>
      <c r="E248" s="2" t="s">
        <v>156</v>
      </c>
      <c r="F248" s="2" t="s">
        <v>157</v>
      </c>
      <c r="J248" s="2">
        <v>1</v>
      </c>
      <c r="L248" s="2">
        <v>0.468604</v>
      </c>
      <c r="M248" s="10"/>
      <c r="N248" s="2">
        <v>-0.159062</v>
      </c>
      <c r="O248" s="10"/>
      <c r="P248" s="2">
        <v>-2.70695</v>
      </c>
      <c r="Q248" s="10"/>
      <c r="R248" s="2">
        <v>0.865223</v>
      </c>
      <c r="T248" s="2">
        <v>0.244554</v>
      </c>
      <c r="V248" s="2">
        <v>17.7382</v>
      </c>
      <c r="X248" s="2">
        <v>0.00731377</v>
      </c>
      <c r="Z248" s="2">
        <v>0.140031</v>
      </c>
      <c r="AB248" s="2">
        <v>0.0721012</v>
      </c>
    </row>
    <row r="249" spans="1:28" ht="12.75">
      <c r="A249" s="1" t="s">
        <v>158</v>
      </c>
      <c r="B249" s="1" t="s">
        <v>107</v>
      </c>
      <c r="E249" s="2" t="s">
        <v>159</v>
      </c>
      <c r="F249" s="2" t="s">
        <v>160</v>
      </c>
      <c r="J249" s="2">
        <v>1</v>
      </c>
      <c r="L249" s="2">
        <v>0.151933</v>
      </c>
      <c r="M249" s="10"/>
      <c r="N249" s="2">
        <v>-0.0528167</v>
      </c>
      <c r="O249" s="10"/>
      <c r="P249" s="2">
        <v>-0.922818</v>
      </c>
      <c r="Q249" s="10"/>
      <c r="R249" s="2">
        <v>0.617173</v>
      </c>
      <c r="T249" s="2">
        <v>0.00481195</v>
      </c>
      <c r="V249" s="2">
        <v>7.6061</v>
      </c>
      <c r="X249" s="2">
        <v>0.000923247</v>
      </c>
      <c r="Z249" s="2">
        <v>0.0283641</v>
      </c>
      <c r="AB249" s="2">
        <v>0.0672786</v>
      </c>
    </row>
    <row r="250" spans="1:28" ht="12.75">
      <c r="A250" s="1" t="s">
        <v>161</v>
      </c>
      <c r="B250" s="1" t="s">
        <v>107</v>
      </c>
      <c r="E250" s="2" t="s">
        <v>162</v>
      </c>
      <c r="F250" s="2" t="s">
        <v>163</v>
      </c>
      <c r="J250" s="2">
        <v>1</v>
      </c>
      <c r="L250" s="2">
        <v>3.3127</v>
      </c>
      <c r="M250" s="10"/>
      <c r="N250" s="2">
        <v>2.53041</v>
      </c>
      <c r="O250" s="10"/>
      <c r="P250" s="2">
        <v>15.2109</v>
      </c>
      <c r="Q250" s="10"/>
      <c r="R250" s="2">
        <v>-0.0214356</v>
      </c>
      <c r="T250" s="2">
        <v>1.07746</v>
      </c>
      <c r="V250" s="2">
        <v>0.122293</v>
      </c>
      <c r="X250" s="2">
        <v>0.0153341</v>
      </c>
      <c r="Z250" s="2">
        <v>1.15873</v>
      </c>
      <c r="AB250" s="2">
        <v>0.554121</v>
      </c>
    </row>
    <row r="251" spans="1:28" ht="12.75">
      <c r="A251" s="1" t="s">
        <v>164</v>
      </c>
      <c r="B251" s="1" t="s">
        <v>107</v>
      </c>
      <c r="E251" s="2" t="s">
        <v>165</v>
      </c>
      <c r="F251" s="2" t="s">
        <v>163</v>
      </c>
      <c r="J251" s="2">
        <v>1</v>
      </c>
      <c r="L251" s="2">
        <v>0.429688</v>
      </c>
      <c r="M251" s="10"/>
      <c r="N251" s="2">
        <v>0.497528</v>
      </c>
      <c r="O251" s="10"/>
      <c r="P251" s="2">
        <v>1.99136</v>
      </c>
      <c r="Q251" s="10"/>
      <c r="R251" s="2">
        <v>2.08689</v>
      </c>
      <c r="T251" s="2">
        <v>0.560113</v>
      </c>
      <c r="V251" s="2">
        <v>30.5737</v>
      </c>
      <c r="X251" s="2">
        <v>0.00664191</v>
      </c>
      <c r="Z251" s="2">
        <v>0.802059</v>
      </c>
      <c r="AB251" s="2">
        <v>0.130768</v>
      </c>
    </row>
    <row r="252" spans="1:28" ht="12.75">
      <c r="A252" s="1" t="s">
        <v>166</v>
      </c>
      <c r="B252" s="1" t="s">
        <v>107</v>
      </c>
      <c r="E252" s="2" t="s">
        <v>167</v>
      </c>
      <c r="F252" s="2" t="s">
        <v>163</v>
      </c>
      <c r="J252" s="2">
        <v>1</v>
      </c>
      <c r="L252" s="2">
        <v>3.31699</v>
      </c>
      <c r="M252" s="10"/>
      <c r="N252" s="2">
        <v>2.74878</v>
      </c>
      <c r="O252" s="10"/>
      <c r="P252" s="2">
        <v>16.1576</v>
      </c>
      <c r="Q252" s="10"/>
      <c r="R252" s="2">
        <v>1.00208</v>
      </c>
      <c r="T252" s="2">
        <v>1.32831</v>
      </c>
      <c r="V252" s="2">
        <v>14.7735</v>
      </c>
      <c r="X252" s="2">
        <v>0.018063</v>
      </c>
      <c r="Z252" s="2">
        <v>1.49277</v>
      </c>
      <c r="AB252" s="2">
        <v>0.599469</v>
      </c>
    </row>
    <row r="253" spans="1:28" ht="12.75">
      <c r="A253" s="1" t="s">
        <v>168</v>
      </c>
      <c r="B253" s="1" t="s">
        <v>107</v>
      </c>
      <c r="E253" s="2" t="s">
        <v>169</v>
      </c>
      <c r="F253" s="2" t="s">
        <v>170</v>
      </c>
      <c r="J253" s="2">
        <v>1</v>
      </c>
      <c r="L253" s="2">
        <v>0.420048</v>
      </c>
      <c r="M253" s="10"/>
      <c r="N253" s="2">
        <v>-0.0592897</v>
      </c>
      <c r="O253" s="10"/>
      <c r="P253" s="2">
        <v>0.589895</v>
      </c>
      <c r="Q253" s="10"/>
      <c r="R253" s="2">
        <v>0.185723</v>
      </c>
      <c r="T253" s="2">
        <v>-0.00867755</v>
      </c>
      <c r="V253" s="2">
        <v>3.39032</v>
      </c>
      <c r="X253" s="2">
        <v>0.00020071</v>
      </c>
      <c r="Z253" s="2">
        <v>0.0327116</v>
      </c>
      <c r="AB253" s="2">
        <v>0.00595782</v>
      </c>
    </row>
    <row r="254" spans="1:28" ht="12.75">
      <c r="A254" s="1" t="s">
        <v>171</v>
      </c>
      <c r="B254" s="1" t="s">
        <v>107</v>
      </c>
      <c r="E254" s="2" t="s">
        <v>172</v>
      </c>
      <c r="F254" s="2" t="s">
        <v>173</v>
      </c>
      <c r="J254" s="2">
        <v>1</v>
      </c>
      <c r="L254" s="2">
        <v>0.200639</v>
      </c>
      <c r="M254" s="10"/>
      <c r="N254" s="2">
        <v>-0.0698482</v>
      </c>
      <c r="O254" s="10"/>
      <c r="P254" s="2">
        <v>0.488422</v>
      </c>
      <c r="Q254" s="10"/>
      <c r="R254" s="2">
        <v>0.0628295</v>
      </c>
      <c r="T254" s="2">
        <v>0.0944435</v>
      </c>
      <c r="V254" s="2">
        <v>0.590144</v>
      </c>
      <c r="X254" s="2">
        <v>0.000118042</v>
      </c>
      <c r="Z254" s="2">
        <v>0.000898876</v>
      </c>
      <c r="AB254" s="2">
        <v>-0.00664681</v>
      </c>
    </row>
    <row r="255" spans="1:28" ht="12.75">
      <c r="A255" s="1" t="s">
        <v>174</v>
      </c>
      <c r="B255" s="1" t="s">
        <v>107</v>
      </c>
      <c r="E255" s="2" t="s">
        <v>175</v>
      </c>
      <c r="F255" s="2" t="s">
        <v>176</v>
      </c>
      <c r="J255" s="2">
        <v>1</v>
      </c>
      <c r="L255" s="2">
        <v>0.088508</v>
      </c>
      <c r="M255" s="10"/>
      <c r="N255" s="2">
        <v>0.09334</v>
      </c>
      <c r="O255" s="10"/>
      <c r="P255" s="2">
        <v>-0.293991</v>
      </c>
      <c r="Q255" s="10"/>
      <c r="R255" s="2">
        <v>-0.00760028</v>
      </c>
      <c r="T255" s="2">
        <v>0.0128196</v>
      </c>
      <c r="V255" s="2">
        <v>0.889838</v>
      </c>
      <c r="X255" s="2">
        <v>0.00249373</v>
      </c>
      <c r="Z255" s="2">
        <v>-0.00145101</v>
      </c>
      <c r="AB255" s="2">
        <v>-0.00472828</v>
      </c>
    </row>
    <row r="256" spans="1:43" ht="12.75">
      <c r="A256" s="1" t="s">
        <v>398</v>
      </c>
      <c r="B256" s="2" t="s">
        <v>399</v>
      </c>
      <c r="E256" s="2" t="s">
        <v>74</v>
      </c>
      <c r="F256" s="2" t="s">
        <v>400</v>
      </c>
      <c r="I256" s="2">
        <v>11</v>
      </c>
      <c r="J256" s="2">
        <v>1</v>
      </c>
      <c r="K256" s="10">
        <f aca="true" t="shared" si="121" ref="K256:K276">SUM(I256*0.3934)</f>
        <v>4.3274</v>
      </c>
      <c r="L256" s="2">
        <v>0.504696</v>
      </c>
      <c r="M256" s="10">
        <f aca="true" t="shared" si="122" ref="M256:M276">SUM(K256*L256)</f>
        <v>2.1840214704000003</v>
      </c>
      <c r="N256" s="10"/>
      <c r="O256" s="10"/>
      <c r="P256" s="10"/>
      <c r="Q256" s="10"/>
      <c r="R256" s="2">
        <v>0.0321733</v>
      </c>
      <c r="S256" s="4">
        <f aca="true" t="shared" si="123" ref="S256:S276">SUM(K256*R256)*10000</f>
        <v>1392.2673842</v>
      </c>
      <c r="T256" s="4"/>
      <c r="V256" s="2">
        <v>0.746485</v>
      </c>
      <c r="W256" s="4">
        <f aca="true" t="shared" si="124" ref="W256:W276">SUM(K256*V256)*10000</f>
        <v>32303.39189</v>
      </c>
      <c r="X256" s="4"/>
      <c r="Z256" s="4"/>
      <c r="AB256" s="4"/>
      <c r="AD256" s="4"/>
      <c r="AE256" s="4"/>
      <c r="AF256" s="2">
        <v>0.00478782</v>
      </c>
      <c r="AG256" s="4">
        <f aca="true" t="shared" si="125" ref="AG256:AG276">SUM(K256*AF256)*10000</f>
        <v>207.18812268</v>
      </c>
      <c r="AH256" s="2">
        <v>-0.000414749</v>
      </c>
      <c r="AI256" s="13">
        <f aca="true" t="shared" si="126" ref="AI256:AI276">SUM(K256*AH256)*10000</f>
        <v>-17.947848226</v>
      </c>
      <c r="AJ256" s="2" t="s">
        <v>401</v>
      </c>
      <c r="AK256" s="4"/>
      <c r="AL256" s="2"/>
      <c r="AM256" s="4"/>
      <c r="AN256" s="2"/>
      <c r="AO256" s="4"/>
      <c r="AP256" s="2"/>
      <c r="AQ256" s="4"/>
    </row>
    <row r="257" spans="1:43" ht="12.75">
      <c r="A257" s="1" t="s">
        <v>402</v>
      </c>
      <c r="B257" s="2" t="s">
        <v>399</v>
      </c>
      <c r="E257" s="2">
        <v>468</v>
      </c>
      <c r="F257" s="2" t="s">
        <v>403</v>
      </c>
      <c r="G257" s="2" t="s">
        <v>314</v>
      </c>
      <c r="I257" s="2">
        <v>12</v>
      </c>
      <c r="J257" s="2">
        <v>1</v>
      </c>
      <c r="K257" s="10">
        <f t="shared" si="121"/>
        <v>4.7208000000000006</v>
      </c>
      <c r="L257" s="2">
        <v>0.345736</v>
      </c>
      <c r="M257" s="10">
        <f t="shared" si="122"/>
        <v>1.6321505088000001</v>
      </c>
      <c r="N257" s="10"/>
      <c r="O257" s="10"/>
      <c r="P257" s="10"/>
      <c r="Q257" s="10"/>
      <c r="R257" s="2">
        <v>0.0182577</v>
      </c>
      <c r="S257" s="4">
        <f t="shared" si="123"/>
        <v>861.9095016000001</v>
      </c>
      <c r="T257" s="4"/>
      <c r="V257" s="2">
        <v>0.0128403</v>
      </c>
      <c r="W257" s="4">
        <f t="shared" si="124"/>
        <v>606.1648824000001</v>
      </c>
      <c r="X257" s="4"/>
      <c r="Z257" s="4"/>
      <c r="AB257" s="4"/>
      <c r="AD257" s="4"/>
      <c r="AE257" s="4"/>
      <c r="AF257" s="2">
        <v>0.000275781</v>
      </c>
      <c r="AG257" s="4">
        <f t="shared" si="125"/>
        <v>13.019069448000002</v>
      </c>
      <c r="AH257" s="11">
        <v>-1.18287E-05</v>
      </c>
      <c r="AI257" s="13">
        <f t="shared" si="126"/>
        <v>-0.5584092696000001</v>
      </c>
      <c r="AJ257" s="2" t="s">
        <v>401</v>
      </c>
      <c r="AK257" s="4"/>
      <c r="AL257" s="2"/>
      <c r="AM257" s="4"/>
      <c r="AN257" s="2"/>
      <c r="AO257" s="4"/>
      <c r="AP257" s="2"/>
      <c r="AQ257" s="4"/>
    </row>
    <row r="258" spans="1:43" ht="12.75">
      <c r="A258" s="1" t="s">
        <v>404</v>
      </c>
      <c r="B258" s="2" t="s">
        <v>399</v>
      </c>
      <c r="E258" s="2">
        <v>469</v>
      </c>
      <c r="F258" s="2">
        <v>2</v>
      </c>
      <c r="G258" s="2" t="s">
        <v>36</v>
      </c>
      <c r="I258" s="2">
        <v>11</v>
      </c>
      <c r="J258" s="2">
        <v>1</v>
      </c>
      <c r="K258" s="10">
        <f t="shared" si="121"/>
        <v>4.3274</v>
      </c>
      <c r="L258" s="2">
        <v>0.1161</v>
      </c>
      <c r="M258" s="10">
        <f t="shared" si="122"/>
        <v>0.50241114</v>
      </c>
      <c r="N258" s="10"/>
      <c r="O258" s="10"/>
      <c r="P258" s="10"/>
      <c r="Q258" s="10"/>
      <c r="R258" s="2">
        <v>0.00687396</v>
      </c>
      <c r="S258" s="4">
        <f t="shared" si="123"/>
        <v>297.46374504</v>
      </c>
      <c r="T258" s="4"/>
      <c r="V258" s="2">
        <v>0.0144342</v>
      </c>
      <c r="W258" s="4">
        <f t="shared" si="124"/>
        <v>624.6255708</v>
      </c>
      <c r="X258" s="4"/>
      <c r="Z258" s="4"/>
      <c r="AB258" s="4"/>
      <c r="AD258" s="4"/>
      <c r="AE258" s="4"/>
      <c r="AF258" s="2">
        <v>0.000109477</v>
      </c>
      <c r="AG258" s="4">
        <f t="shared" si="125"/>
        <v>4.737507697999999</v>
      </c>
      <c r="AH258" s="11">
        <v>2.29325E-06</v>
      </c>
      <c r="AI258" s="13">
        <f t="shared" si="126"/>
        <v>0.0992381005</v>
      </c>
      <c r="AJ258" s="2" t="s">
        <v>401</v>
      </c>
      <c r="AK258" s="4"/>
      <c r="AL258" s="2"/>
      <c r="AM258" s="4"/>
      <c r="AN258" s="2"/>
      <c r="AO258" s="4"/>
      <c r="AP258" s="2"/>
      <c r="AQ258" s="4"/>
    </row>
    <row r="259" spans="1:43" ht="12.75">
      <c r="A259" s="1" t="s">
        <v>405</v>
      </c>
      <c r="B259" s="2" t="s">
        <v>399</v>
      </c>
      <c r="E259" s="2" t="s">
        <v>74</v>
      </c>
      <c r="F259" s="2" t="s">
        <v>406</v>
      </c>
      <c r="I259" s="2">
        <v>11</v>
      </c>
      <c r="J259" s="2">
        <v>1</v>
      </c>
      <c r="K259" s="10">
        <f t="shared" si="121"/>
        <v>4.3274</v>
      </c>
      <c r="L259" s="2">
        <v>0.718739</v>
      </c>
      <c r="M259" s="10">
        <f t="shared" si="122"/>
        <v>3.1102711486</v>
      </c>
      <c r="N259" s="10"/>
      <c r="O259" s="10"/>
      <c r="P259" s="10"/>
      <c r="Q259" s="10"/>
      <c r="R259" s="2">
        <v>0.226467</v>
      </c>
      <c r="S259" s="4">
        <f t="shared" si="123"/>
        <v>9800.132958</v>
      </c>
      <c r="T259" s="4"/>
      <c r="V259" s="2">
        <v>2.65537</v>
      </c>
      <c r="W259" s="4">
        <f t="shared" si="124"/>
        <v>114908.48138000001</v>
      </c>
      <c r="X259" s="4"/>
      <c r="Z259" s="4"/>
      <c r="AB259" s="4"/>
      <c r="AD259" s="4"/>
      <c r="AE259" s="4"/>
      <c r="AF259" s="2">
        <v>0.0259555</v>
      </c>
      <c r="AG259" s="4">
        <f t="shared" si="125"/>
        <v>1123.1983069999999</v>
      </c>
      <c r="AH259" s="2">
        <v>0.000219667</v>
      </c>
      <c r="AI259" s="13">
        <f t="shared" si="126"/>
        <v>9.505869758</v>
      </c>
      <c r="AJ259" s="2" t="s">
        <v>401</v>
      </c>
      <c r="AK259" s="4"/>
      <c r="AL259" s="2"/>
      <c r="AM259" s="4"/>
      <c r="AN259" s="2"/>
      <c r="AO259" s="4"/>
      <c r="AP259" s="2"/>
      <c r="AQ259" s="4"/>
    </row>
    <row r="260" spans="1:43" ht="12.75">
      <c r="A260" s="1" t="s">
        <v>407</v>
      </c>
      <c r="B260" s="2" t="s">
        <v>399</v>
      </c>
      <c r="E260" s="2">
        <v>470</v>
      </c>
      <c r="F260" s="2" t="s">
        <v>408</v>
      </c>
      <c r="G260" s="2" t="s">
        <v>109</v>
      </c>
      <c r="I260" s="2">
        <v>39</v>
      </c>
      <c r="J260" s="2">
        <v>1</v>
      </c>
      <c r="K260" s="10">
        <f t="shared" si="121"/>
        <v>15.342600000000001</v>
      </c>
      <c r="L260" s="2">
        <v>0.225872</v>
      </c>
      <c r="M260" s="10">
        <f t="shared" si="122"/>
        <v>3.4654637472</v>
      </c>
      <c r="N260" s="10"/>
      <c r="O260" s="10"/>
      <c r="P260" s="10"/>
      <c r="Q260" s="10"/>
      <c r="R260" s="2">
        <v>0.0378062</v>
      </c>
      <c r="S260" s="4">
        <f t="shared" si="123"/>
        <v>5800.454041200001</v>
      </c>
      <c r="T260" s="4"/>
      <c r="V260" s="2">
        <v>0.000796283</v>
      </c>
      <c r="W260" s="4">
        <f t="shared" si="124"/>
        <v>122.17051555799999</v>
      </c>
      <c r="X260" s="4"/>
      <c r="Z260" s="4"/>
      <c r="AB260" s="4"/>
      <c r="AD260" s="4"/>
      <c r="AE260" s="4"/>
      <c r="AF260" s="2">
        <v>0.000484013</v>
      </c>
      <c r="AG260" s="4">
        <f t="shared" si="125"/>
        <v>74.260178538</v>
      </c>
      <c r="AH260" s="11">
        <v>2.75449E-05</v>
      </c>
      <c r="AI260" s="13">
        <f t="shared" si="126"/>
        <v>4.2261038274</v>
      </c>
      <c r="AJ260" s="2" t="s">
        <v>401</v>
      </c>
      <c r="AK260" s="4"/>
      <c r="AL260" s="2"/>
      <c r="AM260" s="4"/>
      <c r="AN260" s="2"/>
      <c r="AO260" s="4"/>
      <c r="AP260" s="2"/>
      <c r="AQ260" s="4"/>
    </row>
    <row r="261" spans="1:43" ht="12.75">
      <c r="A261" s="1" t="s">
        <v>409</v>
      </c>
      <c r="B261" s="2" t="s">
        <v>399</v>
      </c>
      <c r="E261" s="2">
        <v>471</v>
      </c>
      <c r="F261" s="2">
        <v>4</v>
      </c>
      <c r="G261" s="2" t="s">
        <v>314</v>
      </c>
      <c r="I261" s="2">
        <v>12</v>
      </c>
      <c r="J261" s="2">
        <v>1</v>
      </c>
      <c r="K261" s="10">
        <f t="shared" si="121"/>
        <v>4.7208000000000006</v>
      </c>
      <c r="L261" s="2">
        <v>0.0697929</v>
      </c>
      <c r="M261" s="10">
        <f t="shared" si="122"/>
        <v>0.32947832232000007</v>
      </c>
      <c r="N261" s="10"/>
      <c r="O261" s="10"/>
      <c r="P261" s="10"/>
      <c r="Q261" s="10"/>
      <c r="R261" s="2">
        <v>0.00531657</v>
      </c>
      <c r="S261" s="4">
        <f t="shared" si="123"/>
        <v>250.98463656</v>
      </c>
      <c r="T261" s="4"/>
      <c r="V261" s="2">
        <v>0.0489643</v>
      </c>
      <c r="W261" s="4">
        <f t="shared" si="124"/>
        <v>2311.5066744000005</v>
      </c>
      <c r="X261" s="4"/>
      <c r="Z261" s="4"/>
      <c r="AB261" s="4"/>
      <c r="AD261" s="4"/>
      <c r="AE261" s="4"/>
      <c r="AF261" s="2">
        <v>0.00038615</v>
      </c>
      <c r="AG261" s="4">
        <f t="shared" si="125"/>
        <v>18.2293692</v>
      </c>
      <c r="AH261" s="11">
        <v>4.5223E-06</v>
      </c>
      <c r="AI261" s="13">
        <f t="shared" si="126"/>
        <v>0.21348873840000004</v>
      </c>
      <c r="AJ261" s="2" t="s">
        <v>401</v>
      </c>
      <c r="AK261" s="4"/>
      <c r="AL261" s="2"/>
      <c r="AM261" s="4"/>
      <c r="AN261" s="2"/>
      <c r="AO261" s="4"/>
      <c r="AP261" s="2"/>
      <c r="AQ261" s="4"/>
    </row>
    <row r="262" spans="1:43" ht="12.75">
      <c r="A262" s="1" t="s">
        <v>410</v>
      </c>
      <c r="B262" s="2" t="s">
        <v>399</v>
      </c>
      <c r="E262" s="2">
        <v>472</v>
      </c>
      <c r="F262" s="2">
        <v>5</v>
      </c>
      <c r="G262" s="2" t="s">
        <v>287</v>
      </c>
      <c r="I262" s="2">
        <v>3</v>
      </c>
      <c r="J262" s="2">
        <v>1</v>
      </c>
      <c r="K262" s="10">
        <f t="shared" si="121"/>
        <v>1.1802000000000001</v>
      </c>
      <c r="L262" s="2">
        <v>1.38996</v>
      </c>
      <c r="M262" s="10">
        <f t="shared" si="122"/>
        <v>1.6404307920000003</v>
      </c>
      <c r="N262" s="10"/>
      <c r="O262" s="10"/>
      <c r="P262" s="10"/>
      <c r="Q262" s="10"/>
      <c r="R262" s="2">
        <v>0.101312</v>
      </c>
      <c r="S262" s="4">
        <f t="shared" si="123"/>
        <v>1195.684224</v>
      </c>
      <c r="T262" s="4"/>
      <c r="V262" s="2">
        <v>4.00908</v>
      </c>
      <c r="W262" s="4">
        <f t="shared" si="124"/>
        <v>47315.16216</v>
      </c>
      <c r="X262" s="4"/>
      <c r="Z262" s="4"/>
      <c r="AB262" s="4"/>
      <c r="AD262" s="4"/>
      <c r="AE262" s="4"/>
      <c r="AF262" s="2">
        <v>0.00714688</v>
      </c>
      <c r="AG262" s="4">
        <f t="shared" si="125"/>
        <v>84.34747776000002</v>
      </c>
      <c r="AH262" s="2">
        <v>-0.00014559</v>
      </c>
      <c r="AI262" s="13">
        <f t="shared" si="126"/>
        <v>-1.7182531800000003</v>
      </c>
      <c r="AJ262" s="2" t="s">
        <v>401</v>
      </c>
      <c r="AK262" s="4"/>
      <c r="AL262" s="2"/>
      <c r="AM262" s="4"/>
      <c r="AN262" s="2"/>
      <c r="AO262" s="4"/>
      <c r="AP262" s="2"/>
      <c r="AQ262" s="4"/>
    </row>
    <row r="263" spans="1:43" ht="12.75">
      <c r="A263" s="1" t="s">
        <v>411</v>
      </c>
      <c r="B263" s="2" t="s">
        <v>399</v>
      </c>
      <c r="E263" s="2">
        <v>473</v>
      </c>
      <c r="F263" s="2">
        <v>6</v>
      </c>
      <c r="G263" s="2" t="s">
        <v>191</v>
      </c>
      <c r="I263" s="2">
        <v>15</v>
      </c>
      <c r="J263" s="2">
        <v>1</v>
      </c>
      <c r="K263" s="10">
        <f t="shared" si="121"/>
        <v>5.901000000000001</v>
      </c>
      <c r="L263" s="2">
        <v>0.703515</v>
      </c>
      <c r="M263" s="10">
        <f t="shared" si="122"/>
        <v>4.151442015000001</v>
      </c>
      <c r="N263" s="10"/>
      <c r="O263" s="10"/>
      <c r="P263" s="10"/>
      <c r="Q263" s="10"/>
      <c r="R263" s="2">
        <v>0.0529112</v>
      </c>
      <c r="S263" s="4">
        <f t="shared" si="123"/>
        <v>3122.289912</v>
      </c>
      <c r="T263" s="4"/>
      <c r="V263" s="2">
        <v>0.624081</v>
      </c>
      <c r="W263" s="4">
        <f t="shared" si="124"/>
        <v>36827.019810000005</v>
      </c>
      <c r="X263" s="4"/>
      <c r="Z263" s="4"/>
      <c r="AB263" s="4"/>
      <c r="AD263" s="4"/>
      <c r="AE263" s="4"/>
      <c r="AF263" s="2">
        <v>0.00424547</v>
      </c>
      <c r="AG263" s="4">
        <f t="shared" si="125"/>
        <v>250.52518470000004</v>
      </c>
      <c r="AH263" s="11">
        <v>4.50075E-05</v>
      </c>
      <c r="AI263" s="13">
        <f t="shared" si="126"/>
        <v>2.6558925750000006</v>
      </c>
      <c r="AJ263" s="2" t="s">
        <v>401</v>
      </c>
      <c r="AK263" s="4"/>
      <c r="AL263" s="2"/>
      <c r="AM263" s="4"/>
      <c r="AN263" s="2"/>
      <c r="AO263" s="4"/>
      <c r="AP263" s="2"/>
      <c r="AQ263" s="4"/>
    </row>
    <row r="264" spans="1:43" ht="12.75">
      <c r="A264" s="1" t="s">
        <v>412</v>
      </c>
      <c r="B264" s="2" t="s">
        <v>399</v>
      </c>
      <c r="C264" s="2" t="s">
        <v>134</v>
      </c>
      <c r="D264" s="2">
        <v>18</v>
      </c>
      <c r="E264" s="2">
        <v>474</v>
      </c>
      <c r="F264" s="2" t="s">
        <v>413</v>
      </c>
      <c r="G264" s="2" t="s">
        <v>36</v>
      </c>
      <c r="I264" s="2">
        <v>9.45</v>
      </c>
      <c r="J264" s="2">
        <v>1</v>
      </c>
      <c r="K264" s="10">
        <f t="shared" si="121"/>
        <v>3.7176299999999998</v>
      </c>
      <c r="L264" s="2">
        <v>0.770048</v>
      </c>
      <c r="M264" s="10">
        <f t="shared" si="122"/>
        <v>2.8627535462399996</v>
      </c>
      <c r="N264" s="10"/>
      <c r="O264" s="10"/>
      <c r="P264" s="10"/>
      <c r="Q264" s="10"/>
      <c r="R264" s="2">
        <v>0.131933</v>
      </c>
      <c r="S264" s="4">
        <f t="shared" si="123"/>
        <v>4904.780787899999</v>
      </c>
      <c r="T264" s="4"/>
      <c r="V264" s="2">
        <v>0.487704</v>
      </c>
      <c r="W264" s="4">
        <f t="shared" si="124"/>
        <v>18131.0302152</v>
      </c>
      <c r="X264" s="4"/>
      <c r="Z264" s="4"/>
      <c r="AB264" s="4"/>
      <c r="AD264" s="4"/>
      <c r="AE264" s="4"/>
      <c r="AF264" s="2">
        <v>0.00271827</v>
      </c>
      <c r="AG264" s="4">
        <f t="shared" si="125"/>
        <v>101.05522100099999</v>
      </c>
      <c r="AH264" s="11">
        <v>-8.56671E-06</v>
      </c>
      <c r="AI264" s="13">
        <f t="shared" si="126"/>
        <v>-0.31847858097299997</v>
      </c>
      <c r="AJ264" s="2" t="s">
        <v>401</v>
      </c>
      <c r="AK264" s="4"/>
      <c r="AL264" s="2"/>
      <c r="AM264" s="4"/>
      <c r="AN264" s="2"/>
      <c r="AO264" s="4"/>
      <c r="AP264" s="2"/>
      <c r="AQ264" s="4"/>
    </row>
    <row r="265" spans="1:43" ht="12.75">
      <c r="A265" s="1" t="s">
        <v>414</v>
      </c>
      <c r="B265" s="2" t="s">
        <v>399</v>
      </c>
      <c r="C265" s="2" t="s">
        <v>134</v>
      </c>
      <c r="D265" s="2" t="s">
        <v>415</v>
      </c>
      <c r="E265" s="2">
        <v>475</v>
      </c>
      <c r="F265" s="2" t="s">
        <v>416</v>
      </c>
      <c r="G265" s="2" t="s">
        <v>417</v>
      </c>
      <c r="I265" s="2">
        <v>11</v>
      </c>
      <c r="J265" s="2">
        <v>1</v>
      </c>
      <c r="K265" s="10">
        <f t="shared" si="121"/>
        <v>4.3274</v>
      </c>
      <c r="L265" s="2">
        <v>0.482344</v>
      </c>
      <c r="M265" s="10">
        <f t="shared" si="122"/>
        <v>2.0872954256</v>
      </c>
      <c r="N265" s="10"/>
      <c r="O265" s="10"/>
      <c r="P265" s="10"/>
      <c r="Q265" s="10"/>
      <c r="R265" s="2">
        <v>0.0235898</v>
      </c>
      <c r="S265" s="4">
        <f t="shared" si="123"/>
        <v>1020.8250052000001</v>
      </c>
      <c r="T265" s="4"/>
      <c r="V265" s="2">
        <v>0.0152125</v>
      </c>
      <c r="W265" s="4">
        <f t="shared" si="124"/>
        <v>658.305725</v>
      </c>
      <c r="X265" s="4"/>
      <c r="Z265" s="4"/>
      <c r="AB265" s="4"/>
      <c r="AD265" s="4"/>
      <c r="AE265" s="4"/>
      <c r="AF265" s="2">
        <v>0.0003502</v>
      </c>
      <c r="AG265" s="4">
        <f t="shared" si="125"/>
        <v>15.1545548</v>
      </c>
      <c r="AH265" s="11">
        <v>-9.08046E-06</v>
      </c>
      <c r="AI265" s="13">
        <f t="shared" si="126"/>
        <v>-0.39294782603999995</v>
      </c>
      <c r="AJ265" s="2" t="s">
        <v>401</v>
      </c>
      <c r="AK265" s="4"/>
      <c r="AL265" s="2"/>
      <c r="AM265" s="4"/>
      <c r="AN265" s="2"/>
      <c r="AO265" s="4"/>
      <c r="AP265" s="2"/>
      <c r="AQ265" s="4"/>
    </row>
    <row r="266" spans="1:43" ht="12.75">
      <c r="A266" s="1" t="s">
        <v>418</v>
      </c>
      <c r="B266" s="2" t="s">
        <v>399</v>
      </c>
      <c r="C266" s="2" t="s">
        <v>134</v>
      </c>
      <c r="D266" s="2" t="s">
        <v>415</v>
      </c>
      <c r="E266" s="2">
        <v>475</v>
      </c>
      <c r="F266" s="2" t="s">
        <v>419</v>
      </c>
      <c r="G266" s="2" t="s">
        <v>417</v>
      </c>
      <c r="I266" s="2">
        <v>11</v>
      </c>
      <c r="J266" s="2">
        <v>1</v>
      </c>
      <c r="K266" s="10">
        <f t="shared" si="121"/>
        <v>4.3274</v>
      </c>
      <c r="L266" s="2">
        <v>1.86893</v>
      </c>
      <c r="M266" s="10">
        <f t="shared" si="122"/>
        <v>8.087607682</v>
      </c>
      <c r="N266" s="10"/>
      <c r="O266" s="10"/>
      <c r="P266" s="10"/>
      <c r="Q266" s="10"/>
      <c r="R266" s="2">
        <v>0.0863616</v>
      </c>
      <c r="S266" s="4">
        <f t="shared" si="123"/>
        <v>3737.2118783999995</v>
      </c>
      <c r="T266" s="4"/>
      <c r="V266" s="2">
        <v>1.38376</v>
      </c>
      <c r="W266" s="4">
        <f t="shared" si="124"/>
        <v>59880.83024000001</v>
      </c>
      <c r="X266" s="4"/>
      <c r="Z266" s="4"/>
      <c r="AB266" s="4"/>
      <c r="AD266" s="4"/>
      <c r="AE266" s="4"/>
      <c r="AF266" s="2">
        <v>0.0120331</v>
      </c>
      <c r="AG266" s="4">
        <f t="shared" si="125"/>
        <v>520.7203694</v>
      </c>
      <c r="AH266" s="2">
        <v>-0.000105294</v>
      </c>
      <c r="AI266" s="13">
        <f t="shared" si="126"/>
        <v>-4.556492555999999</v>
      </c>
      <c r="AJ266" s="2" t="s">
        <v>401</v>
      </c>
      <c r="AK266" s="4"/>
      <c r="AL266" s="2"/>
      <c r="AM266" s="4"/>
      <c r="AN266" s="2"/>
      <c r="AO266" s="4"/>
      <c r="AP266" s="2"/>
      <c r="AQ266" s="4"/>
    </row>
    <row r="267" spans="1:43" ht="12.75">
      <c r="A267" s="1" t="s">
        <v>420</v>
      </c>
      <c r="B267" s="2" t="s">
        <v>399</v>
      </c>
      <c r="C267" s="2" t="s">
        <v>134</v>
      </c>
      <c r="D267" s="2" t="s">
        <v>421</v>
      </c>
      <c r="E267" s="2">
        <v>476</v>
      </c>
      <c r="F267" s="2" t="s">
        <v>422</v>
      </c>
      <c r="G267" s="2" t="s">
        <v>423</v>
      </c>
      <c r="I267" s="2">
        <v>11</v>
      </c>
      <c r="J267" s="2">
        <v>1</v>
      </c>
      <c r="K267" s="10">
        <f t="shared" si="121"/>
        <v>4.3274</v>
      </c>
      <c r="L267" s="2">
        <v>0.357996</v>
      </c>
      <c r="M267" s="10">
        <f t="shared" si="122"/>
        <v>1.5491918904</v>
      </c>
      <c r="N267" s="10"/>
      <c r="O267" s="10"/>
      <c r="P267" s="10"/>
      <c r="Q267" s="10"/>
      <c r="R267" s="2">
        <v>0.0112818</v>
      </c>
      <c r="S267" s="4">
        <f t="shared" si="123"/>
        <v>488.2086132</v>
      </c>
      <c r="T267" s="4"/>
      <c r="V267" s="2">
        <v>0.0121434</v>
      </c>
      <c r="W267" s="4">
        <f t="shared" si="124"/>
        <v>525.4934916</v>
      </c>
      <c r="X267" s="4"/>
      <c r="Z267" s="4"/>
      <c r="AB267" s="4"/>
      <c r="AD267" s="4"/>
      <c r="AE267" s="4"/>
      <c r="AF267" s="11">
        <v>8.42014E-05</v>
      </c>
      <c r="AG267" s="4">
        <f t="shared" si="125"/>
        <v>3.6437313836000005</v>
      </c>
      <c r="AH267" s="11">
        <v>-2.84092E-05</v>
      </c>
      <c r="AI267" s="13">
        <f t="shared" si="126"/>
        <v>-1.2293797208</v>
      </c>
      <c r="AJ267" s="2" t="s">
        <v>401</v>
      </c>
      <c r="AK267" s="4"/>
      <c r="AL267" s="2"/>
      <c r="AM267" s="4"/>
      <c r="AN267" s="2"/>
      <c r="AO267" s="4"/>
      <c r="AP267" s="2"/>
      <c r="AQ267" s="4"/>
    </row>
    <row r="268" spans="1:43" ht="12.75">
      <c r="A268" s="1" t="s">
        <v>424</v>
      </c>
      <c r="B268" s="2" t="s">
        <v>399</v>
      </c>
      <c r="C268" s="2" t="s">
        <v>134</v>
      </c>
      <c r="D268" s="2" t="s">
        <v>421</v>
      </c>
      <c r="E268" s="2">
        <v>476</v>
      </c>
      <c r="F268" s="2" t="s">
        <v>425</v>
      </c>
      <c r="G268" s="2" t="s">
        <v>423</v>
      </c>
      <c r="I268" s="2">
        <v>11</v>
      </c>
      <c r="J268" s="2">
        <v>1</v>
      </c>
      <c r="K268" s="10">
        <f t="shared" si="121"/>
        <v>4.3274</v>
      </c>
      <c r="L268" s="2">
        <v>0.744926</v>
      </c>
      <c r="M268" s="10">
        <f t="shared" si="122"/>
        <v>3.2235927724</v>
      </c>
      <c r="N268" s="10"/>
      <c r="O268" s="10"/>
      <c r="P268" s="10"/>
      <c r="Q268" s="10"/>
      <c r="R268" s="2">
        <v>0.0437905</v>
      </c>
      <c r="S268" s="4">
        <f t="shared" si="123"/>
        <v>1894.9900969999999</v>
      </c>
      <c r="T268" s="4"/>
      <c r="V268" s="2">
        <v>0.214433</v>
      </c>
      <c r="W268" s="4">
        <f t="shared" si="124"/>
        <v>9279.373642</v>
      </c>
      <c r="X268" s="4"/>
      <c r="Z268" s="4"/>
      <c r="AB268" s="4"/>
      <c r="AD268" s="4"/>
      <c r="AE268" s="4"/>
      <c r="AF268" s="2">
        <v>0.000862145</v>
      </c>
      <c r="AG268" s="4">
        <f t="shared" si="125"/>
        <v>37.30846273</v>
      </c>
      <c r="AH268" s="11">
        <v>2.86153E-05</v>
      </c>
      <c r="AI268" s="13">
        <f t="shared" si="126"/>
        <v>1.2382984922</v>
      </c>
      <c r="AJ268" s="2" t="s">
        <v>401</v>
      </c>
      <c r="AK268" s="4"/>
      <c r="AL268" s="2"/>
      <c r="AM268" s="4"/>
      <c r="AN268" s="2"/>
      <c r="AO268" s="4"/>
      <c r="AP268" s="2"/>
      <c r="AQ268" s="4"/>
    </row>
    <row r="269" spans="1:43" ht="12.75">
      <c r="A269" s="1" t="s">
        <v>426</v>
      </c>
      <c r="B269" s="2" t="s">
        <v>399</v>
      </c>
      <c r="C269" s="2" t="s">
        <v>134</v>
      </c>
      <c r="D269" s="2" t="s">
        <v>421</v>
      </c>
      <c r="E269" s="2">
        <v>476</v>
      </c>
      <c r="F269" s="2" t="s">
        <v>427</v>
      </c>
      <c r="G269" s="2" t="s">
        <v>423</v>
      </c>
      <c r="I269" s="2">
        <v>11</v>
      </c>
      <c r="J269" s="2">
        <v>1</v>
      </c>
      <c r="K269" s="10">
        <f t="shared" si="121"/>
        <v>4.3274</v>
      </c>
      <c r="L269" s="2">
        <v>0.557047</v>
      </c>
      <c r="M269" s="10">
        <f t="shared" si="122"/>
        <v>2.4105651877999996</v>
      </c>
      <c r="N269" s="10"/>
      <c r="O269" s="10"/>
      <c r="P269" s="10"/>
      <c r="Q269" s="10"/>
      <c r="R269" s="2">
        <v>0.0283096</v>
      </c>
      <c r="S269" s="4">
        <f t="shared" si="123"/>
        <v>1225.0696304</v>
      </c>
      <c r="T269" s="4"/>
      <c r="V269" s="2">
        <v>0.112203</v>
      </c>
      <c r="W269" s="4">
        <f t="shared" si="124"/>
        <v>4855.472622</v>
      </c>
      <c r="X269" s="4"/>
      <c r="Z269" s="4"/>
      <c r="AB269" s="4"/>
      <c r="AD269" s="4"/>
      <c r="AE269" s="4"/>
      <c r="AF269" s="2">
        <v>0.000451587</v>
      </c>
      <c r="AG269" s="4">
        <f t="shared" si="125"/>
        <v>19.541975838</v>
      </c>
      <c r="AH269" s="11">
        <v>-1.1644E-05</v>
      </c>
      <c r="AI269" s="13">
        <f t="shared" si="126"/>
        <v>-0.503882456</v>
      </c>
      <c r="AJ269" s="2" t="s">
        <v>401</v>
      </c>
      <c r="AK269" s="4"/>
      <c r="AL269" s="2"/>
      <c r="AM269" s="4"/>
      <c r="AN269" s="2"/>
      <c r="AO269" s="4"/>
      <c r="AP269" s="2"/>
      <c r="AQ269" s="4"/>
    </row>
    <row r="270" spans="1:43" ht="12.75">
      <c r="A270" s="1" t="s">
        <v>428</v>
      </c>
      <c r="B270" s="2" t="s">
        <v>399</v>
      </c>
      <c r="E270" s="2">
        <v>477</v>
      </c>
      <c r="F270" s="2">
        <v>11</v>
      </c>
      <c r="G270" s="2" t="s">
        <v>293</v>
      </c>
      <c r="I270" s="2">
        <v>39</v>
      </c>
      <c r="J270" s="2">
        <v>1</v>
      </c>
      <c r="K270" s="10">
        <f t="shared" si="121"/>
        <v>15.342600000000001</v>
      </c>
      <c r="L270" s="2">
        <v>0.868497</v>
      </c>
      <c r="M270" s="10">
        <f t="shared" si="122"/>
        <v>13.3250020722</v>
      </c>
      <c r="N270" s="10"/>
      <c r="O270" s="10"/>
      <c r="P270" s="10"/>
      <c r="Q270" s="10"/>
      <c r="R270" s="2">
        <v>0.0703328</v>
      </c>
      <c r="S270" s="4">
        <f t="shared" si="123"/>
        <v>10790.880172800002</v>
      </c>
      <c r="T270" s="4"/>
      <c r="V270" s="2">
        <v>-0.00392421</v>
      </c>
      <c r="W270" s="4">
        <f t="shared" si="124"/>
        <v>-602.07584346</v>
      </c>
      <c r="X270" s="4"/>
      <c r="Z270" s="4"/>
      <c r="AB270" s="4"/>
      <c r="AD270" s="4"/>
      <c r="AE270" s="4"/>
      <c r="AF270" s="2">
        <v>-0.000302747</v>
      </c>
      <c r="AG270" s="4">
        <f t="shared" si="125"/>
        <v>-46.449261222000004</v>
      </c>
      <c r="AH270" s="11">
        <v>-1.56882E-05</v>
      </c>
      <c r="AI270" s="13">
        <f t="shared" si="126"/>
        <v>-2.4069777732</v>
      </c>
      <c r="AJ270" s="2" t="s">
        <v>401</v>
      </c>
      <c r="AK270" s="4"/>
      <c r="AL270" s="2"/>
      <c r="AM270" s="4"/>
      <c r="AN270" s="2"/>
      <c r="AO270" s="4"/>
      <c r="AP270" s="2"/>
      <c r="AQ270" s="4"/>
    </row>
    <row r="271" spans="1:43" ht="12.75">
      <c r="A271" s="1" t="s">
        <v>429</v>
      </c>
      <c r="B271" s="2" t="s">
        <v>399</v>
      </c>
      <c r="E271" s="2">
        <v>478</v>
      </c>
      <c r="F271" s="2">
        <v>12</v>
      </c>
      <c r="G271" s="2" t="s">
        <v>293</v>
      </c>
      <c r="I271" s="2">
        <v>39</v>
      </c>
      <c r="J271" s="2">
        <v>1</v>
      </c>
      <c r="K271" s="10">
        <f t="shared" si="121"/>
        <v>15.342600000000001</v>
      </c>
      <c r="L271" s="2">
        <v>0.76062</v>
      </c>
      <c r="M271" s="10">
        <f t="shared" si="122"/>
        <v>11.669888412</v>
      </c>
      <c r="N271" s="10"/>
      <c r="O271" s="10"/>
      <c r="P271" s="10"/>
      <c r="Q271" s="10"/>
      <c r="R271" s="2">
        <v>0.0503986</v>
      </c>
      <c r="S271" s="4">
        <f t="shared" si="123"/>
        <v>7732.4556036</v>
      </c>
      <c r="T271" s="4"/>
      <c r="V271" s="2">
        <v>0.00788458</v>
      </c>
      <c r="W271" s="4">
        <f t="shared" si="124"/>
        <v>1209.6995710800002</v>
      </c>
      <c r="X271" s="4"/>
      <c r="Z271" s="4"/>
      <c r="AB271" s="4"/>
      <c r="AD271" s="4"/>
      <c r="AE271" s="4"/>
      <c r="AF271" s="2">
        <v>-0.000532598</v>
      </c>
      <c r="AG271" s="4">
        <f t="shared" si="125"/>
        <v>-81.71438074800001</v>
      </c>
      <c r="AH271" s="11">
        <v>8.02827E-05</v>
      </c>
      <c r="AI271" s="13">
        <f t="shared" si="126"/>
        <v>12.3174535302</v>
      </c>
      <c r="AJ271" s="2" t="s">
        <v>401</v>
      </c>
      <c r="AK271" s="4"/>
      <c r="AL271" s="2"/>
      <c r="AM271" s="4"/>
      <c r="AN271" s="2"/>
      <c r="AO271" s="4"/>
      <c r="AP271" s="2"/>
      <c r="AQ271" s="4"/>
    </row>
    <row r="272" spans="1:43" ht="12.75">
      <c r="A272" s="1" t="s">
        <v>430</v>
      </c>
      <c r="B272" s="2" t="s">
        <v>399</v>
      </c>
      <c r="E272" s="2">
        <v>479</v>
      </c>
      <c r="F272" s="2">
        <v>13</v>
      </c>
      <c r="G272" s="2" t="s">
        <v>293</v>
      </c>
      <c r="I272" s="2">
        <v>39</v>
      </c>
      <c r="J272" s="2">
        <v>1</v>
      </c>
      <c r="K272" s="10">
        <f t="shared" si="121"/>
        <v>15.342600000000001</v>
      </c>
      <c r="L272" s="2">
        <v>0.416176</v>
      </c>
      <c r="M272" s="10">
        <f t="shared" si="122"/>
        <v>6.3852218976</v>
      </c>
      <c r="N272" s="10"/>
      <c r="O272" s="10"/>
      <c r="P272" s="10"/>
      <c r="Q272" s="10"/>
      <c r="R272" s="2">
        <v>0.0418779</v>
      </c>
      <c r="S272" s="4">
        <f t="shared" si="123"/>
        <v>6425.158685400001</v>
      </c>
      <c r="T272" s="4"/>
      <c r="V272" s="2">
        <v>0.00368726</v>
      </c>
      <c r="W272" s="4">
        <f t="shared" si="124"/>
        <v>565.72155276</v>
      </c>
      <c r="X272" s="4"/>
      <c r="Z272" s="4"/>
      <c r="AB272" s="4"/>
      <c r="AD272" s="4"/>
      <c r="AE272" s="4"/>
      <c r="AF272" s="11">
        <v>9.59053E-05</v>
      </c>
      <c r="AG272" s="4">
        <f t="shared" si="125"/>
        <v>14.714366557800002</v>
      </c>
      <c r="AH272" s="11">
        <v>-9.70186E-05</v>
      </c>
      <c r="AI272" s="13">
        <f t="shared" si="126"/>
        <v>-14.885175723600002</v>
      </c>
      <c r="AJ272" s="2" t="s">
        <v>401</v>
      </c>
      <c r="AK272" s="4"/>
      <c r="AL272" s="2"/>
      <c r="AM272" s="4"/>
      <c r="AN272" s="2"/>
      <c r="AO272" s="4"/>
      <c r="AP272" s="2"/>
      <c r="AQ272" s="4"/>
    </row>
    <row r="273" spans="1:43" ht="12.75">
      <c r="A273" s="1" t="s">
        <v>431</v>
      </c>
      <c r="B273" s="2" t="s">
        <v>399</v>
      </c>
      <c r="E273" s="2">
        <v>480</v>
      </c>
      <c r="F273" s="2">
        <v>14</v>
      </c>
      <c r="G273" s="2" t="s">
        <v>293</v>
      </c>
      <c r="I273" s="2">
        <v>39</v>
      </c>
      <c r="J273" s="2">
        <v>1</v>
      </c>
      <c r="K273" s="10">
        <f t="shared" si="121"/>
        <v>15.342600000000001</v>
      </c>
      <c r="L273" s="2">
        <v>0.316912</v>
      </c>
      <c r="M273" s="10">
        <f t="shared" si="122"/>
        <v>4.862254051200001</v>
      </c>
      <c r="N273" s="10"/>
      <c r="O273" s="10"/>
      <c r="P273" s="10"/>
      <c r="Q273" s="10"/>
      <c r="R273" s="2">
        <v>0.406649</v>
      </c>
      <c r="S273" s="4">
        <f t="shared" si="123"/>
        <v>62390.529474</v>
      </c>
      <c r="T273" s="4"/>
      <c r="V273" s="2">
        <v>0.025541</v>
      </c>
      <c r="W273" s="4">
        <f t="shared" si="124"/>
        <v>3918.6534660000007</v>
      </c>
      <c r="X273" s="4"/>
      <c r="Z273" s="4"/>
      <c r="AB273" s="4"/>
      <c r="AD273" s="4"/>
      <c r="AE273" s="4"/>
      <c r="AF273" s="11">
        <v>-7.82778E-05</v>
      </c>
      <c r="AG273" s="4">
        <f t="shared" si="125"/>
        <v>-12.0098497428</v>
      </c>
      <c r="AH273" s="2">
        <v>0.000170915</v>
      </c>
      <c r="AI273" s="13">
        <f t="shared" si="126"/>
        <v>26.22280479</v>
      </c>
      <c r="AJ273" s="2" t="s">
        <v>401</v>
      </c>
      <c r="AK273" s="4"/>
      <c r="AL273" s="2"/>
      <c r="AM273" s="4"/>
      <c r="AN273" s="2"/>
      <c r="AO273" s="4"/>
      <c r="AP273" s="2"/>
      <c r="AQ273" s="4"/>
    </row>
    <row r="274" spans="1:43" ht="12.75">
      <c r="A274" s="1" t="s">
        <v>432</v>
      </c>
      <c r="B274" s="2" t="s">
        <v>399</v>
      </c>
      <c r="E274" s="2">
        <v>481</v>
      </c>
      <c r="F274" s="2">
        <v>15</v>
      </c>
      <c r="G274" s="2" t="s">
        <v>287</v>
      </c>
      <c r="I274" s="2">
        <v>3</v>
      </c>
      <c r="J274" s="2">
        <v>1</v>
      </c>
      <c r="K274" s="10">
        <f t="shared" si="121"/>
        <v>1.1802000000000001</v>
      </c>
      <c r="L274" s="2">
        <v>0.783718</v>
      </c>
      <c r="M274" s="10">
        <f t="shared" si="122"/>
        <v>0.9249439836000002</v>
      </c>
      <c r="N274" s="10"/>
      <c r="O274" s="10"/>
      <c r="P274" s="10"/>
      <c r="Q274" s="10"/>
      <c r="R274" s="2">
        <v>0.115972</v>
      </c>
      <c r="S274" s="4">
        <f t="shared" si="123"/>
        <v>1368.7015440000002</v>
      </c>
      <c r="T274" s="4"/>
      <c r="V274" s="2">
        <v>0.0163969</v>
      </c>
      <c r="W274" s="4">
        <f t="shared" si="124"/>
        <v>193.5162138</v>
      </c>
      <c r="X274" s="4"/>
      <c r="Z274" s="4"/>
      <c r="AB274" s="4"/>
      <c r="AD274" s="4"/>
      <c r="AE274" s="4"/>
      <c r="AF274" s="2">
        <v>-0.000263442</v>
      </c>
      <c r="AG274" s="4">
        <f t="shared" si="125"/>
        <v>-3.1091424840000004</v>
      </c>
      <c r="AH274" s="11">
        <v>5.59037E-05</v>
      </c>
      <c r="AI274" s="13">
        <f t="shared" si="126"/>
        <v>0.6597754674</v>
      </c>
      <c r="AJ274" s="2" t="s">
        <v>401</v>
      </c>
      <c r="AK274" s="4"/>
      <c r="AL274" s="2"/>
      <c r="AM274" s="4"/>
      <c r="AN274" s="2"/>
      <c r="AO274" s="4"/>
      <c r="AP274" s="2"/>
      <c r="AQ274" s="4"/>
    </row>
    <row r="275" spans="1:43" ht="12.75">
      <c r="A275" s="1" t="s">
        <v>433</v>
      </c>
      <c r="B275" s="2" t="s">
        <v>399</v>
      </c>
      <c r="E275" s="2">
        <v>482</v>
      </c>
      <c r="F275" s="2">
        <v>16</v>
      </c>
      <c r="G275" s="2" t="s">
        <v>287</v>
      </c>
      <c r="I275" s="2">
        <v>3</v>
      </c>
      <c r="J275" s="2">
        <v>1</v>
      </c>
      <c r="K275" s="10">
        <f t="shared" si="121"/>
        <v>1.1802000000000001</v>
      </c>
      <c r="L275" s="2">
        <v>0.199048</v>
      </c>
      <c r="M275" s="10">
        <f t="shared" si="122"/>
        <v>0.23491644960000002</v>
      </c>
      <c r="N275" s="10"/>
      <c r="O275" s="10"/>
      <c r="P275" s="10"/>
      <c r="Q275" s="10"/>
      <c r="R275" s="2">
        <v>0.0284172</v>
      </c>
      <c r="S275" s="4">
        <f t="shared" si="123"/>
        <v>335.37979440000004</v>
      </c>
      <c r="T275" s="4"/>
      <c r="V275" s="2">
        <v>0.00254039</v>
      </c>
      <c r="W275" s="4">
        <f t="shared" si="124"/>
        <v>29.981682780000003</v>
      </c>
      <c r="X275" s="4"/>
      <c r="Z275" s="4"/>
      <c r="AB275" s="4"/>
      <c r="AD275" s="4"/>
      <c r="AE275" s="4"/>
      <c r="AF275" s="2">
        <v>0.00012165</v>
      </c>
      <c r="AG275" s="4">
        <f t="shared" si="125"/>
        <v>1.4357133</v>
      </c>
      <c r="AH275" s="11">
        <v>-1.04537E-05</v>
      </c>
      <c r="AI275" s="13">
        <f t="shared" si="126"/>
        <v>-0.1233745674</v>
      </c>
      <c r="AJ275" s="2" t="s">
        <v>401</v>
      </c>
      <c r="AK275" s="4"/>
      <c r="AL275" s="2"/>
      <c r="AM275" s="4"/>
      <c r="AN275" s="2"/>
      <c r="AO275" s="4"/>
      <c r="AP275" s="2"/>
      <c r="AQ275" s="4"/>
    </row>
    <row r="276" spans="1:43" ht="12.75">
      <c r="A276" s="1" t="s">
        <v>434</v>
      </c>
      <c r="B276" s="2" t="s">
        <v>399</v>
      </c>
      <c r="E276" s="2">
        <v>483</v>
      </c>
      <c r="F276" s="2">
        <v>17</v>
      </c>
      <c r="G276" s="2" t="s">
        <v>287</v>
      </c>
      <c r="I276" s="2">
        <v>3</v>
      </c>
      <c r="J276" s="2">
        <v>1</v>
      </c>
      <c r="K276" s="10">
        <f t="shared" si="121"/>
        <v>1.1802000000000001</v>
      </c>
      <c r="L276" s="2">
        <v>0.815929</v>
      </c>
      <c r="M276" s="10">
        <f t="shared" si="122"/>
        <v>0.9629594058000002</v>
      </c>
      <c r="N276" s="10"/>
      <c r="O276" s="10"/>
      <c r="P276" s="10"/>
      <c r="Q276" s="10"/>
      <c r="R276" s="2">
        <v>0.00209142</v>
      </c>
      <c r="S276" s="4">
        <f t="shared" si="123"/>
        <v>24.682938840000002</v>
      </c>
      <c r="T276" s="4"/>
      <c r="V276" s="2">
        <v>0.0341917</v>
      </c>
      <c r="W276" s="4">
        <f t="shared" si="124"/>
        <v>403.5304434</v>
      </c>
      <c r="X276" s="4"/>
      <c r="Z276" s="4"/>
      <c r="AB276" s="4"/>
      <c r="AD276" s="4"/>
      <c r="AE276" s="4"/>
      <c r="AF276" s="2">
        <v>-0.000136502</v>
      </c>
      <c r="AG276" s="4">
        <f t="shared" si="125"/>
        <v>-1.610996604</v>
      </c>
      <c r="AH276" s="11">
        <v>3.32984E-06</v>
      </c>
      <c r="AI276" s="13">
        <f t="shared" si="126"/>
        <v>0.039298771680000004</v>
      </c>
      <c r="AJ276" s="2" t="s">
        <v>401</v>
      </c>
      <c r="AK276" s="4"/>
      <c r="AL276" s="2"/>
      <c r="AM276" s="4"/>
      <c r="AN276" s="2"/>
      <c r="AO276" s="4"/>
      <c r="AP276" s="2"/>
      <c r="AQ276" s="4"/>
    </row>
    <row r="277" spans="2:43" ht="12.75">
      <c r="B277" s="2"/>
      <c r="K277" s="10"/>
      <c r="M277" s="10"/>
      <c r="N277" s="10"/>
      <c r="O277" s="10"/>
      <c r="P277" s="10"/>
      <c r="Q277" s="10"/>
      <c r="T277" s="4"/>
      <c r="X277" s="4"/>
      <c r="Z277" s="4"/>
      <c r="AB277" s="4"/>
      <c r="AD277" s="4"/>
      <c r="AE277" s="4"/>
      <c r="AF277" s="2"/>
      <c r="AG277" s="4"/>
      <c r="AH277" s="11"/>
      <c r="AI277" s="13"/>
      <c r="AJ277" s="2"/>
      <c r="AK277" s="4"/>
      <c r="AL277" s="2"/>
      <c r="AM277" s="4"/>
      <c r="AN277" s="2"/>
      <c r="AO277" s="4"/>
      <c r="AP277" s="2"/>
      <c r="AQ277" s="4"/>
    </row>
    <row r="278" spans="1:37" s="9" customFormat="1" ht="12.75">
      <c r="A278" s="5" t="s">
        <v>289</v>
      </c>
      <c r="B278" s="5" t="s">
        <v>290</v>
      </c>
      <c r="C278" s="6" t="s">
        <v>18</v>
      </c>
      <c r="D278" s="6"/>
      <c r="E278" s="6">
        <v>158</v>
      </c>
      <c r="F278" s="6">
        <v>58</v>
      </c>
      <c r="G278" s="6" t="s">
        <v>109</v>
      </c>
      <c r="H278" s="6"/>
      <c r="I278" s="6">
        <v>38</v>
      </c>
      <c r="J278" s="6">
        <v>1</v>
      </c>
      <c r="K278" s="7">
        <f>SUM(I278*0.3934)</f>
        <v>14.949200000000001</v>
      </c>
      <c r="L278" s="6">
        <v>0.924383</v>
      </c>
      <c r="M278" s="7">
        <f>SUM(K278*L278)</f>
        <v>13.818786343600001</v>
      </c>
      <c r="N278" s="6">
        <v>0.413425</v>
      </c>
      <c r="O278" s="7">
        <f>SUM(K278*N278)</f>
        <v>6.18037301</v>
      </c>
      <c r="P278" s="6">
        <v>0.16233</v>
      </c>
      <c r="Q278" s="7">
        <f>SUM(K278*P278)</f>
        <v>2.426703636</v>
      </c>
      <c r="R278" s="6">
        <v>0.00461508</v>
      </c>
      <c r="S278" s="8">
        <f>SUM(K278*R278)*10000</f>
        <v>689.91753936</v>
      </c>
      <c r="T278" s="6">
        <v>0.0392567</v>
      </c>
      <c r="U278" s="8">
        <f>SUM(K278*T278)*10000</f>
        <v>5868.5625964</v>
      </c>
      <c r="V278" s="6">
        <v>0.00378246</v>
      </c>
      <c r="W278" s="8">
        <f>SUM(K278*V278)*10000</f>
        <v>565.44751032</v>
      </c>
      <c r="X278" s="6">
        <v>0.000291751</v>
      </c>
      <c r="Y278" s="8">
        <f>SUM(K278*X278)*10000</f>
        <v>43.614440492</v>
      </c>
      <c r="Z278" s="6">
        <v>0.00113077</v>
      </c>
      <c r="AA278" s="8">
        <f>SUM(K278*Z278)*10000</f>
        <v>169.04106884</v>
      </c>
      <c r="AB278" s="6">
        <v>0.0380828</v>
      </c>
      <c r="AC278" s="8">
        <f>SUM(K278*AB278)*10000</f>
        <v>5693.0739376</v>
      </c>
      <c r="AD278" s="5"/>
      <c r="AE278" s="5"/>
      <c r="AF278" s="5"/>
      <c r="AG278" s="5"/>
      <c r="AH278" s="5"/>
      <c r="AI278" s="5"/>
      <c r="AJ278" s="5"/>
      <c r="AK278" s="5"/>
    </row>
    <row r="279" spans="1:37" s="9" customFormat="1" ht="12.75">
      <c r="A279" s="5" t="s">
        <v>289</v>
      </c>
      <c r="B279" s="5" t="s">
        <v>290</v>
      </c>
      <c r="C279" s="6" t="s">
        <v>18</v>
      </c>
      <c r="D279" s="6"/>
      <c r="E279" s="6">
        <v>158</v>
      </c>
      <c r="F279" s="6">
        <v>58</v>
      </c>
      <c r="G279" s="6" t="s">
        <v>109</v>
      </c>
      <c r="H279" s="6"/>
      <c r="I279" s="6">
        <v>38</v>
      </c>
      <c r="J279" s="6">
        <v>1</v>
      </c>
      <c r="K279" s="7">
        <f>SUM(I279*0.3934)</f>
        <v>14.949200000000001</v>
      </c>
      <c r="L279" s="6">
        <v>0.924383</v>
      </c>
      <c r="M279" s="7">
        <f>SUM(K279*L279)</f>
        <v>13.818786343600001</v>
      </c>
      <c r="N279" s="6">
        <v>0.413425</v>
      </c>
      <c r="O279" s="7">
        <f>SUM(K279*N279)</f>
        <v>6.18037301</v>
      </c>
      <c r="P279" s="6">
        <v>0.16233</v>
      </c>
      <c r="Q279" s="7">
        <f>SUM(K279*P279)</f>
        <v>2.426703636</v>
      </c>
      <c r="R279" s="6">
        <v>0.00461508</v>
      </c>
      <c r="S279" s="8">
        <f>SUM(K279*R279)*10000</f>
        <v>689.91753936</v>
      </c>
      <c r="T279" s="6">
        <v>0.0392567</v>
      </c>
      <c r="U279" s="8">
        <f>SUM(K279*T279)*10000</f>
        <v>5868.5625964</v>
      </c>
      <c r="V279" s="6">
        <v>0.00378246</v>
      </c>
      <c r="W279" s="8">
        <f>SUM(K279*V279)*10000</f>
        <v>565.44751032</v>
      </c>
      <c r="X279" s="6">
        <v>0.000291751</v>
      </c>
      <c r="Y279" s="8">
        <f>SUM(K279*X279)*10000</f>
        <v>43.614440492</v>
      </c>
      <c r="Z279" s="6">
        <v>0.00113077</v>
      </c>
      <c r="AA279" s="8">
        <f>SUM(K279*Z279)*10000</f>
        <v>169.04106884</v>
      </c>
      <c r="AB279" s="6">
        <v>0.0380828</v>
      </c>
      <c r="AC279" s="8">
        <f>SUM(K279*AB279)*10000</f>
        <v>5693.0739376</v>
      </c>
      <c r="AD279" s="5"/>
      <c r="AE279" s="5"/>
      <c r="AF279" s="5"/>
      <c r="AG279" s="5"/>
      <c r="AH279" s="5"/>
      <c r="AI279" s="5"/>
      <c r="AJ279" s="5"/>
      <c r="AK279" s="5"/>
    </row>
    <row r="280" spans="1:29" ht="12.75">
      <c r="A280" s="1" t="s">
        <v>243</v>
      </c>
      <c r="B280" s="1" t="s">
        <v>241</v>
      </c>
      <c r="E280" s="2">
        <v>128</v>
      </c>
      <c r="F280" s="2">
        <v>28</v>
      </c>
      <c r="G280" s="2" t="s">
        <v>33</v>
      </c>
      <c r="I280" s="2">
        <v>2</v>
      </c>
      <c r="J280" s="2">
        <v>1</v>
      </c>
      <c r="K280" s="10">
        <f aca="true" t="shared" si="127" ref="K278:K299">SUM(I280*0.3934)</f>
        <v>0.7868</v>
      </c>
      <c r="L280" s="2">
        <v>0.612645</v>
      </c>
      <c r="M280" s="10">
        <f aca="true" t="shared" si="128" ref="M278:M299">SUM(K280*L280)</f>
        <v>0.48202908600000005</v>
      </c>
      <c r="N280" s="2">
        <v>0.115981</v>
      </c>
      <c r="O280" s="10">
        <f aca="true" t="shared" si="129" ref="O278:O289">SUM(K280*N280)</f>
        <v>0.09125385080000001</v>
      </c>
      <c r="P280" s="2">
        <v>0.0249619</v>
      </c>
      <c r="Q280" s="10">
        <f aca="true" t="shared" si="130" ref="Q278:Q289">SUM(K280*P280)</f>
        <v>0.01964002292</v>
      </c>
      <c r="R280" s="2">
        <v>0.118795</v>
      </c>
      <c r="S280" s="4">
        <f aca="true" t="shared" si="131" ref="S278:S299">SUM(K280*R280)*10000</f>
        <v>934.67906</v>
      </c>
      <c r="T280" s="2">
        <v>0.0605496</v>
      </c>
      <c r="U280" s="4">
        <f aca="true" t="shared" si="132" ref="U278:U299">SUM(K280*T280)*10000</f>
        <v>476.40425280000005</v>
      </c>
      <c r="V280" s="2">
        <v>-0.00812691</v>
      </c>
      <c r="W280" s="4">
        <f aca="true" t="shared" si="133" ref="W278:W299">SUM(K280*V280)*10000</f>
        <v>-63.94252788</v>
      </c>
      <c r="X280" s="2">
        <v>0.00114285</v>
      </c>
      <c r="Y280" s="4">
        <f aca="true" t="shared" si="134" ref="Y278:Y299">SUM(K280*X280)*10000</f>
        <v>8.9919438</v>
      </c>
      <c r="Z280" s="2">
        <v>0.0100335</v>
      </c>
      <c r="AA280" s="4">
        <f aca="true" t="shared" si="135" ref="AA278:AA299">SUM(K280*Z280)*10000</f>
        <v>78.94357800000002</v>
      </c>
      <c r="AB280" s="2">
        <v>0.014822</v>
      </c>
      <c r="AC280" s="4">
        <f aca="true" t="shared" si="136" ref="AC278:AC299">SUM(K280*AB280)*10000</f>
        <v>116.61949600000001</v>
      </c>
    </row>
    <row r="281" spans="1:29" ht="12.75">
      <c r="A281" s="1" t="s">
        <v>244</v>
      </c>
      <c r="B281" s="1" t="s">
        <v>241</v>
      </c>
      <c r="C281" s="2" t="s">
        <v>18</v>
      </c>
      <c r="E281" s="2">
        <v>129</v>
      </c>
      <c r="F281" s="2">
        <v>29</v>
      </c>
      <c r="G281" s="2" t="s">
        <v>245</v>
      </c>
      <c r="I281" s="2">
        <v>41</v>
      </c>
      <c r="J281" s="2">
        <v>1</v>
      </c>
      <c r="K281" s="10">
        <f t="shared" si="127"/>
        <v>16.1294</v>
      </c>
      <c r="L281" s="2">
        <v>0.496184</v>
      </c>
      <c r="M281" s="10">
        <f t="shared" si="128"/>
        <v>8.003150209600001</v>
      </c>
      <c r="N281" s="2">
        <v>0.213895</v>
      </c>
      <c r="O281" s="10">
        <f t="shared" si="129"/>
        <v>3.449998013</v>
      </c>
      <c r="P281" s="2">
        <v>0.3273</v>
      </c>
      <c r="Q281" s="10">
        <f t="shared" si="130"/>
        <v>5.27915262</v>
      </c>
      <c r="R281" s="2">
        <v>0.135672</v>
      </c>
      <c r="S281" s="4">
        <f t="shared" si="131"/>
        <v>21883.079567999997</v>
      </c>
      <c r="T281" s="2">
        <v>0.134533</v>
      </c>
      <c r="U281" s="4">
        <f t="shared" si="132"/>
        <v>21699.365702000003</v>
      </c>
      <c r="V281" s="2">
        <v>-0.00993516</v>
      </c>
      <c r="W281" s="4">
        <f t="shared" si="133"/>
        <v>-1602.48169704</v>
      </c>
      <c r="X281" s="2">
        <v>0.00963153</v>
      </c>
      <c r="Y281" s="4">
        <f t="shared" si="134"/>
        <v>1553.50799982</v>
      </c>
      <c r="Z281" s="2">
        <v>0.0160291</v>
      </c>
      <c r="AA281" s="4">
        <f t="shared" si="135"/>
        <v>2585.3976554</v>
      </c>
      <c r="AB281" s="2">
        <v>0.0499899</v>
      </c>
      <c r="AC281" s="4">
        <f t="shared" si="136"/>
        <v>8063.070930599999</v>
      </c>
    </row>
    <row r="282" spans="1:29" ht="12.75">
      <c r="A282" s="1" t="s">
        <v>246</v>
      </c>
      <c r="B282" s="1" t="s">
        <v>241</v>
      </c>
      <c r="C282" s="2" t="s">
        <v>18</v>
      </c>
      <c r="D282" s="2">
        <v>6</v>
      </c>
      <c r="E282" s="2">
        <v>130</v>
      </c>
      <c r="F282" s="2" t="s">
        <v>247</v>
      </c>
      <c r="G282" s="2" t="s">
        <v>248</v>
      </c>
      <c r="H282" s="2" t="s">
        <v>249</v>
      </c>
      <c r="I282" s="2">
        <v>40.3</v>
      </c>
      <c r="J282" s="2">
        <v>1</v>
      </c>
      <c r="K282" s="10">
        <f t="shared" si="127"/>
        <v>15.85402</v>
      </c>
      <c r="L282" s="2">
        <v>0.115417</v>
      </c>
      <c r="M282" s="10">
        <f t="shared" si="128"/>
        <v>1.8298234263400002</v>
      </c>
      <c r="N282" s="2">
        <v>0.0892316</v>
      </c>
      <c r="O282" s="10">
        <f t="shared" si="129"/>
        <v>1.414679571032</v>
      </c>
      <c r="P282" s="2">
        <v>0.0794638</v>
      </c>
      <c r="Q282" s="10">
        <f t="shared" si="130"/>
        <v>1.259820674476</v>
      </c>
      <c r="R282" s="2">
        <v>0.0247867</v>
      </c>
      <c r="S282" s="4">
        <f t="shared" si="131"/>
        <v>3929.6883753399998</v>
      </c>
      <c r="T282" s="2">
        <v>0.0480345</v>
      </c>
      <c r="U282" s="4">
        <f t="shared" si="132"/>
        <v>7615.3992369</v>
      </c>
      <c r="V282" s="2">
        <v>0.0198392</v>
      </c>
      <c r="W282" s="4">
        <f t="shared" si="133"/>
        <v>3145.3107358400002</v>
      </c>
      <c r="X282" s="2">
        <v>0.00381605</v>
      </c>
      <c r="Y282" s="4">
        <f t="shared" si="134"/>
        <v>604.99733021</v>
      </c>
      <c r="Z282" s="2">
        <v>0.00388342</v>
      </c>
      <c r="AA282" s="4">
        <f t="shared" si="135"/>
        <v>615.678183484</v>
      </c>
      <c r="AB282" s="2">
        <v>0.016146</v>
      </c>
      <c r="AC282" s="4">
        <f t="shared" si="136"/>
        <v>2559.7900692000003</v>
      </c>
    </row>
    <row r="283" spans="1:29" ht="12.75">
      <c r="A283" s="1" t="s">
        <v>250</v>
      </c>
      <c r="B283" s="1" t="s">
        <v>241</v>
      </c>
      <c r="E283" s="2" t="s">
        <v>74</v>
      </c>
      <c r="F283" s="2" t="s">
        <v>251</v>
      </c>
      <c r="I283" s="2">
        <v>40.3</v>
      </c>
      <c r="J283" s="2">
        <v>1</v>
      </c>
      <c r="K283" s="10">
        <f t="shared" si="127"/>
        <v>15.85402</v>
      </c>
      <c r="L283" s="2">
        <v>0.347872</v>
      </c>
      <c r="M283" s="10">
        <f t="shared" si="128"/>
        <v>5.51516964544</v>
      </c>
      <c r="N283" s="2">
        <v>0.0987684</v>
      </c>
      <c r="O283" s="10">
        <f t="shared" si="129"/>
        <v>1.5658761889680002</v>
      </c>
      <c r="P283" s="2">
        <v>0.288779</v>
      </c>
      <c r="Q283" s="10">
        <f t="shared" si="130"/>
        <v>4.578308041580001</v>
      </c>
      <c r="R283" s="2">
        <v>0.030398</v>
      </c>
      <c r="S283" s="4">
        <f t="shared" si="131"/>
        <v>4819.3049996</v>
      </c>
      <c r="T283" s="2">
        <v>0.0669592</v>
      </c>
      <c r="U283" s="4">
        <f t="shared" si="132"/>
        <v>10615.724959840001</v>
      </c>
      <c r="V283" s="2">
        <v>0.00928518</v>
      </c>
      <c r="W283" s="4">
        <f t="shared" si="133"/>
        <v>1472.0742942360002</v>
      </c>
      <c r="X283" s="2">
        <v>0.00413581</v>
      </c>
      <c r="Y283" s="4">
        <f t="shared" si="134"/>
        <v>655.6921445620001</v>
      </c>
      <c r="Z283" s="2">
        <v>0.00276993</v>
      </c>
      <c r="AA283" s="4">
        <f t="shared" si="135"/>
        <v>439.145256186</v>
      </c>
      <c r="AB283" s="2">
        <v>0.0229039</v>
      </c>
      <c r="AC283" s="4">
        <f t="shared" si="136"/>
        <v>3631.1888867800003</v>
      </c>
    </row>
    <row r="284" spans="1:37" s="9" customFormat="1" ht="12.75">
      <c r="A284" s="5" t="s">
        <v>289</v>
      </c>
      <c r="B284" s="5" t="s">
        <v>290</v>
      </c>
      <c r="C284" s="6" t="s">
        <v>18</v>
      </c>
      <c r="D284" s="6"/>
      <c r="E284" s="6">
        <v>158</v>
      </c>
      <c r="F284" s="6">
        <v>58</v>
      </c>
      <c r="G284" s="6" t="s">
        <v>109</v>
      </c>
      <c r="H284" s="6"/>
      <c r="I284" s="6">
        <v>38</v>
      </c>
      <c r="J284" s="6">
        <v>1</v>
      </c>
      <c r="K284" s="7">
        <f t="shared" si="127"/>
        <v>14.949200000000001</v>
      </c>
      <c r="L284" s="6">
        <v>0.924383</v>
      </c>
      <c r="M284" s="7">
        <f t="shared" si="128"/>
        <v>13.818786343600001</v>
      </c>
      <c r="N284" s="6">
        <v>0.413425</v>
      </c>
      <c r="O284" s="7">
        <f t="shared" si="129"/>
        <v>6.18037301</v>
      </c>
      <c r="P284" s="6">
        <v>0.16233</v>
      </c>
      <c r="Q284" s="7">
        <f t="shared" si="130"/>
        <v>2.426703636</v>
      </c>
      <c r="R284" s="6">
        <v>0.00461508</v>
      </c>
      <c r="S284" s="8">
        <f t="shared" si="131"/>
        <v>689.91753936</v>
      </c>
      <c r="T284" s="6">
        <v>0.0392567</v>
      </c>
      <c r="U284" s="8">
        <f t="shared" si="132"/>
        <v>5868.5625964</v>
      </c>
      <c r="V284" s="6">
        <v>0.00378246</v>
      </c>
      <c r="W284" s="8">
        <f t="shared" si="133"/>
        <v>565.44751032</v>
      </c>
      <c r="X284" s="6">
        <v>0.000291751</v>
      </c>
      <c r="Y284" s="8">
        <f t="shared" si="134"/>
        <v>43.614440492</v>
      </c>
      <c r="Z284" s="6">
        <v>0.00113077</v>
      </c>
      <c r="AA284" s="8">
        <f t="shared" si="135"/>
        <v>169.04106884</v>
      </c>
      <c r="AB284" s="6">
        <v>0.0380828</v>
      </c>
      <c r="AC284" s="8">
        <f t="shared" si="136"/>
        <v>5693.0739376</v>
      </c>
      <c r="AD284" s="5"/>
      <c r="AE284" s="5"/>
      <c r="AF284" s="5"/>
      <c r="AG284" s="5"/>
      <c r="AH284" s="5"/>
      <c r="AI284" s="5"/>
      <c r="AJ284" s="5"/>
      <c r="AK284" s="5"/>
    </row>
    <row r="285" spans="1:29" ht="12.75">
      <c r="A285" s="1" t="s">
        <v>252</v>
      </c>
      <c r="B285" s="1" t="s">
        <v>241</v>
      </c>
      <c r="C285" s="2" t="s">
        <v>18</v>
      </c>
      <c r="D285" s="2">
        <v>4</v>
      </c>
      <c r="E285" s="2">
        <v>132</v>
      </c>
      <c r="F285" s="2">
        <v>32</v>
      </c>
      <c r="G285" s="2" t="s">
        <v>242</v>
      </c>
      <c r="H285" s="2">
        <v>339</v>
      </c>
      <c r="I285" s="2">
        <v>39.5</v>
      </c>
      <c r="J285" s="2">
        <v>1</v>
      </c>
      <c r="K285" s="10">
        <f t="shared" si="127"/>
        <v>15.5393</v>
      </c>
      <c r="L285" s="2">
        <v>0.791701</v>
      </c>
      <c r="M285" s="10">
        <f t="shared" si="128"/>
        <v>12.3024793493</v>
      </c>
      <c r="N285" s="2">
        <v>0.183447</v>
      </c>
      <c r="O285" s="10">
        <f t="shared" si="129"/>
        <v>2.8506379671</v>
      </c>
      <c r="P285" s="2">
        <v>1.00373</v>
      </c>
      <c r="Q285" s="10">
        <f t="shared" si="130"/>
        <v>15.597261589</v>
      </c>
      <c r="R285" s="2">
        <v>0.0851347</v>
      </c>
      <c r="S285" s="4">
        <f t="shared" si="131"/>
        <v>13229.336437099999</v>
      </c>
      <c r="T285" s="2">
        <v>0.134452</v>
      </c>
      <c r="U285" s="4">
        <f t="shared" si="132"/>
        <v>20892.899636</v>
      </c>
      <c r="V285" s="2">
        <v>0.0223579</v>
      </c>
      <c r="W285" s="4">
        <f t="shared" si="133"/>
        <v>3474.2611547</v>
      </c>
      <c r="X285" s="2">
        <v>0.00764843</v>
      </c>
      <c r="Y285" s="4">
        <f t="shared" si="134"/>
        <v>1188.51248299</v>
      </c>
      <c r="Z285" s="2">
        <v>0.0215314</v>
      </c>
      <c r="AA285" s="4">
        <f t="shared" si="135"/>
        <v>3345.8288402000003</v>
      </c>
      <c r="AB285" s="2">
        <v>0.054699</v>
      </c>
      <c r="AC285" s="4">
        <f t="shared" si="136"/>
        <v>8499.841707</v>
      </c>
    </row>
    <row r="286" spans="1:29" ht="12.75">
      <c r="A286" s="1" t="s">
        <v>253</v>
      </c>
      <c r="B286" s="1" t="s">
        <v>241</v>
      </c>
      <c r="E286" s="2">
        <v>133</v>
      </c>
      <c r="F286" s="2" t="s">
        <v>254</v>
      </c>
      <c r="G286" s="2" t="s">
        <v>255</v>
      </c>
      <c r="I286" s="2">
        <v>3</v>
      </c>
      <c r="J286" s="2">
        <v>1</v>
      </c>
      <c r="K286" s="10">
        <f t="shared" si="127"/>
        <v>1.1802000000000001</v>
      </c>
      <c r="L286" s="2">
        <v>0.661488</v>
      </c>
      <c r="M286" s="10">
        <f t="shared" si="128"/>
        <v>0.7806881376</v>
      </c>
      <c r="N286" s="2">
        <v>0.13506</v>
      </c>
      <c r="O286" s="10">
        <f t="shared" si="129"/>
        <v>0.15939781200000003</v>
      </c>
      <c r="P286" s="2">
        <v>0.213238</v>
      </c>
      <c r="Q286" s="10">
        <f t="shared" si="130"/>
        <v>0.25166348760000007</v>
      </c>
      <c r="R286" s="2">
        <v>0.0973689</v>
      </c>
      <c r="S286" s="4">
        <f t="shared" si="131"/>
        <v>1149.1477578000001</v>
      </c>
      <c r="T286" s="2">
        <v>0.12274</v>
      </c>
      <c r="U286" s="4">
        <f t="shared" si="132"/>
        <v>1448.5774800000002</v>
      </c>
      <c r="V286" s="2">
        <v>0.0112541</v>
      </c>
      <c r="W286" s="4">
        <f t="shared" si="133"/>
        <v>132.8208882</v>
      </c>
      <c r="X286" s="2">
        <v>0.000852243</v>
      </c>
      <c r="Y286" s="4">
        <f t="shared" si="134"/>
        <v>10.058171886000002</v>
      </c>
      <c r="Z286" s="2">
        <v>0.00205641</v>
      </c>
      <c r="AA286" s="4">
        <f t="shared" si="135"/>
        <v>24.269750820000002</v>
      </c>
      <c r="AB286" s="2">
        <v>0.0420249</v>
      </c>
      <c r="AC286" s="4">
        <f t="shared" si="136"/>
        <v>495.9778698</v>
      </c>
    </row>
    <row r="287" spans="1:29" ht="12.75">
      <c r="A287" s="1" t="s">
        <v>256</v>
      </c>
      <c r="B287" s="1" t="s">
        <v>241</v>
      </c>
      <c r="E287" s="2">
        <v>133</v>
      </c>
      <c r="F287" s="2" t="s">
        <v>257</v>
      </c>
      <c r="G287" s="2" t="s">
        <v>255</v>
      </c>
      <c r="I287" s="2">
        <v>3</v>
      </c>
      <c r="J287" s="2">
        <v>1</v>
      </c>
      <c r="K287" s="10">
        <f t="shared" si="127"/>
        <v>1.1802000000000001</v>
      </c>
      <c r="L287" s="2">
        <v>0.479273</v>
      </c>
      <c r="M287" s="10">
        <f t="shared" si="128"/>
        <v>0.5656379946000001</v>
      </c>
      <c r="N287" s="2">
        <v>0.183443</v>
      </c>
      <c r="O287" s="10">
        <f t="shared" si="129"/>
        <v>0.21649942860000002</v>
      </c>
      <c r="P287" s="2">
        <v>0.456196</v>
      </c>
      <c r="Q287" s="10">
        <f t="shared" si="130"/>
        <v>0.5384025192</v>
      </c>
      <c r="R287" s="2">
        <v>0.104983</v>
      </c>
      <c r="S287" s="4">
        <f t="shared" si="131"/>
        <v>1239.0093660000002</v>
      </c>
      <c r="T287" s="2">
        <v>0.210361</v>
      </c>
      <c r="U287" s="4">
        <f t="shared" si="132"/>
        <v>2482.680522</v>
      </c>
      <c r="V287" s="2">
        <v>0.000840205</v>
      </c>
      <c r="W287" s="4">
        <f t="shared" si="133"/>
        <v>9.916099410000003</v>
      </c>
      <c r="X287" s="11">
        <v>1.25069E-05</v>
      </c>
      <c r="Y287" s="4">
        <f t="shared" si="134"/>
        <v>0.14760643380000002</v>
      </c>
      <c r="Z287" s="11">
        <v>6.88522E-05</v>
      </c>
      <c r="AA287" s="4">
        <f t="shared" si="135"/>
        <v>0.8125936644000001</v>
      </c>
      <c r="AB287" s="2">
        <v>0.0111841</v>
      </c>
      <c r="AC287" s="4">
        <f t="shared" si="136"/>
        <v>131.99474820000003</v>
      </c>
    </row>
    <row r="288" spans="1:29" s="35" customFormat="1" ht="12.75">
      <c r="A288" s="35" t="s">
        <v>258</v>
      </c>
      <c r="B288" s="35" t="s">
        <v>241</v>
      </c>
      <c r="C288" s="36"/>
      <c r="D288" s="36"/>
      <c r="E288" s="36">
        <v>133</v>
      </c>
      <c r="F288" s="36" t="s">
        <v>259</v>
      </c>
      <c r="G288" s="36" t="s">
        <v>255</v>
      </c>
      <c r="H288" s="36"/>
      <c r="I288" s="36">
        <v>3</v>
      </c>
      <c r="J288" s="36">
        <v>1</v>
      </c>
      <c r="K288" s="37">
        <f t="shared" si="127"/>
        <v>1.1802000000000001</v>
      </c>
      <c r="L288" s="36">
        <v>0.62889</v>
      </c>
      <c r="M288" s="37">
        <f t="shared" si="128"/>
        <v>0.742215978</v>
      </c>
      <c r="N288" s="36">
        <v>0.150782</v>
      </c>
      <c r="O288" s="37">
        <f t="shared" si="129"/>
        <v>0.17795291640000002</v>
      </c>
      <c r="P288" s="36">
        <v>0.265936</v>
      </c>
      <c r="Q288" s="37">
        <f t="shared" si="130"/>
        <v>0.3138576672</v>
      </c>
      <c r="R288" s="36">
        <v>0.102349</v>
      </c>
      <c r="S288" s="38">
        <f t="shared" si="131"/>
        <v>1207.922898</v>
      </c>
      <c r="T288" s="36">
        <v>0.148979</v>
      </c>
      <c r="U288" s="38">
        <f t="shared" si="132"/>
        <v>1758.250158</v>
      </c>
      <c r="V288" s="36">
        <v>0.00857164</v>
      </c>
      <c r="W288" s="38">
        <f t="shared" si="133"/>
        <v>101.16249528000002</v>
      </c>
      <c r="X288" s="36">
        <v>0.000646843</v>
      </c>
      <c r="Y288" s="38">
        <f t="shared" si="134"/>
        <v>7.634041086000002</v>
      </c>
      <c r="Z288" s="36">
        <v>0.00189138</v>
      </c>
      <c r="AA288" s="38">
        <f t="shared" si="135"/>
        <v>22.322066760000002</v>
      </c>
      <c r="AB288" s="36">
        <v>0.0353814</v>
      </c>
      <c r="AC288" s="38">
        <f t="shared" si="136"/>
        <v>417.57128280000006</v>
      </c>
    </row>
    <row r="289" spans="1:29" s="35" customFormat="1" ht="12.75">
      <c r="A289" s="35" t="s">
        <v>260</v>
      </c>
      <c r="B289" s="35" t="s">
        <v>241</v>
      </c>
      <c r="C289" s="36"/>
      <c r="D289" s="36"/>
      <c r="E289" s="36">
        <v>134</v>
      </c>
      <c r="F289" s="36">
        <v>34</v>
      </c>
      <c r="G289" s="36" t="s">
        <v>261</v>
      </c>
      <c r="H289" s="36"/>
      <c r="I289" s="36">
        <v>35</v>
      </c>
      <c r="J289" s="36">
        <v>1</v>
      </c>
      <c r="K289" s="37">
        <f t="shared" si="127"/>
        <v>13.769</v>
      </c>
      <c r="L289" s="36">
        <v>0.0959923</v>
      </c>
      <c r="M289" s="37">
        <f t="shared" si="128"/>
        <v>1.3217179787</v>
      </c>
      <c r="N289" s="36">
        <v>0.0102193</v>
      </c>
      <c r="O289" s="37">
        <f t="shared" si="129"/>
        <v>0.1407095417</v>
      </c>
      <c r="P289" s="36">
        <v>0.0124078</v>
      </c>
      <c r="Q289" s="37">
        <f t="shared" si="130"/>
        <v>0.1708429982</v>
      </c>
      <c r="R289" s="36">
        <v>0.00511408</v>
      </c>
      <c r="S289" s="38">
        <f t="shared" si="131"/>
        <v>704.1576752000001</v>
      </c>
      <c r="T289" s="36">
        <v>0.0138299</v>
      </c>
      <c r="U289" s="38">
        <f t="shared" si="132"/>
        <v>1904.2389309999999</v>
      </c>
      <c r="V289" s="36">
        <v>0.000871492</v>
      </c>
      <c r="W289" s="38">
        <f t="shared" si="133"/>
        <v>119.99573348</v>
      </c>
      <c r="X289" s="39">
        <v>2.8545E-05</v>
      </c>
      <c r="Y289" s="38">
        <f t="shared" si="134"/>
        <v>3.93036105</v>
      </c>
      <c r="Z289" s="36">
        <v>0.000985581</v>
      </c>
      <c r="AA289" s="38">
        <f t="shared" si="135"/>
        <v>135.70464789</v>
      </c>
      <c r="AB289" s="36">
        <v>0.0153087</v>
      </c>
      <c r="AC289" s="38">
        <f t="shared" si="136"/>
        <v>2107.854903</v>
      </c>
    </row>
    <row r="290" spans="1:41" ht="12.75">
      <c r="A290" s="1" t="s">
        <v>361</v>
      </c>
      <c r="B290" s="1" t="s">
        <v>241</v>
      </c>
      <c r="C290" s="2" t="s">
        <v>18</v>
      </c>
      <c r="D290" s="2">
        <v>3</v>
      </c>
      <c r="E290" s="2">
        <v>339</v>
      </c>
      <c r="F290" s="2">
        <v>24</v>
      </c>
      <c r="G290" s="2" t="s">
        <v>37</v>
      </c>
      <c r="H290" s="2">
        <v>349.1</v>
      </c>
      <c r="I290" s="2">
        <v>40.5</v>
      </c>
      <c r="J290" s="2">
        <v>1</v>
      </c>
      <c r="K290" s="3">
        <f aca="true" t="shared" si="137" ref="K290:K297">SUM(I290*0.3934)</f>
        <v>15.9327</v>
      </c>
      <c r="L290" s="2">
        <v>0.270368</v>
      </c>
      <c r="M290" s="10">
        <f aca="true" t="shared" si="138" ref="M290:M297">SUM(K290*L290)</f>
        <v>4.3076922336</v>
      </c>
      <c r="N290" s="10"/>
      <c r="O290" s="10"/>
      <c r="P290" s="10"/>
      <c r="Q290" s="10"/>
      <c r="R290" s="2">
        <v>0.0113522</v>
      </c>
      <c r="S290" s="4">
        <f aca="true" t="shared" si="139" ref="S290:S297">SUM(K290*R290)*10000</f>
        <v>1808.7119694</v>
      </c>
      <c r="T290" s="4"/>
      <c r="V290" s="2">
        <v>0.0137601</v>
      </c>
      <c r="W290" s="4">
        <f aca="true" t="shared" si="140" ref="W290:W297">SUM(K290*V290)*10000</f>
        <v>2192.3554527</v>
      </c>
      <c r="X290" s="4"/>
      <c r="Z290" s="4"/>
      <c r="AB290" s="4"/>
      <c r="AD290" s="2">
        <v>0.0122687</v>
      </c>
      <c r="AE290" s="4">
        <f aca="true" t="shared" si="141" ref="AE290:AE297">SUM(K290*AD290)*10000</f>
        <v>1954.7351649000002</v>
      </c>
      <c r="AF290" s="2">
        <v>0.00070048</v>
      </c>
      <c r="AG290" s="4">
        <f aca="true" t="shared" si="142" ref="AG290:AG297">SUM(K290*AF290)*10000</f>
        <v>111.60537696</v>
      </c>
      <c r="AH290" s="2">
        <v>-0.000157244</v>
      </c>
      <c r="AI290" s="13">
        <f aca="true" t="shared" si="143" ref="AI290:AI297">SUM(K290*AH290)*10000</f>
        <v>-25.053214788</v>
      </c>
      <c r="AJ290" s="2"/>
      <c r="AK290" s="4"/>
      <c r="AL290" s="2"/>
      <c r="AM290" s="4"/>
      <c r="AN290" s="2"/>
      <c r="AO290" s="4"/>
    </row>
    <row r="291" spans="1:41" ht="12.75">
      <c r="A291" s="1" t="s">
        <v>362</v>
      </c>
      <c r="B291" s="1" t="s">
        <v>241</v>
      </c>
      <c r="C291" s="2" t="s">
        <v>18</v>
      </c>
      <c r="D291" s="2">
        <v>7</v>
      </c>
      <c r="E291" s="2">
        <v>340</v>
      </c>
      <c r="F291" s="2">
        <v>25</v>
      </c>
      <c r="G291" s="2" t="s">
        <v>37</v>
      </c>
      <c r="H291" s="2" t="s">
        <v>363</v>
      </c>
      <c r="I291" s="2">
        <v>37.4</v>
      </c>
      <c r="J291" s="2">
        <v>1</v>
      </c>
      <c r="K291" s="3">
        <f t="shared" si="137"/>
        <v>14.71316</v>
      </c>
      <c r="L291" s="2">
        <v>27.2577</v>
      </c>
      <c r="M291" s="10">
        <f t="shared" si="138"/>
        <v>401.046901332</v>
      </c>
      <c r="N291" s="10"/>
      <c r="O291" s="10"/>
      <c r="P291" s="10"/>
      <c r="Q291" s="10"/>
      <c r="R291" s="2">
        <v>0.0247866</v>
      </c>
      <c r="S291" s="4">
        <f t="shared" si="139"/>
        <v>3646.89211656</v>
      </c>
      <c r="T291" s="4"/>
      <c r="V291" s="2">
        <v>0.00738398</v>
      </c>
      <c r="W291" s="4">
        <f t="shared" si="140"/>
        <v>1086.416791768</v>
      </c>
      <c r="X291" s="4"/>
      <c r="Z291" s="4"/>
      <c r="AB291" s="4"/>
      <c r="AD291" s="2">
        <v>0.000887537</v>
      </c>
      <c r="AE291" s="4">
        <f t="shared" si="141"/>
        <v>130.5847388692</v>
      </c>
      <c r="AF291" s="2">
        <v>0.000460252</v>
      </c>
      <c r="AG291" s="4">
        <f t="shared" si="142"/>
        <v>67.71761316320001</v>
      </c>
      <c r="AH291" s="11">
        <v>-5.29107E-05</v>
      </c>
      <c r="AI291" s="13">
        <f t="shared" si="143"/>
        <v>-7.7848359481200005</v>
      </c>
      <c r="AJ291" s="2"/>
      <c r="AK291" s="4"/>
      <c r="AL291" s="2"/>
      <c r="AM291" s="4"/>
      <c r="AN291" s="2"/>
      <c r="AO291" s="4"/>
    </row>
    <row r="292" spans="1:41" ht="12.75">
      <c r="A292" s="1" t="s">
        <v>364</v>
      </c>
      <c r="B292" s="1" t="s">
        <v>241</v>
      </c>
      <c r="E292" s="2">
        <v>341</v>
      </c>
      <c r="F292" s="2">
        <v>26</v>
      </c>
      <c r="G292" s="2" t="s">
        <v>365</v>
      </c>
      <c r="I292" s="2">
        <v>3</v>
      </c>
      <c r="J292" s="2">
        <v>1</v>
      </c>
      <c r="K292" s="3">
        <f t="shared" si="137"/>
        <v>1.1802000000000001</v>
      </c>
      <c r="L292" s="2">
        <v>0.337745</v>
      </c>
      <c r="M292" s="10">
        <f t="shared" si="138"/>
        <v>0.3986066490000001</v>
      </c>
      <c r="N292" s="10"/>
      <c r="O292" s="10"/>
      <c r="P292" s="10"/>
      <c r="Q292" s="10"/>
      <c r="R292" s="2">
        <v>0.0244239</v>
      </c>
      <c r="S292" s="4">
        <f t="shared" si="139"/>
        <v>288.25086780000004</v>
      </c>
      <c r="T292" s="4"/>
      <c r="V292" s="2">
        <v>0.0109293</v>
      </c>
      <c r="W292" s="4">
        <f t="shared" si="140"/>
        <v>128.9875986</v>
      </c>
      <c r="X292" s="4"/>
      <c r="Z292" s="4"/>
      <c r="AB292" s="4"/>
      <c r="AD292" s="2">
        <v>0.000453318</v>
      </c>
      <c r="AE292" s="4">
        <f t="shared" si="141"/>
        <v>5.350059036000001</v>
      </c>
      <c r="AF292" s="11">
        <v>-5.48916E-06</v>
      </c>
      <c r="AG292" s="4">
        <f t="shared" si="142"/>
        <v>-0.06478306632000001</v>
      </c>
      <c r="AH292" s="11">
        <v>-9.49604E-05</v>
      </c>
      <c r="AI292" s="13">
        <f t="shared" si="143"/>
        <v>-1.1207226408000002</v>
      </c>
      <c r="AJ292" s="2"/>
      <c r="AK292" s="4"/>
      <c r="AL292" s="2"/>
      <c r="AM292" s="4"/>
      <c r="AN292" s="2"/>
      <c r="AO292" s="4"/>
    </row>
    <row r="293" spans="1:41" ht="12.75">
      <c r="A293" s="1" t="s">
        <v>366</v>
      </c>
      <c r="B293" s="1" t="s">
        <v>241</v>
      </c>
      <c r="E293" s="2">
        <v>342</v>
      </c>
      <c r="F293" s="2">
        <v>27</v>
      </c>
      <c r="G293" s="2" t="s">
        <v>367</v>
      </c>
      <c r="I293" s="2">
        <v>3</v>
      </c>
      <c r="J293" s="2">
        <v>1</v>
      </c>
      <c r="K293" s="3">
        <f t="shared" si="137"/>
        <v>1.1802000000000001</v>
      </c>
      <c r="L293" s="2">
        <v>1.94322</v>
      </c>
      <c r="M293" s="10">
        <f t="shared" si="138"/>
        <v>2.2933882440000004</v>
      </c>
      <c r="N293" s="10"/>
      <c r="O293" s="10"/>
      <c r="P293" s="10"/>
      <c r="Q293" s="10"/>
      <c r="R293" s="2">
        <v>0.0490751</v>
      </c>
      <c r="S293" s="4">
        <f t="shared" si="139"/>
        <v>579.1843302000001</v>
      </c>
      <c r="T293" s="4"/>
      <c r="V293" s="2">
        <v>0.00242522</v>
      </c>
      <c r="W293" s="4">
        <f t="shared" si="140"/>
        <v>28.622446440000004</v>
      </c>
      <c r="X293" s="4"/>
      <c r="Z293" s="4"/>
      <c r="AB293" s="4"/>
      <c r="AD293" s="2">
        <v>0.000891896</v>
      </c>
      <c r="AE293" s="4">
        <f t="shared" si="141"/>
        <v>10.526156592000001</v>
      </c>
      <c r="AF293" s="2">
        <v>0.000462848</v>
      </c>
      <c r="AG293" s="4">
        <f t="shared" si="142"/>
        <v>5.462532096000001</v>
      </c>
      <c r="AH293" s="11">
        <v>-3.22672E-05</v>
      </c>
      <c r="AI293" s="13">
        <f t="shared" si="143"/>
        <v>-0.38081749440000007</v>
      </c>
      <c r="AJ293" s="2"/>
      <c r="AK293" s="4"/>
      <c r="AL293" s="2"/>
      <c r="AM293" s="4"/>
      <c r="AN293" s="2"/>
      <c r="AO293" s="4"/>
    </row>
    <row r="294" spans="1:41" ht="12.75">
      <c r="A294" s="1" t="s">
        <v>368</v>
      </c>
      <c r="B294" s="1" t="s">
        <v>241</v>
      </c>
      <c r="E294" s="2">
        <v>343</v>
      </c>
      <c r="F294" s="2">
        <v>28</v>
      </c>
      <c r="G294" s="2" t="s">
        <v>287</v>
      </c>
      <c r="I294" s="2">
        <v>3</v>
      </c>
      <c r="J294" s="2">
        <v>1</v>
      </c>
      <c r="K294" s="3">
        <f t="shared" si="137"/>
        <v>1.1802000000000001</v>
      </c>
      <c r="L294" s="2">
        <v>0.639273</v>
      </c>
      <c r="M294" s="10">
        <f t="shared" si="138"/>
        <v>0.7544699946000001</v>
      </c>
      <c r="N294" s="10"/>
      <c r="O294" s="10"/>
      <c r="P294" s="10"/>
      <c r="Q294" s="10"/>
      <c r="R294" s="2">
        <v>0.033128</v>
      </c>
      <c r="S294" s="4">
        <f t="shared" si="139"/>
        <v>390.97665600000005</v>
      </c>
      <c r="T294" s="4"/>
      <c r="V294" s="2">
        <v>-0.0109875</v>
      </c>
      <c r="W294" s="4">
        <f t="shared" si="140"/>
        <v>-129.67447500000003</v>
      </c>
      <c r="X294" s="4"/>
      <c r="Z294" s="4"/>
      <c r="AB294" s="4"/>
      <c r="AD294" s="2">
        <v>0.000687187</v>
      </c>
      <c r="AE294" s="4">
        <f t="shared" si="141"/>
        <v>8.110180974</v>
      </c>
      <c r="AF294" s="2">
        <v>0.000355632</v>
      </c>
      <c r="AG294" s="4">
        <f t="shared" si="142"/>
        <v>4.197168864000001</v>
      </c>
      <c r="AH294" s="2">
        <v>0.000398803</v>
      </c>
      <c r="AI294" s="13">
        <f t="shared" si="143"/>
        <v>4.706673006000001</v>
      </c>
      <c r="AJ294" s="2"/>
      <c r="AK294" s="4"/>
      <c r="AL294" s="2"/>
      <c r="AM294" s="4"/>
      <c r="AN294" s="2"/>
      <c r="AO294" s="4"/>
    </row>
    <row r="295" spans="1:41" ht="12.75">
      <c r="A295" s="1" t="s">
        <v>369</v>
      </c>
      <c r="B295" s="1" t="s">
        <v>241</v>
      </c>
      <c r="E295" s="2">
        <v>344</v>
      </c>
      <c r="F295" s="2">
        <v>29</v>
      </c>
      <c r="G295" s="2" t="s">
        <v>370</v>
      </c>
      <c r="I295" s="2">
        <v>35.4</v>
      </c>
      <c r="J295" s="2">
        <v>1</v>
      </c>
      <c r="K295" s="3">
        <f t="shared" si="137"/>
        <v>13.92636</v>
      </c>
      <c r="L295" s="2">
        <v>0.864791</v>
      </c>
      <c r="M295" s="10">
        <f t="shared" si="138"/>
        <v>12.04339079076</v>
      </c>
      <c r="N295" s="10"/>
      <c r="O295" s="10"/>
      <c r="P295" s="10"/>
      <c r="Q295" s="10"/>
      <c r="R295" s="2">
        <v>0.0347303</v>
      </c>
      <c r="S295" s="4">
        <f t="shared" si="139"/>
        <v>4836.66660708</v>
      </c>
      <c r="T295" s="4"/>
      <c r="V295" s="2">
        <v>-0.00339234</v>
      </c>
      <c r="W295" s="4">
        <f t="shared" si="140"/>
        <v>-472.42948082400005</v>
      </c>
      <c r="X295" s="4"/>
      <c r="Z295" s="4"/>
      <c r="AB295" s="4"/>
      <c r="AD295" s="2">
        <v>0.000285554</v>
      </c>
      <c r="AE295" s="4">
        <f t="shared" si="141"/>
        <v>39.76727803439999</v>
      </c>
      <c r="AF295" s="2">
        <v>0.0178838</v>
      </c>
      <c r="AG295" s="4">
        <f t="shared" si="142"/>
        <v>2490.56236968</v>
      </c>
      <c r="AH295" s="2">
        <v>0.000367468</v>
      </c>
      <c r="AI295" s="13">
        <f t="shared" si="143"/>
        <v>51.17491656480001</v>
      </c>
      <c r="AJ295" s="2"/>
      <c r="AK295" s="4"/>
      <c r="AL295" s="2"/>
      <c r="AM295" s="4"/>
      <c r="AN295" s="2"/>
      <c r="AO295" s="4"/>
    </row>
    <row r="296" spans="1:41" ht="12.75">
      <c r="A296" s="1" t="s">
        <v>371</v>
      </c>
      <c r="B296" s="1" t="s">
        <v>241</v>
      </c>
      <c r="E296" s="2">
        <v>345</v>
      </c>
      <c r="F296" s="2">
        <v>30</v>
      </c>
      <c r="G296" s="2" t="s">
        <v>370</v>
      </c>
      <c r="I296" s="2">
        <v>35.4</v>
      </c>
      <c r="J296" s="2">
        <v>1</v>
      </c>
      <c r="K296" s="3">
        <f t="shared" si="137"/>
        <v>13.92636</v>
      </c>
      <c r="L296" s="2">
        <v>1.22648</v>
      </c>
      <c r="M296" s="10">
        <f t="shared" si="138"/>
        <v>17.0804020128</v>
      </c>
      <c r="N296" s="10"/>
      <c r="O296" s="10"/>
      <c r="P296" s="10"/>
      <c r="Q296" s="10"/>
      <c r="R296" s="2">
        <v>0.126853</v>
      </c>
      <c r="S296" s="4">
        <f t="shared" si="139"/>
        <v>17666.0054508</v>
      </c>
      <c r="T296" s="4"/>
      <c r="V296" s="2">
        <v>0.00167158</v>
      </c>
      <c r="W296" s="4">
        <f t="shared" si="140"/>
        <v>232.790248488</v>
      </c>
      <c r="X296" s="4"/>
      <c r="Z296" s="4"/>
      <c r="AB296" s="4"/>
      <c r="AD296" s="2">
        <v>0</v>
      </c>
      <c r="AE296" s="4">
        <f t="shared" si="141"/>
        <v>0</v>
      </c>
      <c r="AF296" s="2">
        <v>0.000267268</v>
      </c>
      <c r="AG296" s="4">
        <f t="shared" si="142"/>
        <v>37.2207038448</v>
      </c>
      <c r="AH296" s="2">
        <v>0.000176963</v>
      </c>
      <c r="AI296" s="13">
        <f t="shared" si="143"/>
        <v>24.644504446800003</v>
      </c>
      <c r="AJ296" s="2"/>
      <c r="AK296" s="4"/>
      <c r="AL296" s="2"/>
      <c r="AM296" s="4"/>
      <c r="AN296" s="2"/>
      <c r="AO296" s="4"/>
    </row>
    <row r="297" spans="1:41" ht="12.75">
      <c r="A297" s="1" t="s">
        <v>372</v>
      </c>
      <c r="B297" s="1" t="s">
        <v>241</v>
      </c>
      <c r="E297" s="2">
        <v>346</v>
      </c>
      <c r="F297" s="2">
        <v>31</v>
      </c>
      <c r="G297" s="2" t="s">
        <v>370</v>
      </c>
      <c r="I297" s="2">
        <v>35.4</v>
      </c>
      <c r="J297" s="2">
        <v>1</v>
      </c>
      <c r="K297" s="3">
        <f t="shared" si="137"/>
        <v>13.92636</v>
      </c>
      <c r="L297" s="2">
        <v>0.704553</v>
      </c>
      <c r="M297" s="10">
        <f t="shared" si="138"/>
        <v>9.81185871708</v>
      </c>
      <c r="N297" s="10"/>
      <c r="O297" s="10"/>
      <c r="P297" s="10"/>
      <c r="Q297" s="10"/>
      <c r="R297" s="2">
        <v>0.126085</v>
      </c>
      <c r="S297" s="4">
        <f t="shared" si="139"/>
        <v>17559.051006</v>
      </c>
      <c r="T297" s="4"/>
      <c r="V297" s="2">
        <v>0.00500768</v>
      </c>
      <c r="W297" s="4">
        <f t="shared" si="140"/>
        <v>697.387544448</v>
      </c>
      <c r="X297" s="4"/>
      <c r="Z297" s="4"/>
      <c r="AB297" s="4"/>
      <c r="AD297" s="2">
        <v>0</v>
      </c>
      <c r="AE297" s="4">
        <f t="shared" si="141"/>
        <v>0</v>
      </c>
      <c r="AF297" s="2">
        <v>0.00053449</v>
      </c>
      <c r="AG297" s="4">
        <f t="shared" si="142"/>
        <v>74.435001564</v>
      </c>
      <c r="AH297" s="11">
        <v>-3.08828E-07</v>
      </c>
      <c r="AI297" s="13">
        <f t="shared" si="143"/>
        <v>-0.0430084990608</v>
      </c>
      <c r="AJ297" s="2"/>
      <c r="AK297" s="4"/>
      <c r="AL297" s="2"/>
      <c r="AM297" s="4"/>
      <c r="AN297" s="2"/>
      <c r="AO297" s="4"/>
    </row>
    <row r="298" spans="1:29" s="18" customFormat="1" ht="12.75">
      <c r="A298" s="18" t="s">
        <v>262</v>
      </c>
      <c r="B298" s="18" t="s">
        <v>263</v>
      </c>
      <c r="C298" s="19" t="s">
        <v>74</v>
      </c>
      <c r="D298" s="19">
        <v>4</v>
      </c>
      <c r="E298" s="19">
        <v>135</v>
      </c>
      <c r="F298" s="19">
        <v>35</v>
      </c>
      <c r="G298" s="19" t="s">
        <v>230</v>
      </c>
      <c r="H298" s="19">
        <v>272</v>
      </c>
      <c r="I298" s="19">
        <v>24.1</v>
      </c>
      <c r="J298" s="19">
        <v>1</v>
      </c>
      <c r="K298" s="20">
        <f t="shared" si="127"/>
        <v>9.48094</v>
      </c>
      <c r="L298" s="19">
        <v>1.48383</v>
      </c>
      <c r="M298" s="20">
        <f t="shared" si="128"/>
        <v>14.0681032002</v>
      </c>
      <c r="N298" s="19">
        <v>0.0604757</v>
      </c>
      <c r="O298" s="20">
        <f>SUM(K298*N298)</f>
        <v>0.573366483158</v>
      </c>
      <c r="P298" s="19">
        <v>0.00366234</v>
      </c>
      <c r="Q298" s="20">
        <f>SUM(K298*P298)</f>
        <v>0.0347224257996</v>
      </c>
      <c r="R298" s="19">
        <v>0.0740871</v>
      </c>
      <c r="S298" s="21">
        <f t="shared" si="131"/>
        <v>7024.15349874</v>
      </c>
      <c r="T298" s="19">
        <v>0.0653376</v>
      </c>
      <c r="U298" s="21">
        <f t="shared" si="132"/>
        <v>6194.618653439999</v>
      </c>
      <c r="V298" s="19">
        <v>0.038082</v>
      </c>
      <c r="W298" s="21">
        <f t="shared" si="133"/>
        <v>3610.5315708000003</v>
      </c>
      <c r="X298" s="19">
        <v>0.0015824</v>
      </c>
      <c r="Y298" s="21">
        <f t="shared" si="134"/>
        <v>150.02639456000003</v>
      </c>
      <c r="Z298" s="19">
        <v>0.00159609</v>
      </c>
      <c r="AA298" s="21">
        <f t="shared" si="135"/>
        <v>151.324335246</v>
      </c>
      <c r="AB298" s="19">
        <v>0.0364563</v>
      </c>
      <c r="AC298" s="21">
        <f t="shared" si="136"/>
        <v>3456.3999292199996</v>
      </c>
    </row>
    <row r="299" spans="1:29" ht="12.75">
      <c r="A299" s="1" t="s">
        <v>264</v>
      </c>
      <c r="B299" s="1" t="s">
        <v>263</v>
      </c>
      <c r="C299" s="2" t="s">
        <v>28</v>
      </c>
      <c r="D299" s="2">
        <v>3</v>
      </c>
      <c r="E299" s="2">
        <v>136</v>
      </c>
      <c r="F299" s="2">
        <v>36</v>
      </c>
      <c r="G299" s="2" t="s">
        <v>265</v>
      </c>
      <c r="I299" s="2">
        <v>11.7</v>
      </c>
      <c r="J299" s="2">
        <v>1</v>
      </c>
      <c r="K299" s="10">
        <f t="shared" si="127"/>
        <v>4.60278</v>
      </c>
      <c r="L299" s="2">
        <v>19.6903</v>
      </c>
      <c r="M299" s="10">
        <f t="shared" si="128"/>
        <v>90.630119034</v>
      </c>
      <c r="N299" s="2">
        <v>0.0726148</v>
      </c>
      <c r="O299" s="10">
        <f>SUM(K299*N299)</f>
        <v>0.33422994914399995</v>
      </c>
      <c r="P299" s="2">
        <v>-0.342491</v>
      </c>
      <c r="Q299" s="10">
        <f>SUM(K299*P299)</f>
        <v>-1.57641072498</v>
      </c>
      <c r="R299" s="2">
        <v>46.1881</v>
      </c>
      <c r="S299" s="4">
        <f t="shared" si="131"/>
        <v>2125936.62918</v>
      </c>
      <c r="T299" s="2">
        <v>0.0246574</v>
      </c>
      <c r="U299" s="4">
        <f t="shared" si="132"/>
        <v>1134.92587572</v>
      </c>
      <c r="V299" s="2">
        <v>0.143919</v>
      </c>
      <c r="W299" s="4">
        <f t="shared" si="133"/>
        <v>6624.2749482</v>
      </c>
      <c r="X299" s="2">
        <v>0.00371608</v>
      </c>
      <c r="Y299" s="4">
        <f t="shared" si="134"/>
        <v>171.04298702399998</v>
      </c>
      <c r="Z299" s="2">
        <v>0.0313822</v>
      </c>
      <c r="AA299" s="4">
        <f t="shared" si="135"/>
        <v>1444.4536251599998</v>
      </c>
      <c r="AB299" s="2">
        <v>0.155544</v>
      </c>
      <c r="AC299" s="4">
        <f t="shared" si="136"/>
        <v>7159.3481232</v>
      </c>
    </row>
    <row r="300" spans="1:41" ht="12.75">
      <c r="A300" s="1" t="s">
        <v>359</v>
      </c>
      <c r="B300" s="1" t="s">
        <v>263</v>
      </c>
      <c r="C300" s="2" t="s">
        <v>28</v>
      </c>
      <c r="D300" s="2">
        <v>1</v>
      </c>
      <c r="E300" s="2">
        <v>337</v>
      </c>
      <c r="F300" s="2">
        <v>22</v>
      </c>
      <c r="G300" s="2" t="s">
        <v>265</v>
      </c>
      <c r="I300" s="2">
        <v>11.7</v>
      </c>
      <c r="J300" s="2">
        <v>1</v>
      </c>
      <c r="K300" s="3">
        <f>SUM(I300*0.3934)</f>
        <v>4.60278</v>
      </c>
      <c r="L300" s="2">
        <v>0.972788</v>
      </c>
      <c r="M300" s="10">
        <f>SUM(K300*L300)</f>
        <v>4.47752915064</v>
      </c>
      <c r="N300" s="10"/>
      <c r="O300" s="10"/>
      <c r="P300" s="10"/>
      <c r="Q300" s="10"/>
      <c r="R300" s="2">
        <v>0.0235599</v>
      </c>
      <c r="S300" s="4">
        <f>SUM(K300*R300)*10000</f>
        <v>1084.4103652200001</v>
      </c>
      <c r="T300" s="4"/>
      <c r="V300" s="2">
        <v>0.018554</v>
      </c>
      <c r="W300" s="4">
        <f>SUM(K300*V300)*10000</f>
        <v>853.9998012000001</v>
      </c>
      <c r="X300" s="4"/>
      <c r="Z300" s="4"/>
      <c r="AB300" s="4"/>
      <c r="AD300" s="2">
        <v>-0.000916954</v>
      </c>
      <c r="AE300" s="4">
        <f>SUM(K300*AD300)*10000</f>
        <v>-42.2053753212</v>
      </c>
      <c r="AF300" s="2">
        <v>-0.000309029</v>
      </c>
      <c r="AG300" s="4">
        <f>SUM(K300*AF300)*10000</f>
        <v>-14.2239250062</v>
      </c>
      <c r="AH300" s="2">
        <v>0.000106513</v>
      </c>
      <c r="AI300" s="13">
        <f>SUM(K300*AH300)*10000</f>
        <v>4.902559061400001</v>
      </c>
      <c r="AJ300" s="2"/>
      <c r="AK300" s="4"/>
      <c r="AL300" s="2"/>
      <c r="AM300" s="4"/>
      <c r="AN300" s="2"/>
      <c r="AO300" s="4"/>
    </row>
    <row r="301" spans="1:41" ht="12.75">
      <c r="A301" s="1" t="s">
        <v>360</v>
      </c>
      <c r="B301" s="1" t="s">
        <v>263</v>
      </c>
      <c r="C301" s="2" t="s">
        <v>28</v>
      </c>
      <c r="D301" s="2">
        <v>2</v>
      </c>
      <c r="E301" s="2">
        <v>338</v>
      </c>
      <c r="F301" s="2">
        <v>23</v>
      </c>
      <c r="G301" s="2" t="s">
        <v>265</v>
      </c>
      <c r="I301" s="2">
        <v>11.7</v>
      </c>
      <c r="J301" s="2">
        <v>1</v>
      </c>
      <c r="K301" s="3">
        <f>SUM(I301*0.3934)</f>
        <v>4.60278</v>
      </c>
      <c r="L301" s="2">
        <v>0.211571</v>
      </c>
      <c r="M301" s="10">
        <f>SUM(K301*L301)</f>
        <v>0.9738147673800001</v>
      </c>
      <c r="N301" s="10"/>
      <c r="O301" s="10"/>
      <c r="P301" s="10"/>
      <c r="Q301" s="10"/>
      <c r="R301" s="2">
        <v>0.0459707</v>
      </c>
      <c r="S301" s="4">
        <f>SUM(K301*R301)*10000</f>
        <v>2115.9301854600003</v>
      </c>
      <c r="T301" s="4"/>
      <c r="V301" s="2">
        <v>0.00547537</v>
      </c>
      <c r="W301" s="4">
        <f>SUM(K301*V301)*10000</f>
        <v>252.01923528600003</v>
      </c>
      <c r="X301" s="4"/>
      <c r="Z301" s="4"/>
      <c r="AB301" s="4"/>
      <c r="AD301" s="2">
        <v>0.00363333</v>
      </c>
      <c r="AE301" s="4">
        <f>SUM(K301*AD301)*10000</f>
        <v>167.234186574</v>
      </c>
      <c r="AF301" s="2">
        <v>0.00162835</v>
      </c>
      <c r="AG301" s="4">
        <f>SUM(K301*AF301)*10000</f>
        <v>74.94936813000001</v>
      </c>
      <c r="AH301" s="2">
        <v>-0.000451359</v>
      </c>
      <c r="AI301" s="13">
        <f>SUM(K301*AH301)*10000</f>
        <v>-20.7750617802</v>
      </c>
      <c r="AJ301" s="2"/>
      <c r="AK301" s="4"/>
      <c r="AL301" s="2"/>
      <c r="AM301" s="4"/>
      <c r="AN301" s="2"/>
      <c r="AO301" s="4"/>
    </row>
    <row r="324" spans="13:17" ht="12.75">
      <c r="M324" s="10"/>
      <c r="O324" s="4"/>
      <c r="Q324" s="4"/>
    </row>
    <row r="325" spans="2:17" ht="12.75">
      <c r="B325" s="2"/>
      <c r="K325" s="10"/>
      <c r="M325" s="10"/>
      <c r="O325" s="4"/>
      <c r="Q325" s="4"/>
    </row>
    <row r="326" spans="2:17" ht="12.75">
      <c r="B326" s="2"/>
      <c r="K326" s="10"/>
      <c r="M326" s="10"/>
      <c r="O326" s="4"/>
      <c r="Q326" s="4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SIU-C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Rich Fifarek</cp:lastModifiedBy>
  <cp:lastPrinted>2006-02-27T19:33:42Z</cp:lastPrinted>
  <dcterms:created xsi:type="dcterms:W3CDTF">2005-11-23T17:39:25Z</dcterms:created>
  <dcterms:modified xsi:type="dcterms:W3CDTF">2006-02-27T19:35:52Z</dcterms:modified>
  <cp:category/>
  <cp:version/>
  <cp:contentType/>
  <cp:contentStatus/>
</cp:coreProperties>
</file>