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26" windowWidth="12240" windowHeight="7275" activeTab="0"/>
  </bookViews>
  <sheets>
    <sheet name="042205" sheetId="1" r:id="rId1"/>
    <sheet name="FIPS" sheetId="2" r:id="rId2"/>
    <sheet name="BY CLINS" sheetId="3" r:id="rId3"/>
  </sheets>
  <definedNames>
    <definedName name="_xlnm._FilterDatabase" localSheetId="2" hidden="1">'BY CLINS'!$C$1:$C$432</definedName>
    <definedName name="_xlnm.Print_Titles" localSheetId="0">'042205'!$1:$1</definedName>
  </definedNames>
  <calcPr fullCalcOnLoad="1"/>
</workbook>
</file>

<file path=xl/sharedStrings.xml><?xml version="1.0" encoding="utf-8"?>
<sst xmlns="http://schemas.openxmlformats.org/spreadsheetml/2006/main" count="16876" uniqueCount="7583">
  <si>
    <t>802-872-4102</t>
  </si>
  <si>
    <t>802-951-6455</t>
  </si>
  <si>
    <t>GS 09F-80580-3</t>
  </si>
  <si>
    <t>605 West Main St.</t>
  </si>
  <si>
    <t>GS-09F-81057</t>
  </si>
  <si>
    <t>GS-09F-80752</t>
  </si>
  <si>
    <t>111 North Canal Street</t>
  </si>
  <si>
    <t>609-265-3614</t>
  </si>
  <si>
    <t xml:space="preserve">609-265-3682 </t>
  </si>
  <si>
    <t>Nat'l. HQ, Office of Financial Management</t>
  </si>
  <si>
    <t>GS 09F-80854-2</t>
  </si>
  <si>
    <t>GS 09F-80864-2</t>
  </si>
  <si>
    <t>GS 09F-80866-2</t>
  </si>
  <si>
    <t>GS 09F-80867-2</t>
  </si>
  <si>
    <t>GS 09F-80888-2</t>
  </si>
  <si>
    <t>19AH</t>
  </si>
  <si>
    <t>Pan-American Health Organization</t>
  </si>
  <si>
    <t>19AN</t>
  </si>
  <si>
    <t>Inter-American Indian Institute</t>
  </si>
  <si>
    <t>19AR</t>
  </si>
  <si>
    <t>Group-Air Station (USCG)</t>
  </si>
  <si>
    <t>LCDR Donna Cottrell</t>
  </si>
  <si>
    <t>609-677-2020</t>
  </si>
  <si>
    <t>Sgt. James Collins</t>
  </si>
  <si>
    <t>609-645-6093</t>
  </si>
  <si>
    <t>Dorothy Green</t>
  </si>
  <si>
    <t>Federal Communications Commission (OSHRC- (9514) terminated 3/9/01)</t>
  </si>
  <si>
    <t>Office of Associate Deputy Secretary for Field Management</t>
  </si>
  <si>
    <t>GS 09F-81078-6</t>
  </si>
  <si>
    <t>1815 N. University Street</t>
  </si>
  <si>
    <t>755 Parfet St.</t>
  </si>
  <si>
    <t>P. O. Box 609</t>
  </si>
  <si>
    <t xml:space="preserve">Seattle Regional Office     </t>
  </si>
  <si>
    <t>GS 09F-80851-19</t>
  </si>
  <si>
    <t>703-601-3742</t>
  </si>
  <si>
    <t>703-604-6536</t>
  </si>
  <si>
    <t>Defense Prisoner of War/Missing in Action Office (DPMO)</t>
  </si>
  <si>
    <t>GS 09F-80725-12</t>
  </si>
  <si>
    <t>3275 Appling Road</t>
  </si>
  <si>
    <t>38133</t>
  </si>
  <si>
    <t>Building 350</t>
  </si>
  <si>
    <t>Eileen Spears</t>
  </si>
  <si>
    <t>504-255-5921</t>
  </si>
  <si>
    <t>704-329-6177</t>
  </si>
  <si>
    <t>907-761-7783</t>
  </si>
  <si>
    <t xml:space="preserve">GS-09F-80580 </t>
  </si>
  <si>
    <t>Castaneda/Peng</t>
  </si>
  <si>
    <t>GS-09F-80575</t>
  </si>
  <si>
    <t>GS-09F-80579</t>
  </si>
  <si>
    <t>GS-09F-80576</t>
  </si>
  <si>
    <t>US Travel - Alaska</t>
  </si>
  <si>
    <t>GS-09F-80578</t>
  </si>
  <si>
    <t>GS-09F-80577</t>
  </si>
  <si>
    <t>GS-09F-80581</t>
  </si>
  <si>
    <t>Jan/Braswell</t>
  </si>
  <si>
    <t>GS-09F-80589</t>
  </si>
  <si>
    <t>GS-09F-80582</t>
  </si>
  <si>
    <t>GS-09F-80583</t>
  </si>
  <si>
    <t>GS-09F-80584</t>
  </si>
  <si>
    <t>GS-09F-80585</t>
  </si>
  <si>
    <t>GS-09F-80587</t>
  </si>
  <si>
    <t>Office of Thrift Supervision</t>
  </si>
  <si>
    <t>Marcia Pischke/Andrea Kern</t>
  </si>
  <si>
    <t>GS 09F-81084-2</t>
  </si>
  <si>
    <t>309-681-6628</t>
  </si>
  <si>
    <t>St. Louis, MO</t>
  </si>
  <si>
    <t>1520 Market Street</t>
  </si>
  <si>
    <t>St. Louis</t>
  </si>
  <si>
    <t>New York City, NY</t>
  </si>
  <si>
    <t>Under Secretary for Research, Education, and Economics</t>
  </si>
  <si>
    <t>12J0</t>
  </si>
  <si>
    <t>Assistant Secretary for Congressional Relations</t>
  </si>
  <si>
    <t>12J2</t>
  </si>
  <si>
    <t>800 Buchanan Street</t>
  </si>
  <si>
    <t>Albany</t>
  </si>
  <si>
    <t>Dianna Lew</t>
  </si>
  <si>
    <t>510-559-6011</t>
  </si>
  <si>
    <t>510-559-5666</t>
  </si>
  <si>
    <t>19UP</t>
  </si>
  <si>
    <t>Universal Postal Union</t>
  </si>
  <si>
    <t>19UT</t>
  </si>
  <si>
    <t>600 Pennsylvania Ave., NW</t>
  </si>
  <si>
    <t>605 W. 4th Ave.</t>
  </si>
  <si>
    <t>OSDBU/Minority Business Resources Center</t>
  </si>
  <si>
    <t>GS-09F-80875</t>
  </si>
  <si>
    <t>GS-09F-81083</t>
  </si>
  <si>
    <t>D</t>
  </si>
  <si>
    <t>GS-09F-81066</t>
  </si>
  <si>
    <t>GS-09F-81069</t>
  </si>
  <si>
    <t>GS-09F-81071</t>
  </si>
  <si>
    <t>GS-09F-81079</t>
  </si>
  <si>
    <t>GS-09F-81085</t>
  </si>
  <si>
    <t>GS 09F-80662-12</t>
  </si>
  <si>
    <t>Antitrust Division</t>
  </si>
  <si>
    <t>GS 09F-80778-6</t>
  </si>
  <si>
    <t>GS 09F-80778-7</t>
  </si>
  <si>
    <t>GS 09F-80778-8</t>
  </si>
  <si>
    <t>GS 09F-80778-9</t>
  </si>
  <si>
    <t>GS 09F-80778-10</t>
  </si>
  <si>
    <t>Suite 101</t>
  </si>
  <si>
    <t>Helena</t>
  </si>
  <si>
    <t>Austin/San Antonio, TX</t>
  </si>
  <si>
    <t>Clerk, San Antonio, TX</t>
  </si>
  <si>
    <t>655 E. Durango Blvd.</t>
  </si>
  <si>
    <t xml:space="preserve">Office of the Secretary of Energy Advisory Board </t>
  </si>
  <si>
    <t>GS 09F-81072-2</t>
  </si>
  <si>
    <t xml:space="preserve">1252 </t>
  </si>
  <si>
    <t>GS 09F-81078-4</t>
  </si>
  <si>
    <t>19900 Governors Drive</t>
  </si>
  <si>
    <t>Olympia Fields</t>
  </si>
  <si>
    <t>Chuck Johnson</t>
  </si>
  <si>
    <t>Eastern Europe Student Exchange Program</t>
  </si>
  <si>
    <t>Freida E. Williams</t>
  </si>
  <si>
    <t>409-260-9496</t>
  </si>
  <si>
    <t>Ouachita National Forest</t>
  </si>
  <si>
    <t>GS 09F-81005-1</t>
  </si>
  <si>
    <t>GS 09F-81010-1</t>
  </si>
  <si>
    <t>21X2</t>
  </si>
  <si>
    <t>Headquarters, Army Materiel Command</t>
  </si>
  <si>
    <t>21X3</t>
  </si>
  <si>
    <t>GS 09F-80633-13</t>
  </si>
  <si>
    <t>US Department of Justice</t>
  </si>
  <si>
    <t>Philadelphia Field Office</t>
  </si>
  <si>
    <t>United States Coast Guard</t>
  </si>
  <si>
    <t>4640 Urquhart Street</t>
  </si>
  <si>
    <t>70117-4698</t>
  </si>
  <si>
    <t>YNC Franklin Wright</t>
  </si>
  <si>
    <t>504-942-3015</t>
  </si>
  <si>
    <t>504-942-4113</t>
  </si>
  <si>
    <t>GS 09F-80939-12</t>
  </si>
  <si>
    <t>GS 09F-80932-2</t>
  </si>
  <si>
    <t>2300 E. Devon</t>
  </si>
  <si>
    <t>AGL-54</t>
  </si>
  <si>
    <t>Des Plaines</t>
  </si>
  <si>
    <t>Ginney Mortensen</t>
  </si>
  <si>
    <t>847-294-7235</t>
  </si>
  <si>
    <t>847-294-7388</t>
  </si>
  <si>
    <t>GS 09F-81077-1</t>
  </si>
  <si>
    <t>GS 09F-81077-2</t>
  </si>
  <si>
    <t>Federal Correctional Institution, Memphis, TN</t>
  </si>
  <si>
    <t>UNICOR Federal Prison Industries</t>
  </si>
  <si>
    <t>Department of Labor</t>
  </si>
  <si>
    <t>307-766-3606</t>
  </si>
  <si>
    <t>307-766-3500</t>
  </si>
  <si>
    <t>Wyoming</t>
  </si>
  <si>
    <t>USDA, FSA (12D2), NRCS (1227) &amp; RD (12EO)</t>
  </si>
  <si>
    <t>GS-09F-80531</t>
  </si>
  <si>
    <t>60461</t>
  </si>
  <si>
    <t>Roscharl Warnsley</t>
  </si>
  <si>
    <t>708-283-3519</t>
  </si>
  <si>
    <t>Region 5 - secretary's Representative for Midwest</t>
  </si>
  <si>
    <t>GS 09F-80953-9</t>
  </si>
  <si>
    <t>Medicare Payment Advisory Commission</t>
  </si>
  <si>
    <t xml:space="preserve">GSA Western Zone Travel Office </t>
  </si>
  <si>
    <t>Navy Dead Accounts</t>
  </si>
  <si>
    <t>18AP</t>
  </si>
  <si>
    <t>GS 09F-80708-5</t>
  </si>
  <si>
    <t>John F. Kennedy Center for the Performing Arts</t>
  </si>
  <si>
    <t xml:space="preserve">2700 F Street, N.W, </t>
  </si>
  <si>
    <t>20566</t>
  </si>
  <si>
    <t>202-416-8648</t>
  </si>
  <si>
    <t>202-416-8650</t>
  </si>
  <si>
    <t>GS 09F-80556-2</t>
  </si>
  <si>
    <t>National Mediation Board</t>
  </si>
  <si>
    <t xml:space="preserve">National Council on Disability </t>
  </si>
  <si>
    <t>World Health Organization</t>
  </si>
  <si>
    <t>19UK</t>
  </si>
  <si>
    <t>Bureau of Personnel</t>
  </si>
  <si>
    <t>Budget &amp; Finance Services</t>
  </si>
  <si>
    <t>Miami Regional Office</t>
  </si>
  <si>
    <t>American Institute In Taiwan</t>
  </si>
  <si>
    <t>19UG</t>
  </si>
  <si>
    <t>International Maritime Organization</t>
  </si>
  <si>
    <t>19UH</t>
  </si>
  <si>
    <t>Institute of Museum Services</t>
  </si>
  <si>
    <t>National Council on the Arts</t>
  </si>
  <si>
    <t>GS 09F-80851-30</t>
  </si>
  <si>
    <t>USDA, National Agricultural Statistics</t>
  </si>
  <si>
    <t>2 W. Edenton Street</t>
  </si>
  <si>
    <t>27601</t>
  </si>
  <si>
    <t>Mary Lynn Campbell</t>
  </si>
  <si>
    <t>919-856-4394</t>
  </si>
  <si>
    <t>919-856-4139</t>
  </si>
  <si>
    <t>843-743-8600, ext. 3001</t>
  </si>
  <si>
    <t>Federal Building, 100 Centennial Mall North</t>
  </si>
  <si>
    <t xml:space="preserve">Room 152 </t>
  </si>
  <si>
    <t>P.O. Box 405, 967 Illinois Avenue</t>
  </si>
  <si>
    <t>800 Fifth Avenue</t>
  </si>
  <si>
    <t xml:space="preserve">9580 Micron Ave. </t>
  </si>
  <si>
    <t>Suite 1</t>
  </si>
  <si>
    <t>Sacramento</t>
  </si>
  <si>
    <t>Pooled, CLIN 38</t>
  </si>
  <si>
    <t>Business Travel Advisors, Inc.</t>
  </si>
  <si>
    <t>100+</t>
  </si>
  <si>
    <t>Immigration &amp; Naturalization Service</t>
  </si>
  <si>
    <t>Miami District</t>
  </si>
  <si>
    <t>206-553-0880</t>
  </si>
  <si>
    <t>Houston</t>
  </si>
  <si>
    <t>Dianne Motes</t>
  </si>
  <si>
    <t>713-718-4803</t>
  </si>
  <si>
    <t>713-718-4813</t>
  </si>
  <si>
    <t>State of TX (except Amarillo &amp; Austin/San Antonio)</t>
  </si>
  <si>
    <t xml:space="preserve">1025 E. Main St. </t>
  </si>
  <si>
    <t>Corporation for Public Broadcasting</t>
  </si>
  <si>
    <t>District of Columbia</t>
  </si>
  <si>
    <t>Darryl Mc Farland</t>
  </si>
  <si>
    <t>937-865-5068</t>
  </si>
  <si>
    <t>6321 Campus Circle Drive</t>
  </si>
  <si>
    <t>Irving</t>
  </si>
  <si>
    <t>75063-2742</t>
  </si>
  <si>
    <t>Marle Hearne</t>
  </si>
  <si>
    <t>Ms. Marilyn Ford</t>
  </si>
  <si>
    <t>Region 10 - Secretary's Representative for Northwest/Alaska</t>
  </si>
  <si>
    <t>890A</t>
  </si>
  <si>
    <t xml:space="preserve">8914 </t>
  </si>
  <si>
    <t>Suite 831</t>
  </si>
  <si>
    <t>39269-0898</t>
  </si>
  <si>
    <t>601-965-5466</t>
  </si>
  <si>
    <t>Assistant Secretary - Office of Public Affairs</t>
  </si>
  <si>
    <t>Pooled Task Order for State of Arkansas</t>
  </si>
  <si>
    <t>(9FBT) 450 Golden Gate Ave.</t>
  </si>
  <si>
    <t>GS 09F-80662-6</t>
  </si>
  <si>
    <t>Northern District of GA</t>
  </si>
  <si>
    <t>75 Spring Street</t>
  </si>
  <si>
    <t>Room 1669</t>
  </si>
  <si>
    <t>Susan Burns</t>
  </si>
  <si>
    <t>Lorraine Travel-terminated</t>
  </si>
  <si>
    <t>Angela Clark</t>
  </si>
  <si>
    <t>202-418-5178</t>
  </si>
  <si>
    <t>202-418-5529</t>
  </si>
  <si>
    <t>Atlanta District Office</t>
  </si>
  <si>
    <t>GS 09F-80620-4</t>
  </si>
  <si>
    <t>CLIN 9</t>
  </si>
  <si>
    <t>GS 09F-80633-3</t>
  </si>
  <si>
    <t>GS 09F-80646-2</t>
  </si>
  <si>
    <t>GS 09F-80662-7</t>
  </si>
  <si>
    <t>CLIN 13</t>
  </si>
  <si>
    <t>GS 09F-80692-2</t>
  </si>
  <si>
    <t>CLIN 16</t>
  </si>
  <si>
    <t>GS 09F-80705-5</t>
  </si>
  <si>
    <t>GS 09F-80718-3</t>
  </si>
  <si>
    <t>GS 09F-80728-9</t>
  </si>
  <si>
    <t>Department of the Army,  (Except Corps of Engineers Civil Program Financing)</t>
  </si>
  <si>
    <t>U.S. Army Southern European Task force</t>
  </si>
  <si>
    <t>U.S. Army V Corps</t>
  </si>
  <si>
    <t>National Guard Bureau</t>
  </si>
  <si>
    <t>GS 09F-80662-9</t>
  </si>
  <si>
    <t>806 Walker St., DCMDE-GAFB</t>
  </si>
  <si>
    <t>GS 09F-80718-4</t>
  </si>
  <si>
    <t>360-753-9466</t>
  </si>
  <si>
    <t>PPQ, CLIN 51</t>
  </si>
  <si>
    <t>7 S. Nevada St.</t>
  </si>
  <si>
    <t>Karla Trueax</t>
  </si>
  <si>
    <t>206-553-2400</t>
  </si>
  <si>
    <t>206-553-2418</t>
  </si>
  <si>
    <t>PPQ-SEATAC</t>
  </si>
  <si>
    <t>16215 Air Cargo Rd.</t>
  </si>
  <si>
    <t>303-844-3697</t>
  </si>
  <si>
    <t>303-844-3704</t>
  </si>
  <si>
    <t>GS 09F-80619-23</t>
  </si>
  <si>
    <t>12345 W. Alameda Parkway</t>
  </si>
  <si>
    <t>GS 09F-80539-1</t>
  </si>
  <si>
    <t>National Aeronautics and Space Administration</t>
  </si>
  <si>
    <t>Goddard Space Flight Center</t>
  </si>
  <si>
    <t>Pooled, Arizona</t>
  </si>
  <si>
    <t>GS 09F-80584-12</t>
  </si>
  <si>
    <t>Pascua Yaqui Tribe</t>
  </si>
  <si>
    <t>GS 09F-80575-5</t>
  </si>
  <si>
    <t>Spokane</t>
  </si>
  <si>
    <t>GS 09F-80533-8</t>
  </si>
  <si>
    <t>Pooled Task Order for State of Nevada</t>
  </si>
  <si>
    <t>GS 09F-80815-2</t>
  </si>
  <si>
    <t>Pooled Task Order for State of New Mexico</t>
  </si>
  <si>
    <t>GS 09F-80851-11</t>
  </si>
  <si>
    <t>202-619-3683</t>
  </si>
  <si>
    <t>1400 I Street, NW</t>
  </si>
  <si>
    <t>Tom Wilson</t>
  </si>
  <si>
    <t>202-673-3810</t>
  </si>
  <si>
    <t>USDA, APHIS (1242)</t>
  </si>
  <si>
    <t>Israeli Arab Scholarship Program</t>
  </si>
  <si>
    <t>Not Used</t>
  </si>
  <si>
    <t>Fort Worth District Office</t>
  </si>
  <si>
    <t>801 Cherry St.</t>
  </si>
  <si>
    <t>19th Floor</t>
  </si>
  <si>
    <t>Ida Fowlds</t>
  </si>
  <si>
    <t>817-978-6432</t>
  </si>
  <si>
    <t>817-978-4096</t>
  </si>
  <si>
    <t>Jane Frankel</t>
  </si>
  <si>
    <t>Agency for International Development</t>
  </si>
  <si>
    <t>GS 09F-80946-1</t>
  </si>
  <si>
    <t>GS 09F-80948-1</t>
  </si>
  <si>
    <t>GS 09F-80950-1</t>
  </si>
  <si>
    <t>GS 09F-80951-1</t>
  </si>
  <si>
    <t>GS 09F-80953-1</t>
  </si>
  <si>
    <t>Suite G-65</t>
  </si>
  <si>
    <t>Jane Moczygemba</t>
  </si>
  <si>
    <t>210-472-6550, ext. 226</t>
  </si>
  <si>
    <t>210-472-6513</t>
  </si>
  <si>
    <t>Nelldean Monroe</t>
  </si>
  <si>
    <t>303-236-8003</t>
  </si>
  <si>
    <t>GS 09F-80619-24</t>
  </si>
  <si>
    <t>Western Mgmt Development Center</t>
  </si>
  <si>
    <t>GS 09F-80608-4</t>
  </si>
  <si>
    <t>US Probation Office, El Paso, TX</t>
  </si>
  <si>
    <t>700 E. San Antonio Street</t>
  </si>
  <si>
    <t>Suite 500</t>
  </si>
  <si>
    <t>79902-7020</t>
  </si>
  <si>
    <t>Jessie Garcia</t>
  </si>
  <si>
    <t>915-585-6500, ext. 2226</t>
  </si>
  <si>
    <t>915-534-6954</t>
  </si>
  <si>
    <t>VS, El Paso, TX</t>
  </si>
  <si>
    <t>Commission on Executive, Legislative and Judicial Salaries</t>
  </si>
  <si>
    <t>National Comm. on The Cost of Higher Education</t>
  </si>
  <si>
    <t>P.O. Box A</t>
  </si>
  <si>
    <t>Aiken</t>
  </si>
  <si>
    <t>29802</t>
  </si>
  <si>
    <t>Donna Anderson</t>
  </si>
  <si>
    <t>803-725-2841</t>
  </si>
  <si>
    <t>803-725-8573</t>
  </si>
  <si>
    <t>GS 09F-80851-9</t>
  </si>
  <si>
    <t>2301 East Ft. Macon Road</t>
  </si>
  <si>
    <t>GS 09F-80728-10</t>
  </si>
  <si>
    <t>Pooled Task Order for State of Oklahoma</t>
  </si>
  <si>
    <t>Fargo</t>
  </si>
  <si>
    <t>334-441-6526</t>
  </si>
  <si>
    <t>GS 09F-80924-6</t>
  </si>
  <si>
    <t>La Puntilla Final</t>
  </si>
  <si>
    <t>GS 09F-80937-5</t>
  </si>
  <si>
    <t>Jeanne Johnson</t>
  </si>
  <si>
    <t>P.O.Box 65038</t>
  </si>
  <si>
    <t>70896-5038</t>
  </si>
  <si>
    <t>907-228-0347</t>
  </si>
  <si>
    <t>Arizona</t>
  </si>
  <si>
    <t>Air Force Elements, U.S. Southern Command</t>
  </si>
  <si>
    <t>573N</t>
  </si>
  <si>
    <t>Air Force Elements, U.S. Atlantic Command</t>
  </si>
  <si>
    <t>573O</t>
  </si>
  <si>
    <t>Office of Lead-Based Paint Abatement and Poisoning Prevention</t>
  </si>
  <si>
    <t>Departmental Enforcement Center</t>
  </si>
  <si>
    <t>100 W. Pioneer Pkwy.</t>
  </si>
  <si>
    <t>Assistant Secretary for Transportation Policy</t>
  </si>
  <si>
    <t>Office of Civil Rights</t>
  </si>
  <si>
    <t xml:space="preserve">Board of Contract Appeals </t>
  </si>
  <si>
    <t>Office of Commercial Space Transportation</t>
  </si>
  <si>
    <t>Office of Intelligence and Security</t>
  </si>
  <si>
    <t>Collbran</t>
  </si>
  <si>
    <t>Joyce Hawkins</t>
  </si>
  <si>
    <t>970-487-3576 ext. 213</t>
  </si>
  <si>
    <t>970-487-3823</t>
  </si>
  <si>
    <t>GS 09F-80633-6</t>
  </si>
  <si>
    <t>Mid-Atlantic Region</t>
  </si>
  <si>
    <t>901-544-0363</t>
  </si>
  <si>
    <t>P.O. Box 5400</t>
  </si>
  <si>
    <t>Albuquerque</t>
  </si>
  <si>
    <t>NM</t>
  </si>
  <si>
    <t>87185-5400</t>
  </si>
  <si>
    <t>GS 09F-80544-2</t>
  </si>
  <si>
    <t>Office of Nuclear Energy, Science and Technology</t>
  </si>
  <si>
    <t>Lawrence Berkeley Laboratory</t>
  </si>
  <si>
    <t>895U</t>
  </si>
  <si>
    <t>Library of Congress Trust Fund Board</t>
  </si>
  <si>
    <t>57608 Highway 330</t>
  </si>
  <si>
    <t>1 Independence Square, 7th &amp; Walnut Streets</t>
  </si>
  <si>
    <t>19106-2424</t>
  </si>
  <si>
    <t>Shirley Warwick</t>
  </si>
  <si>
    <t>215-597-7405</t>
  </si>
  <si>
    <t>215-597-8838</t>
  </si>
  <si>
    <t>208 Mesa One Building, 4849 N. Mesa St.</t>
  </si>
  <si>
    <t>GS 09F-80565-17</t>
  </si>
  <si>
    <t>Region 8 - secretary's Representative for Rocky Mountains</t>
  </si>
  <si>
    <t>865J</t>
  </si>
  <si>
    <t>Deputy Assistant Secretary for Financial Management</t>
  </si>
  <si>
    <t>Preparedness, Training and Exercises Directorate</t>
  </si>
  <si>
    <t>Response and Recovery Directorate</t>
  </si>
  <si>
    <t>U.S. Fire Administration</t>
  </si>
  <si>
    <t>Dept. of Treasury, Federal Law Enforcement Training Center</t>
  </si>
  <si>
    <t>FIN Bldg. 93</t>
  </si>
  <si>
    <t>Greg Durrence</t>
  </si>
  <si>
    <t>912-267-2110</t>
  </si>
  <si>
    <t>Bonner Travel Service</t>
  </si>
  <si>
    <t>PPQ, CPHST, NMRAL</t>
  </si>
  <si>
    <t>3505 25th Avenue</t>
  </si>
  <si>
    <t>Bldg. 4</t>
  </si>
  <si>
    <t>P.O. Box 225</t>
  </si>
  <si>
    <t>Stonebille</t>
  </si>
  <si>
    <t>MS</t>
  </si>
  <si>
    <t>Debra Magee</t>
  </si>
  <si>
    <t>662-686-5205</t>
  </si>
  <si>
    <t>662-686-5373</t>
  </si>
  <si>
    <t>12D2</t>
  </si>
  <si>
    <t>USDA, Farm Service Agency</t>
  </si>
  <si>
    <t>Montgomery, Alabama</t>
  </si>
  <si>
    <t>4121 Carmichael Road</t>
  </si>
  <si>
    <t>Suite 600</t>
  </si>
  <si>
    <t>Pooled Task Order for Western New York</t>
  </si>
  <si>
    <t>GS 09F-80845-1</t>
  </si>
  <si>
    <t>CI Travel</t>
  </si>
  <si>
    <t>Pooled Task Order for New York City</t>
  </si>
  <si>
    <t>GS 09F-80914-2</t>
  </si>
  <si>
    <t>Air Force Inspection and Safety Center</t>
  </si>
  <si>
    <t>Air Force Operational Test and Evaluation Center</t>
  </si>
  <si>
    <t>George C. Marshall Space Flight Center</t>
  </si>
  <si>
    <t>Monongahela National Forest</t>
  </si>
  <si>
    <t>200 Sycamore Street</t>
  </si>
  <si>
    <t>Elkins</t>
  </si>
  <si>
    <t>26241</t>
  </si>
  <si>
    <t>Nancy Barrett</t>
  </si>
  <si>
    <t>Amarillo, TX</t>
  </si>
  <si>
    <t>Southwest Region, Amarillo, TX</t>
  </si>
  <si>
    <t xml:space="preserve">TX </t>
  </si>
  <si>
    <t>&amp; FS, FSA, RD, NRCS, OIG, AFNOGC, ARS</t>
  </si>
  <si>
    <t xml:space="preserve"> 843-743-8606</t>
  </si>
  <si>
    <t>1901-B Cross Beam Drive</t>
  </si>
  <si>
    <t>Charlotte</t>
  </si>
  <si>
    <t>NC</t>
  </si>
  <si>
    <t>Sue Layman</t>
  </si>
  <si>
    <t>704-329-6180</t>
  </si>
  <si>
    <t>Finance and Mgmt Planning</t>
  </si>
  <si>
    <t>Administration</t>
  </si>
  <si>
    <t>LA</t>
  </si>
  <si>
    <t>P.O. Box 640</t>
  </si>
  <si>
    <t>Destrehan</t>
  </si>
  <si>
    <t>Pooled Task Order for New Hampshire</t>
  </si>
  <si>
    <t>GS 09F-80824-1</t>
  </si>
  <si>
    <t>Pooled Task Order for Central New York</t>
  </si>
  <si>
    <t>GS 09F-80828-1</t>
  </si>
  <si>
    <t>Pooled Task Order for Eastern New York</t>
  </si>
  <si>
    <t>GS 09F-80832-1</t>
  </si>
  <si>
    <t>80111-3209</t>
  </si>
  <si>
    <t>Butch Stuart</t>
  </si>
  <si>
    <t xml:space="preserve">Immediate Office of Assistant Secretary for Management </t>
  </si>
  <si>
    <t xml:space="preserve">United Nations Industrial Development Organization </t>
  </si>
  <si>
    <t>19UL</t>
  </si>
  <si>
    <t>GS 09F-80958-6</t>
  </si>
  <si>
    <t>U.S. Securities and Exchange Commission</t>
  </si>
  <si>
    <t>Office of Public Affairs</t>
  </si>
  <si>
    <t>Bureau of International Labor Affairs</t>
  </si>
  <si>
    <t>Wage Appeals Board/Board of Service Contract Appeals</t>
  </si>
  <si>
    <t>Office of Administrative Law Judges</t>
  </si>
  <si>
    <t>Benefits Review Board</t>
  </si>
  <si>
    <t>Employees Compensation Appeals Board</t>
  </si>
  <si>
    <t>Office of Administrative Appeals</t>
  </si>
  <si>
    <t>GS 09F-80952-1</t>
  </si>
  <si>
    <t>Aggieland Travel</t>
  </si>
  <si>
    <t>Federal Bureau of Prisons</t>
  </si>
  <si>
    <t>2500 South Pine Knoll</t>
  </si>
  <si>
    <t>Travel &amp; Transport(terminated 1/2/03)</t>
  </si>
  <si>
    <t>61604</t>
  </si>
  <si>
    <t>312-886-4182</t>
  </si>
  <si>
    <t>312-353-7274</t>
  </si>
  <si>
    <t>GS 09F-81078-3</t>
  </si>
  <si>
    <t>GS 09F-80543-3</t>
  </si>
  <si>
    <t>USHM</t>
  </si>
  <si>
    <t>Federal Executive Board-Atlanta, GA</t>
  </si>
  <si>
    <t>24P7</t>
  </si>
  <si>
    <t>GS-09F-80891</t>
  </si>
  <si>
    <t>GS-09F-80892</t>
  </si>
  <si>
    <t>6401 Security Blvd.</t>
  </si>
  <si>
    <t>Baltimore</t>
  </si>
  <si>
    <t>MD</t>
  </si>
  <si>
    <t>21235</t>
  </si>
  <si>
    <t>Patricia Bates</t>
  </si>
  <si>
    <t>410-965-0541</t>
  </si>
  <si>
    <t>410-966-4768</t>
  </si>
  <si>
    <t>828-271-4334</t>
  </si>
  <si>
    <t>GS 09F-80851-24</t>
  </si>
  <si>
    <t>Suite 800, Crystal Square 4</t>
  </si>
  <si>
    <t>Lynn Simpson</t>
  </si>
  <si>
    <t>703-602-2102, ext. 190</t>
  </si>
  <si>
    <t>GS 09F-80619-34</t>
  </si>
  <si>
    <t>GS 09F-80619-35</t>
  </si>
  <si>
    <t>Alice Muffley</t>
  </si>
  <si>
    <t>208-373-4133</t>
  </si>
  <si>
    <t>GS 09F-80619-31</t>
  </si>
  <si>
    <t>240 West Prospect Road</t>
  </si>
  <si>
    <t>Teri Pues</t>
  </si>
  <si>
    <t>VS, Amarillo, TX</t>
  </si>
  <si>
    <t>Design and Construction Division</t>
  </si>
  <si>
    <t>GS 09F-80629-2</t>
  </si>
  <si>
    <t>Minority Business Development</t>
  </si>
  <si>
    <t>GS 09F-80898-2</t>
  </si>
  <si>
    <t>1222 SW Third Avenue</t>
  </si>
  <si>
    <t>68SC</t>
  </si>
  <si>
    <t>Assist. Administration. for Regional Operations and State/Local Relations</t>
  </si>
  <si>
    <t>68SD</t>
  </si>
  <si>
    <t>Weeksville Road Hwy 34</t>
  </si>
  <si>
    <t>Bldg. 45</t>
  </si>
  <si>
    <t>Daniel V. Brinegar</t>
  </si>
  <si>
    <t>252-335-6027</t>
  </si>
  <si>
    <t>252-335-6696</t>
  </si>
  <si>
    <t>324 West Market St.</t>
  </si>
  <si>
    <t>Suite 234</t>
  </si>
  <si>
    <t>Brantley Williams</t>
  </si>
  <si>
    <t>336-333-5470</t>
  </si>
  <si>
    <t>336-33-5084</t>
  </si>
  <si>
    <t>1 South Park Circle</t>
  </si>
  <si>
    <t>Suite. 306</t>
  </si>
  <si>
    <t>Cindy Chaya</t>
  </si>
  <si>
    <t>843-571-4366</t>
  </si>
  <si>
    <t>Pooled Task Order for State of South Dakota</t>
  </si>
  <si>
    <t>Debbie McMillen</t>
  </si>
  <si>
    <t>979-260-9493</t>
  </si>
  <si>
    <t>360-902-1941</t>
  </si>
  <si>
    <t>404-893-7212</t>
  </si>
  <si>
    <t>404-893-7111</t>
  </si>
  <si>
    <t>406-449-5302, x229</t>
  </si>
  <si>
    <t>402-437-5049</t>
  </si>
  <si>
    <t>402-437-5573</t>
  </si>
  <si>
    <t>909 SE 1st Ave.</t>
  </si>
  <si>
    <t>SSC &amp; GA Division and AAST</t>
  </si>
  <si>
    <t>61 Forsyth Street, S.W.</t>
  </si>
  <si>
    <t>Department of the Navy</t>
  </si>
  <si>
    <t>Deputy Assistant Secretary for Policy</t>
  </si>
  <si>
    <t>305-536-7465</t>
  </si>
  <si>
    <t>GS 09F-81078-1</t>
  </si>
  <si>
    <t>GS 09F-81070-4</t>
  </si>
  <si>
    <t>Manassas Travel, Inc.</t>
  </si>
  <si>
    <t>Rm 1-1290A</t>
  </si>
  <si>
    <t>20705-5000</t>
  </si>
  <si>
    <t>Pamela Eludoyin</t>
  </si>
  <si>
    <t>301-504-2291</t>
  </si>
  <si>
    <t>GS 09F-81075-1</t>
  </si>
  <si>
    <t>501-964-7508</t>
  </si>
  <si>
    <t>GS 09F-80586-1</t>
  </si>
  <si>
    <t>110 S. Church Ave.</t>
  </si>
  <si>
    <t>Suite 3350</t>
  </si>
  <si>
    <t>Philip Lemanski</t>
  </si>
  <si>
    <t>08691-1601</t>
  </si>
  <si>
    <t>GS 09F-80556-1</t>
  </si>
  <si>
    <t>Fortune International Travel</t>
  </si>
  <si>
    <t>Room 4306</t>
  </si>
  <si>
    <t>20590</t>
  </si>
  <si>
    <t>GS 09F-80827-1</t>
  </si>
  <si>
    <t>Air Force Medical Services Center</t>
  </si>
  <si>
    <t>572G</t>
  </si>
  <si>
    <t>Office of Protocol</t>
  </si>
  <si>
    <t>Air Force Real Estate Agency</t>
  </si>
  <si>
    <t>572Y</t>
  </si>
  <si>
    <t>206-553-2000, ext. 264</t>
  </si>
  <si>
    <t>206-553-2566</t>
  </si>
  <si>
    <t xml:space="preserve">Wildlife Services </t>
  </si>
  <si>
    <t>P.O. Box 1938</t>
  </si>
  <si>
    <t>Billings</t>
  </si>
  <si>
    <t>Colleen Jensen</t>
  </si>
  <si>
    <t>406-657-6464</t>
  </si>
  <si>
    <t>Kim Brallier</t>
  </si>
  <si>
    <t>LCDR P. Flynn</t>
  </si>
  <si>
    <t>510-437-3175</t>
  </si>
  <si>
    <t>510-437-2793</t>
  </si>
  <si>
    <t>US Securities &amp; Exchange Commission</t>
  </si>
  <si>
    <t>Pacific Regional Office, Los Angeles, CA</t>
  </si>
  <si>
    <t>Office of Small Business and Minority Affairs</t>
  </si>
  <si>
    <t>Pension and Welfare Benefits Administration</t>
  </si>
  <si>
    <t>U.S. Air Force Historical Research Center</t>
  </si>
  <si>
    <t>GS 09F-80624-2</t>
  </si>
  <si>
    <t>USDA, Risk Management</t>
  </si>
  <si>
    <t>Immediate Office of the Director of FEMA</t>
  </si>
  <si>
    <t>Office of Chief of Staff</t>
  </si>
  <si>
    <t>Office of Policy and Regional Operations</t>
  </si>
  <si>
    <t>895M</t>
  </si>
  <si>
    <t>36114-3001</t>
  </si>
  <si>
    <t>Kathy Stephens</t>
  </si>
  <si>
    <t>516-773-5376</t>
  </si>
  <si>
    <t>727-532-1800</t>
  </si>
  <si>
    <t>GS 09F-80671-1</t>
  </si>
  <si>
    <t xml:space="preserve">American Express Travel </t>
  </si>
  <si>
    <t>GS 09F-80569-1</t>
  </si>
  <si>
    <t>602 Walnut Street</t>
  </si>
  <si>
    <t>Suite 1120 East</t>
  </si>
  <si>
    <t>Immediate Office of the Chief of Naval Operations</t>
  </si>
  <si>
    <t>GS 09F-80550-2</t>
  </si>
  <si>
    <t>GS 09F-80557-2</t>
  </si>
  <si>
    <t>Office of the Deputy Secretary of Education</t>
  </si>
  <si>
    <t>Office of Management</t>
  </si>
  <si>
    <t>GS 09F-80984-1</t>
  </si>
  <si>
    <t>CLIN 48</t>
  </si>
  <si>
    <t>Suite 17T26</t>
  </si>
  <si>
    <t>Picatinny Arsenal</t>
  </si>
  <si>
    <t>07806</t>
  </si>
  <si>
    <t>Liz Campisi</t>
  </si>
  <si>
    <t>973-724-8318</t>
  </si>
  <si>
    <t>973-724-6977</t>
  </si>
  <si>
    <t>GS 09F-80633-5</t>
  </si>
  <si>
    <t>Philadelphia</t>
  </si>
  <si>
    <t>19103</t>
  </si>
  <si>
    <t>Debbie Brown</t>
  </si>
  <si>
    <t>Office of Higher Education Programs</t>
  </si>
  <si>
    <t>Office of Postsecondary Education</t>
  </si>
  <si>
    <t>Library Programs</t>
  </si>
  <si>
    <t>214-767-8978</t>
  </si>
  <si>
    <t>Advisory Commission on Intergovernmental Relations</t>
  </si>
  <si>
    <t>Central Intelligence Agency</t>
  </si>
  <si>
    <t>Department of the Air Force (Headquarters, USAF)</t>
  </si>
  <si>
    <t>Northern Plains Area Office, North Dakota</t>
  </si>
  <si>
    <t>Grand Forks Human Nutrition Center</t>
  </si>
  <si>
    <t>2420 2nd Anenue North</t>
  </si>
  <si>
    <t>Grand Forks</t>
  </si>
  <si>
    <t>58202-9034</t>
  </si>
  <si>
    <t>Deb Larson</t>
  </si>
  <si>
    <t>Soon Fletcher</t>
  </si>
  <si>
    <t>Tucson Area Indian Health Service</t>
  </si>
  <si>
    <t xml:space="preserve">7900 S. J. Stock Road </t>
  </si>
  <si>
    <t>Mary Lou Torres</t>
  </si>
  <si>
    <t>None</t>
  </si>
  <si>
    <t>GS 09F-80600-18</t>
  </si>
  <si>
    <t>U.S. Court of Appeals, Eighth Circuit</t>
  </si>
  <si>
    <t>Brenda King</t>
  </si>
  <si>
    <t>600 W. Capitol Avenue</t>
  </si>
  <si>
    <t>501-604-5210</t>
  </si>
  <si>
    <t>501-604-5219</t>
  </si>
  <si>
    <t>Eighth Circuit</t>
  </si>
  <si>
    <t>612-336-3209</t>
  </si>
  <si>
    <t xml:space="preserve"> 612-336-3209</t>
  </si>
  <si>
    <t>202-512-1650</t>
  </si>
  <si>
    <t>Adventure Travel</t>
  </si>
  <si>
    <t>General Services Administration</t>
  </si>
  <si>
    <t>1941 Jefferson Davis Highway</t>
  </si>
  <si>
    <t>Room 1002</t>
  </si>
  <si>
    <t>Arlington</t>
  </si>
  <si>
    <t>VA</t>
  </si>
  <si>
    <t>Denise C. Thompson</t>
  </si>
  <si>
    <t>GS 09F-80913-13</t>
  </si>
  <si>
    <t>GS 09F-80851-20</t>
  </si>
  <si>
    <t>303-716-2010</t>
  </si>
  <si>
    <t>720-544-2911</t>
  </si>
  <si>
    <t>US Office of Personnel Management, Oversight Program</t>
  </si>
  <si>
    <t>Air Force Center for Studies and Analyses</t>
  </si>
  <si>
    <t>202-606-5000, ext. 406</t>
  </si>
  <si>
    <t>859-233-2661, ext. 269</t>
  </si>
  <si>
    <t>USTravel - Alaska</t>
  </si>
  <si>
    <t>Regional Office/Alaska</t>
  </si>
  <si>
    <t>709 W. 9th Street</t>
  </si>
  <si>
    <t xml:space="preserve">Deputy Comm. - Programs, Policy, Evaluation, &amp; Comm.. </t>
  </si>
  <si>
    <t>Deputy Commissioner - Legislation and Congressional Affairs</t>
  </si>
  <si>
    <t>GS 09F-80969-7</t>
  </si>
  <si>
    <t>6925</t>
  </si>
  <si>
    <t>87 State Street, P.O. Box 568</t>
  </si>
  <si>
    <t>Sandra Jones</t>
  </si>
  <si>
    <t>802-828-4423</t>
  </si>
  <si>
    <t>802-828-4424</t>
  </si>
  <si>
    <t>North Atlantic Treaty Organization</t>
  </si>
  <si>
    <t>19RP</t>
  </si>
  <si>
    <t>South Pacific Commission</t>
  </si>
  <si>
    <t>19TC</t>
  </si>
  <si>
    <t>Customs Cooperation Council</t>
  </si>
  <si>
    <t>19TP</t>
  </si>
  <si>
    <t>Lewis Research Center</t>
  </si>
  <si>
    <t>Air Force Personnel Operations Agency</t>
  </si>
  <si>
    <t>GS 09F-80828-3</t>
  </si>
  <si>
    <t>P.O. Box 1069</t>
  </si>
  <si>
    <t>12301-1069</t>
  </si>
  <si>
    <t>James Denison</t>
  </si>
  <si>
    <t>518-395-4616</t>
  </si>
  <si>
    <t>518-395-6670</t>
  </si>
  <si>
    <t>International Bureau for the Publication of Customs Tariffs</t>
  </si>
  <si>
    <t>19TT</t>
  </si>
  <si>
    <t>General Agreement on Tariffs and Trade</t>
  </si>
  <si>
    <t>19TW</t>
  </si>
  <si>
    <t>DOT/Federal Aviation Administration</t>
  </si>
  <si>
    <t>1 Aviation Plaza</t>
  </si>
  <si>
    <t>Jamaica</t>
  </si>
  <si>
    <t>11434-4809</t>
  </si>
  <si>
    <t xml:space="preserve">100 Peace Portal Drive </t>
  </si>
  <si>
    <t>1128 Federal Building, 1000 Liberty Avenue</t>
  </si>
  <si>
    <t>704-344-6629</t>
  </si>
  <si>
    <t>Nashville Area Office</t>
  </si>
  <si>
    <t>970-266-6032</t>
  </si>
  <si>
    <t>Rebecca Griffin</t>
  </si>
  <si>
    <t>300 Metro Center Blvdl</t>
  </si>
  <si>
    <t>02886</t>
  </si>
  <si>
    <t>P.O. Box 7360, 25 State Police Drive</t>
  </si>
  <si>
    <t>West Trenton</t>
  </si>
  <si>
    <t>08628-0360</t>
  </si>
  <si>
    <t xml:space="preserve">Richard Gore </t>
  </si>
  <si>
    <t>609-883-9522</t>
  </si>
  <si>
    <t>GS 09F-80694-4</t>
  </si>
  <si>
    <t>Glenda Lasseigne</t>
  </si>
  <si>
    <t>PNR, Idaho Branch Office</t>
  </si>
  <si>
    <t>P.O. Box 109</t>
  </si>
  <si>
    <t>West Mifflin</t>
  </si>
  <si>
    <t>Heidi Tomasits, PNR</t>
  </si>
  <si>
    <t>Greensboro</t>
  </si>
  <si>
    <t>Dorothy L. Tinnin</t>
  </si>
  <si>
    <t>336-333-5351</t>
  </si>
  <si>
    <t>336-333-5561</t>
  </si>
  <si>
    <t>GS 09F-80851-17</t>
  </si>
  <si>
    <t>Western NC</t>
  </si>
  <si>
    <t>100 Otis Street, Suite 100</t>
  </si>
  <si>
    <t>Asheville</t>
  </si>
  <si>
    <t>Vicki L. Kelly</t>
  </si>
  <si>
    <t>828-771-7400</t>
  </si>
  <si>
    <t>828-271-4578</t>
  </si>
  <si>
    <t>301-504-2486</t>
  </si>
  <si>
    <t>P.O. Box 6567</t>
  </si>
  <si>
    <t>Donna Blanton</t>
  </si>
  <si>
    <t>817-509-3282</t>
  </si>
  <si>
    <t>505-842-3183</t>
  </si>
  <si>
    <t>Office of Administration</t>
  </si>
  <si>
    <t>Office of the United States Trade Representative</t>
  </si>
  <si>
    <t>Office of Policy Development</t>
  </si>
  <si>
    <t>Office of the Inspector General</t>
  </si>
  <si>
    <t>Office of Policy, Management and Budget/Chief Financial Officer</t>
  </si>
  <si>
    <t>Office of Congressional and Legislative Affairs</t>
  </si>
  <si>
    <t>Office of Insular Affairs</t>
  </si>
  <si>
    <t>Office for Equal Opportunity</t>
  </si>
  <si>
    <t>Office of Hearings and Appeals</t>
  </si>
  <si>
    <t>Defense Human Resources Activity</t>
  </si>
  <si>
    <t>Washington Metropolitan Area Transit Authority</t>
  </si>
  <si>
    <t>Department of the Interior</t>
  </si>
  <si>
    <t>Nationwide</t>
  </si>
  <si>
    <t>Syracuse</t>
  </si>
  <si>
    <t xml:space="preserve">NY  </t>
  </si>
  <si>
    <t>13202-2450</t>
  </si>
  <si>
    <t>GS 09F-80655-4</t>
  </si>
  <si>
    <t>Materiel Acquisition Activities</t>
  </si>
  <si>
    <t>21XL</t>
  </si>
  <si>
    <t>International Whaling Commission</t>
  </si>
  <si>
    <t>USA Army Europe &amp; Seventh Army</t>
  </si>
  <si>
    <t>24P1</t>
  </si>
  <si>
    <t>605-673-9350/605-394-6627</t>
  </si>
  <si>
    <t xml:space="preserve">GS 09F-80559-1 </t>
  </si>
  <si>
    <t>61 Forsyth Street</t>
  </si>
  <si>
    <t>404-562-1817</t>
  </si>
  <si>
    <t>404-562-7115</t>
  </si>
  <si>
    <t xml:space="preserve">GS 09F-80566-1 </t>
  </si>
  <si>
    <t>1701 Columbia Ave.</t>
  </si>
  <si>
    <t>New Ellenton</t>
  </si>
  <si>
    <t>29809</t>
  </si>
  <si>
    <t>Vanessa Golden</t>
  </si>
  <si>
    <t>803-725-5466</t>
  </si>
  <si>
    <t>Rick Freda</t>
  </si>
  <si>
    <t>202-622-1032</t>
  </si>
  <si>
    <t>US Customs, ATF (2022)</t>
  </si>
  <si>
    <t>GS-09F-80770</t>
  </si>
  <si>
    <t>Office of Multifamily Housing Assistance Restructuring</t>
  </si>
  <si>
    <t>Assistant Secretary for Policy Development and Research</t>
  </si>
  <si>
    <t>Office of Administrative Law Judge</t>
  </si>
  <si>
    <t>12B7</t>
  </si>
  <si>
    <t>Office of the Judicial Officer</t>
  </si>
  <si>
    <t>12B8</t>
  </si>
  <si>
    <t>12B9</t>
  </si>
  <si>
    <t>GS-09F-80900</t>
  </si>
  <si>
    <t>U.S. Army Soldiers System Command (SSC)</t>
  </si>
  <si>
    <t>21XD</t>
  </si>
  <si>
    <t>GS 09F-80866-5</t>
  </si>
  <si>
    <t>Vancouver</t>
  </si>
  <si>
    <t>98660</t>
  </si>
  <si>
    <t>GS 09F-80619-9</t>
  </si>
  <si>
    <t>GS 09F-80888-9</t>
  </si>
  <si>
    <t>Programs for The Improvement of Practice</t>
  </si>
  <si>
    <t>ME</t>
  </si>
  <si>
    <t>04101</t>
  </si>
  <si>
    <t>Lisa Caron</t>
  </si>
  <si>
    <t xml:space="preserve">Suite 235 </t>
  </si>
  <si>
    <t>Columbia</t>
  </si>
  <si>
    <t>Rachelle Long</t>
  </si>
  <si>
    <t>Nebraska</t>
  </si>
  <si>
    <t>1111 20th Street NW</t>
  </si>
  <si>
    <t>Ginger Stefanides</t>
  </si>
  <si>
    <t>202-692-1160</t>
  </si>
  <si>
    <t>202-692-1161</t>
  </si>
  <si>
    <t>ND</t>
  </si>
  <si>
    <t>58501-9935</t>
  </si>
  <si>
    <t>309-681-6683</t>
  </si>
  <si>
    <t>Gladys Segarra</t>
  </si>
  <si>
    <t>305-530-7001</t>
  </si>
  <si>
    <t>GS 09F-81048-5</t>
  </si>
  <si>
    <t>GS 09F-80530-8</t>
  </si>
  <si>
    <t>22202-4306</t>
  </si>
  <si>
    <t>Donna Elliott</t>
  </si>
  <si>
    <t>703-601-3749</t>
  </si>
  <si>
    <t>Office of the Under Secretary for Economic and Agricultural Affairs</t>
  </si>
  <si>
    <t>Room W201</t>
  </si>
  <si>
    <t>CW Government Travel, INC dba Carlson Wagonlit Travel</t>
  </si>
  <si>
    <t>GS-09F-80534</t>
  </si>
  <si>
    <t>National Travel, INC.</t>
  </si>
  <si>
    <t>GS-09F-80535</t>
  </si>
  <si>
    <t>GS-09F-80530</t>
  </si>
  <si>
    <t>404-562-37--</t>
  </si>
  <si>
    <t>Kim L. Walraven</t>
  </si>
  <si>
    <t>614-280-6833</t>
  </si>
  <si>
    <t>614-280-6876</t>
  </si>
  <si>
    <t>68508-3866</t>
  </si>
  <si>
    <t>GS 09F-80541-1</t>
  </si>
  <si>
    <t>725 17th Street N.W.</t>
  </si>
  <si>
    <t>Room 5002 NEOB</t>
  </si>
  <si>
    <t>Judy R. Morgan</t>
  </si>
  <si>
    <t>202-395-7630</t>
  </si>
  <si>
    <t>202-730-7202</t>
  </si>
  <si>
    <t>Robert J. Frost</t>
  </si>
  <si>
    <t>301-504-0444, ext. 114</t>
  </si>
  <si>
    <t>301-504-0628</t>
  </si>
  <si>
    <t>GS 09F-80565-15</t>
  </si>
  <si>
    <t>7th Communication Group AF Pentagon Communic. Agency</t>
  </si>
  <si>
    <t>572Z</t>
  </si>
  <si>
    <t>HQ Air Force Medical Operations Agency</t>
  </si>
  <si>
    <t>GS 09F-80814-6</t>
  </si>
  <si>
    <t>USDA, Forest Service</t>
  </si>
  <si>
    <t>GS 09F-80671-5</t>
  </si>
  <si>
    <t>25 Federal agencies</t>
  </si>
  <si>
    <t>5 Federal agencies</t>
  </si>
  <si>
    <t>GSA on behalf of DHS, Coast Guard</t>
  </si>
  <si>
    <t>706-213-3884</t>
  </si>
  <si>
    <t>1607 Ponce de Leon Avenue, Coblan's Plaza</t>
  </si>
  <si>
    <t>Suite 310</t>
  </si>
  <si>
    <t>Santurce</t>
  </si>
  <si>
    <t xml:space="preserve">PR </t>
  </si>
  <si>
    <t>00909</t>
  </si>
  <si>
    <t>GS 09F-80785-3</t>
  </si>
  <si>
    <t>GS 09F-80965-2</t>
  </si>
  <si>
    <t>GS 09F-80995-6</t>
  </si>
  <si>
    <t>GS 09F-80544-1</t>
  </si>
  <si>
    <t>Deanna Flynn</t>
  </si>
  <si>
    <t>Administrative Committee of the Federal Register</t>
  </si>
  <si>
    <t>60 Quaker Lane</t>
  </si>
  <si>
    <t>Suite 46</t>
  </si>
  <si>
    <t>Warwick</t>
  </si>
  <si>
    <t>02886-0111</t>
  </si>
  <si>
    <t>Eileen Campbell</t>
  </si>
  <si>
    <t>Sixth Floor</t>
  </si>
  <si>
    <t>Boston</t>
  </si>
  <si>
    <t>02108</t>
  </si>
  <si>
    <t>Diane Hinzpeter</t>
  </si>
  <si>
    <t>617-424-5900x671</t>
  </si>
  <si>
    <t>GS-09F-80640</t>
  </si>
  <si>
    <t>Gresham/Keenan</t>
  </si>
  <si>
    <t>GS-09F-80641</t>
  </si>
  <si>
    <t>GS-09F-80648</t>
  </si>
  <si>
    <t>GS 09F-80940-7</t>
  </si>
  <si>
    <t>Navigant Int'l/The All Seasons Travel Group</t>
  </si>
  <si>
    <t>6920</t>
  </si>
  <si>
    <t>South Atlantic Area Office, CLIN 34</t>
  </si>
  <si>
    <t>VS, State of ND</t>
  </si>
  <si>
    <t>3509 Miriam Avenue</t>
  </si>
  <si>
    <t>GS-09F-80685</t>
  </si>
  <si>
    <t>GS-09F-80686</t>
  </si>
  <si>
    <t>GS-09F-80678</t>
  </si>
  <si>
    <t>International Civil Aviation Organization</t>
  </si>
  <si>
    <t>19UE</t>
  </si>
  <si>
    <t>International Atomic Energy Agency</t>
  </si>
  <si>
    <t>19UF</t>
  </si>
  <si>
    <t>Providence</t>
  </si>
  <si>
    <t>2923 Medary Avenue</t>
  </si>
  <si>
    <t>Brookings</t>
  </si>
  <si>
    <t>SD</t>
  </si>
  <si>
    <t>Suite 110</t>
  </si>
  <si>
    <t>Lexington</t>
  </si>
  <si>
    <t>Linda M. Fryman</t>
  </si>
  <si>
    <t>606-224-7402</t>
  </si>
  <si>
    <t>606-224-7338</t>
  </si>
  <si>
    <t>451 West Street</t>
  </si>
  <si>
    <t>Amherst</t>
  </si>
  <si>
    <t>MA</t>
  </si>
  <si>
    <t>Patricia Smiarowski</t>
  </si>
  <si>
    <t>413-253-4355</t>
  </si>
  <si>
    <t>413- 253-4375</t>
  </si>
  <si>
    <t>Gwins Travel</t>
  </si>
  <si>
    <t>1100 Pennsylvania Ave., NW</t>
  </si>
  <si>
    <t>Department of Transportation</t>
  </si>
  <si>
    <t>Corporation for National and Community Service</t>
  </si>
  <si>
    <t>United States Institute of Peace</t>
  </si>
  <si>
    <t>Competitiveness Pay Council</t>
  </si>
  <si>
    <t>Financing Corporation (FICO)</t>
  </si>
  <si>
    <t>57MS</t>
  </si>
  <si>
    <t>Mary Mc Andrews</t>
  </si>
  <si>
    <t>GS 09F-80877-1</t>
  </si>
  <si>
    <t>GS 09F-80879-1</t>
  </si>
  <si>
    <t>GS 09F-80823-7</t>
  </si>
  <si>
    <t>816-329-2933</t>
  </si>
  <si>
    <t>816-329-2913</t>
  </si>
  <si>
    <t>GS 09F-80866-6</t>
  </si>
  <si>
    <t>GS 09F-81084-1</t>
  </si>
  <si>
    <t>GS 09F-80951-3</t>
  </si>
  <si>
    <t>GS 09F-80953-3</t>
  </si>
  <si>
    <t>GS 09F-80976-3</t>
  </si>
  <si>
    <t>GS 09F-81004-3</t>
  </si>
  <si>
    <t>US District Court</t>
  </si>
  <si>
    <t>230 N. 1st AVE.</t>
  </si>
  <si>
    <t>Phoenix</t>
  </si>
  <si>
    <t>AZ</t>
  </si>
  <si>
    <t>85025</t>
  </si>
  <si>
    <t>Roger Brockmeyer</t>
  </si>
  <si>
    <t>602-514-7066</t>
  </si>
  <si>
    <t>1730 M Street, N.W.</t>
  </si>
  <si>
    <t>20036-4505</t>
  </si>
  <si>
    <t>Jim Bashaw</t>
  </si>
  <si>
    <t>202-653-8959</t>
  </si>
  <si>
    <t>202-653-6864</t>
  </si>
  <si>
    <t>30604</t>
  </si>
  <si>
    <t>Elaine Wood</t>
  </si>
  <si>
    <t>706-546-3534</t>
  </si>
  <si>
    <t xml:space="preserve">4th Floor </t>
  </si>
  <si>
    <t>94102</t>
  </si>
  <si>
    <t>GS 09F-80989-1</t>
  </si>
  <si>
    <t>GS-09F-80681</t>
  </si>
  <si>
    <t>GS-09F-80682</t>
  </si>
  <si>
    <t>GS-09F-80694</t>
  </si>
  <si>
    <t>GS-09F-80687</t>
  </si>
  <si>
    <t>GS-09F-80688</t>
  </si>
  <si>
    <t>GS 09F-80812-2</t>
  </si>
  <si>
    <t>76137</t>
  </si>
  <si>
    <t>GS 09F-80945-2</t>
  </si>
  <si>
    <t>Carlson Wagonlit Travel (Terminated 6/30/01)</t>
  </si>
  <si>
    <t>GS 09F-80988-1</t>
  </si>
  <si>
    <t>GS 09F-80990-1</t>
  </si>
  <si>
    <t>GS 09F-80991-1</t>
  </si>
  <si>
    <t>GS 09F-80993-1</t>
  </si>
  <si>
    <t>GS 09F-80995-1</t>
  </si>
  <si>
    <t>GS 09F-80997-1</t>
  </si>
  <si>
    <t>GS 09F-80999-1</t>
  </si>
  <si>
    <t>GS 09F-81001-1</t>
  </si>
  <si>
    <t>GS 09F-81004-1</t>
  </si>
  <si>
    <t>GS 09F-80599-1</t>
  </si>
  <si>
    <t>303-236-2857</t>
  </si>
  <si>
    <t>Travel &amp; Transport</t>
  </si>
  <si>
    <t>WS, National Wildlife Research Center</t>
  </si>
  <si>
    <t>4101 LaPorte Avenue</t>
  </si>
  <si>
    <t>80521-2154</t>
  </si>
  <si>
    <t>National Center for Education Statistics</t>
  </si>
  <si>
    <t>Office of Educational Research and Improvement</t>
  </si>
  <si>
    <t>Compensatory Education Programs</t>
  </si>
  <si>
    <t>Peggy Monroe</t>
  </si>
  <si>
    <t>602-364-5010</t>
  </si>
  <si>
    <t>602-364-5030</t>
  </si>
  <si>
    <t>Navy Secretariat/Staff Offices</t>
  </si>
  <si>
    <t>GS 09F-80976-10</t>
  </si>
  <si>
    <t>Norfolk Svc Cntr</t>
  </si>
  <si>
    <t>202-395-4831</t>
  </si>
  <si>
    <t>202-395-6995</t>
  </si>
  <si>
    <t>Immediate Office of the Chief of Staff of the Army</t>
  </si>
  <si>
    <t>21CZ</t>
  </si>
  <si>
    <t>GS-09F-80992</t>
  </si>
  <si>
    <t>GS-09F-81059</t>
  </si>
  <si>
    <t>GS-09F-80993</t>
  </si>
  <si>
    <t>GS-09F-81005</t>
  </si>
  <si>
    <t>GS-09F-80999</t>
  </si>
  <si>
    <t>GS-09F-80998</t>
  </si>
  <si>
    <t>GS-09F-81004</t>
  </si>
  <si>
    <t>GS-09F-81001</t>
  </si>
  <si>
    <t>GS 09F-80778-4</t>
  </si>
  <si>
    <t>GS 09F-80778-5</t>
  </si>
  <si>
    <t>Office of Congressional and Intergovernmental Affairs</t>
  </si>
  <si>
    <t>Dallas E. Tomey</t>
  </si>
  <si>
    <t>502-223-6756</t>
  </si>
  <si>
    <t>502-223-6735</t>
  </si>
  <si>
    <t xml:space="preserve">MS </t>
  </si>
  <si>
    <t>1602 Lind Ave., SW</t>
  </si>
  <si>
    <t>Durham</t>
  </si>
  <si>
    <t>03824-2043</t>
  </si>
  <si>
    <t>Pamela S. Eludoyin</t>
  </si>
  <si>
    <t>301-504-2324</t>
  </si>
  <si>
    <t>GS 09F-80633-8</t>
  </si>
  <si>
    <t>DE, E. PA, NJ</t>
  </si>
  <si>
    <t>Immediate off of the Act Sec'y.</t>
  </si>
  <si>
    <t>915-566-1271, ext.123</t>
  </si>
  <si>
    <t>915-724-3401</t>
  </si>
  <si>
    <t>19BM</t>
  </si>
  <si>
    <t>National Archives and Records Administration</t>
  </si>
  <si>
    <t>Miamisburg</t>
  </si>
  <si>
    <t>OH</t>
  </si>
  <si>
    <t>Naval Sea Systems Command</t>
  </si>
  <si>
    <t>Naval Facilities Engineering Command</t>
  </si>
  <si>
    <t>U.S. Marine Corps</t>
  </si>
  <si>
    <t>Special Projects Office</t>
  </si>
  <si>
    <t>Military Sealift Command</t>
  </si>
  <si>
    <t>404-331-4437, ext. 15</t>
  </si>
  <si>
    <t>384 Inverness Drive, S</t>
  </si>
  <si>
    <t>Suite 150</t>
  </si>
  <si>
    <t>Englewood</t>
  </si>
  <si>
    <t>713-567-9335</t>
  </si>
  <si>
    <t>713-718-3389</t>
  </si>
  <si>
    <t>718-553-4117</t>
  </si>
  <si>
    <t>718-995-5650</t>
  </si>
  <si>
    <t>Chief Financial Officer</t>
  </si>
  <si>
    <t>Albuquerque Operations Office</t>
  </si>
  <si>
    <t>International Cotton Advisory Committee</t>
  </si>
  <si>
    <t>19CF</t>
  </si>
  <si>
    <t>International Coffee Organization</t>
  </si>
  <si>
    <t>19CJ</t>
  </si>
  <si>
    <t>Rural Utilities Service</t>
  </si>
  <si>
    <t>Animal and Plant Health Inspection Service</t>
  </si>
  <si>
    <t>Adventure Travel/Terminated 1/31/02</t>
  </si>
  <si>
    <t>GS 09F-80928-5</t>
  </si>
  <si>
    <t>Pooled, Huron, SD</t>
  </si>
  <si>
    <t>200 4th St. SW</t>
  </si>
  <si>
    <t>Finance Division</t>
  </si>
  <si>
    <t>Building 93</t>
  </si>
  <si>
    <t>Sun Travel</t>
  </si>
  <si>
    <t xml:space="preserve"> Las Cruces, NM</t>
  </si>
  <si>
    <t>2507 North Telsher Blvd.</t>
  </si>
  <si>
    <t>26 Federal Agencies</t>
  </si>
  <si>
    <t>GSA Mid-Atlantic Zone Travel Office</t>
  </si>
  <si>
    <t>REG3</t>
  </si>
  <si>
    <t>Pooled Task Order for Massachusetts</t>
  </si>
  <si>
    <t>Tracey A. MacPheters</t>
  </si>
  <si>
    <t>Pooled, Maryland</t>
  </si>
  <si>
    <t>Maryland</t>
  </si>
  <si>
    <t>50 Harry S Truman Parkway</t>
  </si>
  <si>
    <t>Suite 202</t>
  </si>
  <si>
    <t>Annapolis</t>
  </si>
  <si>
    <t>21401</t>
  </si>
  <si>
    <t>S. Arlene Jones</t>
  </si>
  <si>
    <t>Pooled Task Order for State of Idaho</t>
  </si>
  <si>
    <t>GS 09F-80728-8</t>
  </si>
  <si>
    <t>GS 09F-80708-1</t>
  </si>
  <si>
    <t xml:space="preserve">GS 09F-80709-1     </t>
  </si>
  <si>
    <t>GS 09F-80717-1</t>
  </si>
  <si>
    <t>GS 09F-80718-1</t>
  </si>
  <si>
    <t>GS 09F-80719-1</t>
  </si>
  <si>
    <t>GS 09F-80720-1</t>
  </si>
  <si>
    <t>GS 09F-80724-1</t>
  </si>
  <si>
    <t>Deputy Assistant Secretary for Intergovernmental Affairs</t>
  </si>
  <si>
    <t>Deputy Assistant Secretary for Public Affairs</t>
  </si>
  <si>
    <t>Veterans Benefit Administration</t>
  </si>
  <si>
    <t>Deputy Assist. Sec'y for Office of Resolution Management - 8/1/98</t>
  </si>
  <si>
    <t>Deputy Assist. Sec'y for Acquisition and Materiel Management</t>
  </si>
  <si>
    <t>Deputy Assistant Secretary for Security and Law Enforcement</t>
  </si>
  <si>
    <t>GS-09F-80748</t>
  </si>
  <si>
    <t>33316</t>
  </si>
  <si>
    <t>GS-09F-80599</t>
  </si>
  <si>
    <t>Travel and Transport</t>
  </si>
  <si>
    <t>GS-09F-80680</t>
  </si>
  <si>
    <t xml:space="preserve">Semont Travel dba Travco </t>
  </si>
  <si>
    <t>GS-09F-80614</t>
  </si>
  <si>
    <t>National Commission on Libraries and Information Science</t>
  </si>
  <si>
    <t>GS-09F-80736</t>
  </si>
  <si>
    <t>GS-09F-80737</t>
  </si>
  <si>
    <t>GS-09F-80745</t>
  </si>
  <si>
    <t>GS-09F-80738</t>
  </si>
  <si>
    <t>Immed. Office - Assist. Sec'y for Spec. Ed. &amp; Rehab. Services</t>
  </si>
  <si>
    <t>Fund for the Improvement of Postsecondary Education</t>
  </si>
  <si>
    <t>Immediate Office of the Assist. Sec'y for Postsecondary Education</t>
  </si>
  <si>
    <t>P.O. Box 21648</t>
  </si>
  <si>
    <t>570K</t>
  </si>
  <si>
    <t>Air University</t>
  </si>
  <si>
    <t>570M</t>
  </si>
  <si>
    <t>Headquarters, Air Force Reserve</t>
  </si>
  <si>
    <t>570N</t>
  </si>
  <si>
    <t>Immediate Office, Headquarters, USAF</t>
  </si>
  <si>
    <t>570R</t>
  </si>
  <si>
    <t>GS 09F-80687-1</t>
  </si>
  <si>
    <t>Colorado</t>
  </si>
  <si>
    <t>97BZ</t>
  </si>
  <si>
    <t>Federal Motor Carrier Safety Administration</t>
  </si>
  <si>
    <t>333 Lomas NW</t>
  </si>
  <si>
    <t>Suite 180</t>
  </si>
  <si>
    <t>Debbie Lambers</t>
  </si>
  <si>
    <t>505-346-2585</t>
  </si>
  <si>
    <t>505-346-6417</t>
  </si>
  <si>
    <t>1849 C Street, N.W.</t>
  </si>
  <si>
    <t>Washington</t>
  </si>
  <si>
    <t>DC</t>
  </si>
  <si>
    <t>202-2190-339</t>
  </si>
  <si>
    <t>202-208-6940</t>
  </si>
  <si>
    <t>1615 M Street, N.W.</t>
  </si>
  <si>
    <t>Ft. Collins, CO</t>
  </si>
  <si>
    <t>Gaye Gerard</t>
  </si>
  <si>
    <t>402-221-7400</t>
  </si>
  <si>
    <t>402-221-7438</t>
  </si>
  <si>
    <t>Caldwell/Shockey</t>
  </si>
  <si>
    <t>GS-09F-80558</t>
  </si>
  <si>
    <t>GS-09F-80559</t>
  </si>
  <si>
    <t>GS-09F-80566</t>
  </si>
  <si>
    <t>GS-09F-80560</t>
  </si>
  <si>
    <t>GS-09F-80561</t>
  </si>
  <si>
    <t>Global, Inc.-Terminated 9/1/03</t>
  </si>
  <si>
    <t>Terminated 9/1/03-N/A</t>
  </si>
  <si>
    <t xml:space="preserve">Manassas Travel-Terminated 9/1/03 </t>
  </si>
  <si>
    <t>William Fude</t>
  </si>
  <si>
    <t xml:space="preserve">517-324-5135                             </t>
  </si>
  <si>
    <t>517-324-5168</t>
  </si>
  <si>
    <t>Office of the Secretary of the Army</t>
  </si>
  <si>
    <t>21SB</t>
  </si>
  <si>
    <t>Federal Emergency Management Agency</t>
  </si>
  <si>
    <t>Federal Transit Administration</t>
  </si>
  <si>
    <t>Laconia</t>
  </si>
  <si>
    <t xml:space="preserve">NH </t>
  </si>
  <si>
    <t>03246-2772</t>
  </si>
  <si>
    <t>Dorothy Dodge</t>
  </si>
  <si>
    <t>Southwest Region, NM</t>
  </si>
  <si>
    <t>District of NM (USAO)</t>
  </si>
  <si>
    <t>201 Third Street, NW</t>
  </si>
  <si>
    <t>Naval Medical Command</t>
  </si>
  <si>
    <t>Naval Air Systems Command</t>
  </si>
  <si>
    <t>Morris K. Udall Scholar. &amp; Excellence in Nat’l Enviro. Policy Foundation</t>
  </si>
  <si>
    <t>OMB, Except Director</t>
  </si>
  <si>
    <t>President's Council on Sustainable Development</t>
  </si>
  <si>
    <t>African Development Foundation</t>
  </si>
  <si>
    <t>Inter-American Foundation</t>
  </si>
  <si>
    <t>Connecticut/Long Island</t>
  </si>
  <si>
    <t>GS 09F-80831-5</t>
  </si>
  <si>
    <t>Eastern Res. Cntr</t>
  </si>
  <si>
    <t>10 S. Howard Street</t>
  </si>
  <si>
    <t>Suite 4000</t>
  </si>
  <si>
    <t>21201</t>
  </si>
  <si>
    <t>Laverne Hicks</t>
  </si>
  <si>
    <t>410-962-2251</t>
  </si>
  <si>
    <t>GS 09F-80851-8</t>
  </si>
  <si>
    <t>GS 09F-80888-8</t>
  </si>
  <si>
    <t>GS 09F-80913-8</t>
  </si>
  <si>
    <t>GS 09F-80939-8</t>
  </si>
  <si>
    <t>GS 09F-80953-8</t>
  </si>
  <si>
    <t>GS 09F-81044-8</t>
  </si>
  <si>
    <t>GS 09F-81059-8</t>
  </si>
  <si>
    <t>GS 09F-80584-9</t>
  </si>
  <si>
    <t>GS 09F-80600-9</t>
  </si>
  <si>
    <t>1500 Pennsylvania Ave., NW</t>
  </si>
  <si>
    <t>1310-G, 400-E</t>
  </si>
  <si>
    <t>Dep. Comm. - Fin., Assessment &amp; Mgmt &amp; Senior Fin. Exec.</t>
  </si>
  <si>
    <t>P.O. Box 12233, MD 102-06</t>
  </si>
  <si>
    <t>RTP</t>
  </si>
  <si>
    <t>227 West Trade Street</t>
  </si>
  <si>
    <t>Dianna Beasley</t>
  </si>
  <si>
    <t>704-338-3135</t>
  </si>
  <si>
    <t>Agency for Health Care Policy and Research</t>
  </si>
  <si>
    <t>21HR</t>
  </si>
  <si>
    <t>DoD, US Army Reserve</t>
  </si>
  <si>
    <t xml:space="preserve">Gwen Graham </t>
  </si>
  <si>
    <t>915-724-3222</t>
  </si>
  <si>
    <t>GS 09F-80940-6</t>
  </si>
  <si>
    <t>GS 09F-80728-14</t>
  </si>
  <si>
    <t>Norfolk</t>
  </si>
  <si>
    <t>Jerri Kennedy</t>
  </si>
  <si>
    <t>757-441-3373</t>
  </si>
  <si>
    <t>757-441-6280</t>
  </si>
  <si>
    <t>GS-09F-80755</t>
  </si>
  <si>
    <t>GS-09F-80758</t>
  </si>
  <si>
    <t>GS-09F-80759</t>
  </si>
  <si>
    <t>GS-09F-80764</t>
  </si>
  <si>
    <t>GS-09F-80760</t>
  </si>
  <si>
    <t>GS-09F-81051</t>
  </si>
  <si>
    <t>GS-09F-80761</t>
  </si>
  <si>
    <t>GS-09F-80762</t>
  </si>
  <si>
    <t>GS-09F-80763</t>
  </si>
  <si>
    <t>WorldTek</t>
  </si>
  <si>
    <t>GS-09F-80765</t>
  </si>
  <si>
    <t>803-806-3825</t>
  </si>
  <si>
    <t>GS 09F-80705-9</t>
  </si>
  <si>
    <t>National Oceanic and Atmospheric Administration</t>
  </si>
  <si>
    <t>Florida Keys National Marine Sanctuary</t>
  </si>
  <si>
    <t>5550 Overseas Highway</t>
  </si>
  <si>
    <t>Grain Marketing &amp; Production Laboratory</t>
  </si>
  <si>
    <t>1515 College Avenue</t>
  </si>
  <si>
    <t>Manhattan</t>
  </si>
  <si>
    <t>KS</t>
  </si>
  <si>
    <t>785-776-2792</t>
  </si>
  <si>
    <t>Bureau of Alcohol, Tobacco &amp; Firearms</t>
  </si>
  <si>
    <t>720 O'Leary St., NW</t>
  </si>
  <si>
    <t>360-753-9884</t>
  </si>
  <si>
    <t>GS 09F-80573-1</t>
  </si>
  <si>
    <t>Springdale Travel</t>
  </si>
  <si>
    <t>Suite 10017</t>
  </si>
  <si>
    <t>84119</t>
  </si>
  <si>
    <t>Renee Adams</t>
  </si>
  <si>
    <t>801-975-3500X205</t>
  </si>
  <si>
    <t>801-975-3529</t>
  </si>
  <si>
    <t>501-324-5512</t>
  </si>
  <si>
    <t>501-324-5516</t>
  </si>
  <si>
    <t>Office of Communications</t>
  </si>
  <si>
    <t>410-736-1762</t>
  </si>
  <si>
    <t>410-736-1704</t>
  </si>
  <si>
    <t>Thayer Hall, Building 260</t>
  </si>
  <si>
    <t>Director General of the Foreign Service and Director of Personnel</t>
  </si>
  <si>
    <t>Bureau of Democracy, Human Rights and Labor</t>
  </si>
  <si>
    <t>GS-09F-80695</t>
  </si>
  <si>
    <t>GS-09F-80689</t>
  </si>
  <si>
    <t>GS-09F-80690</t>
  </si>
  <si>
    <t>GS-09F-80691</t>
  </si>
  <si>
    <t>GS-09F-80692</t>
  </si>
  <si>
    <t>GS-09F-80696</t>
  </si>
  <si>
    <t>GS-09F-80693</t>
  </si>
  <si>
    <t>609-485-4753</t>
  </si>
  <si>
    <t>609-485-6532</t>
  </si>
  <si>
    <t>732-246-1171, ext. 168</t>
  </si>
  <si>
    <t>303-676-8033</t>
  </si>
  <si>
    <t>915-686-4060, ext. 22</t>
  </si>
  <si>
    <t>915-686-4065</t>
  </si>
  <si>
    <t>97NH</t>
  </si>
  <si>
    <t>United States Naval Home</t>
  </si>
  <si>
    <t>97VP</t>
  </si>
  <si>
    <t>Office of VP/NSA</t>
  </si>
  <si>
    <t>97WC</t>
  </si>
  <si>
    <t>White House Communications</t>
  </si>
  <si>
    <t>Suite 136</t>
  </si>
  <si>
    <t>Jerry Diemer</t>
  </si>
  <si>
    <t>303-231-5385</t>
  </si>
  <si>
    <t>303-231-5390</t>
  </si>
  <si>
    <t>Northern Plains Area Office</t>
  </si>
  <si>
    <t>1201 Oak Ridge Drive</t>
  </si>
  <si>
    <t>Fort Collins</t>
  </si>
  <si>
    <t xml:space="preserve">CO </t>
  </si>
  <si>
    <t>80525-5562</t>
  </si>
  <si>
    <t>Richard Jansen</t>
  </si>
  <si>
    <t>970-229-5517</t>
  </si>
  <si>
    <t>970-229-5531</t>
  </si>
  <si>
    <t>12A9</t>
  </si>
  <si>
    <t xml:space="preserve">Professional Travel </t>
  </si>
  <si>
    <t>GS 09F-80848-1</t>
  </si>
  <si>
    <t>GS 09F-80851-1</t>
  </si>
  <si>
    <t>GS 09F-80853-1</t>
  </si>
  <si>
    <t>GS 09F-80557-5</t>
  </si>
  <si>
    <t>GS 09F-80565-5</t>
  </si>
  <si>
    <t>GS 09F-80584-5</t>
  </si>
  <si>
    <t>GS 09F-80600-5</t>
  </si>
  <si>
    <t>GS 09F-80614-5</t>
  </si>
  <si>
    <t>3838 N. Causeyway Blvd.</t>
  </si>
  <si>
    <t>Suite 1800</t>
  </si>
  <si>
    <t>Office of Ethics</t>
  </si>
  <si>
    <t>12C0</t>
  </si>
  <si>
    <t>National Foundation on The Arts and The Humanities</t>
  </si>
  <si>
    <t>Federal Council on The Arts and The Humanities</t>
  </si>
  <si>
    <t>National Endowment for The Arts</t>
  </si>
  <si>
    <t>GS-09F-81073</t>
  </si>
  <si>
    <t>Thomas J. Charron</t>
  </si>
  <si>
    <t>803-544-5050</t>
  </si>
  <si>
    <t>77 W. Jackson Blvd.</t>
  </si>
  <si>
    <t>20th Floor</t>
  </si>
  <si>
    <t>60604-3511</t>
  </si>
  <si>
    <t>Dave Mac Taggart</t>
  </si>
  <si>
    <t>GS 09F-80619-16</t>
  </si>
  <si>
    <t>National Institute of Corrections/Academy</t>
  </si>
  <si>
    <t>National Drug Control Office</t>
  </si>
  <si>
    <t xml:space="preserve">402-221-3006 </t>
  </si>
  <si>
    <t>&amp; FSA, NASS in the State of Missouri.</t>
  </si>
  <si>
    <t>601 Business 70 West</t>
  </si>
  <si>
    <t>Suite 250</t>
  </si>
  <si>
    <t xml:space="preserve">MO </t>
  </si>
  <si>
    <t>Renee Gardner</t>
  </si>
  <si>
    <t>895F</t>
  </si>
  <si>
    <t>Oak Ridge Operations Office</t>
  </si>
  <si>
    <t>GS 09F-80597-2</t>
  </si>
  <si>
    <t>GS 09F-80631-8</t>
  </si>
  <si>
    <t>Peace Corps</t>
  </si>
  <si>
    <t>Immediate Office of the Secretary of Health and Human Services</t>
  </si>
  <si>
    <t>Office of the Deputy Secretary of Health and Human Services</t>
  </si>
  <si>
    <t>Office of Assistant Secretary for Management and Budget</t>
  </si>
  <si>
    <t>Alexander Humulock</t>
  </si>
  <si>
    <t>901-325-6118</t>
  </si>
  <si>
    <t>901-325-6350</t>
  </si>
  <si>
    <t>Neighborhood Reinvestment Corporation</t>
  </si>
  <si>
    <t>Export-Import Bank of the U.S.</t>
  </si>
  <si>
    <t>United States Soldiers' and Airmen's Home</t>
  </si>
  <si>
    <t>Department of Housing and Urban Development</t>
  </si>
  <si>
    <t>572L</t>
  </si>
  <si>
    <t>Air Force Technical Applications Center</t>
  </si>
  <si>
    <t>572M</t>
  </si>
  <si>
    <t>Dryden Flight Research Center</t>
  </si>
  <si>
    <t>Denver</t>
  </si>
  <si>
    <t>Nadine Snoody</t>
  </si>
  <si>
    <t>Pooled Task Order for Puerto Rico</t>
  </si>
  <si>
    <t>Sheilah Waldon</t>
  </si>
  <si>
    <t>GS 09F-80924-5</t>
  </si>
  <si>
    <t>650-750</t>
  </si>
  <si>
    <t>Clerk's Office</t>
  </si>
  <si>
    <t>Bordentown</t>
  </si>
  <si>
    <t>08505</t>
  </si>
  <si>
    <t>GS 09F-80969-4</t>
  </si>
  <si>
    <t>Suite 306</t>
  </si>
  <si>
    <t>Suite 650</t>
  </si>
  <si>
    <t>Room 826</t>
  </si>
  <si>
    <t>GS 09F-80585-4</t>
  </si>
  <si>
    <t>202-619-8008</t>
  </si>
  <si>
    <t>5800 E. Campus Circle Drive</t>
  </si>
  <si>
    <t>Suite 110A</t>
  </si>
  <si>
    <t>75063-2739</t>
  </si>
  <si>
    <t>Nona Rodeen</t>
  </si>
  <si>
    <t>972-580-1200x228</t>
  </si>
  <si>
    <t>972-580-1232</t>
  </si>
  <si>
    <t>Center for Cultural and Technical Interchange Between North and South</t>
  </si>
  <si>
    <t>Russian Far East Technical Assistance Center</t>
  </si>
  <si>
    <t>National Endowment for Democracy</t>
  </si>
  <si>
    <t>Eisenhower Exchange Fellowship Program</t>
  </si>
  <si>
    <t>GS 09F-80576-1</t>
  </si>
  <si>
    <t>Health Resources and Services Administration</t>
  </si>
  <si>
    <t>Southwest Region, TX</t>
  </si>
  <si>
    <t>Ft. Worth</t>
  </si>
  <si>
    <t>GS-09F-80827</t>
  </si>
  <si>
    <t>GS-09F-80828</t>
  </si>
  <si>
    <t>GS-09F-80830</t>
  </si>
  <si>
    <t>GS-09F-80831</t>
  </si>
  <si>
    <t>GS-09F-80832</t>
  </si>
  <si>
    <t>GS-09F-80837</t>
  </si>
  <si>
    <t>GS-09F-80843</t>
  </si>
  <si>
    <t>GS-09F-80845</t>
  </si>
  <si>
    <t>GS-09F-80838</t>
  </si>
  <si>
    <t>GS-09F-80839</t>
  </si>
  <si>
    <t>GS-09F-80840</t>
  </si>
  <si>
    <t>GS-09F-80841</t>
  </si>
  <si>
    <t>GS-09F-80846</t>
  </si>
  <si>
    <t>GS-09F-80844</t>
  </si>
  <si>
    <t>GS-09F-80842</t>
  </si>
  <si>
    <t>Room 547</t>
  </si>
  <si>
    <t>85005-6457</t>
  </si>
  <si>
    <t>Room 414</t>
  </si>
  <si>
    <t>National Finance Center, LA</t>
  </si>
  <si>
    <t>720-962-7171</t>
  </si>
  <si>
    <t>GS 09F-80653-3</t>
  </si>
  <si>
    <t>Assistant Secretary for Policy and Planning</t>
  </si>
  <si>
    <t>Assistant Secretary for Public and Intergovernmental Affairs</t>
  </si>
  <si>
    <t>Assistant Secretary for Congressional Affairs</t>
  </si>
  <si>
    <t xml:space="preserve">Alabama SSO    </t>
  </si>
  <si>
    <t>P.O. Box 240578</t>
  </si>
  <si>
    <t>Suite 112</t>
  </si>
  <si>
    <t>640 Grassmere Business Park</t>
  </si>
  <si>
    <t>Air Force Service Information and News Center</t>
  </si>
  <si>
    <t>Air Force Combat Operations Staff</t>
  </si>
  <si>
    <t>572I</t>
  </si>
  <si>
    <t>Air National Guard Support Center</t>
  </si>
  <si>
    <t>572K</t>
  </si>
  <si>
    <t>USDA, AMS (1241) &amp; OIG (1204)</t>
  </si>
  <si>
    <t>GS 09F-80703-2</t>
  </si>
  <si>
    <t>GS 09F-80716-1</t>
  </si>
  <si>
    <t>GS 09F-80718-5</t>
  </si>
  <si>
    <t>GS 09F-80738-2</t>
  </si>
  <si>
    <t>202-690-3989</t>
  </si>
  <si>
    <t>Mississippi</t>
  </si>
  <si>
    <t>P.O. Box 980</t>
  </si>
  <si>
    <t>Rosa Hooper</t>
  </si>
  <si>
    <t>601-965-4575</t>
  </si>
  <si>
    <t>Air Force Agency for Modeling and Simulation</t>
  </si>
  <si>
    <t>Deputy Assistant Secretary for Legislative Affairs</t>
  </si>
  <si>
    <t>GS 09F-80823-6</t>
  </si>
  <si>
    <t>1252</t>
  </si>
  <si>
    <t>GS 09F-80827-6</t>
  </si>
  <si>
    <t>GS 09F-80831-4</t>
  </si>
  <si>
    <t>GS 09F-80928-6</t>
  </si>
  <si>
    <t>Sioux Falls</t>
  </si>
  <si>
    <t>Sandra Hoff</t>
  </si>
  <si>
    <t>605-330-4235</t>
  </si>
  <si>
    <t>605-330-4379</t>
  </si>
  <si>
    <t>8901 Mountain Avenue</t>
  </si>
  <si>
    <t>79925</t>
  </si>
  <si>
    <t>GS 09F-80939-13</t>
  </si>
  <si>
    <t>Ricardo Palicios</t>
  </si>
  <si>
    <t>915-834-8323</t>
  </si>
  <si>
    <t>915-782-4380</t>
  </si>
  <si>
    <t>GS 09F-80969-6</t>
  </si>
  <si>
    <t>GS 09F-80827-3</t>
  </si>
  <si>
    <t>Veterinary Services State of Iowa</t>
  </si>
  <si>
    <t>703-602-1891</t>
  </si>
  <si>
    <t>US Agency for International Development</t>
  </si>
  <si>
    <t>Washington, DC</t>
  </si>
  <si>
    <t>Office of the Director</t>
  </si>
  <si>
    <t>404-305-5774</t>
  </si>
  <si>
    <t>Beverly Ammon</t>
  </si>
  <si>
    <t>304-284-4860</t>
  </si>
  <si>
    <t>Pooled Task Order for Oregon except Eugene/Medford</t>
  </si>
  <si>
    <t>Lourdes Ubaldo</t>
  </si>
  <si>
    <t>415-522-4672</t>
  </si>
  <si>
    <t>GS 09F-80904-2</t>
  </si>
  <si>
    <t>Pooled Task Order for Eugene/Medford, OR</t>
  </si>
  <si>
    <t>GS 09F-80928-4</t>
  </si>
  <si>
    <t>215-656-7100</t>
  </si>
  <si>
    <t>662-325-3014</t>
  </si>
  <si>
    <t>GS 09F-80584-11</t>
  </si>
  <si>
    <t>Southwest Forest Science Complex</t>
  </si>
  <si>
    <t>Bobbie McNikol</t>
  </si>
  <si>
    <t>541-73804006</t>
  </si>
  <si>
    <t>541-738-4005</t>
  </si>
  <si>
    <t>Manassas Travel-Terminated 6/30/01</t>
  </si>
  <si>
    <t>GS 09F-80565-7</t>
  </si>
  <si>
    <t>GS 09F-80584-7</t>
  </si>
  <si>
    <t>GS 09F-80600-7</t>
  </si>
  <si>
    <t>GS 09F-80619-7</t>
  </si>
  <si>
    <t>GS 09F-80706-7</t>
  </si>
  <si>
    <t>Southwest Region, Arkansas</t>
  </si>
  <si>
    <t>573C</t>
  </si>
  <si>
    <t>Air Force Elements, U.S. Central Command</t>
  </si>
  <si>
    <t>573D</t>
  </si>
  <si>
    <t>814-362-8900, ext. 3417</t>
  </si>
  <si>
    <t>814-363-6815</t>
  </si>
  <si>
    <t>303-763-2530</t>
  </si>
  <si>
    <t>303-763-2545</t>
  </si>
  <si>
    <t>GS 09F-80619-15</t>
  </si>
  <si>
    <t>1244 Speer Blvd.</t>
  </si>
  <si>
    <t>International Office of the Vine and Wine</t>
  </si>
  <si>
    <t>19CW</t>
  </si>
  <si>
    <t>International Wheat Council</t>
  </si>
  <si>
    <t>19CX</t>
  </si>
  <si>
    <t>National Sheep Industry Improvement Center</t>
  </si>
  <si>
    <t>12F0</t>
  </si>
  <si>
    <t>Under Secretary for Food, Nutrition, and Consumer Services</t>
  </si>
  <si>
    <t>12F3</t>
  </si>
  <si>
    <t>732 N. Capitol Street, NW</t>
  </si>
  <si>
    <t>Stop OA</t>
  </si>
  <si>
    <t>20401-0501</t>
  </si>
  <si>
    <t>Raymond J. Garvey</t>
  </si>
  <si>
    <t>202-512-1084</t>
  </si>
  <si>
    <t>GS-09F-80720</t>
  </si>
  <si>
    <t>GS-09F-80725</t>
  </si>
  <si>
    <t>GS-09F-81010</t>
  </si>
  <si>
    <t>GS-09F-80724</t>
  </si>
  <si>
    <t>Aggieland SuperTravel</t>
  </si>
  <si>
    <t>GS-09F-80726</t>
  </si>
  <si>
    <t>GS-09F-80728</t>
  </si>
  <si>
    <t>GS-09F-80727</t>
  </si>
  <si>
    <t>GS-09F-80729</t>
  </si>
  <si>
    <t>GS-09F-80731</t>
  </si>
  <si>
    <t>GS-09F-80733</t>
  </si>
  <si>
    <t>GS-09F-80732</t>
  </si>
  <si>
    <t>GS-09F-80734</t>
  </si>
  <si>
    <t>GS-09F-80735</t>
  </si>
  <si>
    <t>312-886-9963</t>
  </si>
  <si>
    <t>202-326-4064, ext. 3849</t>
  </si>
  <si>
    <t>405-742-1142</t>
  </si>
  <si>
    <t>405-742-1177</t>
  </si>
  <si>
    <t>SPA, State of OK</t>
  </si>
  <si>
    <t>VS, State of OK</t>
  </si>
  <si>
    <t>Mike Monroney Aeronautical Center, Oklahoma City, OK</t>
  </si>
  <si>
    <t>GS 09F-81082-3</t>
  </si>
  <si>
    <t>US Coast Guard Group</t>
  </si>
  <si>
    <t>Moriches, NY</t>
  </si>
  <si>
    <t>100 Moriches Island Road</t>
  </si>
  <si>
    <t>East Moriches</t>
  </si>
  <si>
    <t>11940</t>
  </si>
  <si>
    <t>Jessica Black</t>
  </si>
  <si>
    <t>631-395-4431</t>
  </si>
  <si>
    <t>631-395-4439</t>
  </si>
  <si>
    <t>GS 09F-80633-9</t>
  </si>
  <si>
    <t>6701 Carmel Rd.</t>
  </si>
  <si>
    <t>Agnes Hunter</t>
  </si>
  <si>
    <t>704-716-1800</t>
  </si>
  <si>
    <t>DoD Domestic Schools</t>
  </si>
  <si>
    <t>97F8</t>
  </si>
  <si>
    <t>White House Medical Unit</t>
  </si>
  <si>
    <t>97F9</t>
  </si>
  <si>
    <t>612-370-2285</t>
  </si>
  <si>
    <t>612-370-2106</t>
  </si>
  <si>
    <t>GS 09F-80740-1</t>
  </si>
  <si>
    <t>CLIN 21</t>
  </si>
  <si>
    <t>International Tropical Timber Organization</t>
  </si>
  <si>
    <t>19DC</t>
  </si>
  <si>
    <t>Permanent Joint Board on Defense - US &amp; Canada</t>
  </si>
  <si>
    <t>19DM</t>
  </si>
  <si>
    <t>GS-09F-80655</t>
  </si>
  <si>
    <t>International Fund for Agricultural Development</t>
  </si>
  <si>
    <t>11DH</t>
  </si>
  <si>
    <t>Inter-American Development Bank</t>
  </si>
  <si>
    <t>Harry S. Truman Scholarship Foundation</t>
  </si>
  <si>
    <t>712 Jackson Place, NW</t>
  </si>
  <si>
    <t>Tonji Barrow</t>
  </si>
  <si>
    <t>GS 09F-80622-1</t>
  </si>
  <si>
    <t>GS 09F-80633-14</t>
  </si>
  <si>
    <t>1880 JFK Boulevard</t>
  </si>
  <si>
    <t>Suite 501</t>
  </si>
  <si>
    <t>John G. Cervo</t>
  </si>
  <si>
    <t>215-656-6975</t>
  </si>
  <si>
    <t>Davis</t>
  </si>
  <si>
    <t>95616</t>
  </si>
  <si>
    <t>Edward.Johnson</t>
  </si>
  <si>
    <t>530-792-5677</t>
  </si>
  <si>
    <t>530-792-5795</t>
  </si>
  <si>
    <t>CRSP Management Center</t>
  </si>
  <si>
    <t>1800 South Rio Grande Avenue</t>
  </si>
  <si>
    <t>Montrose</t>
  </si>
  <si>
    <t>CO</t>
  </si>
  <si>
    <t>859-745-3117</t>
  </si>
  <si>
    <t>24Y7</t>
  </si>
  <si>
    <t>Federal Executive Board-Seattle, WA</t>
  </si>
  <si>
    <t>24Z1</t>
  </si>
  <si>
    <t>Federal Executive Board-Twin Cities, MN</t>
  </si>
  <si>
    <t>3641</t>
  </si>
  <si>
    <t>Deputy Assist. Sec’y for Office of Resolution Management</t>
  </si>
  <si>
    <t>3650</t>
  </si>
  <si>
    <t>Southeastern Power Administration</t>
  </si>
  <si>
    <t>895Q</t>
  </si>
  <si>
    <t>Los Alamos National Laboratory</t>
  </si>
  <si>
    <t>895S</t>
  </si>
  <si>
    <t>Alaska Power Administration</t>
  </si>
  <si>
    <t>Heidi Tomasits</t>
  </si>
  <si>
    <t>412-476-7208</t>
  </si>
  <si>
    <t xml:space="preserve">412-476-7310 </t>
  </si>
  <si>
    <t>Mon Valley Travel, Inc.</t>
  </si>
  <si>
    <t>West Virginia</t>
  </si>
  <si>
    <t>75 High Street</t>
  </si>
  <si>
    <t>Room 301</t>
  </si>
  <si>
    <t>Morgantown</t>
  </si>
  <si>
    <t>WV</t>
  </si>
  <si>
    <t>Mr. Ron Bricker</t>
  </si>
  <si>
    <t>304-284-7540</t>
  </si>
  <si>
    <t>FCI Mc Lean</t>
  </si>
  <si>
    <t>P.O. Box 50</t>
  </si>
  <si>
    <t>Bradford</t>
  </si>
  <si>
    <t>16701</t>
  </si>
  <si>
    <t>Linda King</t>
  </si>
  <si>
    <t>Moscow</t>
  </si>
  <si>
    <t>83843-2964</t>
  </si>
  <si>
    <t>Vicki Kottke</t>
  </si>
  <si>
    <t>208-882-4833</t>
  </si>
  <si>
    <t>208-883-4239</t>
  </si>
  <si>
    <t>Greenville</t>
  </si>
  <si>
    <t>Kevin Brooks</t>
  </si>
  <si>
    <t>Des Moines</t>
  </si>
  <si>
    <t>GS 09F-81005-5</t>
  </si>
  <si>
    <t>Federal Executive Board-San Francisco, CA</t>
  </si>
  <si>
    <t>New Jersey State FSA</t>
  </si>
  <si>
    <t xml:space="preserve">6501 Beacon Drive    </t>
  </si>
  <si>
    <t xml:space="preserve">Kansas City </t>
  </si>
  <si>
    <t>Angela Allen</t>
  </si>
  <si>
    <t xml:space="preserve">816- 926-2617 </t>
  </si>
  <si>
    <t xml:space="preserve">816-926-1782 </t>
  </si>
  <si>
    <t>Air Force Management Engineering Agency</t>
  </si>
  <si>
    <t>GS 09F-80680-2</t>
  </si>
  <si>
    <t>GS 09F-80685-2</t>
  </si>
  <si>
    <t>GS 09F-80693-2</t>
  </si>
  <si>
    <t>GS 09F-80702-2</t>
  </si>
  <si>
    <t>GS 09F-80705-2</t>
  </si>
  <si>
    <t>GS 09F-80706-2</t>
  </si>
  <si>
    <t>GS 09F-80708-2</t>
  </si>
  <si>
    <t>GS 09F-80717-2</t>
  </si>
  <si>
    <t>GS 09F-80718-2</t>
  </si>
  <si>
    <t>FWFC, 501 Felix St., P.O. Box 6567</t>
  </si>
  <si>
    <t>GS 09F-81005-3</t>
  </si>
  <si>
    <t>121 Hulbert Hall, WSU P.O.Box 646216</t>
  </si>
  <si>
    <t>Pullman</t>
  </si>
  <si>
    <t>99164-6216</t>
  </si>
  <si>
    <t>Pam Dean</t>
  </si>
  <si>
    <t>509-335-8663</t>
  </si>
  <si>
    <t>509-335-6669</t>
  </si>
  <si>
    <t>GS 09F-81005-4</t>
  </si>
  <si>
    <t>PPQ</t>
  </si>
  <si>
    <t>22000 Marine View Drive</t>
  </si>
  <si>
    <t>GS 09F-80737-1</t>
  </si>
  <si>
    <t>GS 09F-80805-2</t>
  </si>
  <si>
    <t>GS 09F-80814-2</t>
  </si>
  <si>
    <t>GS 09F-80848-2</t>
  </si>
  <si>
    <t>GS 09F-80851-2</t>
  </si>
  <si>
    <t>GS 09F-80633-10</t>
  </si>
  <si>
    <t>The Curtis Center</t>
  </si>
  <si>
    <t>Materiel Acquisition Project Managers</t>
  </si>
  <si>
    <t>21XM</t>
  </si>
  <si>
    <t>U.S. Army Test and Evaluation Command</t>
  </si>
  <si>
    <t>21XP</t>
  </si>
  <si>
    <t>U.S. Army Security Assistance Command</t>
  </si>
  <si>
    <t>21XQ</t>
  </si>
  <si>
    <t>U.S. Army Industrial Operations Command (IOC)</t>
  </si>
  <si>
    <t>21XT</t>
  </si>
  <si>
    <t>Advisory Council On Historic Preservation</t>
  </si>
  <si>
    <t>United States Holocaust Memorial Council</t>
  </si>
  <si>
    <t>Carolyn Johnson</t>
  </si>
  <si>
    <t>405-739-4143</t>
  </si>
  <si>
    <t>405-739-3642</t>
  </si>
  <si>
    <t>Westhem, Defense Megacenter Oklahoma City</t>
  </si>
  <si>
    <t>Seattle Service Center</t>
  </si>
  <si>
    <t>USDA, Agricultural Research Service, NAA</t>
  </si>
  <si>
    <t>Amanda J. Stollings</t>
  </si>
  <si>
    <t>901-384-3310</t>
  </si>
  <si>
    <t>AT-032, Accounting Branch</t>
  </si>
  <si>
    <t>790 Woodlane Road</t>
  </si>
  <si>
    <t>Suite 22</t>
  </si>
  <si>
    <t>200 North High Street</t>
  </si>
  <si>
    <t>Room 507</t>
  </si>
  <si>
    <t>Columbus</t>
  </si>
  <si>
    <t>43215-2418</t>
  </si>
  <si>
    <t>Chanda M. Sow</t>
  </si>
  <si>
    <t>614-255-2513</t>
  </si>
  <si>
    <t>614-255-2563</t>
  </si>
  <si>
    <t>Veterinary Service, Topeka, KS</t>
  </si>
  <si>
    <t>CLIN 39</t>
  </si>
  <si>
    <t>CLIN 50</t>
  </si>
  <si>
    <t>303-236-7683</t>
  </si>
  <si>
    <t>Alexandria Ledezma</t>
  </si>
  <si>
    <t>DOJ, National Drug Intelligence Center (NDIC)</t>
  </si>
  <si>
    <t>DOJ, National District Attorneys Association</t>
  </si>
  <si>
    <t>Shirley Ickes</t>
  </si>
  <si>
    <t>202-690-3733</t>
  </si>
  <si>
    <t>202-690-2260</t>
  </si>
  <si>
    <t>GS 09F-80563-3</t>
  </si>
  <si>
    <t>Deputy Assistant Secretary for Budget</t>
  </si>
  <si>
    <t>Deputy Asst. Sec. for Info. Re</t>
  </si>
  <si>
    <t>1612 Federal Building, 1000 Liberty Plaza</t>
  </si>
  <si>
    <t>Ken Antol</t>
  </si>
  <si>
    <t>412-395-5907</t>
  </si>
  <si>
    <t>Delaware River Basin Commission</t>
  </si>
  <si>
    <t>20705</t>
  </si>
  <si>
    <t>GS 09F-80556-3</t>
  </si>
  <si>
    <t>9532</t>
  </si>
  <si>
    <t>Immediate Office of the Secretary of the Navy</t>
  </si>
  <si>
    <t>Federal Judicial Center</t>
  </si>
  <si>
    <t>United States Sentencing Commission</t>
  </si>
  <si>
    <t>Chief Justice of the United States</t>
  </si>
  <si>
    <t>20220</t>
  </si>
  <si>
    <t>Alaska</t>
  </si>
  <si>
    <t>2770 Sherwood Lane</t>
  </si>
  <si>
    <t>Suite 2A</t>
  </si>
  <si>
    <t>979-823-1879, x443</t>
  </si>
  <si>
    <t>Jean Fong</t>
  </si>
  <si>
    <t>Wilmington</t>
  </si>
  <si>
    <t>Anne F.M. Francia</t>
  </si>
  <si>
    <t>302-573-6176</t>
  </si>
  <si>
    <t xml:space="preserve">Diane Carter  </t>
  </si>
  <si>
    <t xml:space="preserve">202-712-0835 </t>
  </si>
  <si>
    <t xml:space="preserve">202-216-3069        </t>
  </si>
  <si>
    <t>The National Science Foundation</t>
  </si>
  <si>
    <t>4201 Wilson Boulevard</t>
  </si>
  <si>
    <t>Room 295</t>
  </si>
  <si>
    <t xml:space="preserve">VA </t>
  </si>
  <si>
    <t>22230</t>
  </si>
  <si>
    <t>International Institute for the Unification of Private Law</t>
  </si>
  <si>
    <t>19MC</t>
  </si>
  <si>
    <t>Office of Navajo &amp; HOPI Indian Relocation (4849), USDA RD (12EO) and USDA NRCS (1227), Indian Health Svc (7527)</t>
  </si>
  <si>
    <t>Department of Treasury, Internal Revenue Service (2050), Departmental Ofcs (2001)</t>
  </si>
  <si>
    <t>Holly Moy</t>
  </si>
  <si>
    <t>415-848-4725</t>
  </si>
  <si>
    <t>President of the United States</t>
  </si>
  <si>
    <t>National Security Council</t>
  </si>
  <si>
    <t>SatoTravel</t>
  </si>
  <si>
    <t>1650 Mission Street</t>
  </si>
  <si>
    <t>Room 312</t>
  </si>
  <si>
    <t>San Francisco</t>
  </si>
  <si>
    <t>CA</t>
  </si>
  <si>
    <t>94103-2414</t>
  </si>
  <si>
    <t>415-575-7440</t>
  </si>
  <si>
    <t xml:space="preserve">SatoTravel </t>
  </si>
  <si>
    <t>Social Security Administration</t>
  </si>
  <si>
    <t>DoD Civilian Personnel Management Service</t>
  </si>
  <si>
    <t>1029 Federal Building</t>
  </si>
  <si>
    <t>167 North Main Street</t>
  </si>
  <si>
    <t>Suite 320</t>
  </si>
  <si>
    <t>800 Market Street</t>
  </si>
  <si>
    <t>U.S. Medical Center for Federal Prisoners</t>
  </si>
  <si>
    <t>Quarters 14</t>
  </si>
  <si>
    <t>Suite 400</t>
  </si>
  <si>
    <t>Treasury-Fincen</t>
  </si>
  <si>
    <t>20LP</t>
  </si>
  <si>
    <t>International Criminal Police Organization (INTERPOL)</t>
  </si>
  <si>
    <t>21AE</t>
  </si>
  <si>
    <t>Acquisition Executive Support Command Agency</t>
  </si>
  <si>
    <t>21AS</t>
  </si>
  <si>
    <t>International Council for The Exploration of the Sea</t>
  </si>
  <si>
    <t>19FG</t>
  </si>
  <si>
    <t>305-536-6679</t>
  </si>
  <si>
    <t>21225-1794</t>
  </si>
  <si>
    <t>334-279-3590</t>
  </si>
  <si>
    <t>610-557-4224</t>
  </si>
  <si>
    <t>721 19th Street</t>
  </si>
  <si>
    <t>Pat Schneider</t>
  </si>
  <si>
    <t>303-844-5974</t>
  </si>
  <si>
    <t>303-844-3464</t>
  </si>
  <si>
    <t>Suite 5950</t>
  </si>
  <si>
    <t>98104-5012</t>
  </si>
  <si>
    <t>Chris Dahl</t>
  </si>
  <si>
    <t>843-769-4520</t>
  </si>
  <si>
    <t>P.O. Box 404 -- Nurserty Bottom</t>
  </si>
  <si>
    <t>Parsons</t>
  </si>
  <si>
    <t>26287-0404</t>
  </si>
  <si>
    <t>Office of Childcare</t>
  </si>
  <si>
    <t>Office of Policy, Planning and Evaluation</t>
  </si>
  <si>
    <t>GS 09F-80704-1</t>
  </si>
  <si>
    <t>GS 09F-80851-23</t>
  </si>
  <si>
    <t>572H</t>
  </si>
  <si>
    <t>Air Force Combat Climatology Center</t>
  </si>
  <si>
    <t>151 Patton Avenue</t>
  </si>
  <si>
    <t xml:space="preserve">Room 120 </t>
  </si>
  <si>
    <t>28801</t>
  </si>
  <si>
    <t>Under Secretary for Food Safety</t>
  </si>
  <si>
    <t>12H0</t>
  </si>
  <si>
    <t>11DG</t>
  </si>
  <si>
    <t>GS-09F-80675</t>
  </si>
  <si>
    <t>Ubaldo/Braswell</t>
  </si>
  <si>
    <t>GS-09F-80676</t>
  </si>
  <si>
    <t>GS-09F-80683</t>
  </si>
  <si>
    <t>GS-09F-80677</t>
  </si>
  <si>
    <t>Administration on Aging</t>
  </si>
  <si>
    <t>700 West Capitol</t>
  </si>
  <si>
    <t>3201 Federal Building</t>
  </si>
  <si>
    <t>National Indian Gaming Commission</t>
  </si>
  <si>
    <t>GS-09F-80849</t>
  </si>
  <si>
    <t>Hickory Beeline</t>
  </si>
  <si>
    <t>U.S. Travel and Tourism Administration</t>
  </si>
  <si>
    <t>Department of Justice</t>
  </si>
  <si>
    <t>Offices, Boards and Division</t>
  </si>
  <si>
    <t>Executive Offices for U.S. Attorneys</t>
  </si>
  <si>
    <t>Community Relations Service</t>
  </si>
  <si>
    <t>U.S. Marshals Service</t>
  </si>
  <si>
    <t>Federal Bureau of Investigation</t>
  </si>
  <si>
    <t>Office of Justice Programs</t>
  </si>
  <si>
    <t>U.S. Trustee System</t>
  </si>
  <si>
    <t>GS 09F-81063-2</t>
  </si>
  <si>
    <t>Federal Agricultural Mortgage Corporation  (Farmer Mac)</t>
  </si>
  <si>
    <t>916-857-6109</t>
  </si>
  <si>
    <t>415-705-2501</t>
  </si>
  <si>
    <t>44 Montgomery St., Ste 1100</t>
  </si>
  <si>
    <t>805 Walker St., DCMDE-GAFB</t>
  </si>
  <si>
    <t>Suite 1, (DCM Atlanta/DCM APMO)</t>
  </si>
  <si>
    <t>Marietta</t>
  </si>
  <si>
    <t>30060-2789</t>
  </si>
  <si>
    <t>GS 09F-80951-2</t>
  </si>
  <si>
    <t>GS 09F-80953-2</t>
  </si>
  <si>
    <t>GS 09F-80958-2</t>
  </si>
  <si>
    <t>P.O. Box 60107AMF</t>
  </si>
  <si>
    <t>Dr. Sam Winkleman</t>
  </si>
  <si>
    <t>281-821-8206</t>
  </si>
  <si>
    <t>281-443-1310</t>
  </si>
  <si>
    <t>57730-9501</t>
  </si>
  <si>
    <t>GS 09F-80802-1</t>
  </si>
  <si>
    <t>Montpelier</t>
  </si>
  <si>
    <t>Susan Boucher</t>
  </si>
  <si>
    <t>Director, National Center for Veteran Analysis and Statistics</t>
  </si>
  <si>
    <t>Internal Revenue Service</t>
  </si>
  <si>
    <t>Federal Financing Bank</t>
  </si>
  <si>
    <t>Fed Financial Inst. Examination Council</t>
  </si>
  <si>
    <t>401-395-4542</t>
  </si>
  <si>
    <t>GS 09F-81076-2</t>
  </si>
  <si>
    <t>344 Merrow Road</t>
  </si>
  <si>
    <t>Tolland</t>
  </si>
  <si>
    <t>CT</t>
  </si>
  <si>
    <t>Western District of Pennsylvania</t>
  </si>
  <si>
    <t>814 Post Office &amp; Courthouse</t>
  </si>
  <si>
    <t>15219</t>
  </si>
  <si>
    <t>Federal Aviation Administration</t>
  </si>
  <si>
    <t>Federal Executive Board</t>
  </si>
  <si>
    <t>Federal Correctional Institute Morgantown</t>
  </si>
  <si>
    <t>National Commission on Manufactured Housing</t>
  </si>
  <si>
    <t>OO00</t>
  </si>
  <si>
    <t>Office of Program Management</t>
  </si>
  <si>
    <t>SCPS</t>
  </si>
  <si>
    <t>Stennis Center for Public Service</t>
  </si>
  <si>
    <t>SWPA</t>
  </si>
  <si>
    <t>450 5th Street, NW</t>
  </si>
  <si>
    <t>20549</t>
  </si>
  <si>
    <t>Darrell Dockery</t>
  </si>
  <si>
    <t>202-942-0349</t>
  </si>
  <si>
    <t>703-914-0172</t>
  </si>
  <si>
    <t>GS-09F-80565</t>
  </si>
  <si>
    <t>Eastern Region, Virginia</t>
  </si>
  <si>
    <t>DeCA/EA/RDRB, 5151 Bonney Road</t>
  </si>
  <si>
    <t>Virginia Beach</t>
  </si>
  <si>
    <t>GS 09F-80876-1</t>
  </si>
  <si>
    <t>GS 09F-80891-1</t>
  </si>
  <si>
    <t>GS 09F-80728-1</t>
  </si>
  <si>
    <t>GS 09F-80729-1</t>
  </si>
  <si>
    <t>215-656-7260</t>
  </si>
  <si>
    <t>GS 09F-80756-1</t>
  </si>
  <si>
    <t>GS 09F-80646-4</t>
  </si>
  <si>
    <t>3008 NW, 13th Street</t>
  </si>
  <si>
    <t>32609</t>
  </si>
  <si>
    <t>GS 09F-80852-4</t>
  </si>
  <si>
    <t>GS 09F-80648-8</t>
  </si>
  <si>
    <t>Pooled for Florida</t>
  </si>
  <si>
    <t>1800 Eller Drive</t>
  </si>
  <si>
    <t>Ft. Lauderdale</t>
  </si>
  <si>
    <t>Assassination Records Review Board</t>
  </si>
  <si>
    <t>Office of Navajo and Hopi Indian Relocation</t>
  </si>
  <si>
    <t>301-504-0099</t>
  </si>
  <si>
    <t>Kim Spratlin</t>
  </si>
  <si>
    <t>GS 09F-80749-2</t>
  </si>
  <si>
    <t>GS 09F-80761-2</t>
  </si>
  <si>
    <t>GS 09F-80777-1</t>
  </si>
  <si>
    <t>GS 09F-80804-3</t>
  </si>
  <si>
    <t>New Hampshire Division</t>
  </si>
  <si>
    <t>279 Pleasant Street</t>
  </si>
  <si>
    <t>Suite 204</t>
  </si>
  <si>
    <t>03301-7502</t>
  </si>
  <si>
    <t>Colleen M. Sinotte, Contracting Officer</t>
  </si>
  <si>
    <t>603-228-2829</t>
  </si>
  <si>
    <t>GS 09F-80812-1</t>
  </si>
  <si>
    <t>GS 09F-80839-1</t>
  </si>
  <si>
    <t>GS 09F-80850-2</t>
  </si>
  <si>
    <t>GS 09F-80852-3</t>
  </si>
  <si>
    <t>Lana Walden</t>
  </si>
  <si>
    <t>802-658-2803</t>
  </si>
  <si>
    <t>802-660-0953</t>
  </si>
  <si>
    <t>GS 09F-80940-5</t>
  </si>
  <si>
    <t>US Trustee System</t>
  </si>
  <si>
    <t>Office of Intergovernmental and Interagency Affairs</t>
  </si>
  <si>
    <t>607-538-4913</t>
  </si>
  <si>
    <t>GS 09F-80650-6</t>
  </si>
  <si>
    <t>MSgt Barry Young</t>
  </si>
  <si>
    <t>828-271-4242</t>
  </si>
  <si>
    <t>District of Maine</t>
  </si>
  <si>
    <t>Regional Office, P.O. Box 7669</t>
  </si>
  <si>
    <t>Missoula</t>
  </si>
  <si>
    <t>Selena E. Odlin</t>
  </si>
  <si>
    <t>406-329-3229</t>
  </si>
  <si>
    <t>406-329-3536</t>
  </si>
  <si>
    <t>Building 17, RF05-51490-106</t>
  </si>
  <si>
    <t xml:space="preserve">Room S142 </t>
  </si>
  <si>
    <t>Lincoln, Nebraska</t>
  </si>
  <si>
    <t>344A Keim Hall, UNL, East Campus</t>
  </si>
  <si>
    <t>Becky Holmes</t>
  </si>
  <si>
    <t>787-775-1728</t>
  </si>
  <si>
    <t>787-775-1850</t>
  </si>
  <si>
    <t>317-290-3100, ext. 406</t>
  </si>
  <si>
    <t>317-290-3095</t>
  </si>
  <si>
    <t>GS 09F-80662-3</t>
  </si>
  <si>
    <t>75 Spring Street, SW</t>
  </si>
  <si>
    <t>Room 740</t>
  </si>
  <si>
    <t>Gayle Turner</t>
  </si>
  <si>
    <t>GS 09F-80935-3</t>
  </si>
  <si>
    <t>1100 Commerce St.</t>
  </si>
  <si>
    <t>Room 5A6</t>
  </si>
  <si>
    <t>Dallas</t>
  </si>
  <si>
    <t>Ronald L. Warren</t>
  </si>
  <si>
    <t>214-290-9838</t>
  </si>
  <si>
    <t>GS 09F-80532-3</t>
  </si>
  <si>
    <t>445 12th Street, SW</t>
  </si>
  <si>
    <t>Randy Maatta</t>
  </si>
  <si>
    <t>202-418-1990</t>
  </si>
  <si>
    <t>202-418-2443</t>
  </si>
  <si>
    <t>55 Broadway</t>
  </si>
  <si>
    <t>Kendall Square</t>
  </si>
  <si>
    <t>Cambridge</t>
  </si>
  <si>
    <t>39529-6000</t>
  </si>
  <si>
    <t>GS 09F-80614-8</t>
  </si>
  <si>
    <t>9700</t>
  </si>
  <si>
    <t>Suite 114</t>
  </si>
  <si>
    <t>Pamala Hanson</t>
  </si>
  <si>
    <t>206-246-6789</t>
  </si>
  <si>
    <t>Deparment of Justice</t>
  </si>
  <si>
    <t>75 Spring Street, St., SW</t>
  </si>
  <si>
    <t>Suite 1176</t>
  </si>
  <si>
    <t>Cherrold Seabrook</t>
  </si>
  <si>
    <t>404-331-7110</t>
  </si>
  <si>
    <t>404-730-3603</t>
  </si>
  <si>
    <t>Pittsburgh Naval Reactors Office</t>
  </si>
  <si>
    <t>115122-0109</t>
  </si>
  <si>
    <t>Southern Research Station, Alexandria, LA, area</t>
  </si>
  <si>
    <t>State of Maine</t>
  </si>
  <si>
    <t>2301 North Cameron Street</t>
  </si>
  <si>
    <t>Room G-19</t>
  </si>
  <si>
    <t>Harrisburg</t>
  </si>
  <si>
    <t>PA</t>
  </si>
  <si>
    <t>17110-9405</t>
  </si>
  <si>
    <t>Architectural &amp; Transportation Barriers Compliance Board</t>
  </si>
  <si>
    <t>1331 F. St., NW</t>
  </si>
  <si>
    <t>Federal Executive Board-Kansas City, KS</t>
  </si>
  <si>
    <t>24T7</t>
  </si>
  <si>
    <t>Federal Executive Board-Los Angeles, CA</t>
  </si>
  <si>
    <t>24V1</t>
  </si>
  <si>
    <t>Delores Sanchez</t>
  </si>
  <si>
    <t>GS 09F-80619-13</t>
  </si>
  <si>
    <t>UNICOR/Federal Prison Industries</t>
  </si>
  <si>
    <t>9595 W. Quincy Ave.</t>
  </si>
  <si>
    <t>Littleton</t>
  </si>
  <si>
    <t>Christy Neff</t>
  </si>
  <si>
    <t>GS 09F-80851-15</t>
  </si>
  <si>
    <t>101 S. Edgewood St.</t>
  </si>
  <si>
    <t>GS-09F-80898</t>
  </si>
  <si>
    <t>Terminated - 6/30/01</t>
  </si>
  <si>
    <t>Terminated-6/30/01</t>
  </si>
  <si>
    <t>602-664-5900</t>
  </si>
  <si>
    <t>Service  Processing Center, Arizona</t>
  </si>
  <si>
    <t>Equal Employment Opportunity Commission</t>
  </si>
  <si>
    <t>1801 L Street NW</t>
  </si>
  <si>
    <t>20507</t>
  </si>
  <si>
    <t>202-663-4134</t>
  </si>
  <si>
    <t>Overseas Private Investment Corporation</t>
  </si>
  <si>
    <t xml:space="preserve">1910 Indian Wood Circle  </t>
  </si>
  <si>
    <t>Northern Region, State of MT</t>
  </si>
  <si>
    <t>404-331-6833</t>
  </si>
  <si>
    <t>404-331-3139</t>
  </si>
  <si>
    <t>GS 09F-80685-7</t>
  </si>
  <si>
    <t>Temple</t>
  </si>
  <si>
    <t>Judy Sanders</t>
  </si>
  <si>
    <t>515-254-1540X605</t>
  </si>
  <si>
    <t>Eloy Detention Center</t>
  </si>
  <si>
    <t>Patricia D. McCall</t>
  </si>
  <si>
    <t>520-466-2026</t>
  </si>
  <si>
    <t>520-466-2027</t>
  </si>
  <si>
    <t>GS 09F-80581-1</t>
  </si>
  <si>
    <t>Task Order Number</t>
  </si>
  <si>
    <t>Contractor</t>
  </si>
  <si>
    <t>Domestic Transaction Fee</t>
  </si>
  <si>
    <t>Catarina Gallardo</t>
  </si>
  <si>
    <t>806-324-2684</t>
  </si>
  <si>
    <t>806-324-2633</t>
  </si>
  <si>
    <t>GS 09F-80583-3</t>
  </si>
  <si>
    <t xml:space="preserve">State of AZ </t>
  </si>
  <si>
    <t>Rm 508</t>
  </si>
  <si>
    <t xml:space="preserve">PA </t>
  </si>
  <si>
    <t>317-875-9674</t>
  </si>
  <si>
    <t>Military Entrance Processing Command</t>
  </si>
  <si>
    <t>21RC</t>
  </si>
  <si>
    <t>U.S. Army Recruiting Command</t>
  </si>
  <si>
    <t>USDA, ARS, SAA</t>
  </si>
  <si>
    <t>950 College Station Rd</t>
  </si>
  <si>
    <t>706-546-3444</t>
  </si>
  <si>
    <t>Region 3 - secretary's Representative for Mid-Atlantic</t>
  </si>
  <si>
    <t>865D</t>
  </si>
  <si>
    <t>Office of the Chief Economist</t>
  </si>
  <si>
    <t>228 Walnut Street</t>
  </si>
  <si>
    <t>GS-09F-80555</t>
  </si>
  <si>
    <t>GS-09F-81052</t>
  </si>
  <si>
    <t>GS-09F-80850</t>
  </si>
  <si>
    <t>GS-09F-80851</t>
  </si>
  <si>
    <t>GS-09F-80852</t>
  </si>
  <si>
    <t>GS-09F-80853</t>
  </si>
  <si>
    <t>GS-09F-80860</t>
  </si>
  <si>
    <t>GS-09F-80861</t>
  </si>
  <si>
    <t>GS-09F-80871</t>
  </si>
  <si>
    <t>GS-09F-80862</t>
  </si>
  <si>
    <t>GS-09F-80863</t>
  </si>
  <si>
    <t>GS-09F-80866</t>
  </si>
  <si>
    <t>GS-09F-80864</t>
  </si>
  <si>
    <t>GS-09F-80867</t>
  </si>
  <si>
    <t>GS-09F-80865</t>
  </si>
  <si>
    <t>GS-09F-80873</t>
  </si>
  <si>
    <t>GS-09F-80874</t>
  </si>
  <si>
    <t>GS-09F-80888</t>
  </si>
  <si>
    <t>GS-09F-80884</t>
  </si>
  <si>
    <t>1835 Assembly St.</t>
  </si>
  <si>
    <t>1441 Main St.</t>
  </si>
  <si>
    <t>U.S. and Canada Border Environment Cooperation Commission</t>
  </si>
  <si>
    <t>19BJ</t>
  </si>
  <si>
    <t>International Joint Commission: U.S. and Canada</t>
  </si>
  <si>
    <t>International Boundary and Water Commission:  U.S.-Mexico</t>
  </si>
  <si>
    <t>19CB</t>
  </si>
  <si>
    <t>International Natural Rubber Organization</t>
  </si>
  <si>
    <t>Cherry Creek Plaza III 3151 S. Vaughn Way</t>
  </si>
  <si>
    <t>80014 3513</t>
  </si>
  <si>
    <t>Brent Green</t>
  </si>
  <si>
    <t>Washington CLIN 50</t>
  </si>
  <si>
    <t>P.O. Box 3623, 333 SW 1st Ave.</t>
  </si>
  <si>
    <t>Hot Springs</t>
  </si>
  <si>
    <t>Carla Quade</t>
  </si>
  <si>
    <t>501-321-5231</t>
  </si>
  <si>
    <t>501-321-5378</t>
  </si>
  <si>
    <t>GS 09F-80600-10</t>
  </si>
  <si>
    <t>St. Francis National Forests</t>
  </si>
  <si>
    <t>GS 09F-80557-9</t>
  </si>
  <si>
    <t>National Capital Planning Commission</t>
  </si>
  <si>
    <t>801 Pennsylvania Avenue, NW</t>
  </si>
  <si>
    <t>Deborah Bailey</t>
  </si>
  <si>
    <t>Johnette Totten</t>
  </si>
  <si>
    <t>GS 09F-80969-9</t>
  </si>
  <si>
    <t>1528</t>
  </si>
  <si>
    <t>US Immigration &amp; Naturalization</t>
  </si>
  <si>
    <t>ACBPPM</t>
  </si>
  <si>
    <t>70 Kimball Avenue</t>
  </si>
  <si>
    <t>S. Burlington</t>
  </si>
  <si>
    <t>Roger E. Fregeau</t>
  </si>
  <si>
    <t>Pittsburgh Research Center</t>
  </si>
  <si>
    <t>GS 09F-80533-10</t>
  </si>
  <si>
    <t>231 North Main Street</t>
  </si>
  <si>
    <t>Rutland</t>
  </si>
  <si>
    <t>05701</t>
  </si>
  <si>
    <t>John Wilson</t>
  </si>
  <si>
    <t>802-747-6713</t>
  </si>
  <si>
    <t>International Bureau of Weights and Measures</t>
  </si>
  <si>
    <t>19EP</t>
  </si>
  <si>
    <t>803-725-1807</t>
  </si>
  <si>
    <t>GS 09F-80655-2</t>
  </si>
  <si>
    <t>Ste. 446N</t>
  </si>
  <si>
    <t>GS 09F-80961-1</t>
  </si>
  <si>
    <t>State of Utah</t>
  </si>
  <si>
    <t xml:space="preserve">348 E. South Temple </t>
  </si>
  <si>
    <t>Dede Rask</t>
  </si>
  <si>
    <t>801-524-3260</t>
  </si>
  <si>
    <t>801-524-5803</t>
  </si>
  <si>
    <t>GS 09F-80563-1</t>
  </si>
  <si>
    <t>GS 09F-80995-2</t>
  </si>
  <si>
    <t>GS 09F-80999-2</t>
  </si>
  <si>
    <t>GS 09F-81004-2</t>
  </si>
  <si>
    <t>GS 09F-81011-2</t>
  </si>
  <si>
    <t>GS 09F-81044-2</t>
  </si>
  <si>
    <t>GS 09F-81059-2</t>
  </si>
  <si>
    <t>GS 09F-80530-3</t>
  </si>
  <si>
    <t>GS 09F-80533-3</t>
  </si>
  <si>
    <t>GS 09F-80534-3</t>
  </si>
  <si>
    <t>GS 09F-80557-3</t>
  </si>
  <si>
    <t>GS 09F-80565-3</t>
  </si>
  <si>
    <t>GS 09F-80575-3</t>
  </si>
  <si>
    <t>1720 Peachtree Rd NW</t>
  </si>
  <si>
    <t>1201 New York Ave, NW</t>
  </si>
  <si>
    <t>Juanita Daniels/Jean Harris</t>
  </si>
  <si>
    <t>Operations Support Directorate</t>
  </si>
  <si>
    <t>Information Technology Services Directorate</t>
  </si>
  <si>
    <t>Regional Offices - Regions I - X</t>
  </si>
  <si>
    <t>915-886-3422, ext. 216</t>
  </si>
  <si>
    <t>Northern Region, State of ND</t>
  </si>
  <si>
    <t>Concord</t>
  </si>
  <si>
    <t xml:space="preserve">NH  </t>
  </si>
  <si>
    <t>03301-4987</t>
  </si>
  <si>
    <t>Linda Grames</t>
  </si>
  <si>
    <t xml:space="preserve">380 Westminster Mall, </t>
  </si>
  <si>
    <t>GS 09F-80688-1</t>
  </si>
  <si>
    <t>GS 09F-80734-3</t>
  </si>
  <si>
    <t>GS 09F-81043-1</t>
  </si>
  <si>
    <t>South Dakota</t>
  </si>
  <si>
    <t xml:space="preserve">USDA, Forest Service </t>
  </si>
  <si>
    <t>RR 2, Box 200</t>
  </si>
  <si>
    <t>Cluster</t>
  </si>
  <si>
    <t>P. O. Box 6567-FWFC</t>
  </si>
  <si>
    <t>Japan-U.S. Friendship Commission</t>
  </si>
  <si>
    <t>Occupational Safety and Health Review Commission</t>
  </si>
  <si>
    <t>Larry Nelson</t>
  </si>
  <si>
    <t>612-336-3225</t>
  </si>
  <si>
    <t>612-370-2136</t>
  </si>
  <si>
    <t>Ashville</t>
  </si>
  <si>
    <t xml:space="preserve">NASS </t>
  </si>
  <si>
    <t>Pooled/Seattle, WA</t>
  </si>
  <si>
    <t>GS 09F-80851-4</t>
  </si>
  <si>
    <t>GS 09F-80995-5</t>
  </si>
  <si>
    <t>1223 SW Third Avenue</t>
  </si>
  <si>
    <t>Office of Cooperative Environmental Management</t>
  </si>
  <si>
    <t>68SK</t>
  </si>
  <si>
    <t>68SL</t>
  </si>
  <si>
    <t>Pollution Prevention Policy Staff</t>
  </si>
  <si>
    <t>68SM</t>
  </si>
  <si>
    <t>Defense Technology Security Administration</t>
  </si>
  <si>
    <t>97AV</t>
  </si>
  <si>
    <t>Office of Public Affairs Communications</t>
  </si>
  <si>
    <t>GSA Board of Contract Appeals</t>
  </si>
  <si>
    <t>Agency Civ Lib Pub Educ Fund Bd</t>
  </si>
  <si>
    <t>Army National Guard Units (Title 32)</t>
  </si>
  <si>
    <t>Thrift Depositor Protection Oversight Board</t>
  </si>
  <si>
    <t>Resolution Funding Corporation (REFCORP)</t>
  </si>
  <si>
    <t>U.S. Tax Court</t>
  </si>
  <si>
    <t>Office of Personnel Management</t>
  </si>
  <si>
    <t>Janette Lever</t>
  </si>
  <si>
    <t>GS 09F-80600-16</t>
  </si>
  <si>
    <t>Room 3416</t>
  </si>
  <si>
    <t>Hickory Beeline Travel</t>
  </si>
  <si>
    <t>405-521-4039</t>
  </si>
  <si>
    <t>405-525-5951</t>
  </si>
  <si>
    <t>415-744-2648</t>
  </si>
  <si>
    <t>202-692-5081</t>
  </si>
  <si>
    <t>GS 09F-80557-8</t>
  </si>
  <si>
    <t>College Station</t>
  </si>
  <si>
    <t>GS-09F-80995</t>
  </si>
  <si>
    <t>GS-09F-81055</t>
  </si>
  <si>
    <t>GS-09F-80989</t>
  </si>
  <si>
    <t>GS-09F-80990</t>
  </si>
  <si>
    <t>GS-09F-80991</t>
  </si>
  <si>
    <t>9730-B Lathrop Industrial Dr., SW</t>
  </si>
  <si>
    <t>98512</t>
  </si>
  <si>
    <t>VS, Houston, TX</t>
  </si>
  <si>
    <t>USDA, OGC (1203), OPM (2400), Securities &amp; Exchange Comm. (5000), Tule River Indian Health Ctr (ZZZ1) &amp; FAA (6920)</t>
  </si>
  <si>
    <t>406-449-5407</t>
  </si>
  <si>
    <t>406-449-5439</t>
  </si>
  <si>
    <t>301 Central Ave.</t>
  </si>
  <si>
    <t>Great Falls</t>
  </si>
  <si>
    <t>GS 09F-80737-3</t>
  </si>
  <si>
    <t>Doreen Richerson</t>
  </si>
  <si>
    <t>954-356-7428</t>
  </si>
  <si>
    <t>954-356-7253</t>
  </si>
  <si>
    <t>GS 09F-80733-6</t>
  </si>
  <si>
    <t>3727 Government St</t>
  </si>
  <si>
    <t>318-473-7963</t>
  </si>
  <si>
    <t>Sheila Ford</t>
  </si>
  <si>
    <t>318-473-8711</t>
  </si>
  <si>
    <t>GS 09F-80923-2</t>
  </si>
  <si>
    <t>55403</t>
  </si>
  <si>
    <t xml:space="preserve">612-370-2285 </t>
  </si>
  <si>
    <t>&amp; U.S. Institute for Environmental Conflict Resolution</t>
  </si>
  <si>
    <t>Morris K. Udall Foundation</t>
  </si>
  <si>
    <t>208 N. Montana</t>
  </si>
  <si>
    <t>California</t>
  </si>
  <si>
    <t>9580 Micron Ave.</t>
  </si>
  <si>
    <t>Integrated Support Command, California</t>
  </si>
  <si>
    <t>USCG ISC Blg. 42</t>
  </si>
  <si>
    <t>Office of Administrative Support</t>
  </si>
  <si>
    <t>12BD</t>
  </si>
  <si>
    <t>Cynthia Watts</t>
  </si>
  <si>
    <t>425-227-2918</t>
  </si>
  <si>
    <t>425-227-1055</t>
  </si>
  <si>
    <t>Alabama Division</t>
  </si>
  <si>
    <t>AmeriCorps/Nat’l Civilian Community Corps (ANCCC)</t>
  </si>
  <si>
    <t>South Carolina</t>
  </si>
  <si>
    <t>2231 South Hobson Avenue</t>
  </si>
  <si>
    <t>1400 Independence Avenue, SW</t>
  </si>
  <si>
    <t>GS 09F-81076-1</t>
  </si>
  <si>
    <t>GS 09F-81004-7</t>
  </si>
  <si>
    <t>National Institute of Environmental Health Sciences</t>
  </si>
  <si>
    <t>GS-09F-81050</t>
  </si>
  <si>
    <t>GS-09F-80749</t>
  </si>
  <si>
    <t>GS-09F-80750</t>
  </si>
  <si>
    <t>GS-09F-80751</t>
  </si>
  <si>
    <t>David Jordan</t>
  </si>
  <si>
    <t>360-332-8891</t>
  </si>
  <si>
    <t>360-332-7830</t>
  </si>
  <si>
    <t>Internat'l Transaction Fee</t>
  </si>
  <si>
    <t>Annual Internat'l Air Travel</t>
  </si>
  <si>
    <t>Customer Agency Name 1</t>
  </si>
  <si>
    <t>Customer Agency Name 2</t>
  </si>
  <si>
    <t>20523</t>
  </si>
  <si>
    <t>601-965-5519</t>
  </si>
  <si>
    <t>816-926-6754</t>
  </si>
  <si>
    <t>334-223-7730</t>
  </si>
  <si>
    <t>10th Floor</t>
  </si>
  <si>
    <t xml:space="preserve">Room 540  </t>
  </si>
  <si>
    <t>Federal Building</t>
  </si>
  <si>
    <t>Suite 1141</t>
  </si>
  <si>
    <t>Room 264</t>
  </si>
  <si>
    <t>330 West Broadway</t>
  </si>
  <si>
    <t>P.O. Box 16300</t>
  </si>
  <si>
    <t>El Paso</t>
  </si>
  <si>
    <t>Kim Langston-Muniz</t>
  </si>
  <si>
    <t>7474 S. Camino De Oeste</t>
  </si>
  <si>
    <t>85746</t>
  </si>
  <si>
    <t>Arlene Gastelum</t>
  </si>
  <si>
    <t>520-879-5133</t>
  </si>
  <si>
    <t>Rock Pointe Tower 11, 316 West Boone Avenue</t>
  </si>
  <si>
    <t>662-325-3690</t>
  </si>
  <si>
    <t>00901</t>
  </si>
  <si>
    <t>Robert Fisher</t>
  </si>
  <si>
    <t>787-729-2310</t>
  </si>
  <si>
    <t>787-729-6738</t>
  </si>
  <si>
    <t>GS 09F-80924-7</t>
  </si>
  <si>
    <t xml:space="preserve">804-775-3320 </t>
  </si>
  <si>
    <t>Mary L. Nelson</t>
  </si>
  <si>
    <t>895P</t>
  </si>
  <si>
    <t>Georgia</t>
  </si>
  <si>
    <t>2 So. Public Square</t>
  </si>
  <si>
    <t>Elberton</t>
  </si>
  <si>
    <t>OPM (2400)</t>
  </si>
  <si>
    <t>Forest Service, USDA Office of Gen. Counsel</t>
  </si>
  <si>
    <t>Assistant Administrator for Administration and Resources Management</t>
  </si>
  <si>
    <t>Assistant Administrator for Policy, Planning and Evaluation</t>
  </si>
  <si>
    <t>Assistant Administrator for International Activities</t>
  </si>
  <si>
    <t>21SS</t>
  </si>
  <si>
    <t>Materiel Readiness Activities</t>
  </si>
  <si>
    <t>21Z2</t>
  </si>
  <si>
    <t>15100 Rescue Way</t>
  </si>
  <si>
    <t>Clearwater</t>
  </si>
  <si>
    <t>YN1 Mark James</t>
  </si>
  <si>
    <t>99207-2291</t>
  </si>
  <si>
    <t>Thelma J. Blake</t>
  </si>
  <si>
    <t>Eunice Phillips</t>
  </si>
  <si>
    <t>Office of Surface Mining, Reclamation and Enforcement</t>
  </si>
  <si>
    <t>504-255-4611</t>
  </si>
  <si>
    <t>Mid South Area Office</t>
  </si>
  <si>
    <t>Stoneville</t>
  </si>
  <si>
    <t>Ralph Broome</t>
  </si>
  <si>
    <t>318-473-7781</t>
  </si>
  <si>
    <t>318-473-7831</t>
  </si>
  <si>
    <t>Southwest Region, LA</t>
  </si>
  <si>
    <t>2601 Meacham Blvd</t>
  </si>
  <si>
    <t>Southern Research Station, New Orleans, LA, area</t>
  </si>
  <si>
    <t>KY</t>
  </si>
  <si>
    <t>804-775-3356</t>
  </si>
  <si>
    <t>GS 09F-81044-11</t>
  </si>
  <si>
    <t>San Antonio District Office</t>
  </si>
  <si>
    <t>10127 Morocco</t>
  </si>
  <si>
    <t>San Antonio</t>
  </si>
  <si>
    <t>Carolyn Taylor</t>
  </si>
  <si>
    <t>210-525-2900</t>
  </si>
  <si>
    <t>210-525-2930</t>
  </si>
  <si>
    <t>895W</t>
  </si>
  <si>
    <t>Naval Petroleum Reserves in California</t>
  </si>
  <si>
    <t>895X</t>
  </si>
  <si>
    <t>302-573-6128</t>
  </si>
  <si>
    <t>National Credit Union Administration</t>
  </si>
  <si>
    <t>1775 Duke Street</t>
  </si>
  <si>
    <t>22314</t>
  </si>
  <si>
    <t>Sharon Holeman</t>
  </si>
  <si>
    <t>703-518-6415</t>
  </si>
  <si>
    <t>703-519-4097</t>
  </si>
  <si>
    <t>GS 09F-80535-6</t>
  </si>
  <si>
    <t>Support Center</t>
  </si>
  <si>
    <t>GS 09F-80851-21</t>
  </si>
  <si>
    <t>Renee Mallett</t>
  </si>
  <si>
    <t>202-683-4213</t>
  </si>
  <si>
    <t>GS 09F-80976-7</t>
  </si>
  <si>
    <t>Commander (FCP-3), Maintenance &amp; Logistics Command Atlantic</t>
  </si>
  <si>
    <t>21002 2nd Street</t>
  </si>
  <si>
    <t>GS 09F-80976-8</t>
  </si>
  <si>
    <t>803-806-3839</t>
  </si>
  <si>
    <t>GS 09F-80851-12</t>
  </si>
  <si>
    <t>895N</t>
  </si>
  <si>
    <t>Savannah River Operations Office</t>
  </si>
  <si>
    <t>Little Rock</t>
  </si>
  <si>
    <t>AR</t>
  </si>
  <si>
    <t>72201-3185</t>
  </si>
  <si>
    <t>Betty Haydon</t>
  </si>
  <si>
    <t>501-324-5246</t>
  </si>
  <si>
    <t>Wanni Spence</t>
  </si>
  <si>
    <t>National Education Goals Panel</t>
  </si>
  <si>
    <t>GS 09F-80648-6</t>
  </si>
  <si>
    <t>Terminated-5/2/01</t>
  </si>
  <si>
    <t>19RA</t>
  </si>
  <si>
    <t>North Atlantic Assembly</t>
  </si>
  <si>
    <t>19RC</t>
  </si>
  <si>
    <t>Kristine Chadwick</t>
  </si>
  <si>
    <t>301-457-1271</t>
  </si>
  <si>
    <t>US Probation Office, San Antonio, TX</t>
  </si>
  <si>
    <t>P.O.Box 1463</t>
  </si>
  <si>
    <t>Jackie Gabert</t>
  </si>
  <si>
    <t>509-353-2781</t>
  </si>
  <si>
    <t>509-353-2130</t>
  </si>
  <si>
    <t>P.O. Box 8028</t>
  </si>
  <si>
    <t>79908</t>
  </si>
  <si>
    <t>Tampa</t>
  </si>
  <si>
    <t>Cathy Readinger</t>
  </si>
  <si>
    <t>Brookhaven National Laboratory</t>
  </si>
  <si>
    <t>Princeton Plasma Physics Laboratory</t>
  </si>
  <si>
    <t>Phoenix Area</t>
  </si>
  <si>
    <t>40 N. Central Avenue</t>
  </si>
  <si>
    <t>85004</t>
  </si>
  <si>
    <t>310 New Bern Avenue</t>
  </si>
  <si>
    <t>Knolls Atomic Power Laboratory</t>
  </si>
  <si>
    <t>GS 09F-80780-4</t>
  </si>
  <si>
    <t xml:space="preserve">National Institute of Health, NIAID </t>
  </si>
  <si>
    <t>701 North First Street</t>
  </si>
  <si>
    <t>Lufkin</t>
  </si>
  <si>
    <t>75904</t>
  </si>
  <si>
    <t>Verma Coleman</t>
  </si>
  <si>
    <t>GS 09F-80584-3</t>
  </si>
  <si>
    <t>GS 09F-80600-3</t>
  </si>
  <si>
    <t>Keenan/Gresham</t>
  </si>
  <si>
    <t>GS-09F-80653</t>
  </si>
  <si>
    <t>GS-09F-80656</t>
  </si>
  <si>
    <t>GS 09F-80913-10</t>
  </si>
  <si>
    <t>406 Federal Building, 1000 Liberty Plaza</t>
  </si>
  <si>
    <t>Regina Wiggins</t>
  </si>
  <si>
    <t>412-395-6607</t>
  </si>
  <si>
    <t>412-395-4402</t>
  </si>
  <si>
    <t>US Section, Texas</t>
  </si>
  <si>
    <t>4171 North Mesa, The Commons</t>
  </si>
  <si>
    <t>C-310</t>
  </si>
  <si>
    <t>915-832-4192</t>
  </si>
  <si>
    <t>US Courts</t>
  </si>
  <si>
    <t>&amp; Federal Motor Carrier Safety Administration</t>
  </si>
  <si>
    <t>Atlanta Field Division</t>
  </si>
  <si>
    <t>816-997-3341</t>
  </si>
  <si>
    <t>Little Rock, AR-Field Ofc</t>
  </si>
  <si>
    <t>801-524-5116</t>
  </si>
  <si>
    <t>801-524-5886</t>
  </si>
  <si>
    <t>Northern Plains Area Office, Logan, UT</t>
  </si>
  <si>
    <t>2222 West 2300 South</t>
  </si>
  <si>
    <t xml:space="preserve">Vermont </t>
  </si>
  <si>
    <t>69 Union Street</t>
  </si>
  <si>
    <t>Winooski</t>
  </si>
  <si>
    <t xml:space="preserve">VT </t>
  </si>
  <si>
    <t>Lorrie Doering</t>
  </si>
  <si>
    <t>GS 09F-80614-9</t>
  </si>
  <si>
    <t>Defense Commissary Agency (DeCA)</t>
  </si>
  <si>
    <t>Western/Pacific Region</t>
  </si>
  <si>
    <t>Acacia Street</t>
  </si>
  <si>
    <t>Room 115</t>
  </si>
  <si>
    <t>GS-09F-80968</t>
  </si>
  <si>
    <t>GS-09F-80973</t>
  </si>
  <si>
    <t>GS-09F-80974</t>
  </si>
  <si>
    <t>GS-09F-80982</t>
  </si>
  <si>
    <t>GS-09F-80975</t>
  </si>
  <si>
    <t>GS-09F-81054</t>
  </si>
  <si>
    <t>GS-09F-80984</t>
  </si>
  <si>
    <t>GS-09F-80976</t>
  </si>
  <si>
    <t>USDA,  NASS (1256), FSA (12D2), RD (12EO) &amp; Forest Service (1226)</t>
  </si>
  <si>
    <t>USDA , NRCS (1227) &amp; RD (12EO)</t>
  </si>
  <si>
    <t>406-232-8368</t>
  </si>
  <si>
    <t>Nevada</t>
  </si>
  <si>
    <t>Department of Agriculture</t>
  </si>
  <si>
    <t>Salt Lake City</t>
  </si>
  <si>
    <t>UT</t>
  </si>
  <si>
    <t>Jo Lippire</t>
  </si>
  <si>
    <t>9800 South Cass Avenue</t>
  </si>
  <si>
    <t>860-871-2944</t>
  </si>
  <si>
    <t>860-871-4184</t>
  </si>
  <si>
    <t>GS 09F-80827-5</t>
  </si>
  <si>
    <t>37901-1071</t>
  </si>
  <si>
    <t>Kay Franzreb</t>
  </si>
  <si>
    <t>423-974-0932</t>
  </si>
  <si>
    <t>Suite 410</t>
  </si>
  <si>
    <t>Raleigh</t>
  </si>
  <si>
    <t>Audrey L. Davis</t>
  </si>
  <si>
    <t>919-856-4353</t>
  </si>
  <si>
    <t xml:space="preserve">Headquarters, Staff Support Activities, AMC </t>
  </si>
  <si>
    <t>21X4</t>
  </si>
  <si>
    <t>Training Activities, AMC</t>
  </si>
  <si>
    <t>21X5</t>
  </si>
  <si>
    <t>U.S. Army Materiel Command, All Others</t>
  </si>
  <si>
    <t>Assistant Administrator for Budget Planning and Accountability</t>
  </si>
  <si>
    <t>Commission on Risk Assessment and Risk Management</t>
  </si>
  <si>
    <t>Lana Smith</t>
  </si>
  <si>
    <t>662-325-8215</t>
  </si>
  <si>
    <t>662-325-8704</t>
  </si>
  <si>
    <t>Pooled Task Order for State of Colorado</t>
  </si>
  <si>
    <t>202-219-1549</t>
  </si>
  <si>
    <t>Patricia Byrd</t>
  </si>
  <si>
    <t>816-926-7975</t>
  </si>
  <si>
    <t>816-926-1547</t>
  </si>
  <si>
    <t xml:space="preserve">Manassas Travel </t>
  </si>
  <si>
    <t>FLETC/Finance Division</t>
  </si>
  <si>
    <t>Bldg. 93</t>
  </si>
  <si>
    <t>Glynco</t>
  </si>
  <si>
    <t>303-844-0321</t>
  </si>
  <si>
    <t>303-844-6203</t>
  </si>
  <si>
    <t>GS 09F-81078-7</t>
  </si>
  <si>
    <t>USDA/National Agricultural Statistics Service</t>
  </si>
  <si>
    <t>Edward J. Nebrensky</t>
  </si>
  <si>
    <t>GS 09F-80690-5</t>
  </si>
  <si>
    <t>GS 09F-80703-3</t>
  </si>
  <si>
    <t>Equal Employment Opportunity and Civil Rights Office</t>
  </si>
  <si>
    <t>605-353-9213</t>
  </si>
  <si>
    <t>199 Fourth Street, SW</t>
  </si>
  <si>
    <t>200 Fourth Street, SW</t>
  </si>
  <si>
    <t>Atlanta</t>
  </si>
  <si>
    <t>CLIN 10</t>
  </si>
  <si>
    <t>Florida</t>
  </si>
  <si>
    <t>CLIN 18</t>
  </si>
  <si>
    <t>New Mexico</t>
  </si>
  <si>
    <t>CLIN 34</t>
  </si>
  <si>
    <t>Pooled Task Order for Indiana / Michigan / Ohio (except Cleveland)</t>
  </si>
  <si>
    <t>Pooled Task Order for Kansas / Missouri / Nebraska</t>
  </si>
  <si>
    <t>Pooled Task Order for Maine</t>
  </si>
  <si>
    <t>GS 09F-80749-1</t>
  </si>
  <si>
    <t>Pooled Task Order for Maryland</t>
  </si>
  <si>
    <t>GS 09F-80761-1</t>
  </si>
  <si>
    <t>GS-09F-80740</t>
  </si>
  <si>
    <t>GS 09F-80693-1</t>
  </si>
  <si>
    <t>GS 09F-80696-1</t>
  </si>
  <si>
    <t>GS 09F-80702-1</t>
  </si>
  <si>
    <t>GS 09F-80705-1</t>
  </si>
  <si>
    <t>GS 09F-80706-1</t>
  </si>
  <si>
    <t>717-221-3443</t>
  </si>
  <si>
    <t>Dayton</t>
  </si>
  <si>
    <t>Michael W. Pajari</t>
  </si>
  <si>
    <t>Pacific Salmon Commission</t>
  </si>
  <si>
    <t>19FE</t>
  </si>
  <si>
    <t>509-786-9227</t>
  </si>
  <si>
    <t>509-786-9277</t>
  </si>
  <si>
    <t>GS 09F-80907-1</t>
  </si>
  <si>
    <t>Premier Travel</t>
  </si>
  <si>
    <t>DOJ</t>
  </si>
  <si>
    <t>206-553-5443</t>
  </si>
  <si>
    <t>GS 09F-80692-4</t>
  </si>
  <si>
    <t>DOT</t>
  </si>
  <si>
    <t>Cathy Beard</t>
  </si>
  <si>
    <t>SATO Travel</t>
  </si>
  <si>
    <t>GS-09F-80533</t>
  </si>
  <si>
    <t>Princeton Group</t>
  </si>
  <si>
    <t>GS 09F-80919-1</t>
  </si>
  <si>
    <t>Pickerington</t>
  </si>
  <si>
    <t>Fargo, ND</t>
  </si>
  <si>
    <t>System Support Office (WEOTM)</t>
  </si>
  <si>
    <t>Defense Investigative Security Service</t>
  </si>
  <si>
    <t>97AW</t>
  </si>
  <si>
    <t>On Site Inspection Agency</t>
  </si>
  <si>
    <t>97BJ</t>
  </si>
  <si>
    <t>907-677-6101</t>
  </si>
  <si>
    <t>907-677-6160</t>
  </si>
  <si>
    <t>GS 09F-80583-1</t>
  </si>
  <si>
    <t>GS 09F-80597-1</t>
  </si>
  <si>
    <t>GS 09F-80608-5</t>
  </si>
  <si>
    <t>GS 09F-80614-6</t>
  </si>
  <si>
    <t>Rm. 103</t>
  </si>
  <si>
    <t>72204</t>
  </si>
  <si>
    <t>GS-09F-80718</t>
  </si>
  <si>
    <t>Susanne T. Burcham</t>
  </si>
  <si>
    <t>208-334-1507</t>
  </si>
  <si>
    <t>208-334-1114</t>
  </si>
  <si>
    <t>Ohio Field Office</t>
  </si>
  <si>
    <t>GS 09F-80631-4</t>
  </si>
  <si>
    <t>GS 09F-80656-3</t>
  </si>
  <si>
    <t>1755 Cleveland Hwy.</t>
  </si>
  <si>
    <t>Gainsville</t>
  </si>
  <si>
    <t>GS 09F-80705-7</t>
  </si>
  <si>
    <t>GS 09F-80715-4</t>
  </si>
  <si>
    <t>GS 09F-80725-11</t>
  </si>
  <si>
    <t>GS 09F-80769-7</t>
  </si>
  <si>
    <t>Agriculture Research Service</t>
  </si>
  <si>
    <t>North Atlantic Area Office</t>
  </si>
  <si>
    <t>600 E. Mermaid Lane</t>
  </si>
  <si>
    <t>Lwyndmoor</t>
  </si>
  <si>
    <t>GS-09F-80822</t>
  </si>
  <si>
    <t>GS-09F-80823</t>
  </si>
  <si>
    <t>GS-09F-80824</t>
  </si>
  <si>
    <t>International Office of Epizootics</t>
  </si>
  <si>
    <t>19FA</t>
  </si>
  <si>
    <t>North Atlantic Salmon Conservation Organization</t>
  </si>
  <si>
    <t>Riverview Plaza, 63 S. Royal Street</t>
  </si>
  <si>
    <t>Defense Commissary Agency</t>
  </si>
  <si>
    <t>Eastern Region -- Southern Area Office</t>
  </si>
  <si>
    <t>San Pedro</t>
  </si>
  <si>
    <t>Terri Foosness</t>
  </si>
  <si>
    <t>Central North Carolina</t>
  </si>
  <si>
    <t>GS 09F-80851-22</t>
  </si>
  <si>
    <t>Naval Special Warfare Command</t>
  </si>
  <si>
    <t>U.S. Postal Service</t>
  </si>
  <si>
    <t>GS-09F-80817</t>
  </si>
  <si>
    <t>GS-09F-80815</t>
  </si>
  <si>
    <t>National Renewable Energy Laboratory</t>
  </si>
  <si>
    <t>Sandia National Laboratory</t>
  </si>
  <si>
    <t>Ames Laboratory</t>
  </si>
  <si>
    <t>Fermi National Acceleratory Laboratory</t>
  </si>
  <si>
    <t>Fed Energy Regulatory Commission</t>
  </si>
  <si>
    <t>Region 6 - secretary's Representative for Southwest</t>
  </si>
  <si>
    <t>865G</t>
  </si>
  <si>
    <t>Region 7 - secretary's Representative for Great Plains</t>
  </si>
  <si>
    <t>865H</t>
  </si>
  <si>
    <t>504-734-4672</t>
  </si>
  <si>
    <t>100 W. Pioneer Parkway</t>
  </si>
  <si>
    <t>USDA, FGIS (1243), FSA (12D2), RD (12EO) &amp; NRCS (1227), NASS  (1256), OIG (1204)</t>
  </si>
  <si>
    <t>USDA, Mkting &amp; Reg.Programs, GIPSA-FGIS (1243)</t>
  </si>
  <si>
    <t>Paula Y. Holmes</t>
  </si>
  <si>
    <t>520-868-5892</t>
  </si>
  <si>
    <t>Southern District of TX</t>
  </si>
  <si>
    <t xml:space="preserve">515 Rusk </t>
  </si>
  <si>
    <t>2800 N. Lincoln Blvd.</t>
  </si>
  <si>
    <t>Pooled, Casper, WY</t>
  </si>
  <si>
    <t>CLIN 4</t>
  </si>
  <si>
    <t>Bentley Hedges Travel</t>
  </si>
  <si>
    <t>Southwest Region, OK</t>
  </si>
  <si>
    <t>97AK</t>
  </si>
  <si>
    <t>Tim Rea</t>
  </si>
  <si>
    <t>303-275-4760</t>
  </si>
  <si>
    <t>303-275-4788</t>
  </si>
  <si>
    <t>209 Adams Street</t>
  </si>
  <si>
    <t>Jefferson City</t>
  </si>
  <si>
    <t>Carolyn Bartel</t>
  </si>
  <si>
    <t>US Border Patrol</t>
  </si>
  <si>
    <t>Lawrence Livermore National Laboratory</t>
  </si>
  <si>
    <t>U.S. Advisory Commission on Public Diplomacy</t>
  </si>
  <si>
    <t>Center for Cultural and Technical Interchange Between East and West</t>
  </si>
  <si>
    <t>GS 09F-80953-15</t>
  </si>
  <si>
    <t>San Antonio Field Office</t>
  </si>
  <si>
    <t>Suite 425</t>
  </si>
  <si>
    <t>GS-09F-80739</t>
  </si>
  <si>
    <t>GS 09F-80530-4</t>
  </si>
  <si>
    <t>U.S. Court of International Trade</t>
  </si>
  <si>
    <t>U.S. Court of Federal Claims</t>
  </si>
  <si>
    <t>U.S. District and Territorial Courts</t>
  </si>
  <si>
    <t>U.S. Judicial Panel on Multidistrict Litigation</t>
  </si>
  <si>
    <t>Bankruptcy Courts</t>
  </si>
  <si>
    <t>Federal Public Defenders</t>
  </si>
  <si>
    <t>Court Security</t>
  </si>
  <si>
    <t>Anchorage</t>
  </si>
  <si>
    <t>GS 09F-80938-2</t>
  </si>
  <si>
    <t>Montgomery</t>
  </si>
  <si>
    <t xml:space="preserve">AL </t>
  </si>
  <si>
    <t>Jacqueline Watson</t>
  </si>
  <si>
    <t>Office of the Special Trustee for American Indians</t>
  </si>
  <si>
    <t>Office of Small and Disadvantaged Business Utilization</t>
  </si>
  <si>
    <t>Bureau of Reclamation</t>
  </si>
  <si>
    <t>Bureau of Mines</t>
  </si>
  <si>
    <t>Geological Survey</t>
  </si>
  <si>
    <t>Minerals Management Service</t>
  </si>
  <si>
    <t>GS-09F-80912</t>
  </si>
  <si>
    <t xml:space="preserve">Holiday Travel </t>
  </si>
  <si>
    <t>281-338-2787</t>
  </si>
  <si>
    <t>281-338-2788</t>
  </si>
  <si>
    <t>Federal Correctional Institution, La Tuna, TX</t>
  </si>
  <si>
    <t>8500 Doniphan</t>
  </si>
  <si>
    <t>Anthony</t>
  </si>
  <si>
    <t>Jan Sangerhausen</t>
  </si>
  <si>
    <t>254-743-6500</t>
  </si>
  <si>
    <t>254-298-6500</t>
  </si>
  <si>
    <t>GS 09F-80619-28</t>
  </si>
  <si>
    <t>Mt. Holly</t>
  </si>
  <si>
    <t>08060</t>
  </si>
  <si>
    <t>New Jersey State Statistical Office</t>
  </si>
  <si>
    <t>Eileen Herman</t>
  </si>
  <si>
    <t>Margie McCoy</t>
  </si>
  <si>
    <t>Region 9 - secretary's Representative for Pacific/Hawaii</t>
  </si>
  <si>
    <t>865K</t>
  </si>
  <si>
    <t>Suite 494</t>
  </si>
  <si>
    <t>Donna S. Decker</t>
  </si>
  <si>
    <t>305-530-6455, X193</t>
  </si>
  <si>
    <t>Jane Pohlmier</t>
  </si>
  <si>
    <t>402-762-4146</t>
  </si>
  <si>
    <t>402-437-5521, x5960</t>
  </si>
  <si>
    <t>Jill Nagode</t>
  </si>
  <si>
    <t>720-962-7172</t>
  </si>
  <si>
    <t>Pat Goetz</t>
  </si>
  <si>
    <t>P.O. Box 166</t>
  </si>
  <si>
    <t>Clay Center</t>
  </si>
  <si>
    <t>NE</t>
  </si>
  <si>
    <t>401 E. Moore Drive, Bldg. 857</t>
  </si>
  <si>
    <t>Maxwell AFB-Gunter Annex</t>
  </si>
  <si>
    <t>Air Force Review Boards Office</t>
  </si>
  <si>
    <t>572N</t>
  </si>
  <si>
    <t>701-297-7305</t>
  </si>
  <si>
    <t>Tallahassee</t>
  </si>
  <si>
    <t>08691-1600</t>
  </si>
  <si>
    <t>Defense Career Management and Support Agency</t>
  </si>
  <si>
    <t>Management Services Bureau</t>
  </si>
  <si>
    <t>11DA</t>
  </si>
  <si>
    <t>International Development Association</t>
  </si>
  <si>
    <t>11DE</t>
  </si>
  <si>
    <t>801-524-5798</t>
  </si>
  <si>
    <t>801-524-3558</t>
  </si>
  <si>
    <t>06320</t>
  </si>
  <si>
    <t>El Paso, TX Field Ofc</t>
  </si>
  <si>
    <t>State of OK-Field Ofc</t>
  </si>
  <si>
    <t>Department of Treasury</t>
  </si>
  <si>
    <t>Merit Systems Protection Board</t>
  </si>
  <si>
    <t>Mississippi Division</t>
  </si>
  <si>
    <t xml:space="preserve">Dept. of the New Millennium </t>
  </si>
  <si>
    <t>USDA, National Appeals Division</t>
  </si>
  <si>
    <t>FOSD, Jackson, MS Reg. Office.</t>
  </si>
  <si>
    <r>
      <t xml:space="preserve">USDA , NRCS (1227), APHIS </t>
    </r>
    <r>
      <rPr>
        <b/>
        <sz val="9"/>
        <rFont val="Arial"/>
        <family val="2"/>
      </rPr>
      <t>(terminated-2/1/01)</t>
    </r>
    <r>
      <rPr>
        <sz val="9"/>
        <rFont val="Arial"/>
        <family val="2"/>
      </rPr>
      <t>, FSA (12D2) &amp; RD (12EO)</t>
    </r>
  </si>
  <si>
    <t>808 Walker St., DCMDE-GAFB</t>
  </si>
  <si>
    <t>GS 09F-80631-5</t>
  </si>
  <si>
    <t>Pooled Task Order for Delaware / Eastern Pennsylvania / New Jersey</t>
  </si>
  <si>
    <t>GS 09F-80690-3</t>
  </si>
  <si>
    <t>Military Traffic Management Command</t>
  </si>
  <si>
    <t>21MW</t>
  </si>
  <si>
    <t>U.S. Army Military District of Washington</t>
  </si>
  <si>
    <t>21NG</t>
  </si>
  <si>
    <t>21P1</t>
  </si>
  <si>
    <t xml:space="preserve">U.S. Army, Pacific </t>
  </si>
  <si>
    <t>21P8</t>
  </si>
  <si>
    <t>152 Federal Bldg., 100 Centennial Mall North</t>
  </si>
  <si>
    <t>Lincoln</t>
  </si>
  <si>
    <t>Lee E. Sander</t>
  </si>
  <si>
    <t>402-437-5575</t>
  </si>
  <si>
    <t>402-437-5408</t>
  </si>
  <si>
    <t>970-240-6200</t>
  </si>
  <si>
    <t>970-240-6254</t>
  </si>
  <si>
    <t>232 Energy Way</t>
  </si>
  <si>
    <t>North Las Vegas</t>
  </si>
  <si>
    <t>NV</t>
  </si>
  <si>
    <t>702-295-0564</t>
  </si>
  <si>
    <t>GS-09F-80660</t>
  </si>
  <si>
    <t>GS-09F-80661</t>
  </si>
  <si>
    <t>GS-09F-80662</t>
  </si>
  <si>
    <t>GS-09F-80670</t>
  </si>
  <si>
    <t>GS-09F-80666</t>
  </si>
  <si>
    <t>GS-09F-80663</t>
  </si>
  <si>
    <t>Pat Bryant</t>
  </si>
  <si>
    <t>Manassas Travel</t>
  </si>
  <si>
    <t>Surface Transportation Board</t>
  </si>
  <si>
    <t>1925 K Street, NW</t>
  </si>
  <si>
    <t>Anthony Jacobik</t>
  </si>
  <si>
    <t>202-565-1713</t>
  </si>
  <si>
    <t>202-565-9019</t>
  </si>
  <si>
    <t>Federal Law Enforcement Training Center</t>
  </si>
  <si>
    <t>Detention &amp; Deportation Program, El Paso Processing Center</t>
  </si>
  <si>
    <t>El Paso District</t>
  </si>
  <si>
    <t>Midwest Region</t>
  </si>
  <si>
    <t>3475 Lenox Road</t>
  </si>
  <si>
    <t>Suite 1919</t>
  </si>
  <si>
    <t>GS 09F-80928-7</t>
  </si>
  <si>
    <t>509-323-2937</t>
  </si>
  <si>
    <t>509-323-2902</t>
  </si>
  <si>
    <t>GS 09F-81005-7</t>
  </si>
  <si>
    <t>509-323-2936</t>
  </si>
  <si>
    <t>General Counsel</t>
  </si>
  <si>
    <t>Inspector General</t>
  </si>
  <si>
    <t>Defense Contract Management Command, Pittsburgh</t>
  </si>
  <si>
    <t>916-353-4417</t>
  </si>
  <si>
    <t>916-857-6156</t>
  </si>
  <si>
    <t>2035 N. Central</t>
  </si>
  <si>
    <t>Joslyn C. Foley</t>
  </si>
  <si>
    <t>602-514-7395</t>
  </si>
  <si>
    <t>602-514-7793</t>
  </si>
  <si>
    <t>CLIN 6</t>
  </si>
  <si>
    <t xml:space="preserve">77E Thomas Road </t>
  </si>
  <si>
    <t>Suite 240</t>
  </si>
  <si>
    <t>GS 09F-80888-11</t>
  </si>
  <si>
    <t>USDA, Rural Development</t>
  </si>
  <si>
    <t>Suite 108</t>
  </si>
  <si>
    <t>GS-09F-80977</t>
  </si>
  <si>
    <t>GS 09F-80535-4</t>
  </si>
  <si>
    <t>Carolyn Nawrocki</t>
  </si>
  <si>
    <t>202-646-2698</t>
  </si>
  <si>
    <t>60 Quaker Land</t>
  </si>
  <si>
    <t>Suite 40</t>
  </si>
  <si>
    <t>02886-0112</t>
  </si>
  <si>
    <t>Patricia Andrews</t>
  </si>
  <si>
    <t>VS, State of SD</t>
  </si>
  <si>
    <t>Deputy Assistant Secretary for Planning</t>
  </si>
  <si>
    <t>Office of Elementary and Secondary Education</t>
  </si>
  <si>
    <t>School Improvement Programs</t>
  </si>
  <si>
    <t>202-314-0347</t>
  </si>
  <si>
    <t>202-488-6183</t>
  </si>
  <si>
    <t>Antonia Thatcher</t>
  </si>
  <si>
    <t>210-671-3305</t>
  </si>
  <si>
    <t>Kansas Division</t>
  </si>
  <si>
    <t>3300 SW Topeka Blvd.</t>
  </si>
  <si>
    <t>Topeka</t>
  </si>
  <si>
    <t>ADC, State, BB of Governors</t>
  </si>
  <si>
    <t>GS 09F-80618-2</t>
  </si>
  <si>
    <t>GS 09F-80619-2</t>
  </si>
  <si>
    <t>GS 09F-80620-2</t>
  </si>
  <si>
    <t>GS 09F-80628-2</t>
  </si>
  <si>
    <t>GS-09F-80667</t>
  </si>
  <si>
    <t>GS-09F-80671</t>
  </si>
  <si>
    <t>Castaneda/Ubaldo</t>
  </si>
  <si>
    <t>GS-09F-80674</t>
  </si>
  <si>
    <t>GS-09F-80672</t>
  </si>
  <si>
    <t>GS-09F-80673</t>
  </si>
  <si>
    <t>Carla Remmich</t>
  </si>
  <si>
    <t>GS 09F-80892-1</t>
  </si>
  <si>
    <t>GS 09F-80893-1</t>
  </si>
  <si>
    <t>510-637-1581</t>
  </si>
  <si>
    <t>510-637-2006</t>
  </si>
  <si>
    <t>Global, Inc.</t>
  </si>
  <si>
    <t>Region 5 - California</t>
  </si>
  <si>
    <t>1323 Club Drive</t>
  </si>
  <si>
    <t>Vallejo</t>
  </si>
  <si>
    <t>Carolyn A. Davis</t>
  </si>
  <si>
    <t>707-562-8812</t>
  </si>
  <si>
    <t>707-562-9045</t>
  </si>
  <si>
    <t>895R</t>
  </si>
  <si>
    <t>Defense Contract Audit Agency - ADMIN ERROR T.O. REPLACED</t>
  </si>
  <si>
    <t>Associate Justices of the Supreme Court</t>
  </si>
  <si>
    <t>Offices, Northern Louisiana</t>
  </si>
  <si>
    <t xml:space="preserve"> 04/30/00</t>
  </si>
  <si>
    <t>Southwest Region, Alexandria, LA</t>
  </si>
  <si>
    <t>GS 09F-80769-2</t>
  </si>
  <si>
    <t>GS 09F-80772-2</t>
  </si>
  <si>
    <t>GS 09F-80779-2</t>
  </si>
  <si>
    <t>GS 09F-80780-2</t>
  </si>
  <si>
    <t>DE</t>
  </si>
  <si>
    <t>1222 Woodward Street</t>
  </si>
  <si>
    <t>USDA, RD (12EO), FSA (12D2) &amp; NRCS (1227)</t>
  </si>
  <si>
    <t>National Business Management Center</t>
  </si>
  <si>
    <t>GIPSA, Colorado</t>
  </si>
  <si>
    <t>&amp; Office of General Council, Colorado</t>
  </si>
  <si>
    <t>Nebraska National Forest</t>
  </si>
  <si>
    <t>P.O. Box 3046</t>
  </si>
  <si>
    <t>Chief Laurie Palmer</t>
  </si>
  <si>
    <t>DCMC Springfield</t>
  </si>
  <si>
    <t>USDA, NRCS (1227), FSA (12D2), RD (12EO), OIG (1204) and OGC (1203)</t>
  </si>
  <si>
    <t>Pooled for Pennsylvania</t>
  </si>
  <si>
    <t>One Credit Union Place</t>
  </si>
  <si>
    <t>256-837-1271</t>
  </si>
  <si>
    <t>256-837-6071</t>
  </si>
  <si>
    <t>MSA, LSS, Mid South Area Office</t>
  </si>
  <si>
    <t>GS 09F-80953-12</t>
  </si>
  <si>
    <t xml:space="preserve">GS 09F-80965-1 </t>
  </si>
  <si>
    <t>Mail Stop 11, Bldg. #4</t>
  </si>
  <si>
    <t>Fiscal Department</t>
  </si>
  <si>
    <t>Office of Safety, Bismarck Field Office</t>
  </si>
  <si>
    <t>703-605-4030</t>
  </si>
  <si>
    <t>76137-0042</t>
  </si>
  <si>
    <t>Southwestern Power Administration</t>
  </si>
  <si>
    <t>GS 09F-80725-2</t>
  </si>
  <si>
    <t>GS 09F-80728-2</t>
  </si>
  <si>
    <t>GS 09F-80729-2</t>
  </si>
  <si>
    <t>GS 09F-80924-8</t>
  </si>
  <si>
    <t>150 Carlos Chardon Avenue</t>
  </si>
  <si>
    <t>00918-1740</t>
  </si>
  <si>
    <t>Jose Garcia Huetas</t>
  </si>
  <si>
    <t>787-766-6000</t>
  </si>
  <si>
    <t>GS-09F-80781</t>
  </si>
  <si>
    <t>Rocky Flats Office</t>
  </si>
  <si>
    <t>895L</t>
  </si>
  <si>
    <t>Office of Scientific and Technical Information</t>
  </si>
  <si>
    <t>GS 09F-80610-1</t>
  </si>
  <si>
    <t>Environmental Appeals Board</t>
  </si>
  <si>
    <t>68SE</t>
  </si>
  <si>
    <t>68SF</t>
  </si>
  <si>
    <t>Executive Support Office</t>
  </si>
  <si>
    <t>68SG</t>
  </si>
  <si>
    <t>68SH</t>
  </si>
  <si>
    <t>68SJ</t>
  </si>
  <si>
    <t>P.O. Box 25082, 6500 South MacArthur Blvd.</t>
  </si>
  <si>
    <t>Employment Standards Administration</t>
  </si>
  <si>
    <t>Office of Labor-Management Standards</t>
  </si>
  <si>
    <t>Mine Safety and Health Administration</t>
  </si>
  <si>
    <t>U.S. Air Forces, Europe</t>
  </si>
  <si>
    <t>Air Reserve Personnel Center</t>
  </si>
  <si>
    <t>570J</t>
  </si>
  <si>
    <t>Holiday Travel International</t>
  </si>
  <si>
    <t>319 Washington Street</t>
  </si>
  <si>
    <t>5th Floor</t>
  </si>
  <si>
    <t>Johnstown</t>
  </si>
  <si>
    <t>15901-1622</t>
  </si>
  <si>
    <t>Dave Mrozowski</t>
  </si>
  <si>
    <t>503-230-7355</t>
  </si>
  <si>
    <t>503-230-5087</t>
  </si>
  <si>
    <t>Assistant Secretary for Energy Efficiency and Renewable Energy</t>
  </si>
  <si>
    <t>GS 09F-80772-9</t>
  </si>
  <si>
    <t>Suite 100</t>
  </si>
  <si>
    <t>360-704-7719</t>
  </si>
  <si>
    <t>360-704-7742</t>
  </si>
  <si>
    <t>615-781-5768</t>
  </si>
  <si>
    <t>615-781-5773</t>
  </si>
  <si>
    <t>36124-0578</t>
  </si>
  <si>
    <t>GS 09F-80769-4</t>
  </si>
  <si>
    <t>GS 09F-80772-4</t>
  </si>
  <si>
    <t>GS 09F-80814-4</t>
  </si>
  <si>
    <t>Pembroke Pines</t>
  </si>
  <si>
    <t>GS 09F-80851-31</t>
  </si>
  <si>
    <t>DHHS, National Institute of Environmental Health Sciences</t>
  </si>
  <si>
    <t>111 T.W. Alexander Drive</t>
  </si>
  <si>
    <t>Bldg. 102, Rm S136`</t>
  </si>
  <si>
    <t>Research Triangle Park</t>
  </si>
  <si>
    <t>Terminated - 06/15/01</t>
  </si>
  <si>
    <t>USDA's FSA (12D2)</t>
  </si>
  <si>
    <t>907-586-8811, ext. 224</t>
  </si>
  <si>
    <t>202-927-8782</t>
  </si>
  <si>
    <t>202-927-8940</t>
  </si>
  <si>
    <t>Aurora Valadez</t>
  </si>
  <si>
    <t>President's Commission on White House Fellowships</t>
  </si>
  <si>
    <t>Fed Retirement Thrift Invest Board</t>
  </si>
  <si>
    <t>Federal Communications Commission</t>
  </si>
  <si>
    <t xml:space="preserve">Office of the Commissioner </t>
  </si>
  <si>
    <t>215-233-6558</t>
  </si>
  <si>
    <t>GS 09F-80648-5</t>
  </si>
  <si>
    <t>Foreign Agricultural Service</t>
  </si>
  <si>
    <t>610-521-8200</t>
  </si>
  <si>
    <t>610-521-8225</t>
  </si>
  <si>
    <t>NEA (5920), UCCR (9517), IAF (1143), MPAC (935), LSC (2095)</t>
  </si>
  <si>
    <t>Marilyn Zito</t>
  </si>
  <si>
    <t>20704</t>
  </si>
  <si>
    <t>Amy Mitchell</t>
  </si>
  <si>
    <t>303-784-6200</t>
  </si>
  <si>
    <t>901-384-3033</t>
  </si>
  <si>
    <t>GS 09F-80650-3</t>
  </si>
  <si>
    <t>USDA , NRCS (1227), FSA (12D2) &amp; RD (12EO)</t>
  </si>
  <si>
    <t>Pooled, State of Indiana &amp; Michigan</t>
  </si>
  <si>
    <t>Office of Departmental Organization and Coordination</t>
  </si>
  <si>
    <t>Section 8 Financial Management Center</t>
  </si>
  <si>
    <t>402-437-5146</t>
  </si>
  <si>
    <t>GS-09F-81080</t>
  </si>
  <si>
    <t>RTS Travel</t>
  </si>
  <si>
    <t>GS-09F-81082</t>
  </si>
  <si>
    <t>Electronic Security Command</t>
  </si>
  <si>
    <t>570Y</t>
  </si>
  <si>
    <t>Air Force Communications Command</t>
  </si>
  <si>
    <t>571C</t>
  </si>
  <si>
    <t>Air Force Engineering and Services Center</t>
  </si>
  <si>
    <t>572A</t>
  </si>
  <si>
    <t>Anthony Banko</t>
  </si>
  <si>
    <t>202-606-8334</t>
  </si>
  <si>
    <t>217-398-5412x222</t>
  </si>
  <si>
    <t>217-398-5225</t>
  </si>
  <si>
    <t>Assistant Secretary for Defense Programs</t>
  </si>
  <si>
    <t>12A6</t>
  </si>
  <si>
    <t>40202</t>
  </si>
  <si>
    <t>Connie Runk</t>
  </si>
  <si>
    <t>502-582-5939</t>
  </si>
  <si>
    <t>502-582-5067</t>
  </si>
  <si>
    <t>40507</t>
  </si>
  <si>
    <t>Rhonda S. Trent</t>
  </si>
  <si>
    <t>859-233-2658</t>
  </si>
  <si>
    <t>40512</t>
  </si>
  <si>
    <t>Grady Ford</t>
  </si>
  <si>
    <t>859-253-8881</t>
  </si>
  <si>
    <t>859-253-8882</t>
  </si>
  <si>
    <t>Defense Nuclear Facilities Safety Board</t>
  </si>
  <si>
    <t>Commission on Civil Rights</t>
  </si>
  <si>
    <t>406-727-9377</t>
  </si>
  <si>
    <t>Montana Division Office</t>
  </si>
  <si>
    <t>2880 Skyway Drive</t>
  </si>
  <si>
    <t>Gerald Robinson</t>
  </si>
  <si>
    <t>406-449-5314</t>
  </si>
  <si>
    <t>P.O. Box 36600, 2900  4th Ave. N.</t>
  </si>
  <si>
    <t>Rhea Goes Ahead</t>
  </si>
  <si>
    <t>406-247-7188</t>
  </si>
  <si>
    <t>406-247-4075</t>
  </si>
  <si>
    <t>P.O. Box 35800</t>
  </si>
  <si>
    <t>59101-1266</t>
  </si>
  <si>
    <t>Connie Hilzendeger</t>
  </si>
  <si>
    <t>406-247-7404</t>
  </si>
  <si>
    <t>406-247-7408</t>
  </si>
  <si>
    <t>Maxwell AFB</t>
  </si>
  <si>
    <t>AL</t>
  </si>
  <si>
    <t>36112-6307</t>
  </si>
  <si>
    <t xml:space="preserve">National Nuclear Security Administration </t>
  </si>
  <si>
    <t>Northern Region, State of ID</t>
  </si>
  <si>
    <t>Louisville</t>
  </si>
  <si>
    <t>Antitrust Division- Dept of Justice</t>
  </si>
  <si>
    <t>Dallas Field Office</t>
  </si>
  <si>
    <t>1601 Elm Street</t>
  </si>
  <si>
    <t>Suite 4950</t>
  </si>
  <si>
    <t>75201-4717</t>
  </si>
  <si>
    <t>Lucy V. Lumbreras</t>
  </si>
  <si>
    <t>214-880-9428</t>
  </si>
  <si>
    <t>214-880-9448</t>
  </si>
  <si>
    <t>Sherrill Brinkley</t>
  </si>
  <si>
    <t>915-832-4713</t>
  </si>
  <si>
    <t>79902-1441</t>
  </si>
  <si>
    <t>USDA, OA, Ctr for Learning Employees</t>
  </si>
  <si>
    <t>College Station, TX</t>
  </si>
  <si>
    <t>2700 East Bypass</t>
  </si>
  <si>
    <t>Suite 3000</t>
  </si>
  <si>
    <t>Sandra Myers</t>
  </si>
  <si>
    <t>210-925-2843</t>
  </si>
  <si>
    <t xml:space="preserve">Terminated as of 12/3/02-Manassas Travel </t>
  </si>
  <si>
    <t xml:space="preserve">Assistant Administrator for Enforcement </t>
  </si>
  <si>
    <t>415-744-2620</t>
  </si>
  <si>
    <t>GS 09F-80629-3</t>
  </si>
  <si>
    <t>97AS</t>
  </si>
  <si>
    <t>GS 09F-80728-11</t>
  </si>
  <si>
    <t>New Orleans Field Office</t>
  </si>
  <si>
    <t>8701 Bedford-Eules Road</t>
  </si>
  <si>
    <t>Hurst</t>
  </si>
  <si>
    <t>GS 09F-80614-7</t>
  </si>
  <si>
    <t>1241</t>
  </si>
  <si>
    <t>GS 09F-80649-1</t>
  </si>
  <si>
    <t>400 N. Tampa Street</t>
  </si>
  <si>
    <t>Suite 3200</t>
  </si>
  <si>
    <t>33602</t>
  </si>
  <si>
    <t>Jeffrey L. Hahn</t>
  </si>
  <si>
    <t>813-624-6014</t>
  </si>
  <si>
    <t>813-274-6192</t>
  </si>
  <si>
    <t>Assistant Secretary for Fossil Energy</t>
  </si>
  <si>
    <t>Energy Technology Engineering Center</t>
  </si>
  <si>
    <t>GS 09F-80875-1</t>
  </si>
  <si>
    <t>GS 09F-80957-1</t>
  </si>
  <si>
    <t>GS 09F-80906-4</t>
  </si>
  <si>
    <t>Roberta Fitch</t>
  </si>
  <si>
    <t>Western NY</t>
  </si>
  <si>
    <t>GS 09F-80969-8</t>
  </si>
  <si>
    <t>GS 09F-81072-3</t>
  </si>
  <si>
    <t>Federal Executive Board-Dallas-Ft. Worth, TX</t>
  </si>
  <si>
    <t>24S1</t>
  </si>
  <si>
    <t>GS 09F-80597-3</t>
  </si>
  <si>
    <t>FAA, Southwest Region</t>
  </si>
  <si>
    <t xml:space="preserve">Department of Transportation   </t>
  </si>
  <si>
    <t>Sandra I. Sipma</t>
  </si>
  <si>
    <t>USDA, Forest Service (1226), FSA (12D2) &amp; RD (12EO)</t>
  </si>
  <si>
    <t>99513-7587</t>
  </si>
  <si>
    <t>Leslie Boehler</t>
  </si>
  <si>
    <t>907-271-5842</t>
  </si>
  <si>
    <t>907-271-2326</t>
  </si>
  <si>
    <t>GS 09F-80580-4</t>
  </si>
  <si>
    <t>Bureau of Naval Personnel</t>
  </si>
  <si>
    <t>301-504-2080</t>
  </si>
  <si>
    <t>GS 09F-80914-4</t>
  </si>
  <si>
    <t>GS 09F-80976-9</t>
  </si>
  <si>
    <t>360-753-9430</t>
  </si>
  <si>
    <t>360-753-9585</t>
  </si>
  <si>
    <t>Tongass National Forest</t>
  </si>
  <si>
    <t>204 Siginaka Way</t>
  </si>
  <si>
    <t>Sitka</t>
  </si>
  <si>
    <t>410-786-7259</t>
  </si>
  <si>
    <t>Wright Travel, Inc.(8/23/04 -did not renew option)</t>
  </si>
  <si>
    <t>GS 09F-80978-1</t>
  </si>
  <si>
    <t>GS-09F-80602</t>
  </si>
  <si>
    <t>Travelenium</t>
  </si>
  <si>
    <t>GS-09F-80606</t>
  </si>
  <si>
    <t>GS-09F-80600</t>
  </si>
  <si>
    <t>GS-09F-80609</t>
  </si>
  <si>
    <t>GS-09F-80613</t>
  </si>
  <si>
    <t>GS-09F-80610</t>
  </si>
  <si>
    <t>Congressional Budget Office</t>
  </si>
  <si>
    <t>Comms Sec and Coop In Europe</t>
  </si>
  <si>
    <t>Botanic Garden</t>
  </si>
  <si>
    <t>Office of Compliance</t>
  </si>
  <si>
    <t>Office of Technology Assessment</t>
  </si>
  <si>
    <t>Technology Administration</t>
  </si>
  <si>
    <t>Committee for the Implementation of Textile Agreements</t>
  </si>
  <si>
    <t>Asian Development Bank</t>
  </si>
  <si>
    <t>11DF</t>
  </si>
  <si>
    <t>International Finance Corporation</t>
  </si>
  <si>
    <t>202-401-8512</t>
  </si>
  <si>
    <t>Peggy Holbrook</t>
  </si>
  <si>
    <t>Barbara Marn</t>
  </si>
  <si>
    <t>785-776-2738</t>
  </si>
  <si>
    <t>801-975-3444</t>
  </si>
  <si>
    <t xml:space="preserve">6760 E. Irvington Pl. </t>
  </si>
  <si>
    <t>Southern Regional Office, CLIN 18</t>
  </si>
  <si>
    <t>P.O. Box 1508</t>
  </si>
  <si>
    <t>Cordova</t>
  </si>
  <si>
    <t>TN</t>
  </si>
  <si>
    <t>Office of Science and Technology Policy</t>
  </si>
  <si>
    <t>Council of Economic Advisors</t>
  </si>
  <si>
    <t>White House Office</t>
  </si>
  <si>
    <t>Executive Residence At the White House</t>
  </si>
  <si>
    <t>Environmental Quality Council</t>
  </si>
  <si>
    <t>Director, OMB</t>
  </si>
  <si>
    <t>5601 Sunnyside Avenue</t>
  </si>
  <si>
    <t>Suite 2-2230</t>
  </si>
  <si>
    <t>Beltsville</t>
  </si>
  <si>
    <t>19CC</t>
  </si>
  <si>
    <t>National Wildlife Research Center</t>
  </si>
  <si>
    <t>Organization of Joint Chiefs of Staff</t>
  </si>
  <si>
    <t>97CG</t>
  </si>
  <si>
    <t>National Security Agency/Central Security Service</t>
  </si>
  <si>
    <t>97DC</t>
  </si>
  <si>
    <t>Defense Courier Service</t>
  </si>
  <si>
    <t>William Campos</t>
  </si>
  <si>
    <t>401-528-4546</t>
  </si>
  <si>
    <t>PPQ, PHD Office, WA</t>
  </si>
  <si>
    <t>GS 09F-80914-3</t>
  </si>
  <si>
    <t>Room E-100</t>
  </si>
  <si>
    <t>Jerry Reitmeyer</t>
  </si>
  <si>
    <t>303-236-2854</t>
  </si>
  <si>
    <t>1963 Stout Street</t>
  </si>
  <si>
    <t>Suite 1100</t>
  </si>
  <si>
    <t>Terri Mendez</t>
  </si>
  <si>
    <t>303-454-0119</t>
  </si>
  <si>
    <t>303-844-3828</t>
  </si>
  <si>
    <t>Expert Witness Account</t>
  </si>
  <si>
    <t>1961 Stout Street</t>
  </si>
  <si>
    <t>Joanne Gienger</t>
  </si>
  <si>
    <t>303-454-0266</t>
  </si>
  <si>
    <t>Fact Witness Account</t>
  </si>
  <si>
    <t>1962 Stout Street</t>
  </si>
  <si>
    <t>Suite 1200</t>
  </si>
  <si>
    <t>Betty Murphy</t>
  </si>
  <si>
    <t>303-454-0115</t>
  </si>
  <si>
    <t>Office of Emergency Information and Public Affairs</t>
  </si>
  <si>
    <t>Administrative Law Judges</t>
  </si>
  <si>
    <t>334-223-7369</t>
  </si>
  <si>
    <t>334-279-3555</t>
  </si>
  <si>
    <t>Dave Bruce</t>
  </si>
  <si>
    <t>907-586-7413</t>
  </si>
  <si>
    <t>907-586-7420</t>
  </si>
  <si>
    <t>GS 09F-80633-7</t>
  </si>
  <si>
    <t>840 Bear Tavern Road</t>
  </si>
  <si>
    <t xml:space="preserve"> Ste. 310</t>
  </si>
  <si>
    <t xml:space="preserve">08628-1019 </t>
  </si>
  <si>
    <t>Helen Calhoun</t>
  </si>
  <si>
    <t>Deputy Assistant Secretary for Equal Employment Opportunity</t>
  </si>
  <si>
    <t>Deputy Assistant Secretary for Administration</t>
  </si>
  <si>
    <t>Deputy Assistant Secretary for Human Resources Management</t>
  </si>
  <si>
    <t>Immed. Office - Assist. Sec'y for Public &amp; Intergov. Affairs</t>
  </si>
  <si>
    <t xml:space="preserve">Joseph Williams </t>
  </si>
  <si>
    <t xml:space="preserve">314-539-2826 </t>
  </si>
  <si>
    <t>314-539-2480</t>
  </si>
  <si>
    <t>Federal Executive Board-Pittsburgh, PA</t>
  </si>
  <si>
    <t>24X4</t>
  </si>
  <si>
    <t>Federal Executive Board-Portland, OR</t>
  </si>
  <si>
    <t>24X7</t>
  </si>
  <si>
    <t>Federal Executive Board-St. Louis, MO</t>
  </si>
  <si>
    <t>24Y1</t>
  </si>
  <si>
    <t>Federal Executive Board-San Antonio, TX</t>
  </si>
  <si>
    <t>2300 Clarendon Blvd.</t>
  </si>
  <si>
    <t>Linda Hiatt</t>
  </si>
  <si>
    <t>703-235-4473</t>
  </si>
  <si>
    <t>703-235-4495</t>
  </si>
  <si>
    <t>National Highway Traffic Safety Administration</t>
  </si>
  <si>
    <t>901 Locust Street</t>
  </si>
  <si>
    <t xml:space="preserve"> Rm 466</t>
  </si>
  <si>
    <t>315-477-6550- or -6560</t>
  </si>
  <si>
    <t>U.S. Pacific Fleet, Commander in Chief</t>
  </si>
  <si>
    <t>Naval Reserve Force</t>
  </si>
  <si>
    <t>GS 09F-80935-1</t>
  </si>
  <si>
    <t>Office of the Deputy Secretary of the Interior</t>
  </si>
  <si>
    <t>Office of the Solicitor</t>
  </si>
  <si>
    <t>GS 09F-80817-1</t>
  </si>
  <si>
    <t>601-965-4231</t>
  </si>
  <si>
    <t>GS 09F-80660-1</t>
  </si>
  <si>
    <t>GS 09F-80662-10</t>
  </si>
  <si>
    <t>404562-3830</t>
  </si>
  <si>
    <t>GS 09F-80678-1</t>
  </si>
  <si>
    <t>GS 09F-80690-4</t>
  </si>
  <si>
    <t>314-539-2200</t>
  </si>
  <si>
    <t>314-539-2287</t>
  </si>
  <si>
    <t>SSO, Olympia, WA</t>
  </si>
  <si>
    <t>Court Services and offender Supervision Agency (for Dc) - Created 10/98</t>
  </si>
  <si>
    <t>Legal Services Corporation</t>
  </si>
  <si>
    <t>800-626-3142</t>
  </si>
  <si>
    <t>800-842-1331</t>
  </si>
  <si>
    <t>VS, Austin, TX</t>
  </si>
  <si>
    <t>GS 09F-80851-29</t>
  </si>
  <si>
    <t>USDA, Office of Inspector General</t>
  </si>
  <si>
    <t>Room 110</t>
  </si>
  <si>
    <t>GS 09F-80648-7</t>
  </si>
  <si>
    <t>8400 NW 53rd Street</t>
  </si>
  <si>
    <t>Karen L. Bohrer</t>
  </si>
  <si>
    <t>305-590-4920</t>
  </si>
  <si>
    <t>Assistant Secretary for Congressional and Intergovernmental Relations</t>
  </si>
  <si>
    <t>937-865-4063</t>
  </si>
  <si>
    <t>Eastern Regional Office, CLIN 16</t>
  </si>
  <si>
    <t>Northwest Power Planning Council</t>
  </si>
  <si>
    <t>Selective Service System</t>
  </si>
  <si>
    <t>895H</t>
  </si>
  <si>
    <t>P.O. Box 2680</t>
  </si>
  <si>
    <t>Joyce Gorgas</t>
  </si>
  <si>
    <t>828-257-4281</t>
  </si>
  <si>
    <t>828-257-4355</t>
  </si>
  <si>
    <t>Seventh Army Training Command</t>
  </si>
  <si>
    <t>21EO</t>
  </si>
  <si>
    <t>State of NM</t>
  </si>
  <si>
    <t>Rodgers Travel</t>
  </si>
  <si>
    <t>601Business Loop 70 West, Parkade Center</t>
  </si>
  <si>
    <t>GS 09F-80533-7</t>
  </si>
  <si>
    <t>1300 Pennsylvania Ave., NW</t>
  </si>
  <si>
    <t>972-580-1200, ext. 228</t>
  </si>
  <si>
    <t>Department of Health &amp; Human Services</t>
  </si>
  <si>
    <t>5600 Fishers Lane</t>
  </si>
  <si>
    <t>Room 16-05</t>
  </si>
  <si>
    <t>Thomas Roach</t>
  </si>
  <si>
    <t>301-443-1705</t>
  </si>
  <si>
    <t>301-443-2227</t>
  </si>
  <si>
    <t>GS 09F-80534-5</t>
  </si>
  <si>
    <t>GS 09F-80851-14</t>
  </si>
  <si>
    <t>USDA, NRCS (1227), RD (12EO), FSA (12D2) and APHIS (1242)</t>
  </si>
  <si>
    <t>1927 Thurmond Mall</t>
  </si>
  <si>
    <t>GS 09F-80893-2</t>
  </si>
  <si>
    <t>202-720-1307</t>
  </si>
  <si>
    <t>850-434-1875</t>
  </si>
  <si>
    <t>21SC</t>
  </si>
  <si>
    <t>515-254-1573</t>
  </si>
  <si>
    <t>520-670-5299</t>
  </si>
  <si>
    <t>520-670-5610</t>
  </si>
  <si>
    <t>GS 09F-80662-11</t>
  </si>
  <si>
    <t>401 W. Peachtree St., NW</t>
  </si>
  <si>
    <t>Suite 2329</t>
  </si>
  <si>
    <t>JoAnn Williams</t>
  </si>
  <si>
    <t>404-730-3200</t>
  </si>
  <si>
    <t>GS 09F-80718-6</t>
  </si>
  <si>
    <t>233 Cumberland Bend</t>
  </si>
  <si>
    <t>Room 208</t>
  </si>
  <si>
    <t>Pooled Task Order for Alexandria, LA</t>
  </si>
  <si>
    <t>U.S. Army Space and Strategic Defense Command</t>
  </si>
  <si>
    <t>21SE</t>
  </si>
  <si>
    <t>U.S. Army, Separated</t>
  </si>
  <si>
    <t>21SF</t>
  </si>
  <si>
    <t>602-514-7180</t>
  </si>
  <si>
    <t>3010 N. 2nd ST.</t>
  </si>
  <si>
    <t>85012</t>
  </si>
  <si>
    <t>Ruth Bisby</t>
  </si>
  <si>
    <t>602-664-5912</t>
  </si>
  <si>
    <t>Northern Plains Area Office, HPGRS</t>
  </si>
  <si>
    <t>Jim Adamo</t>
  </si>
  <si>
    <t>South Forest Science Complex</t>
  </si>
  <si>
    <t>Flagstaff</t>
  </si>
  <si>
    <t>86001-6381</t>
  </si>
  <si>
    <t>Rm 3963</t>
  </si>
  <si>
    <t>GS 09F-80729-3</t>
  </si>
  <si>
    <t>GS 09F-80772-10</t>
  </si>
  <si>
    <t>Suite 1321</t>
  </si>
  <si>
    <t>Kathy L. Price</t>
  </si>
  <si>
    <t>601-965-4008</t>
  </si>
  <si>
    <t>601-965-5184</t>
  </si>
  <si>
    <t>GS 09F-80774-2</t>
  </si>
  <si>
    <t>GS 09F-80824-2</t>
  </si>
  <si>
    <t>Advocacy and Enterprise Office</t>
  </si>
  <si>
    <t>ASW-55:2601 Meacham Blvd</t>
  </si>
  <si>
    <t>Marion Rybarczyk</t>
  </si>
  <si>
    <t>817-222-4340</t>
  </si>
  <si>
    <t>817-222-5994</t>
  </si>
  <si>
    <t>David Bent</t>
  </si>
  <si>
    <t>315-448-0572</t>
  </si>
  <si>
    <t>315-448-0689</t>
  </si>
  <si>
    <t>GS 09F-80850-1</t>
  </si>
  <si>
    <t>1725 Range Way</t>
  </si>
  <si>
    <t>29501</t>
  </si>
  <si>
    <t>GS 09F-80910-2</t>
  </si>
  <si>
    <t>404-842-7650</t>
  </si>
  <si>
    <t>404-842-7684</t>
  </si>
  <si>
    <t xml:space="preserve">GS 09F-80663-1 </t>
  </si>
  <si>
    <t xml:space="preserve">GS 09F-80714-1 </t>
  </si>
  <si>
    <t>GS 09F-80719-2</t>
  </si>
  <si>
    <t xml:space="preserve">GS 09F-80770-1 </t>
  </si>
  <si>
    <t>GS 09F-80848-3</t>
  </si>
  <si>
    <t>GS 09F-80853-2</t>
  </si>
  <si>
    <t>GS 09F-80662-5</t>
  </si>
  <si>
    <t>Suite 972</t>
  </si>
  <si>
    <t>Pam Lake</t>
  </si>
  <si>
    <t>404-331-3451</t>
  </si>
  <si>
    <t>404-331-3331</t>
  </si>
  <si>
    <t>503-808-2467</t>
  </si>
  <si>
    <t>World Travel Partners</t>
  </si>
  <si>
    <t>SSO, Portland, OR</t>
  </si>
  <si>
    <t>1220 SW 3rd</t>
  </si>
  <si>
    <t>Room 1735</t>
  </si>
  <si>
    <t>Pamela J. Kemble</t>
  </si>
  <si>
    <t>405-951-3709</t>
  </si>
  <si>
    <t>405-951-3765</t>
  </si>
  <si>
    <t>Oregon CLIN 37</t>
  </si>
  <si>
    <t>333 SW 1st Ave.</t>
  </si>
  <si>
    <t>Portland</t>
  </si>
  <si>
    <t>OR</t>
  </si>
  <si>
    <t>Kathleen E. Oliver</t>
  </si>
  <si>
    <t>503-808-2463</t>
  </si>
  <si>
    <t>Collbran Job Corps Civilian Conservation Center</t>
  </si>
  <si>
    <t>Office of Naval Research</t>
  </si>
  <si>
    <t>Naval Intelligence Command</t>
  </si>
  <si>
    <t>Under Secretary for Natural Resources and Environment</t>
  </si>
  <si>
    <t>GS 09F-80924-3</t>
  </si>
  <si>
    <t>GS 09F-80935-4</t>
  </si>
  <si>
    <t>GS 09F-80960-3</t>
  </si>
  <si>
    <t>GS 09F-80851-27</t>
  </si>
  <si>
    <t>1620 Pendleton Street</t>
  </si>
  <si>
    <t>27201</t>
  </si>
  <si>
    <t>GS-09F-80574</t>
  </si>
  <si>
    <t>WorldWide Travel</t>
  </si>
  <si>
    <t>GS-09F-80564</t>
  </si>
  <si>
    <t>Wright Travel</t>
  </si>
  <si>
    <t>GS-09F-80569</t>
  </si>
  <si>
    <t>East St. Louis</t>
  </si>
  <si>
    <t xml:space="preserve">Tina Wolf    </t>
  </si>
  <si>
    <t>GS 09F-80565-12</t>
  </si>
  <si>
    <t>GS 09F-80685-8</t>
  </si>
  <si>
    <t>GS 09F-80662-8</t>
  </si>
  <si>
    <t>GS 09F-80751-3</t>
  </si>
  <si>
    <t>GS 09F-80600-11</t>
  </si>
  <si>
    <t>GS 09F-80851-18</t>
  </si>
  <si>
    <t>4931 Broad River Road</t>
  </si>
  <si>
    <t>GS 09F-80864-3</t>
  </si>
  <si>
    <t>William G. Albert</t>
  </si>
  <si>
    <t>412-208-7527</t>
  </si>
  <si>
    <t>GS 09F-80565-9</t>
  </si>
  <si>
    <t>334-223-7325</t>
  </si>
  <si>
    <t>International Commission on Optics</t>
  </si>
  <si>
    <t>49SP</t>
  </si>
  <si>
    <t>International Union of Physiological Sciences</t>
  </si>
  <si>
    <t>49SQ</t>
  </si>
  <si>
    <t>International Union for Quaternary Research</t>
  </si>
  <si>
    <t>303-340-7820</t>
  </si>
  <si>
    <t>303-340-7830</t>
  </si>
  <si>
    <t>Culpepper Bldg., Suite 138</t>
  </si>
  <si>
    <t>Mr. Dana Byrd</t>
  </si>
  <si>
    <t>804 287-1518</t>
  </si>
  <si>
    <t>804 287-1723</t>
  </si>
  <si>
    <t>negligible</t>
  </si>
  <si>
    <t>Office of Personnel Mgmt.</t>
  </si>
  <si>
    <t>601 East 12th Street</t>
  </si>
  <si>
    <t>Rm. 131</t>
  </si>
  <si>
    <t>Pat Burger</t>
  </si>
  <si>
    <t>816-426-5706</t>
  </si>
  <si>
    <t>Air Force Office of Special Investigations</t>
  </si>
  <si>
    <t>701-250-4212, ext. 22</t>
  </si>
  <si>
    <t>701-250-4471</t>
  </si>
  <si>
    <t>919-541-3208</t>
  </si>
  <si>
    <t>500 East Blvd.</t>
  </si>
  <si>
    <t>Judy Cook</t>
  </si>
  <si>
    <t>501-296-9926</t>
  </si>
  <si>
    <t>501-296-9960</t>
  </si>
  <si>
    <t>655 Parfet</t>
  </si>
  <si>
    <t>8601 Adelphi Road</t>
  </si>
  <si>
    <t>College Park</t>
  </si>
  <si>
    <t>20740-6001</t>
  </si>
  <si>
    <t>Brenda Williams</t>
  </si>
  <si>
    <t>301-713-6830, ext. 241</t>
  </si>
  <si>
    <t>301-713-7271</t>
  </si>
  <si>
    <t xml:space="preserve">Carlson Wagonlit Travel </t>
  </si>
  <si>
    <t>Department of Education</t>
  </si>
  <si>
    <t>400 Maryland Ave., SW</t>
  </si>
  <si>
    <t>Room 4E121, FOB-6</t>
  </si>
  <si>
    <t>20202-4328</t>
  </si>
  <si>
    <t>202-401-1955</t>
  </si>
  <si>
    <t>J. William Fulbright foreign Scholarship Board</t>
  </si>
  <si>
    <t>GS 09F-80655-3</t>
  </si>
  <si>
    <t>GS 09F-80978-2</t>
  </si>
  <si>
    <t>GS 09F-80614-10</t>
  </si>
  <si>
    <t>DOD/American Forces Information Service</t>
  </si>
  <si>
    <t>March AFB</t>
  </si>
  <si>
    <t>Samuel J. Thornton</t>
  </si>
  <si>
    <t>909-413-2234</t>
  </si>
  <si>
    <t>GS-09F-80793</t>
  </si>
  <si>
    <t>GS-09F-80799</t>
  </si>
  <si>
    <t>GS-09F-80800</t>
  </si>
  <si>
    <t>GS 09F-81005-9</t>
  </si>
  <si>
    <t>DHHS, Portland Area Indian Health Service</t>
  </si>
  <si>
    <t>Dept of Finan. Mgmt. Svcs.</t>
  </si>
  <si>
    <t>GS 09F-80896-2</t>
  </si>
  <si>
    <t>Dorothy Buckman</t>
  </si>
  <si>
    <t>802-828-6044</t>
  </si>
  <si>
    <t>GS 09F-80846-1</t>
  </si>
  <si>
    <t>World Travel - BTI</t>
  </si>
  <si>
    <t>Northeast Regional Office</t>
  </si>
  <si>
    <t>605-673-9276/605-394-1960</t>
  </si>
  <si>
    <t>816-467-1908</t>
  </si>
  <si>
    <t>816-374-6040</t>
  </si>
  <si>
    <t>National Council on The Humanities</t>
  </si>
  <si>
    <t>Office of Special Counsel</t>
  </si>
  <si>
    <t>Northwest Atlantic Fisheries Organization</t>
  </si>
  <si>
    <t>301-457-4722</t>
  </si>
  <si>
    <t>Air Force Audit Agency</t>
  </si>
  <si>
    <t>Financial Management Service</t>
  </si>
  <si>
    <t>190 Vulcan Road</t>
  </si>
  <si>
    <t>Birmingham</t>
  </si>
  <si>
    <t>Mary Whalen</t>
  </si>
  <si>
    <t xml:space="preserve">GS 09F-80595-1 </t>
  </si>
  <si>
    <t>REG9</t>
  </si>
  <si>
    <t>GS 09F-80687-2</t>
  </si>
  <si>
    <t>GS-09F-80796</t>
  </si>
  <si>
    <t>Navy Staff Offices</t>
  </si>
  <si>
    <t>Navy Field Offices</t>
  </si>
  <si>
    <t>787-282-1883</t>
  </si>
  <si>
    <t>787-766-5193</t>
  </si>
  <si>
    <t>GS 09F-80953-14</t>
  </si>
  <si>
    <t>FCI Three Rivers</t>
  </si>
  <si>
    <t>P.O. Box 4000</t>
  </si>
  <si>
    <t>Three Rivers</t>
  </si>
  <si>
    <t>Michael Holland</t>
  </si>
  <si>
    <t>361-786-3576, ext. 141</t>
  </si>
  <si>
    <t>361-786-5061</t>
  </si>
  <si>
    <t>GS 09F-80976-5</t>
  </si>
  <si>
    <t>400 North 8th Street, PO Box 10249</t>
  </si>
  <si>
    <t xml:space="preserve">23240-0249 </t>
  </si>
  <si>
    <t>US Army, Other</t>
  </si>
  <si>
    <t>21X1</t>
  </si>
  <si>
    <t>GS 09F-80958-4</t>
  </si>
  <si>
    <t>Option Year One Effective Date</t>
  </si>
  <si>
    <t xml:space="preserve">Dayton Service Center, 200 West Second Street,  </t>
  </si>
  <si>
    <t>GS 09F-80530-6</t>
  </si>
  <si>
    <t>600 E Street, N.W.</t>
  </si>
  <si>
    <t>Room 4045</t>
  </si>
  <si>
    <t>20530</t>
  </si>
  <si>
    <t>Diane Kelly</t>
  </si>
  <si>
    <t>202-616-6263</t>
  </si>
  <si>
    <t>202-616-5504</t>
  </si>
  <si>
    <t>808-541-2700, ext. 307</t>
  </si>
  <si>
    <t>Dayton &amp; Detroit Service Centers</t>
  </si>
  <si>
    <t>National Forests in MS</t>
  </si>
  <si>
    <t>South Central Regional Office</t>
  </si>
  <si>
    <t>WingGate Travel, Inc.</t>
  </si>
  <si>
    <t>Room 5-282</t>
  </si>
  <si>
    <t>From Region 3 TBA</t>
  </si>
  <si>
    <t>GS-09F-81067</t>
  </si>
  <si>
    <t>Bay Area Travel - Florida</t>
  </si>
  <si>
    <t>GS-09F-81068</t>
  </si>
  <si>
    <t>GS-09F-81070</t>
  </si>
  <si>
    <t>GS-09F-81074</t>
  </si>
  <si>
    <t>GS 09F-80583-2</t>
  </si>
  <si>
    <t>GS 09F-80790-1</t>
  </si>
  <si>
    <t>Defense Microelectronics Activity (DMEA)</t>
  </si>
  <si>
    <t>4234 54th Street</t>
  </si>
  <si>
    <t>McClellan</t>
  </si>
  <si>
    <t>95652-2100</t>
  </si>
  <si>
    <t>Kimberly Chaves</t>
  </si>
  <si>
    <t>Marathon</t>
  </si>
  <si>
    <t>Sharyn Collette</t>
  </si>
  <si>
    <t>305-743-2437</t>
  </si>
  <si>
    <t>305-743-2657</t>
  </si>
  <si>
    <t>GS 09F-81048-4</t>
  </si>
  <si>
    <t>US Immigration Court</t>
  </si>
  <si>
    <t>155 S. Miami Ave.</t>
  </si>
  <si>
    <t>Suite 800</t>
  </si>
  <si>
    <t>Jerre Willis</t>
  </si>
  <si>
    <t>605-224-6186</t>
  </si>
  <si>
    <t>605-224-8451</t>
  </si>
  <si>
    <t>Northern Grain Insects Research Laboratory, SD</t>
  </si>
  <si>
    <t>Sharon Telkamp</t>
  </si>
  <si>
    <t>605-693-5203</t>
  </si>
  <si>
    <t>Ms. Linda Elkabir, Assistant Controller</t>
  </si>
  <si>
    <t>708-283-3501</t>
  </si>
  <si>
    <t>GS 09F-81078-5</t>
  </si>
  <si>
    <t>1817 S. Neil Street</t>
  </si>
  <si>
    <t>12B2</t>
  </si>
  <si>
    <t>GS 09F-80619-42</t>
  </si>
  <si>
    <t>DOT Federal Transit Administration</t>
  </si>
  <si>
    <t>216 16th Street</t>
  </si>
  <si>
    <t>Wanda Merritt</t>
  </si>
  <si>
    <t>303-844-3242</t>
  </si>
  <si>
    <t>303-844-4217</t>
  </si>
  <si>
    <t>GS 09F-80619-43</t>
  </si>
  <si>
    <t>Dept of Homeland Security-Bu of Immig&amp;Customs Enforcement, Detention &amp; Removals</t>
  </si>
  <si>
    <t>Amelia Sanchez</t>
  </si>
  <si>
    <t>National Gallery of Art</t>
  </si>
  <si>
    <t>Woodrow Wilson International Center for Scholars</t>
  </si>
  <si>
    <t>1929 Stout St. C-324</t>
  </si>
  <si>
    <t>Pat Mangravito</t>
  </si>
  <si>
    <t>202-366-7174</t>
  </si>
  <si>
    <t>71350-2009</t>
  </si>
  <si>
    <t>Mary Jane Close</t>
  </si>
  <si>
    <t>318-473-7126</t>
  </si>
  <si>
    <t>North Dakota</t>
  </si>
  <si>
    <t>GS-09F-80596</t>
  </si>
  <si>
    <t>GS-09F-80597</t>
  </si>
  <si>
    <t>GS-09F-80598</t>
  </si>
  <si>
    <t>601-965-5622</t>
  </si>
  <si>
    <t>75 Spring Street, S.W.</t>
  </si>
  <si>
    <t>Donald F. Walton</t>
  </si>
  <si>
    <t>Puerto Rico</t>
  </si>
  <si>
    <t>National Labor Relations Board</t>
  </si>
  <si>
    <t>1099 14th Street, NW</t>
  </si>
  <si>
    <t>Suite 7830</t>
  </si>
  <si>
    <t>Washingtron</t>
  </si>
  <si>
    <t>20570</t>
  </si>
  <si>
    <t>Karl Rohrbaugh</t>
  </si>
  <si>
    <t>202-273-4226</t>
  </si>
  <si>
    <t>202-273-4273</t>
  </si>
  <si>
    <t>49SR</t>
  </si>
  <si>
    <t>Commission on Immigration Reform</t>
  </si>
  <si>
    <t>Chemical Safety and Hazard Investigation Board</t>
  </si>
  <si>
    <t>407-648-6011</t>
  </si>
  <si>
    <t>Three Lafayette Center, 1155 21st St., NW</t>
  </si>
  <si>
    <t>Bureau of Oceans &amp; Internat’l Environmental &amp; Scientific Affairs</t>
  </si>
  <si>
    <t>GS 09F-80708-6</t>
  </si>
  <si>
    <t>USDA, APHIS, MRPBS, ASD, Contracting</t>
  </si>
  <si>
    <t>Margie Thorson</t>
  </si>
  <si>
    <t>612-370-2121</t>
  </si>
  <si>
    <t>US Office of Special Counsel - Terminated 3/1/01</t>
  </si>
  <si>
    <t>GS 09F-80633-1</t>
  </si>
  <si>
    <t>GS 09F-80634-1</t>
  </si>
  <si>
    <t>GS 09F-80646-1</t>
  </si>
  <si>
    <t>GS 09F-80653-1</t>
  </si>
  <si>
    <t>GS 09F-80655-1</t>
  </si>
  <si>
    <t>VS, Central Regional Office, Arlington, TX</t>
  </si>
  <si>
    <t>Austin/San Antonio, TX, area</t>
  </si>
  <si>
    <t>1400 Independence Ave., SW</t>
  </si>
  <si>
    <t>Room 2144, South Building</t>
  </si>
  <si>
    <t>Barbara McNiff</t>
  </si>
  <si>
    <t>202-720-3061</t>
  </si>
  <si>
    <t>Immediate Office of the Secretary of State</t>
  </si>
  <si>
    <t>Office of the Deputy Secretary of State</t>
  </si>
  <si>
    <t>GS 09F-80631-2</t>
  </si>
  <si>
    <t>GS 09F-80633-2</t>
  </si>
  <si>
    <t>GS 09F-80653-2</t>
  </si>
  <si>
    <t>GS 09F-80656-2</t>
  </si>
  <si>
    <t>Bangor</t>
  </si>
  <si>
    <t xml:space="preserve">ME  </t>
  </si>
  <si>
    <t>04401</t>
  </si>
  <si>
    <t>Harry S Truman Scholarship Foundation</t>
  </si>
  <si>
    <t>GS-09F-80812</t>
  </si>
  <si>
    <t>GS-09F-80813</t>
  </si>
  <si>
    <t>GS-09F-80816</t>
  </si>
  <si>
    <t>GS-09F-80814</t>
  </si>
  <si>
    <t>Air Force Communication and Information Center</t>
  </si>
  <si>
    <t>601-965-4257</t>
  </si>
  <si>
    <t>Gulf Islands National Seashore</t>
  </si>
  <si>
    <t>1801 Gulf Breeze Parkway</t>
  </si>
  <si>
    <t>Gulf  Breeze</t>
  </si>
  <si>
    <t>FL</t>
  </si>
  <si>
    <t>Theresa L. Harper</t>
  </si>
  <si>
    <t>850-934-2603</t>
  </si>
  <si>
    <t>850-932-9654</t>
  </si>
  <si>
    <t>84AF</t>
  </si>
  <si>
    <t>DoD, Armed Forces Retirement Home</t>
  </si>
  <si>
    <t>US Naval Home, MS</t>
  </si>
  <si>
    <t>1800 Beach Drive</t>
  </si>
  <si>
    <t>39507-1597</t>
  </si>
  <si>
    <t>Lila C. Byrd</t>
  </si>
  <si>
    <t>Office of National Security Coordination</t>
  </si>
  <si>
    <t>International Union for The Protection of New Varieties of Plants</t>
  </si>
  <si>
    <t>19EZ</t>
  </si>
  <si>
    <t>Virginia Division Office</t>
  </si>
  <si>
    <t>308 W. 21st Street</t>
  </si>
  <si>
    <t>Internat’l Cntr -- Study of the Preserv. &amp; Restoration of Cultural Property</t>
  </si>
  <si>
    <t>19ES</t>
  </si>
  <si>
    <t>International Seed Testing Association</t>
  </si>
  <si>
    <t>19EV</t>
  </si>
  <si>
    <t>GS 09F-80575-7</t>
  </si>
  <si>
    <t>P.O.Box 21648</t>
  </si>
  <si>
    <t>800-541-0457</t>
  </si>
  <si>
    <t>666 North Street</t>
  </si>
  <si>
    <t>Suite 105</t>
  </si>
  <si>
    <t>GS 09F-80939-9</t>
  </si>
  <si>
    <t>770-590-6113</t>
  </si>
  <si>
    <t>334-223-7141</t>
  </si>
  <si>
    <t>419-625-0242</t>
  </si>
  <si>
    <t>662-751-4800, ext. 5937</t>
  </si>
  <si>
    <t>228-688-2144</t>
  </si>
  <si>
    <t>1 Mound Road</t>
  </si>
  <si>
    <t>International Telecommunication Union</t>
  </si>
  <si>
    <t>19UW</t>
  </si>
  <si>
    <t>World Intellectual Property Organization</t>
  </si>
  <si>
    <t>200F</t>
  </si>
  <si>
    <t>Securities and Exchange Commission</t>
  </si>
  <si>
    <t>305-590-4917</t>
  </si>
  <si>
    <t>GS 09F-80650-9</t>
  </si>
  <si>
    <t>Illinois and Michigan Canal National Heritage Corridor Commission</t>
  </si>
  <si>
    <t>GS 09F-80751-2</t>
  </si>
  <si>
    <t>CLIN 22</t>
  </si>
  <si>
    <t>Office of Smart Card Initiatives</t>
  </si>
  <si>
    <t>1401 Brickell Ave.</t>
  </si>
  <si>
    <t>305-982-6300</t>
  </si>
  <si>
    <t>Office for Civil Rights</t>
  </si>
  <si>
    <t>Maureen Gross</t>
  </si>
  <si>
    <t>781-238-7661</t>
  </si>
  <si>
    <t>781-238-7654</t>
  </si>
  <si>
    <t xml:space="preserve">301 S. Park </t>
  </si>
  <si>
    <t>#10033</t>
  </si>
  <si>
    <t>Margaret Stringer</t>
  </si>
  <si>
    <t>406-441-1240</t>
  </si>
  <si>
    <t>406-441-1250</t>
  </si>
  <si>
    <t>181 Federal Building</t>
  </si>
  <si>
    <t>Butte</t>
  </si>
  <si>
    <t>Julie Lyons</t>
  </si>
  <si>
    <t>406-723-6611</t>
  </si>
  <si>
    <t>Office of Assistant Secretary for Public Affairs</t>
  </si>
  <si>
    <t>907-247-0429</t>
  </si>
  <si>
    <t>GS 09F-80690-2</t>
  </si>
  <si>
    <t>NIOSH</t>
  </si>
  <si>
    <t xml:space="preserve">P.O. Box 18070, Cochrans Mill Road </t>
  </si>
  <si>
    <t>Contracts Management Branch</t>
  </si>
  <si>
    <t>15236</t>
  </si>
  <si>
    <t>John J. Carolan</t>
  </si>
  <si>
    <t>412-386-6430</t>
  </si>
  <si>
    <t>412-386-6429</t>
  </si>
  <si>
    <t>GS 09F-81044-9</t>
  </si>
  <si>
    <t>5940 S. 58th Street</t>
  </si>
  <si>
    <t>Joni Davis</t>
  </si>
  <si>
    <t>402-434-2340</t>
  </si>
  <si>
    <t>402-434-2330</t>
  </si>
  <si>
    <t>GS 09F-80737-2</t>
  </si>
  <si>
    <t>Greenbag Road</t>
  </si>
  <si>
    <t>26507-1000</t>
  </si>
  <si>
    <t>Sylvia D. Medley</t>
  </si>
  <si>
    <t>304-296-4416, ext. 288</t>
  </si>
  <si>
    <t>304-296-2354</t>
  </si>
  <si>
    <t>Fortune International Travel, INC.</t>
  </si>
  <si>
    <t>GS-09F-80556</t>
  </si>
  <si>
    <t>GS-09F-80557</t>
  </si>
  <si>
    <t>GS-09F-80774</t>
  </si>
  <si>
    <t>GS-09F-80771</t>
  </si>
  <si>
    <t>GS-09F-80775</t>
  </si>
  <si>
    <t>Braswell/Ubaldo</t>
  </si>
  <si>
    <t>Newtown Square</t>
  </si>
  <si>
    <t>239 Federal Building, 75 High Street</t>
  </si>
  <si>
    <t>26507</t>
  </si>
  <si>
    <t>Bonita Townsend</t>
  </si>
  <si>
    <t>304-284-4800</t>
  </si>
  <si>
    <t>304-284-4821</t>
  </si>
  <si>
    <t>GS 09F-80565-18</t>
  </si>
  <si>
    <t>Peggy Tauzier</t>
  </si>
  <si>
    <t>504-840-1384</t>
  </si>
  <si>
    <t>501-324-5050</t>
  </si>
  <si>
    <t>501-324-6562</t>
  </si>
  <si>
    <t>Suite 3416</t>
  </si>
  <si>
    <t>Anthony Russell</t>
  </si>
  <si>
    <t>GS-09F-80545</t>
  </si>
  <si>
    <t>GS-09F-80546</t>
  </si>
  <si>
    <t>GS-09F-80549</t>
  </si>
  <si>
    <t>GS-09F-80550</t>
  </si>
  <si>
    <t>Small Business Administration</t>
  </si>
  <si>
    <t>Continuous Electron Beam Accelerator Facility</t>
  </si>
  <si>
    <t>Office of Energy Research</t>
  </si>
  <si>
    <t>Office of Civilian Radioactive Waste Management</t>
  </si>
  <si>
    <t>Savannah River Ecology Laboratory</t>
  </si>
  <si>
    <t>GS-09F-81002</t>
  </si>
  <si>
    <t>GS-09F-81063</t>
  </si>
  <si>
    <t>57HT</t>
  </si>
  <si>
    <t>AF Holding Tank</t>
  </si>
  <si>
    <t>VS, PPQ, WS, AC, IES, RCSS, CPHST</t>
  </si>
  <si>
    <t>GS 09F-80533-9</t>
  </si>
  <si>
    <t>Air Force Cost Center</t>
  </si>
  <si>
    <t>572B</t>
  </si>
  <si>
    <t>Air Force Doctrine Center</t>
  </si>
  <si>
    <t>572C</t>
  </si>
  <si>
    <t>Various Agencies within the State of Arizona</t>
  </si>
  <si>
    <t xml:space="preserve"> 202-690-1529</t>
  </si>
  <si>
    <t>Central Region</t>
  </si>
  <si>
    <t>901 Locust</t>
  </si>
  <si>
    <t>572E</t>
  </si>
  <si>
    <t>Air Force Legal Services Center</t>
  </si>
  <si>
    <t>572F</t>
  </si>
  <si>
    <t>Samuels</t>
  </si>
  <si>
    <t>912-267-2400</t>
  </si>
  <si>
    <t>912-267-2217</t>
  </si>
  <si>
    <t>Hawaii</t>
  </si>
  <si>
    <t>Idaho</t>
  </si>
  <si>
    <t>Idaho Division</t>
  </si>
  <si>
    <t>3050 Lakeharbor Lane</t>
  </si>
  <si>
    <t>334-279-3404</t>
  </si>
  <si>
    <t>334-279-3409</t>
  </si>
  <si>
    <t>8501 Tanner Williams Road</t>
  </si>
  <si>
    <t>Mobile</t>
  </si>
  <si>
    <t>36608-8322</t>
  </si>
  <si>
    <t>Anthony Palma</t>
  </si>
  <si>
    <t>700 E. San Antonio</t>
  </si>
  <si>
    <t>Suite 675</t>
  </si>
  <si>
    <t>Theresa N. Baeza</t>
  </si>
  <si>
    <t>915-534-6020</t>
  </si>
  <si>
    <t>915-534-6044</t>
  </si>
  <si>
    <t>11339 SSG Sims Street</t>
  </si>
  <si>
    <t>79908-8098</t>
  </si>
  <si>
    <t>Cassandra Pelham</t>
  </si>
  <si>
    <t>915-760-2024</t>
  </si>
  <si>
    <t>Creative Travel</t>
  </si>
  <si>
    <t>Amarillo Field Office</t>
  </si>
  <si>
    <t>Air Force National Security Emergency Preparedness</t>
  </si>
  <si>
    <t>Air National Guard Units (Title 32)</t>
  </si>
  <si>
    <t>Air National Guard Units (Mobilization) (Title 5)</t>
  </si>
  <si>
    <t>GS 09F-80772-6</t>
  </si>
  <si>
    <t>GS 09F-80851-6</t>
  </si>
  <si>
    <t>GS 09F-80888-6</t>
  </si>
  <si>
    <t>GS 09F-80913-6</t>
  </si>
  <si>
    <t>GS 09F-80939-6</t>
  </si>
  <si>
    <t>GS 09F-80951-6</t>
  </si>
  <si>
    <t>GS 09F-80953-6</t>
  </si>
  <si>
    <t>GS 09F-81044-6</t>
  </si>
  <si>
    <t>GS 09F-81059-6</t>
  </si>
  <si>
    <t>GS 09F-80557-7</t>
  </si>
  <si>
    <t>Immed. Office - Assist. Sec'y for Ed. Research &amp;  Improvement</t>
  </si>
  <si>
    <t>CONTRACT #</t>
  </si>
  <si>
    <t xml:space="preserve">Room 103            </t>
  </si>
  <si>
    <t>Reynoldsburg</t>
  </si>
  <si>
    <t xml:space="preserve">OH </t>
  </si>
  <si>
    <t>Kim Lowery</t>
  </si>
  <si>
    <t>MWA</t>
  </si>
  <si>
    <t>1815 North University Street</t>
  </si>
  <si>
    <t>Peoria</t>
  </si>
  <si>
    <t>IL</t>
  </si>
  <si>
    <t>JoAnn Giamette</t>
  </si>
  <si>
    <t>GS 09F-80827-4</t>
  </si>
  <si>
    <t>GS 09F-80831-3</t>
  </si>
  <si>
    <t>GS 09F-81001-3</t>
  </si>
  <si>
    <t>State of WY</t>
  </si>
  <si>
    <t>113 St. Joseph Street</t>
  </si>
  <si>
    <t>Room 413</t>
  </si>
  <si>
    <t>Sheila Montiel</t>
  </si>
  <si>
    <t>251-690-2841</t>
  </si>
  <si>
    <t>251-694-4285</t>
  </si>
  <si>
    <t>GS-09F-81077</t>
  </si>
  <si>
    <t>GS 09F-80999-4</t>
  </si>
  <si>
    <t>Nancy Ford</t>
  </si>
  <si>
    <t>303-682-0469</t>
  </si>
  <si>
    <t>GS 09F-80619-17</t>
  </si>
  <si>
    <t>National Institute of Corrections/Staff Travel</t>
  </si>
  <si>
    <t>5601 Sunnyside Ave.</t>
  </si>
  <si>
    <t>Information Resource Management Office</t>
  </si>
  <si>
    <t>Connie DeSouza</t>
  </si>
  <si>
    <t>US Environmental Protection Agency</t>
  </si>
  <si>
    <t>1200 Pennsylvania Ave.</t>
  </si>
  <si>
    <t>Ariel Rios Building</t>
  </si>
  <si>
    <t>20460</t>
  </si>
  <si>
    <t>202-565-2584</t>
  </si>
  <si>
    <t>Upper Great Plains</t>
  </si>
  <si>
    <t>198 Fourth Street, SW</t>
  </si>
  <si>
    <t>Huron</t>
  </si>
  <si>
    <t>57350-2474</t>
  </si>
  <si>
    <t>Deb Kludt</t>
  </si>
  <si>
    <t>605-353-9214</t>
  </si>
  <si>
    <t>GS 09F-80582-2</t>
  </si>
  <si>
    <t>97AR</t>
  </si>
  <si>
    <t>Defense Contract Audit Agency</t>
  </si>
  <si>
    <t>Russellville</t>
  </si>
  <si>
    <t>Cindy Tucker</t>
  </si>
  <si>
    <t>501-964-7212</t>
  </si>
  <si>
    <t>Grand Junction</t>
  </si>
  <si>
    <t>Elizabeth Weyler</t>
  </si>
  <si>
    <t>970-248-6002</t>
  </si>
  <si>
    <t>GS 09F-80619-32</t>
  </si>
  <si>
    <t>GS 09F-80619-33</t>
  </si>
  <si>
    <t>&amp; All Authorized Agencies</t>
  </si>
  <si>
    <t>1606 Santa Rosa Road</t>
  </si>
  <si>
    <t>GS 09F-80557-12</t>
  </si>
  <si>
    <t>215-861-3034</t>
  </si>
  <si>
    <t>GS 09F-80700-1</t>
  </si>
  <si>
    <t>GS 09F-80705-11</t>
  </si>
  <si>
    <t>DOT/Federal Railroad Administration</t>
  </si>
  <si>
    <t>1120 Vermont Avenue, NW</t>
  </si>
  <si>
    <t>GS 09F-80810-1</t>
  </si>
  <si>
    <t>GS 09F-80873-1</t>
  </si>
  <si>
    <t>GS 09F-80936-1</t>
  </si>
  <si>
    <t>GS 09F-80956-1</t>
  </si>
  <si>
    <t>GS 09F-80991-5</t>
  </si>
  <si>
    <t>Covallis Location</t>
  </si>
  <si>
    <t>Richard D. Spicer</t>
  </si>
  <si>
    <t>207-626-9133</t>
  </si>
  <si>
    <t>Susquehanna River Basin Commission</t>
  </si>
  <si>
    <t>49SA</t>
  </si>
  <si>
    <t>GS 09F-80763-1</t>
  </si>
  <si>
    <t>CLIN 23</t>
  </si>
  <si>
    <t>254-742-9929</t>
  </si>
  <si>
    <t>Room 309</t>
  </si>
  <si>
    <t>Kathy Pelzel</t>
  </si>
  <si>
    <t>Occupational Safety and Health Administration</t>
  </si>
  <si>
    <t>Veterans Employment and Training Services</t>
  </si>
  <si>
    <t>GS 09F-80530-5</t>
  </si>
  <si>
    <t>U.S. Department of Treasury</t>
  </si>
  <si>
    <t>Western Region</t>
  </si>
  <si>
    <t>GS 09F-80611-1</t>
  </si>
  <si>
    <t>GS 09F-80614-1</t>
  </si>
  <si>
    <t>GS 09F-80618-1</t>
  </si>
  <si>
    <t>GS 09F-80619-1</t>
  </si>
  <si>
    <t>GS 09F-80620-1</t>
  </si>
  <si>
    <t>GS 09F-80623-1</t>
  </si>
  <si>
    <t>GS 09F-80624-1</t>
  </si>
  <si>
    <t>GS 09F-80628-1</t>
  </si>
  <si>
    <t>GS 09F-80629-1</t>
  </si>
  <si>
    <t>Assistant Secretary for Information and Technology</t>
  </si>
  <si>
    <t>43AA</t>
  </si>
  <si>
    <t>Pension Benefit GTE Corp -Pbgc</t>
  </si>
  <si>
    <t>4605</t>
  </si>
  <si>
    <t xml:space="preserve">Barry M. Goldwater Scholarship for Excellence </t>
  </si>
  <si>
    <t>#4164</t>
  </si>
  <si>
    <t>Jim Tharp</t>
  </si>
  <si>
    <t>334-441-5845</t>
  </si>
  <si>
    <t>Veterinary Services Olympia, WA</t>
  </si>
  <si>
    <t>2604 12th Ct., SW</t>
  </si>
  <si>
    <t>303-676-3088</t>
  </si>
  <si>
    <t>Chris Dohrman</t>
  </si>
  <si>
    <t>208-686-6106</t>
  </si>
  <si>
    <t>208-686-6203</t>
  </si>
  <si>
    <t>Budget &amp; Fiscal Ofc./P.O. Box 225</t>
  </si>
  <si>
    <t>GS 09F-80888-10</t>
  </si>
  <si>
    <t>Berta Altizer</t>
  </si>
  <si>
    <t>Dept. Rep. To The Defense Nuclear Facilities Safety Board</t>
  </si>
  <si>
    <t xml:space="preserve">785-267-7290 </t>
  </si>
  <si>
    <t xml:space="preserve">785-267-7285 </t>
  </si>
  <si>
    <t>573-636-7104</t>
  </si>
  <si>
    <t>401-528-9283</t>
  </si>
  <si>
    <t>603-528-8740</t>
  </si>
  <si>
    <t>603-528-8783</t>
  </si>
  <si>
    <t>757-898-2150</t>
  </si>
  <si>
    <t>757-898-2299</t>
  </si>
  <si>
    <t>GS 09F-80633-12</t>
  </si>
  <si>
    <t>151 N. Independence Mall E</t>
  </si>
  <si>
    <t>Valerie Miles</t>
  </si>
  <si>
    <t>215-408-0104</t>
  </si>
  <si>
    <t>215-408-2700</t>
  </si>
  <si>
    <t>U.S. Army Medical Command</t>
  </si>
  <si>
    <t>21MD</t>
  </si>
  <si>
    <t>Surgeon General</t>
  </si>
  <si>
    <t>21MP</t>
  </si>
  <si>
    <t>GS 09F-80862-1</t>
  </si>
  <si>
    <t>International Astronomical Union</t>
  </si>
  <si>
    <t>49SB</t>
  </si>
  <si>
    <t>International Union of Biological Sciences</t>
  </si>
  <si>
    <t>49SC</t>
  </si>
  <si>
    <t>Packers and Stockyards Administration</t>
  </si>
  <si>
    <t>Office of Energy</t>
  </si>
  <si>
    <t>Economic Research Service</t>
  </si>
  <si>
    <t>World Agricultural Outlook Board</t>
  </si>
  <si>
    <t>Commodity Credit Corporation</t>
  </si>
  <si>
    <t>Rural Telephone Bank</t>
  </si>
  <si>
    <t>Federal Crop Insurance Corporation</t>
  </si>
  <si>
    <t>International Union of Geodesy and Geophysics</t>
  </si>
  <si>
    <t>49SE</t>
  </si>
  <si>
    <t>International Geological Union</t>
  </si>
  <si>
    <t>49SF</t>
  </si>
  <si>
    <t>International Union of Pure and Applied Physics</t>
  </si>
  <si>
    <t>49SG</t>
  </si>
  <si>
    <t>International Geographical Union</t>
  </si>
  <si>
    <t>49SK</t>
  </si>
  <si>
    <t>518-284-4340</t>
  </si>
  <si>
    <t>GS 09F-80761-4</t>
  </si>
  <si>
    <t>Department of Transportation Volpe Ctr</t>
  </si>
  <si>
    <t>Gregory Zevitas</t>
  </si>
  <si>
    <t>617-494-3834</t>
  </si>
  <si>
    <t>Int'l Boundary &amp; Water Commission, US and Mexico</t>
  </si>
  <si>
    <t>727 E. Durango Blvd.</t>
  </si>
  <si>
    <t>Suite B-310</t>
  </si>
  <si>
    <t>78206-1200</t>
  </si>
  <si>
    <t>Laura Lore</t>
  </si>
  <si>
    <t>210-472-6590</t>
  </si>
  <si>
    <t>210-472-4036</t>
  </si>
  <si>
    <t>Wildlife Services</t>
  </si>
  <si>
    <t>Office of Info. Resources Mgmt  Procure.&amp; Prop. Mgmt</t>
  </si>
  <si>
    <t>12B6</t>
  </si>
  <si>
    <t>Export Administration Review Board</t>
  </si>
  <si>
    <t>Air Force Weather Service</t>
  </si>
  <si>
    <t>572R</t>
  </si>
  <si>
    <t>Air Force Program Executive Office</t>
  </si>
  <si>
    <t>572S</t>
  </si>
  <si>
    <t xml:space="preserve">HQ NORAD </t>
  </si>
  <si>
    <t>572T</t>
  </si>
  <si>
    <t>Air Force Supply Center</t>
  </si>
  <si>
    <t>572U</t>
  </si>
  <si>
    <t>Air Force Morale, Welfare and Recreation Center</t>
  </si>
  <si>
    <t>572V</t>
  </si>
  <si>
    <t>Air Force Disposal Agency</t>
  </si>
  <si>
    <t>572W</t>
  </si>
  <si>
    <t>GS 09F-80546-4</t>
  </si>
  <si>
    <t>US Patent &amp; Trademark Office</t>
  </si>
  <si>
    <t>Room PK802</t>
  </si>
  <si>
    <t>Dale Hughes</t>
  </si>
  <si>
    <t>703-306-2837</t>
  </si>
  <si>
    <t>703-305-8807</t>
  </si>
  <si>
    <t>Office of Finance</t>
  </si>
  <si>
    <t>GS 09F-80584-6</t>
  </si>
  <si>
    <t>GS 09F-80600-6</t>
  </si>
  <si>
    <t>GS 09F-80619-6</t>
  </si>
  <si>
    <t>GS 09F-80685-6</t>
  </si>
  <si>
    <t>GS 09F-80533-17</t>
  </si>
  <si>
    <t>Suite 2</t>
  </si>
  <si>
    <t>Lackland AFB</t>
  </si>
  <si>
    <t>GS 09F-81004-5</t>
  </si>
  <si>
    <t>GS 09F-81044-5</t>
  </si>
  <si>
    <t>RI</t>
  </si>
  <si>
    <t>GS 09F-81059-5</t>
  </si>
  <si>
    <t>GS 09F-80557-6</t>
  </si>
  <si>
    <t>GS 09F-80565-6</t>
  </si>
  <si>
    <t>27709</t>
  </si>
  <si>
    <t>Mitsue Parrish</t>
  </si>
  <si>
    <t>450 Golden Gate Ave.</t>
  </si>
  <si>
    <t>Gerald Jan</t>
  </si>
  <si>
    <t>415-522-4007</t>
  </si>
  <si>
    <t>415-522-2815</t>
  </si>
  <si>
    <t>Southern Louisiana</t>
  </si>
  <si>
    <t>Strategic Petroleum Reserve Project Mgmt. Office, LA</t>
  </si>
  <si>
    <t>GS 09F-80533-14</t>
  </si>
  <si>
    <t>Farm Credit Administration (FCA)</t>
  </si>
  <si>
    <t>1501 Farm Credit Drive</t>
  </si>
  <si>
    <t>McLean</t>
  </si>
  <si>
    <t>22102-5090</t>
  </si>
  <si>
    <t>Bob Taylor</t>
  </si>
  <si>
    <t>703-883-4129</t>
  </si>
  <si>
    <t>703-790-7202</t>
  </si>
  <si>
    <t>GS 09F-80851-3</t>
  </si>
  <si>
    <t>GS 09F-80866-3</t>
  </si>
  <si>
    <t>GS 09F-80888-3</t>
  </si>
  <si>
    <t>GS 09F-80913-3</t>
  </si>
  <si>
    <t>GS 09F-80926-3</t>
  </si>
  <si>
    <t>GS 09F-80928-3</t>
  </si>
  <si>
    <t>GS 09F-80937-3</t>
  </si>
  <si>
    <t>504-764-2324, ext. 232</t>
  </si>
  <si>
    <t>504-764-0732</t>
  </si>
  <si>
    <t>Suite 340</t>
  </si>
  <si>
    <t>17110</t>
  </si>
  <si>
    <t>Shozette L. Smith</t>
  </si>
  <si>
    <t>Federal Highway Administration &amp; FMCSA</t>
  </si>
  <si>
    <t>U.S. Army Intelligence and Security Command</t>
  </si>
  <si>
    <t>21AU</t>
  </si>
  <si>
    <t>U.S. Army Audit Agency</t>
  </si>
  <si>
    <t>21CB</t>
  </si>
  <si>
    <t>Bureau of Public Affairs</t>
  </si>
  <si>
    <t>GS-09F-80626</t>
  </si>
  <si>
    <t>GS-09F-80621</t>
  </si>
  <si>
    <t>GS-09F-81046</t>
  </si>
  <si>
    <t>GS-09F-80618</t>
  </si>
  <si>
    <t>GS-09F-80619</t>
  </si>
  <si>
    <t>GS-09F-80620</t>
  </si>
  <si>
    <t>GS-09F-80623</t>
  </si>
  <si>
    <t>GS-09F-80628</t>
  </si>
  <si>
    <t>GS-09F-80629</t>
  </si>
  <si>
    <t>GS-09F-80636</t>
  </si>
  <si>
    <t>GS-09F-80638</t>
  </si>
  <si>
    <t>GS-09F-80630</t>
  </si>
  <si>
    <t>GS-09F-81047</t>
  </si>
  <si>
    <t>GS-09F-80631</t>
  </si>
  <si>
    <t>573Q</t>
  </si>
  <si>
    <t>703-306-1125, ext. 2046</t>
  </si>
  <si>
    <t>703-306-0693</t>
  </si>
  <si>
    <t xml:space="preserve"> 04/29/00</t>
  </si>
  <si>
    <t>520-574-7119</t>
  </si>
  <si>
    <t>Pooled, Tennessee</t>
  </si>
  <si>
    <t>Knoxville, TN</t>
  </si>
  <si>
    <t>Memphis, TN</t>
  </si>
  <si>
    <t>Suite 401</t>
  </si>
  <si>
    <t>Laetitia Hoban</t>
  </si>
  <si>
    <t>Office of Budget and Program Analysis</t>
  </si>
  <si>
    <t>12A7</t>
  </si>
  <si>
    <t>12A8</t>
  </si>
  <si>
    <t>National Appeals Division</t>
  </si>
  <si>
    <t>100 Centennial Mall North</t>
  </si>
  <si>
    <t>Fed Bldg</t>
  </si>
  <si>
    <t>Gloria Shaw</t>
  </si>
  <si>
    <t>Headquarters, NASA</t>
  </si>
  <si>
    <t>Ames Research Center</t>
  </si>
  <si>
    <t>GS 09F-80544-3</t>
  </si>
  <si>
    <t>305-536-7577</t>
  </si>
  <si>
    <t>895D</t>
  </si>
  <si>
    <t>Idaho Operations Office</t>
  </si>
  <si>
    <t>850 Energy Drive</t>
  </si>
  <si>
    <t>MS 1242</t>
  </si>
  <si>
    <t>Idaho Falls</t>
  </si>
  <si>
    <t>Jim Cotterell</t>
  </si>
  <si>
    <t>National Bankruptcy Review Commission</t>
  </si>
  <si>
    <t>Belle Meade Travel Inc.</t>
  </si>
  <si>
    <t>GS-09F-80542</t>
  </si>
  <si>
    <t>U.S. Courts of Appeals-Judicial Circuits  (Except Federal Circuit)</t>
  </si>
  <si>
    <t>15 Lee Street</t>
  </si>
  <si>
    <t>Room 224</t>
  </si>
  <si>
    <t>303-980-2360</t>
  </si>
  <si>
    <t>303-763-2548</t>
  </si>
  <si>
    <t>GS 09F-80619-14</t>
  </si>
  <si>
    <t>FCI Englewood</t>
  </si>
  <si>
    <t>Lori Flanery</t>
  </si>
  <si>
    <t>GS 09F-80854-1</t>
  </si>
  <si>
    <t>GS 09F-80864-1</t>
  </si>
  <si>
    <t>GS 09F-80866-1</t>
  </si>
  <si>
    <t>GS 09F-80867-1</t>
  </si>
  <si>
    <t>Suite B</t>
  </si>
  <si>
    <t>Bismarck</t>
  </si>
  <si>
    <t>GS-09F-80887</t>
  </si>
  <si>
    <t>GS-09F-80876</t>
  </si>
  <si>
    <t>GS-09F-80877</t>
  </si>
  <si>
    <t>GS-09F-80880</t>
  </si>
  <si>
    <t>GS-09F-80878</t>
  </si>
  <si>
    <t>GS-09F-80881</t>
  </si>
  <si>
    <t>GS-09F-80882</t>
  </si>
  <si>
    <t>GS-09F-80879</t>
  </si>
  <si>
    <t>GS-09F-80889</t>
  </si>
  <si>
    <t>GS-09F-80897</t>
  </si>
  <si>
    <t>GS-09F-80890</t>
  </si>
  <si>
    <t>1400 Independence Ave.</t>
  </si>
  <si>
    <t>20250</t>
  </si>
  <si>
    <t>Immediate Office of the Secretary of Defense</t>
  </si>
  <si>
    <t>97AE</t>
  </si>
  <si>
    <t>GS 09F-80645-1</t>
  </si>
  <si>
    <t>GS 09F-80648-1</t>
  </si>
  <si>
    <t>Option Year Two Effective Date</t>
  </si>
  <si>
    <t>Great Lakes Fishery Commission</t>
  </si>
  <si>
    <t>19FH</t>
  </si>
  <si>
    <t>International Pacific Halibut Commission</t>
  </si>
  <si>
    <t>19FK</t>
  </si>
  <si>
    <t>North Pacific Anadromous Fish Commission</t>
  </si>
  <si>
    <t>19FL</t>
  </si>
  <si>
    <t>602-352-2483</t>
  </si>
  <si>
    <t>Shockey/Caldwell</t>
  </si>
  <si>
    <t>GS-09F-80714</t>
  </si>
  <si>
    <t>GS-09F-80719</t>
  </si>
  <si>
    <t>GS-09F-80715</t>
  </si>
  <si>
    <t>GS-09F-80716</t>
  </si>
  <si>
    <t>GS-09F-80717</t>
  </si>
  <si>
    <t>66611-2237</t>
  </si>
  <si>
    <t>GS 09F-81044-3</t>
  </si>
  <si>
    <t xml:space="preserve">Justice Prisoner &amp; </t>
  </si>
  <si>
    <t xml:space="preserve">250 Richards Road </t>
  </si>
  <si>
    <t>John Wichmann</t>
  </si>
  <si>
    <t>GS 09F-80802-2</t>
  </si>
  <si>
    <t>Mariko H. Anso</t>
  </si>
  <si>
    <t>803-253-3876</t>
  </si>
  <si>
    <t>803-253-3989</t>
  </si>
  <si>
    <t>196 Tradd Street</t>
  </si>
  <si>
    <t>Minnesota</t>
  </si>
  <si>
    <t>303-969-5971</t>
  </si>
  <si>
    <t>GS 09F-80619-21</t>
  </si>
  <si>
    <t xml:space="preserve">USDA, NSIIC </t>
  </si>
  <si>
    <t>National Sheep Center</t>
  </si>
  <si>
    <t>DFC Bldg. 20, P.O. Box 281028</t>
  </si>
  <si>
    <t>Room A-1311</t>
  </si>
  <si>
    <t>S. Steven Lee</t>
  </si>
  <si>
    <t>303-236-2858</t>
  </si>
  <si>
    <t>World Tourism Organization</t>
  </si>
  <si>
    <t>19TX</t>
  </si>
  <si>
    <t>Bureau of International Expositions</t>
  </si>
  <si>
    <t>19UA</t>
  </si>
  <si>
    <t>Federal Highway Administration-Terminated 12/31/02</t>
  </si>
  <si>
    <t>400 7th Street, SW Room 4306</t>
  </si>
  <si>
    <t>Blanca Sloan</t>
  </si>
  <si>
    <t>202-366-2864</t>
  </si>
  <si>
    <t>GS 09F-80546-3</t>
  </si>
  <si>
    <t>6th &amp; Constitution Ave., NW</t>
  </si>
  <si>
    <t>Barbara Caldwell</t>
  </si>
  <si>
    <t>202-842-6857</t>
  </si>
  <si>
    <t>202-289-3937</t>
  </si>
  <si>
    <t>GS 09F-80656-4</t>
  </si>
  <si>
    <t>Office of Inspector General</t>
  </si>
  <si>
    <t>206-246-6661</t>
  </si>
  <si>
    <t>PPQ-Blaine Work Unit</t>
  </si>
  <si>
    <t>GS 09F-80619-27</t>
  </si>
  <si>
    <t>202-366-3293</t>
  </si>
  <si>
    <t>410-841-5755</t>
  </si>
  <si>
    <t>Commandant (G-CFM-3), 21002 2nd Street</t>
  </si>
  <si>
    <t xml:space="preserve">20593-0001 </t>
  </si>
  <si>
    <t>Mike O'Brien</t>
  </si>
  <si>
    <t>William J. Hughes Technical Center</t>
  </si>
  <si>
    <t>Atlantic City International Airport</t>
  </si>
  <si>
    <t>NJ</t>
  </si>
  <si>
    <t>08405</t>
  </si>
  <si>
    <t>24T1</t>
  </si>
  <si>
    <t>Federal Executive Board-Houston, TX</t>
  </si>
  <si>
    <t>24T4</t>
  </si>
  <si>
    <t>Indian Education Programs</t>
  </si>
  <si>
    <t>901-380-2464</t>
  </si>
  <si>
    <t>37902</t>
  </si>
  <si>
    <t>Delores E. Mann</t>
  </si>
  <si>
    <t>865-545-4182</t>
  </si>
  <si>
    <t>865-545-4187</t>
  </si>
  <si>
    <t>GS 09F-80733-1</t>
  </si>
  <si>
    <t>GS 09F-80734-1</t>
  </si>
  <si>
    <t>Departmental Real Estate Assessment Center</t>
  </si>
  <si>
    <t>Office of Federal Housing Enterprise Oversight</t>
  </si>
  <si>
    <t>Room 310</t>
  </si>
  <si>
    <t>20506</t>
  </si>
  <si>
    <t>38114</t>
  </si>
  <si>
    <t>Stephanie Gatz</t>
  </si>
  <si>
    <t>901-372-6450</t>
  </si>
  <si>
    <t>GS 09F-80614-2</t>
  </si>
  <si>
    <t>Immediate Office of the Secretary of Education</t>
  </si>
  <si>
    <t>U.S. Army Corps of Engineers, Except civil program financing</t>
  </si>
  <si>
    <t>21CR</t>
  </si>
  <si>
    <t>OCAR</t>
  </si>
  <si>
    <t>21CS</t>
  </si>
  <si>
    <t>61 Forsyth Sreet</t>
  </si>
  <si>
    <t>Suite 16T20</t>
  </si>
  <si>
    <t>Pat Earnest</t>
  </si>
  <si>
    <t>404-562-3812</t>
  </si>
  <si>
    <t>404-562-3830</t>
  </si>
  <si>
    <t>GS 09F-80575-8</t>
  </si>
  <si>
    <t>GS 09F-80725-1</t>
  </si>
  <si>
    <t>80538-8986</t>
  </si>
  <si>
    <t>Donna Humberson</t>
  </si>
  <si>
    <t>970-490-7416</t>
  </si>
  <si>
    <t>970-490-7213</t>
  </si>
  <si>
    <t>Ballistic Missile Defense Organization</t>
  </si>
  <si>
    <t>97ME</t>
  </si>
  <si>
    <t>DoD Medical Exam Review Board</t>
  </si>
  <si>
    <t>719 Main Street</t>
  </si>
  <si>
    <t>SW PA Heritage Preservation Commission</t>
  </si>
  <si>
    <t>USCP</t>
  </si>
  <si>
    <t>U.S. Capital Police</t>
  </si>
  <si>
    <t>U.S. Army Test, Measure, &amp; Diagnostic Equip. Activity</t>
  </si>
  <si>
    <t>21XX</t>
  </si>
  <si>
    <t>International Union for Pure and Applied Biophysics</t>
  </si>
  <si>
    <t>49SW</t>
  </si>
  <si>
    <t>Pacific Science Association</t>
  </si>
  <si>
    <t>49SX</t>
  </si>
  <si>
    <t>Logistics Division, Acquisition Branch, ANE-55, 12 New England Executive Park</t>
  </si>
  <si>
    <t>New England Region</t>
  </si>
  <si>
    <t>Donna Schorr</t>
  </si>
  <si>
    <t>412-386-6901</t>
  </si>
  <si>
    <t>412-386-6928</t>
  </si>
  <si>
    <t>Global, INC.</t>
  </si>
  <si>
    <t>6 Federal Agencies</t>
  </si>
  <si>
    <t>21207-0520</t>
  </si>
  <si>
    <t>Marian Redd</t>
  </si>
  <si>
    <t>410-786-5444</t>
  </si>
  <si>
    <t>GS 09F-80600-15</t>
  </si>
  <si>
    <t>312-751-4998</t>
  </si>
  <si>
    <t>GS 09F-80630-1</t>
  </si>
  <si>
    <t>Dennis Wolf</t>
  </si>
  <si>
    <t>Federal Executive Board-Chicago, IL</t>
  </si>
  <si>
    <t>24R1</t>
  </si>
  <si>
    <t>Federal Executive Board-Cincinnati, OH</t>
  </si>
  <si>
    <t>24R4</t>
  </si>
  <si>
    <t>Federal Executive Board-Cleveland, OH</t>
  </si>
  <si>
    <t>24R7</t>
  </si>
  <si>
    <t>Alaska State Statistical Office, Palmer, Alaska</t>
  </si>
  <si>
    <t>Bureau of Land Management</t>
  </si>
  <si>
    <t>509-354-8039</t>
  </si>
  <si>
    <t>509-354-8099</t>
  </si>
  <si>
    <t>Management and Budget Office</t>
  </si>
  <si>
    <t>GS 09F-80814-7</t>
  </si>
  <si>
    <t>Navajo Area</t>
  </si>
  <si>
    <t>Armed Forces Center</t>
  </si>
  <si>
    <t>United States Information Agency</t>
  </si>
  <si>
    <t>Board of Foreign Scholarships</t>
  </si>
  <si>
    <t>GS-09F-80608</t>
  </si>
  <si>
    <t>GS-09F-80607</t>
  </si>
  <si>
    <t>GS-09F-80611</t>
  </si>
  <si>
    <t>GS-09F-80622</t>
  </si>
  <si>
    <t>FAA, FTA, FRA, NHTSA, OIG</t>
  </si>
  <si>
    <t>FSA, OGC, RD, NRCS, NASS</t>
  </si>
  <si>
    <t xml:space="preserve">Albany  </t>
  </si>
  <si>
    <t>NY</t>
  </si>
  <si>
    <t>202-321-2128</t>
  </si>
  <si>
    <t>202-942-1699</t>
  </si>
  <si>
    <t>202-942-1674</t>
  </si>
  <si>
    <t>334-279-3509</t>
  </si>
  <si>
    <t>334-270-3550</t>
  </si>
  <si>
    <t>GS 09F-81044-10</t>
  </si>
  <si>
    <t xml:space="preserve">750 Missouri Ave </t>
  </si>
  <si>
    <t xml:space="preserve">IL </t>
  </si>
  <si>
    <t>Tina Wolf</t>
  </si>
  <si>
    <t xml:space="preserve"> 618-482-9338</t>
  </si>
  <si>
    <t>618-482-9235</t>
  </si>
  <si>
    <t>Defense Information Systems Agency</t>
  </si>
  <si>
    <t>Westhem, Area Command Oklahoma City</t>
  </si>
  <si>
    <t>8705 Industrial Blvd.</t>
  </si>
  <si>
    <t>B3900</t>
  </si>
  <si>
    <t>967 Illinois Avenue</t>
  </si>
  <si>
    <t>GS 09F-80648-4</t>
  </si>
  <si>
    <t>80 N. Hughey Avenue</t>
  </si>
  <si>
    <t xml:space="preserve"> Suite 201</t>
  </si>
  <si>
    <t xml:space="preserve">M. Worthington </t>
  </si>
  <si>
    <t>407-648-7524</t>
  </si>
  <si>
    <t>GS 09F-80650-7</t>
  </si>
  <si>
    <t>77 SE 5th Street</t>
  </si>
  <si>
    <t xml:space="preserve"> 3rd Floor</t>
  </si>
  <si>
    <t>Sharon Turner</t>
  </si>
  <si>
    <t>305-530-6076</t>
  </si>
  <si>
    <t>GS 09F-80650-8</t>
  </si>
  <si>
    <t>Intl Communication &amp; Info Policy</t>
  </si>
  <si>
    <t>Overseas School</t>
  </si>
  <si>
    <t>Office of Foreign Buildings</t>
  </si>
  <si>
    <t>Office of Procurement &amp; Acquisition</t>
  </si>
  <si>
    <t>Office of Medical Services</t>
  </si>
  <si>
    <t>611 Airport Blvd.</t>
  </si>
  <si>
    <t>907-966-5575</t>
  </si>
  <si>
    <t>907-966-5514</t>
  </si>
  <si>
    <t>GS 09F-80580-6</t>
  </si>
  <si>
    <t>Ketchikan Indian Corp</t>
  </si>
  <si>
    <t>410-841-5740</t>
  </si>
  <si>
    <t>207-990-9170</t>
  </si>
  <si>
    <t>207-990-9103</t>
  </si>
  <si>
    <t>417-862-7041, ext. 217</t>
  </si>
  <si>
    <t>417-837-1751</t>
  </si>
  <si>
    <t>614-728-2206</t>
  </si>
  <si>
    <t>614-728-2100</t>
  </si>
  <si>
    <t>202-267-4274</t>
  </si>
  <si>
    <t>202-267-0223</t>
  </si>
  <si>
    <t>White House Commission on Presidential Scholars</t>
  </si>
  <si>
    <t>Secretary of Agriculture Office</t>
  </si>
  <si>
    <t>Executive Secretariat Office</t>
  </si>
  <si>
    <t>Office of the General Counsel</t>
  </si>
  <si>
    <t>Office of the Vice President of the United States</t>
  </si>
  <si>
    <t>GS 09F-80733-2</t>
  </si>
  <si>
    <t>GS 09F-80681-1</t>
  </si>
  <si>
    <t>254-742-9736</t>
  </si>
  <si>
    <t>254-742-9709</t>
  </si>
  <si>
    <t>#104</t>
  </si>
  <si>
    <t>League City</t>
  </si>
  <si>
    <t>Donna Hoover</t>
  </si>
  <si>
    <t>GS-09F-81007</t>
  </si>
  <si>
    <t>GS 09F-80650-1</t>
  </si>
  <si>
    <t>Dept. of Interior Holding Tank</t>
  </si>
  <si>
    <t>14SF</t>
  </si>
  <si>
    <t>Metairie</t>
  </si>
  <si>
    <t xml:space="preserve">LA </t>
  </si>
  <si>
    <t>Patricia Rovira</t>
  </si>
  <si>
    <t>504-840-1390</t>
  </si>
  <si>
    <t>504-840-1052</t>
  </si>
  <si>
    <t>US Office of Personnel Management</t>
  </si>
  <si>
    <t>Huntsville Service Center</t>
  </si>
  <si>
    <t>Region 4 - secretary's Representative for Southeast/Caribbean</t>
  </si>
  <si>
    <t>865E</t>
  </si>
  <si>
    <t>Marine Safety Office, Charleston, SC</t>
  </si>
  <si>
    <t>GS 09F-80671-2</t>
  </si>
  <si>
    <t>GS 09F-80671-3</t>
  </si>
  <si>
    <t>Bldg. 23</t>
  </si>
  <si>
    <t>Alan Browder</t>
  </si>
  <si>
    <t>Federal Correctional Institution</t>
  </si>
  <si>
    <t>William Beazley</t>
  </si>
  <si>
    <t>305-590-4830</t>
  </si>
  <si>
    <t>Marilyn Chambers</t>
  </si>
  <si>
    <t>601-965-4224</t>
  </si>
  <si>
    <t>Environmental Protection Agency</t>
  </si>
  <si>
    <t>Immediate Office of the Administrator of EPA</t>
  </si>
  <si>
    <t xml:space="preserve">Deputy Administrator </t>
  </si>
  <si>
    <t>Public Health Service</t>
  </si>
  <si>
    <t>Office of the Assistant Secretary for Health</t>
  </si>
  <si>
    <t>Consolidated Metropolitan Technical Personnel Center</t>
  </si>
  <si>
    <t>TRICARE Management Activity</t>
  </si>
  <si>
    <t>Centers for Disease Control and Prevention</t>
  </si>
  <si>
    <t>NIOSH/Spokane Research Lab</t>
  </si>
  <si>
    <t>315 E. Montgomery Ave.</t>
  </si>
  <si>
    <t xml:space="preserve">816-329-2913 </t>
  </si>
  <si>
    <t>Mary Lothery</t>
  </si>
  <si>
    <t>512-3427231</t>
  </si>
  <si>
    <t>Task Order Effective Date</t>
  </si>
  <si>
    <t>US Government Printing Office</t>
  </si>
  <si>
    <t>512-342-7226</t>
  </si>
  <si>
    <t>Austin, TX</t>
  </si>
  <si>
    <t>P.O. Box 70</t>
  </si>
  <si>
    <t>GS-09F-80826</t>
  </si>
  <si>
    <t>19FD</t>
  </si>
  <si>
    <t>Kathie Peterson</t>
  </si>
  <si>
    <t>307-772-2433</t>
  </si>
  <si>
    <t>307-637-6124</t>
  </si>
  <si>
    <t>Washington State, CLIN 51</t>
  </si>
  <si>
    <t>Kentucky/Tennessee</t>
  </si>
  <si>
    <t>771 Corporate Drive</t>
  </si>
  <si>
    <t>304-636-1800, ext. 215</t>
  </si>
  <si>
    <t>GS-09F-81075</t>
  </si>
  <si>
    <t>GS-09F-81078</t>
  </si>
  <si>
    <t>GS-09F-81084</t>
  </si>
  <si>
    <t>GS-09F-81086</t>
  </si>
  <si>
    <t>GS-09F-81064</t>
  </si>
  <si>
    <t>GS-09F-81072</t>
  </si>
  <si>
    <t>Ste. 1008</t>
  </si>
  <si>
    <t>901-380-2457</t>
  </si>
  <si>
    <t>915-724-3208</t>
  </si>
  <si>
    <t xml:space="preserve"> 603-228-3057, ext. 110</t>
  </si>
  <si>
    <t>GS 09F-80565-13</t>
  </si>
  <si>
    <t>Veterinary Services</t>
  </si>
  <si>
    <t>Diane Bruner</t>
  </si>
  <si>
    <t>850-444-4000</t>
  </si>
  <si>
    <t>GS 09F-80611-6</t>
  </si>
  <si>
    <t>DOJ/Antitrust Division</t>
  </si>
  <si>
    <t>Suite 10-0101</t>
  </si>
  <si>
    <t>94102-3478</t>
  </si>
  <si>
    <t>Charlie Jolivette</t>
  </si>
  <si>
    <t>415-436-6660</t>
  </si>
  <si>
    <t>415-436-6687</t>
  </si>
  <si>
    <t>GS 09F-80611-7</t>
  </si>
  <si>
    <t>GS 09F-80673-3</t>
  </si>
  <si>
    <t>GS 09F-80680-4</t>
  </si>
  <si>
    <t>GS 09F-80792-3</t>
  </si>
  <si>
    <t>510-599-6011</t>
  </si>
  <si>
    <t>GS 09F-80893-5</t>
  </si>
  <si>
    <t>GS 09F-80991-6</t>
  </si>
  <si>
    <t>617-424-5945</t>
  </si>
  <si>
    <t>GS 09F-81074-3</t>
  </si>
  <si>
    <t>1992 Folwell Avenue</t>
  </si>
  <si>
    <t>Northeastern Research Stations</t>
  </si>
  <si>
    <t>$52,000+</t>
  </si>
  <si>
    <t>US Customs</t>
  </si>
  <si>
    <t>US Dept. of Commerce</t>
  </si>
  <si>
    <t>Federal Prison Camp, El Paso</t>
  </si>
  <si>
    <t>GS 09F-81084-3</t>
  </si>
  <si>
    <t>Carolyn G. Lott</t>
  </si>
  <si>
    <t>301-286-7677</t>
  </si>
  <si>
    <t>301-286-1774</t>
  </si>
  <si>
    <t>Office of Fissile Materials Management Disposition  renamed</t>
  </si>
  <si>
    <t>891C</t>
  </si>
  <si>
    <t>Denver Federal Center, P. O. Box 25306</t>
  </si>
  <si>
    <t>80225-0306</t>
  </si>
  <si>
    <t>Carlos Norwood</t>
  </si>
  <si>
    <t>303-236-3234</t>
  </si>
  <si>
    <t>GS 09F-80619-19</t>
  </si>
  <si>
    <t>$4,100-$5,000</t>
  </si>
  <si>
    <t>$150,000-$165,000</t>
  </si>
  <si>
    <t>420+</t>
  </si>
  <si>
    <t>201 Sherwood Ave., South</t>
  </si>
  <si>
    <t>P.O. Box 14</t>
  </si>
  <si>
    <t>Thief River Falls</t>
  </si>
  <si>
    <t>Virginia Weber</t>
  </si>
  <si>
    <t>218-681-2843</t>
  </si>
  <si>
    <t>409-639-8509</t>
  </si>
  <si>
    <t>409-639-8588</t>
  </si>
  <si>
    <t>GS 09F-80940-4</t>
  </si>
  <si>
    <t>303-676-8042</t>
  </si>
  <si>
    <t>570I</t>
  </si>
  <si>
    <t xml:space="preserve">DoD, Air Reserve </t>
  </si>
  <si>
    <t>200 North High St.</t>
  </si>
  <si>
    <t xml:space="preserve">Room 328         </t>
  </si>
  <si>
    <t>406-433-9452</t>
  </si>
  <si>
    <t>RAD-40, Stop 40</t>
  </si>
  <si>
    <t>Jacqueline Burrage</t>
  </si>
  <si>
    <t>312-353-6203</t>
  </si>
  <si>
    <t>Kansas City Area Office, 2000 East Bannister Road</t>
  </si>
  <si>
    <t>64131</t>
  </si>
  <si>
    <t>Steve Taylor</t>
  </si>
  <si>
    <t>Marine Safety Office</t>
  </si>
  <si>
    <t>Community Corrections Office, El Paso, TX</t>
  </si>
  <si>
    <t>Nancy Beauchamp</t>
  </si>
  <si>
    <t>Nancy Shaw</t>
  </si>
  <si>
    <t>301-504-0087</t>
  </si>
  <si>
    <t>Office of the Legal Adviser</t>
  </si>
  <si>
    <t>Office of the Under Secretary for Management</t>
  </si>
  <si>
    <t>Policy Planning Council</t>
  </si>
  <si>
    <t>Bureau of Legislative Affairs</t>
  </si>
  <si>
    <t>#903</t>
  </si>
  <si>
    <t>Brenda Komloske</t>
  </si>
  <si>
    <t>GS 09F-80828-2</t>
  </si>
  <si>
    <t>GS 09F-80832-2</t>
  </si>
  <si>
    <t>GS 09F-80932-1</t>
  </si>
  <si>
    <t>Rm 2144, South Bldg</t>
  </si>
  <si>
    <t>Room 2144, South Bldg</t>
  </si>
  <si>
    <t>Jacqueline Osborne</t>
  </si>
  <si>
    <t>301-443-0815</t>
  </si>
  <si>
    <t>301-594-0899</t>
  </si>
  <si>
    <t>2500 Shreveport Hwy.</t>
  </si>
  <si>
    <t>Pineville</t>
  </si>
  <si>
    <t>Pacific Southwest Range and Experiment Station (PSW)</t>
  </si>
  <si>
    <t>PSW Station, P.O. Box 245</t>
  </si>
  <si>
    <t>Berkley</t>
  </si>
  <si>
    <t>94701</t>
  </si>
  <si>
    <t>U.S. Army Materiel Command (AMC)</t>
  </si>
  <si>
    <t>37211</t>
  </si>
  <si>
    <t>Frank K. Vickers</t>
  </si>
  <si>
    <t>GS 09F-80728-7</t>
  </si>
  <si>
    <t>GS 09F-80851-7</t>
  </si>
  <si>
    <t>GS 09F-80888-7</t>
  </si>
  <si>
    <t>GS 09F-80913-7</t>
  </si>
  <si>
    <t>814-723-5150</t>
  </si>
  <si>
    <t>814-726-1465</t>
  </si>
  <si>
    <t>State of TX</t>
  </si>
  <si>
    <t>Air Training Command</t>
  </si>
  <si>
    <t>300 Fannin St.</t>
  </si>
  <si>
    <t>Suite 1202</t>
  </si>
  <si>
    <t>Shreveport</t>
  </si>
  <si>
    <t>572P</t>
  </si>
  <si>
    <t>USDA, Rural Development, Natural Resources Conv Svc(1227)</t>
  </si>
  <si>
    <t xml:space="preserve">Office of Quality Management  </t>
  </si>
  <si>
    <t xml:space="preserve"> Office of Fissile Materials Management Disposition ? Renamed</t>
  </si>
  <si>
    <t>GS 09F-80649-2</t>
  </si>
  <si>
    <t>Mayport Florida</t>
  </si>
  <si>
    <t>4200 Ocean Street</t>
  </si>
  <si>
    <t>Mayport</t>
  </si>
  <si>
    <t>32233</t>
  </si>
  <si>
    <t>Jim Earley/Rhonda Lumbag</t>
  </si>
  <si>
    <t>904-247-7323</t>
  </si>
  <si>
    <t>904-247-7332</t>
  </si>
  <si>
    <t>71101-6304</t>
  </si>
  <si>
    <t>Betty Bienert</t>
  </si>
  <si>
    <t>318-676-4200</t>
  </si>
  <si>
    <t>318-676-4295</t>
  </si>
  <si>
    <t>GS 09F-80851-28</t>
  </si>
  <si>
    <t>Science and Technology</t>
  </si>
  <si>
    <t>2311-B Aberdeen Blvd.</t>
  </si>
  <si>
    <t>Gastonia</t>
  </si>
  <si>
    <t>28034</t>
  </si>
  <si>
    <t>704-867-3873</t>
  </si>
  <si>
    <t>704-853-2800</t>
  </si>
  <si>
    <t>Marie Hearne</t>
  </si>
  <si>
    <t>GS 09F-81070-2</t>
  </si>
  <si>
    <t>CLIN A</t>
  </si>
  <si>
    <t>GS 09F-81078-2</t>
  </si>
  <si>
    <t>George Washington &amp; Jefferson National Forests</t>
  </si>
  <si>
    <t>12CN</t>
  </si>
  <si>
    <t xml:space="preserve">National Endowment for the Humanities (5940) </t>
  </si>
  <si>
    <t>GS 09F-80851-25</t>
  </si>
  <si>
    <t xml:space="preserve">Room 577 </t>
  </si>
  <si>
    <t xml:space="preserve">618-482-9338 </t>
  </si>
  <si>
    <t>618-482-9137</t>
  </si>
  <si>
    <t>GS 09F-81044-12</t>
  </si>
  <si>
    <t>Dawn R. Lawrence</t>
  </si>
  <si>
    <t>618-482-9383</t>
  </si>
  <si>
    <t>618-482-9446</t>
  </si>
  <si>
    <t>807 Walker St., DCMDE-GAFB</t>
  </si>
  <si>
    <t>GS 09F-80852-2</t>
  </si>
  <si>
    <t>GS 09F-80789-1</t>
  </si>
  <si>
    <t>GS 09F-80791-1</t>
  </si>
  <si>
    <t>GS-09F-80918</t>
  </si>
  <si>
    <t>GS-09F-81053</t>
  </si>
  <si>
    <t>National Counterintelligence Center</t>
  </si>
  <si>
    <t>5304 Flanders Drive</t>
  </si>
  <si>
    <t>Suite A</t>
  </si>
  <si>
    <t>Center for Nutrition Policy and Promotion</t>
  </si>
  <si>
    <t>801-524-5017</t>
  </si>
  <si>
    <t>Utah</t>
  </si>
  <si>
    <t>Salt Lake City, UT</t>
  </si>
  <si>
    <t>324 S. State Street</t>
  </si>
  <si>
    <t xml:space="preserve">Suite 221 </t>
  </si>
  <si>
    <t>Ruth Metz</t>
  </si>
  <si>
    <t>GS-09F-80935</t>
  </si>
  <si>
    <t>GS-09F-80939</t>
  </si>
  <si>
    <t>GS-09F-80937</t>
  </si>
  <si>
    <t>GS-09F-80947</t>
  </si>
  <si>
    <t>GS-09F-80948</t>
  </si>
  <si>
    <t>GS-09F-80951</t>
  </si>
  <si>
    <t>Office of Nonproliferation and National Security</t>
  </si>
  <si>
    <t>Pooled Task Order for State of Utah</t>
  </si>
  <si>
    <t>GS 09F-80995-3</t>
  </si>
  <si>
    <t xml:space="preserve">GS 09F-80998-1 </t>
  </si>
  <si>
    <t>Pooled Task Order for Eastern Washington</t>
  </si>
  <si>
    <t>Shirley Stansbury</t>
  </si>
  <si>
    <t>Integrated Support Command, San Pedro, CA</t>
  </si>
  <si>
    <t>P.O. Box 8</t>
  </si>
  <si>
    <t>228-897-4252</t>
  </si>
  <si>
    <t>228-897-4269</t>
  </si>
  <si>
    <t>Montana</t>
  </si>
  <si>
    <t>Northern Plains Area Office, MT</t>
  </si>
  <si>
    <t>Miles City, MT</t>
  </si>
  <si>
    <t>Rt. 1, Box 2021</t>
  </si>
  <si>
    <t>Miles City</t>
  </si>
  <si>
    <t>MT</t>
  </si>
  <si>
    <t>Tennessee Valley Authority</t>
  </si>
  <si>
    <t>Federal Maritime Commission</t>
  </si>
  <si>
    <t>Institute of Am. Indian and Alaska Native Culture and Arts Development</t>
  </si>
  <si>
    <t>Commission of Fine Arts</t>
  </si>
  <si>
    <t>Federal Housing Finance Board</t>
  </si>
  <si>
    <t>Science Advisory Board</t>
  </si>
  <si>
    <t>Armed forces Retirement Home</t>
  </si>
  <si>
    <t>865A</t>
  </si>
  <si>
    <t>Anne Ellison</t>
  </si>
  <si>
    <t>510-559-6376</t>
  </si>
  <si>
    <t>510-559-6441</t>
  </si>
  <si>
    <t xml:space="preserve">430 G Street </t>
  </si>
  <si>
    <t>Beth Mowrey</t>
  </si>
  <si>
    <t>GS 09F-80939-7</t>
  </si>
  <si>
    <t>GS 09F-80953-7</t>
  </si>
  <si>
    <t xml:space="preserve">US Highway 40 &amp; 4th Street, P.O. Box 4000    </t>
  </si>
  <si>
    <t>787-289-7959</t>
  </si>
  <si>
    <t>Rhode Island</t>
  </si>
  <si>
    <t>Pooled Task Order for Virginia</t>
  </si>
  <si>
    <t>Suite 1007</t>
  </si>
  <si>
    <t>61 Forsyth Street SW</t>
  </si>
  <si>
    <t>Marvin Bryan</t>
  </si>
  <si>
    <t>12K0</t>
  </si>
  <si>
    <t>USDA, Marketing and Regulatory Programs</t>
  </si>
  <si>
    <t>GS 09F-80578-1</t>
  </si>
  <si>
    <t>Office of the Chief Financial Officer</t>
  </si>
  <si>
    <t>Budget and Program Analysis Office</t>
  </si>
  <si>
    <t>Governmental &amp; Public Affair Office</t>
  </si>
  <si>
    <t>21X6</t>
  </si>
  <si>
    <t>U.S. Army Missile Command</t>
  </si>
  <si>
    <t>21X7</t>
  </si>
  <si>
    <t>U.S. Army Tank-Auto. &amp; Armament Command (TACOM)</t>
  </si>
  <si>
    <t>21X8</t>
  </si>
  <si>
    <t>U.S. Army Communications Electronics Command</t>
  </si>
  <si>
    <t>21X9</t>
  </si>
  <si>
    <t>Commodity Futures Trading Commission</t>
  </si>
  <si>
    <t>Patricia Pierce</t>
  </si>
  <si>
    <t>610-557-4218</t>
  </si>
  <si>
    <t>1701 Columbia Avenue</t>
  </si>
  <si>
    <t>Ima LaMar</t>
  </si>
  <si>
    <t>404-305-5786</t>
  </si>
  <si>
    <t>GS 09F-80864-5</t>
  </si>
  <si>
    <t>USDA, NASS</t>
  </si>
  <si>
    <t>P.O. Box 3166</t>
  </si>
  <si>
    <t>58108</t>
  </si>
  <si>
    <t>Kathy Prashek</t>
  </si>
  <si>
    <t>701-239-5306</t>
  </si>
  <si>
    <t>701-239-5613</t>
  </si>
  <si>
    <t>Federal Executive Board-Miami, FL</t>
  </si>
  <si>
    <t>24V4</t>
  </si>
  <si>
    <t>GS-09F-80801</t>
  </si>
  <si>
    <t>GS-09F-80802</t>
  </si>
  <si>
    <t>GS-09F-80803</t>
  </si>
  <si>
    <t>GS-09F-80804</t>
  </si>
  <si>
    <t>GS-09F-80807</t>
  </si>
  <si>
    <t>Federal Mediation and Conciliation Service</t>
  </si>
  <si>
    <t>Arms Control and Disarmament Agency</t>
  </si>
  <si>
    <t>Prospective Payment Assessment Commission</t>
  </si>
  <si>
    <t>Federal Mine Safety and Health Review Commission</t>
  </si>
  <si>
    <t>National Transportation Safety Board</t>
  </si>
  <si>
    <t>Sierra Nevada Region/DOE</t>
  </si>
  <si>
    <t>114 Parkshore Drive</t>
  </si>
  <si>
    <t>Folsom</t>
  </si>
  <si>
    <t>Immed. Office - Assist. Sec'y for Elementary &amp; Secondary Ed.</t>
  </si>
  <si>
    <t>Migrant Education Programs</t>
  </si>
  <si>
    <t>Impact Aid Programs</t>
  </si>
  <si>
    <t>GS 09F-80565-14</t>
  </si>
  <si>
    <t>GS-09F-81045</t>
  </si>
  <si>
    <t>GS-09F-80548</t>
  </si>
  <si>
    <t>GS-09F-80544</t>
  </si>
  <si>
    <t>Farm Credit System Financial Assistance Corporation</t>
  </si>
  <si>
    <t>Farm Credit Sys Insurance Corp</t>
  </si>
  <si>
    <t>Jennifer Springer</t>
  </si>
  <si>
    <t>GS 09F-81002-1</t>
  </si>
  <si>
    <t>Susan Tobin</t>
  </si>
  <si>
    <t>307-772-2101</t>
  </si>
  <si>
    <t>307-772-2011</t>
  </si>
  <si>
    <t>870-673-2500</t>
  </si>
  <si>
    <t>Mastoris Professional Plaza, 163 Route 130, Bldg. 2, Suite E.</t>
  </si>
  <si>
    <t>19CS</t>
  </si>
  <si>
    <t>International Sugar Organization</t>
  </si>
  <si>
    <t>19CU</t>
  </si>
  <si>
    <t>International Copper Study Group</t>
  </si>
  <si>
    <t>19CV</t>
  </si>
  <si>
    <t>Room A-750</t>
  </si>
  <si>
    <t>202-366-3312</t>
  </si>
  <si>
    <t>Kansas, Missouri and Nebraska</t>
  </si>
  <si>
    <t>Oregon Division</t>
  </si>
  <si>
    <t>GS 09F-80960-2</t>
  </si>
  <si>
    <t>GS 09F-80976-2</t>
  </si>
  <si>
    <t>GS 09F-80991-2</t>
  </si>
  <si>
    <t>Central New York</t>
  </si>
  <si>
    <t>GS 09F-80804-2</t>
  </si>
  <si>
    <t>Newtown</t>
  </si>
  <si>
    <t>GS 09F-80763-2</t>
  </si>
  <si>
    <t>Massachusetts</t>
  </si>
  <si>
    <t xml:space="preserve">GS 09F-81046-1 </t>
  </si>
  <si>
    <t>Lorraine Travel</t>
  </si>
  <si>
    <t>1515 Wilson Boulevard</t>
  </si>
  <si>
    <t>22209</t>
  </si>
  <si>
    <t>Grant Taylor</t>
  </si>
  <si>
    <t>South Atlantic Area Office</t>
  </si>
  <si>
    <t>P. O. Box 5677</t>
  </si>
  <si>
    <t>Athens</t>
  </si>
  <si>
    <t>30604-3677</t>
  </si>
  <si>
    <t>706-546-3492</t>
  </si>
  <si>
    <t>706-546-3469</t>
  </si>
  <si>
    <t>Alamo Travel Group</t>
  </si>
  <si>
    <t>12D4</t>
  </si>
  <si>
    <t>Valdosta Regional Svc. Ctr.</t>
  </si>
  <si>
    <t>9435 Holmes</t>
  </si>
  <si>
    <t>Annette Rupp</t>
  </si>
  <si>
    <t xml:space="preserve">550 Kearny St. </t>
  </si>
  <si>
    <t>Room 400</t>
  </si>
  <si>
    <t>94108-2518</t>
  </si>
  <si>
    <t>GS 09F-81059-7</t>
  </si>
  <si>
    <t>GS 09F-80565-8</t>
  </si>
  <si>
    <t>GS 09F-80584-8</t>
  </si>
  <si>
    <t>GS 09F-80600-8</t>
  </si>
  <si>
    <t>Board of Veterans Appeals</t>
  </si>
  <si>
    <t>Assistant Secretary for Human Resources and Administration</t>
  </si>
  <si>
    <t>202-606-8343</t>
  </si>
  <si>
    <t>Selective Services System</t>
  </si>
  <si>
    <t>GS-09F-80782</t>
  </si>
  <si>
    <t>Sharon Setzer</t>
  </si>
  <si>
    <t>303-375-4240</t>
  </si>
  <si>
    <t>303-371-4609</t>
  </si>
  <si>
    <t>GS 09F-80628-3</t>
  </si>
  <si>
    <t>William (Bill) Snyder</t>
  </si>
  <si>
    <t>518-431-4125</t>
  </si>
  <si>
    <t>518-431-4121</t>
  </si>
  <si>
    <t>GS 09F-80827-2</t>
  </si>
  <si>
    <t>CLIN 30</t>
  </si>
  <si>
    <t>Carlson Wagonlit Travel - Midwest Travel</t>
  </si>
  <si>
    <t>GS-09F-80930</t>
  </si>
  <si>
    <t>GS-09F-80932</t>
  </si>
  <si>
    <t>GS-09F-80928</t>
  </si>
  <si>
    <t>GS-09F-80929</t>
  </si>
  <si>
    <t>All Seasons Travel</t>
  </si>
  <si>
    <t>GS-09F-80940</t>
  </si>
  <si>
    <t>GS-09F-80936</t>
  </si>
  <si>
    <t>334-953-2256</t>
  </si>
  <si>
    <t>334-953-3725</t>
  </si>
  <si>
    <t>U.S. Enrichment Corporation</t>
  </si>
  <si>
    <t>59th Ordinance Brigade</t>
  </si>
  <si>
    <t>21FC</t>
  </si>
  <si>
    <t>U.S. Army Forces Command</t>
  </si>
  <si>
    <t>21GB</t>
  </si>
  <si>
    <t>Office of the Chief of the National Guard Bureau</t>
  </si>
  <si>
    <t>U.S. Army Reserve Command</t>
  </si>
  <si>
    <t>21HS</t>
  </si>
  <si>
    <t>International Union of Biochemistry &amp; Molecular Biology</t>
  </si>
  <si>
    <t>49SM</t>
  </si>
  <si>
    <t>International Mathematical Union</t>
  </si>
  <si>
    <t>49SN</t>
  </si>
  <si>
    <t>International Union of Nutritional Sciences</t>
  </si>
  <si>
    <t>49SO</t>
  </si>
  <si>
    <t>International Union of Pure and Applied Chemistry</t>
  </si>
  <si>
    <t>49SD</t>
  </si>
  <si>
    <t>Int'l Research Commission</t>
  </si>
  <si>
    <t>JFKA</t>
  </si>
  <si>
    <t>907-586-8851</t>
  </si>
  <si>
    <t>817-276-2221</t>
  </si>
  <si>
    <t>A</t>
  </si>
  <si>
    <t>GS 09F-80600-12</t>
  </si>
  <si>
    <t>Little Rock, AR</t>
  </si>
  <si>
    <t>2301 S. University</t>
  </si>
  <si>
    <t>Suite 3950</t>
  </si>
  <si>
    <t>Ellen McCraney</t>
  </si>
  <si>
    <t>206-553-2167</t>
  </si>
  <si>
    <t>Trade and Development Agency</t>
  </si>
  <si>
    <t>5775 Denver Technical Center Blvd.</t>
  </si>
  <si>
    <t>Suite 350</t>
  </si>
  <si>
    <t>Federal Labor Relations Authority</t>
  </si>
  <si>
    <t>607 14th Street, NW</t>
  </si>
  <si>
    <t>Room 433</t>
  </si>
  <si>
    <t>Gary Crawford</t>
  </si>
  <si>
    <t>202-482-6690, ext.434</t>
  </si>
  <si>
    <t>202-482-6659</t>
  </si>
  <si>
    <t>GS 09F-80969-5</t>
  </si>
  <si>
    <t>346 Shelburne Street</t>
  </si>
  <si>
    <t>U.S. Army Criminal Investigation Command</t>
  </si>
  <si>
    <t>GSA Western Zone Travel Office</t>
  </si>
  <si>
    <t>AAA Corporate Travel Services</t>
  </si>
  <si>
    <t>12927 Stonecreek Drive</t>
  </si>
  <si>
    <t>Pinkerington</t>
  </si>
  <si>
    <t>Southwest Region, Austin/San Antonio, TX</t>
  </si>
  <si>
    <t>CRSP  Salt Lake City, UT</t>
  </si>
  <si>
    <t>150 E. Social Hall Avenue</t>
  </si>
  <si>
    <t>Cathy Anderson</t>
  </si>
  <si>
    <t>801-524-5493</t>
  </si>
  <si>
    <t>814-532-4087</t>
  </si>
  <si>
    <t>814-532-4996</t>
  </si>
  <si>
    <t>GS 09F-80924-4</t>
  </si>
  <si>
    <t>150 Chardon Street</t>
  </si>
  <si>
    <t>Room 452</t>
  </si>
  <si>
    <t>San Juan</t>
  </si>
  <si>
    <t>PR</t>
  </si>
  <si>
    <t>Air Force Communications Agency</t>
  </si>
  <si>
    <t>Air Force Intelligence Service</t>
  </si>
  <si>
    <t>11024</t>
  </si>
  <si>
    <t>Diane Bianco/John Long</t>
  </si>
  <si>
    <t>GS 09F-80533-20</t>
  </si>
  <si>
    <t>DOE, Bonneville Power Administration</t>
  </si>
  <si>
    <t>P.O. Box 3621</t>
  </si>
  <si>
    <t>Charlotte Scott</t>
  </si>
  <si>
    <t>32303</t>
  </si>
  <si>
    <t>Steve Padgham</t>
  </si>
  <si>
    <t>704-716-1801</t>
  </si>
  <si>
    <t>Sharon Scarr</t>
  </si>
  <si>
    <t>208-334-9180, ext. 120</t>
  </si>
  <si>
    <t>208-334-1691</t>
  </si>
  <si>
    <t>220 E 5th Street</t>
  </si>
  <si>
    <t>Room 212D</t>
  </si>
  <si>
    <t>Linda R. Nelson</t>
  </si>
  <si>
    <t>1601 Lind Ave., SW</t>
  </si>
  <si>
    <t xml:space="preserve">6013 Lakeside Blvd     </t>
  </si>
  <si>
    <t>46278-2933</t>
  </si>
  <si>
    <t>William A. Toth, Jr.</t>
  </si>
  <si>
    <t>703-305-3323</t>
  </si>
  <si>
    <t>703-305-6905</t>
  </si>
  <si>
    <t>Suite 300</t>
  </si>
  <si>
    <t>Linda McMurtray</t>
  </si>
  <si>
    <t>817-276-2205</t>
  </si>
  <si>
    <t>The House of Representatives</t>
  </si>
  <si>
    <t>Joint House and Senate Entities</t>
  </si>
  <si>
    <t>GS 09F-80823-3</t>
  </si>
  <si>
    <t>Waldon/Zito/Aganon/Alloway/Phillips/Ford</t>
  </si>
  <si>
    <t>402-472-9692</t>
  </si>
  <si>
    <t>Scott Sparkman</t>
  </si>
  <si>
    <t>1900 West Sunshine</t>
  </si>
  <si>
    <t xml:space="preserve">Professional Travel/Navigant International </t>
  </si>
  <si>
    <t>601-965-4391</t>
  </si>
  <si>
    <t>Scotty Zamora-Tueller</t>
  </si>
  <si>
    <t>84144-0402</t>
  </si>
  <si>
    <t>Utah District Ofc</t>
  </si>
  <si>
    <t>Air Force Center for Quality and Management Innovation</t>
  </si>
  <si>
    <t>571Q</t>
  </si>
  <si>
    <t>HQAF Flight Standards Agency</t>
  </si>
  <si>
    <t>571S</t>
  </si>
  <si>
    <t>Space Command</t>
  </si>
  <si>
    <t>571W</t>
  </si>
  <si>
    <t>Carlson Wagonlit Travel</t>
  </si>
  <si>
    <t>14th &amp; Independence Avenue, S.W.</t>
  </si>
  <si>
    <t>GS 09F-80958-1</t>
  </si>
  <si>
    <t>GS 09F-80959-1</t>
  </si>
  <si>
    <t>GS 09F-80705-6</t>
  </si>
  <si>
    <t>GS-09F-80777</t>
  </si>
  <si>
    <t>GS-09F-80778</t>
  </si>
  <si>
    <t>GS-09F-80779</t>
  </si>
  <si>
    <t>GS-09F-80780</t>
  </si>
  <si>
    <t>Women's Bureau</t>
  </si>
  <si>
    <t>Metropolitan River Corridors Study Committee</t>
  </si>
  <si>
    <t>Endangered Species Committee</t>
  </si>
  <si>
    <t>Gulfport</t>
  </si>
  <si>
    <t>Deborah McCarthy</t>
  </si>
  <si>
    <t>228-822-3134 or 228-863-8124</t>
  </si>
  <si>
    <t>228-867-6130</t>
  </si>
  <si>
    <t>PPQ, Mississippi</t>
  </si>
  <si>
    <t>345 Keyway Drive</t>
  </si>
  <si>
    <t>Flowood</t>
  </si>
  <si>
    <t>Pattie Perrott</t>
  </si>
  <si>
    <t>601-965-4304</t>
  </si>
  <si>
    <t>601-965-4298</t>
  </si>
  <si>
    <t>1445 Federal Drive, P.O. Box 70429</t>
  </si>
  <si>
    <t>Carl Gregory</t>
  </si>
  <si>
    <t>GS 09F-80580-5</t>
  </si>
  <si>
    <t>Air Station</t>
  </si>
  <si>
    <t>GS 09F-80906-2</t>
  </si>
  <si>
    <t>GS 09F-80913-2</t>
  </si>
  <si>
    <t>GS 09F-80924-2</t>
  </si>
  <si>
    <t>GS 09F-80926-2</t>
  </si>
  <si>
    <t>816-926-3888</t>
  </si>
  <si>
    <t>Patent and Trademark Office</t>
  </si>
  <si>
    <t>International Trade Administration</t>
  </si>
  <si>
    <t>International Institute for Cotton</t>
  </si>
  <si>
    <t>12D0</t>
  </si>
  <si>
    <t>Under Secretary for Farm and Foreign Agricultural Services</t>
  </si>
  <si>
    <t>Associate Administrator for Congressional and Legislative Affairs</t>
  </si>
  <si>
    <t>GS 09F-80535-3</t>
  </si>
  <si>
    <t>GS 09F-80619-29</t>
  </si>
  <si>
    <t>GS 09F-80621-1</t>
  </si>
  <si>
    <t>205-244-2001</t>
  </si>
  <si>
    <t>205-244-2183</t>
  </si>
  <si>
    <t>Northern District of AL</t>
  </si>
  <si>
    <t>Supreme Court, Except Justices</t>
  </si>
  <si>
    <t>Judicial Conference of the United States</t>
  </si>
  <si>
    <t>Executive Office of the President</t>
  </si>
  <si>
    <t>Millie Castaneda</t>
  </si>
  <si>
    <t>415-522-2840</t>
  </si>
  <si>
    <t>GS 09F-80769-6</t>
  </si>
  <si>
    <t>U.S. Court of Appeals for the Federal Circuit</t>
  </si>
  <si>
    <t>GS 09F-81059-3</t>
  </si>
  <si>
    <t>GS 09F-80533-4</t>
  </si>
  <si>
    <t>Pacific Air Forces</t>
  </si>
  <si>
    <t>570U</t>
  </si>
  <si>
    <t>GS-09F-80919</t>
  </si>
  <si>
    <t>GS-09F-80914</t>
  </si>
  <si>
    <t>GS-09F-80915</t>
  </si>
  <si>
    <t>GS-09F-80916</t>
  </si>
  <si>
    <t>GS-09F-80917</t>
  </si>
  <si>
    <t>GS-09F-80923</t>
  </si>
  <si>
    <t>GS-09F-80924</t>
  </si>
  <si>
    <t>GS-09F-80925</t>
  </si>
  <si>
    <t>GS-09F-80926</t>
  </si>
  <si>
    <t>Charles R. Smith</t>
  </si>
  <si>
    <t>405-742-1004</t>
  </si>
  <si>
    <t>405-742-1005</t>
  </si>
  <si>
    <t>U.S. Special Operations Command (Navy)</t>
  </si>
  <si>
    <t>17ZZ</t>
  </si>
  <si>
    <t>Architectural and Transportation Barriers Compliance Board</t>
  </si>
  <si>
    <t>Global Travel</t>
  </si>
  <si>
    <t>17108-1134</t>
  </si>
  <si>
    <t>State of Indiana</t>
  </si>
  <si>
    <t>P.O. Box 419293</t>
  </si>
  <si>
    <t>Patti Byrd</t>
  </si>
  <si>
    <t>State of Kansas</t>
  </si>
  <si>
    <t>State of Montana</t>
  </si>
  <si>
    <t>State of NC</t>
  </si>
  <si>
    <t>State of OK</t>
  </si>
  <si>
    <t>GS 09F-80913-11</t>
  </si>
  <si>
    <t>Executive Secretariat</t>
  </si>
  <si>
    <t>GS 09F-80685-9</t>
  </si>
  <si>
    <t>Terry Gross</t>
  </si>
  <si>
    <t>GS 09F-80823-2</t>
  </si>
  <si>
    <t>CLIN 29</t>
  </si>
  <si>
    <t>#14</t>
  </si>
  <si>
    <t>Sandra L. Sipma</t>
  </si>
  <si>
    <t>701-530-2055</t>
  </si>
  <si>
    <t>701-530-2111</t>
  </si>
  <si>
    <t>Chris Jenkerson</t>
  </si>
  <si>
    <t>GS 09F-80937-6</t>
  </si>
  <si>
    <t>U.S. Attorney's Office</t>
  </si>
  <si>
    <t>SDTX</t>
  </si>
  <si>
    <t>P.O. Box 61129</t>
  </si>
  <si>
    <t>Kesha Handy</t>
  </si>
  <si>
    <t>National Endowment for Humanities</t>
  </si>
  <si>
    <t>GS 09F-80781-2</t>
  </si>
  <si>
    <t>GS 09F-80800-2</t>
  </si>
  <si>
    <t>Lucy F. Boswell</t>
  </si>
  <si>
    <t>916-569-4809</t>
  </si>
  <si>
    <t>916-569-4810</t>
  </si>
  <si>
    <t>GS 09F-80692-5</t>
  </si>
  <si>
    <t>MI, IN, &amp; OH (except Cleveland)</t>
  </si>
  <si>
    <t>1240 East 9th Street</t>
  </si>
  <si>
    <t>ISC Cleveland (PPP)</t>
  </si>
  <si>
    <t>Cleveland</t>
  </si>
  <si>
    <t>156 Federal Street</t>
  </si>
  <si>
    <t>Claudine Harvey</t>
  </si>
  <si>
    <t>202-564-4969</t>
  </si>
  <si>
    <t>2604 12th Cr., SW</t>
  </si>
  <si>
    <t>Suite 3</t>
  </si>
  <si>
    <t>98502-5715</t>
  </si>
  <si>
    <t>Gary L. Brickler</t>
  </si>
  <si>
    <t xml:space="preserve">NM </t>
  </si>
  <si>
    <t>87505</t>
  </si>
  <si>
    <t>Aimee Balthazar</t>
  </si>
  <si>
    <t>505-424-2323</t>
  </si>
  <si>
    <t>505-424-3900</t>
  </si>
  <si>
    <t>District of NM</t>
  </si>
  <si>
    <t>Judy Shipp</t>
  </si>
  <si>
    <t>817-222-5473</t>
  </si>
  <si>
    <t>817-222-5953</t>
  </si>
  <si>
    <t>Arkansas</t>
  </si>
  <si>
    <t>Roanoke</t>
  </si>
  <si>
    <t>GS 09F-80706-6</t>
  </si>
  <si>
    <t>GS 09F-80728-6</t>
  </si>
  <si>
    <t>Architect of the Capitol</t>
  </si>
  <si>
    <t>Immed. Office - Comm.-In-Chief - U.S. Army Europe &amp; 7th Army</t>
  </si>
  <si>
    <t>Library of Congress</t>
  </si>
  <si>
    <t>Office of Civil Rights Enforcement   5/97</t>
  </si>
  <si>
    <t>12B3</t>
  </si>
  <si>
    <t>City Center, 89 Main Street</t>
  </si>
  <si>
    <t>703 Broadway</t>
  </si>
  <si>
    <t>P.O. Box 5050</t>
  </si>
  <si>
    <t>Yazoo City</t>
  </si>
  <si>
    <t>Marcia Arp</t>
  </si>
  <si>
    <t>GS 09F-80916-4</t>
  </si>
  <si>
    <t>World Travel Partners-Terminated 8/31/03</t>
  </si>
  <si>
    <t>618-664-6398</t>
  </si>
  <si>
    <t>GS 09F-81074-1</t>
  </si>
  <si>
    <t>International Coop &amp; Development</t>
  </si>
  <si>
    <t>6100 Columbus Avenue, Room 229</t>
  </si>
  <si>
    <t>Sandusky</t>
  </si>
  <si>
    <t>Betsy J Marshall</t>
  </si>
  <si>
    <t>419-625-8465</t>
  </si>
  <si>
    <t>951 Werner Ct.</t>
  </si>
  <si>
    <t>Suite 130</t>
  </si>
  <si>
    <t>Pam Atkins</t>
  </si>
  <si>
    <t>307-261-5233</t>
  </si>
  <si>
    <t>307-261-5857</t>
  </si>
  <si>
    <t xml:space="preserve">Dianna McCartney   </t>
  </si>
  <si>
    <t>307-261-6306</t>
  </si>
  <si>
    <t>307-261-6327</t>
  </si>
  <si>
    <t>100 East B Street</t>
  </si>
  <si>
    <t>Joyce Cooper</t>
  </si>
  <si>
    <t>307-261-6455</t>
  </si>
  <si>
    <t>307-261-6490</t>
  </si>
  <si>
    <t>Beth McMahan</t>
  </si>
  <si>
    <t>307-261-5161</t>
  </si>
  <si>
    <t xml:space="preserve">P.O. Box 820                     </t>
  </si>
  <si>
    <t>907 North Polplar</t>
  </si>
  <si>
    <t>Oakland Operations Office</t>
  </si>
  <si>
    <t>Defense Finance and Accounting Service</t>
  </si>
  <si>
    <t>1544</t>
  </si>
  <si>
    <t>38103</t>
  </si>
  <si>
    <t>Toxis St. Clair</t>
  </si>
  <si>
    <t>901-544-4287</t>
  </si>
  <si>
    <t>901-544-4111</t>
  </si>
  <si>
    <t>Assistant Secretary for Marketing and Regulatory Programs</t>
  </si>
  <si>
    <t>GS 09F-81005-2</t>
  </si>
  <si>
    <t>GS 09F-80608-8</t>
  </si>
  <si>
    <t>Eighth U.S. Army</t>
  </si>
  <si>
    <t>21PC</t>
  </si>
  <si>
    <t>GS 09F-80991-4</t>
  </si>
  <si>
    <t>USDA/Food Safety &amp; Inspection Service</t>
  </si>
  <si>
    <t>GS 09F-80893-4</t>
  </si>
  <si>
    <t>2144-S</t>
  </si>
  <si>
    <t>GS 09F-80680-3</t>
  </si>
  <si>
    <t>GS 09F-80673-2</t>
  </si>
  <si>
    <t>1440 Independence Avenue</t>
  </si>
  <si>
    <t>GS 09F-80576-2</t>
  </si>
  <si>
    <t>19FY</t>
  </si>
  <si>
    <t>North Pacific Marine Science Organization</t>
  </si>
  <si>
    <t>19LA</t>
  </si>
  <si>
    <t xml:space="preserve">GS 09F-80641-1 </t>
  </si>
  <si>
    <t>GS 09F-80555-1</t>
  </si>
  <si>
    <t>828-259-0540</t>
  </si>
  <si>
    <t>Economic Development Administration</t>
  </si>
  <si>
    <t>National Telecommunication and Information Administration</t>
  </si>
  <si>
    <t>National Institute of Standards and Technology</t>
  </si>
  <si>
    <t>National Technical Information Service</t>
  </si>
  <si>
    <t xml:space="preserve">National Information Technology Center  </t>
  </si>
  <si>
    <t>64114-3363</t>
  </si>
  <si>
    <t>GS 09F-80913-12</t>
  </si>
  <si>
    <t>11 Campus Boulevard</t>
  </si>
  <si>
    <t>60439</t>
  </si>
  <si>
    <t>Jessica Razunas</t>
  </si>
  <si>
    <t>630-252-2401</t>
  </si>
  <si>
    <t>630-252-9691</t>
  </si>
  <si>
    <t>85003-1798</t>
  </si>
  <si>
    <t>Hortensia Teel</t>
  </si>
  <si>
    <t>Christopher Columbus Fellowship Foundation</t>
  </si>
  <si>
    <t>Farm Credit Administration</t>
  </si>
  <si>
    <t xml:space="preserve">Bank for Cooperatives </t>
  </si>
  <si>
    <t>Plans and Programs Analysis Support Center</t>
  </si>
  <si>
    <t>USD(A &amp; T) Defense Support Activity</t>
  </si>
  <si>
    <t>Central Imagery Office</t>
  </si>
  <si>
    <t>Defense POW/MIA Office</t>
  </si>
  <si>
    <t>Canada-United States Interparliamentary Group</t>
  </si>
  <si>
    <t>19PM</t>
  </si>
  <si>
    <t>Mexico-United States Interparliamentary Group</t>
  </si>
  <si>
    <t>19PU</t>
  </si>
  <si>
    <t>Interparliamentary Union</t>
  </si>
  <si>
    <t>Sara Grant</t>
  </si>
  <si>
    <t>352-338-3480</t>
  </si>
  <si>
    <t>GS 09F-80563-2</t>
  </si>
  <si>
    <t>Defense Contract Mgmt Atlanta/ Aircraft Prgrm Mgmt. Ofc.</t>
  </si>
  <si>
    <t>Langley Research Center</t>
  </si>
  <si>
    <t>GS 09F-80778-3</t>
  </si>
  <si>
    <t>Boyde Fagan</t>
  </si>
  <si>
    <t>Immed. Office - Assist. Sec'y - Human Resources &amp; Administration.</t>
  </si>
  <si>
    <t>Assistant Secretary for Information and Technology  - 9/1/98</t>
  </si>
  <si>
    <t>Immediate Office of the Assist. Sec. - Info. &amp; Technology</t>
  </si>
  <si>
    <t>Bureau of Export Administration</t>
  </si>
  <si>
    <t>Nuclear Waste Negotiator Office</t>
  </si>
  <si>
    <t>GS 09F-80774-1</t>
  </si>
  <si>
    <t>Terminated - 07/17/01</t>
  </si>
  <si>
    <t>Alamo Travel Group      Terminated - 10/3/00</t>
  </si>
  <si>
    <t>GS 09F-80662-4</t>
  </si>
  <si>
    <t>13800 Old Gentilly Road</t>
  </si>
  <si>
    <t>DeCA/EA-S-AENM, 60 West Maxwell Blvd</t>
  </si>
  <si>
    <t>860-659-6703X3012</t>
  </si>
  <si>
    <t>860-659-6724</t>
  </si>
  <si>
    <t>GS 09F-80648-2</t>
  </si>
  <si>
    <t>SAA</t>
  </si>
  <si>
    <t>Miami</t>
  </si>
  <si>
    <t>GS 09F-80633-4</t>
  </si>
  <si>
    <t>Delaware, Eastern PA and New Jersey</t>
  </si>
  <si>
    <t>GS 09F-80585-3</t>
  </si>
  <si>
    <t>GS 09F-81076-3</t>
  </si>
  <si>
    <t>5601 Sunnyside Ave</t>
  </si>
  <si>
    <t>Livestock Market News, Amarillo, TX</t>
  </si>
  <si>
    <t>P.O. Box 2167</t>
  </si>
  <si>
    <t>00922</t>
  </si>
  <si>
    <t>Linda Landinez</t>
  </si>
  <si>
    <t>P. O.  Box 14995</t>
  </si>
  <si>
    <t>Jackson</t>
  </si>
  <si>
    <t>39236-4995</t>
  </si>
  <si>
    <t>Brenda McDaniel</t>
  </si>
  <si>
    <t>601-965-4300</t>
  </si>
  <si>
    <t>601-965-4184</t>
  </si>
  <si>
    <t>Jackson, MS</t>
  </si>
  <si>
    <t>Federal Building, 100 W. Capiton St.</t>
  </si>
  <si>
    <t>95652-1002</t>
  </si>
  <si>
    <t>GS 09F-81080-1</t>
  </si>
  <si>
    <t>Glenn Hansen</t>
  </si>
  <si>
    <t>Pennsylvania State Statistical Office (SSO)</t>
  </si>
  <si>
    <t>P.O. Box 1270</t>
  </si>
  <si>
    <t>Advisory Councils and Committees</t>
  </si>
  <si>
    <t>916B</t>
  </si>
  <si>
    <t>National Assessment Governing Board</t>
  </si>
  <si>
    <t>916C</t>
  </si>
  <si>
    <t>National Institute for Literacy</t>
  </si>
  <si>
    <t>916D</t>
  </si>
  <si>
    <t>Federal Interagency Committee on Education</t>
  </si>
  <si>
    <t>95HL</t>
  </si>
  <si>
    <t>Superintendent (pe-1), US Coast Guard Academy</t>
  </si>
  <si>
    <t>15 Mohegan Avenue</t>
  </si>
  <si>
    <t>New London</t>
  </si>
  <si>
    <t>860-444-8234</t>
  </si>
  <si>
    <t>860-701-6710</t>
  </si>
  <si>
    <t>Morgantown Energy Technology Center</t>
  </si>
  <si>
    <t>895V</t>
  </si>
  <si>
    <t>Naval Petroleum &amp; Oil Shale Reserves in  CO, UT &amp; WY</t>
  </si>
  <si>
    <t>GS 09F-80977-1</t>
  </si>
  <si>
    <t>GS 09F-80979-1</t>
  </si>
  <si>
    <t>215-597-3100</t>
  </si>
  <si>
    <t>215-597-2740</t>
  </si>
  <si>
    <t>Joint Mexican-United States Defense Commission</t>
  </si>
  <si>
    <t>19EC</t>
  </si>
  <si>
    <t>GS 09F-80575-1</t>
  </si>
  <si>
    <t>&amp; Federal Motor Carrier Safety Administration, Ohio Division</t>
  </si>
  <si>
    <t>State of North Dakota</t>
  </si>
  <si>
    <t>Assistant Secretary for Public Affairs</t>
  </si>
  <si>
    <t>Assistant Secretary for Fair Housing and Equal Opportunity</t>
  </si>
  <si>
    <t>Board of Contract Appeals</t>
  </si>
  <si>
    <t>Boise National Forest</t>
  </si>
  <si>
    <t>1249 S. Vinnell Way</t>
  </si>
  <si>
    <t>Suite 200</t>
  </si>
  <si>
    <t>Boise</t>
  </si>
  <si>
    <t>Pittsburgh Energy Technology Center</t>
  </si>
  <si>
    <t>895Y</t>
  </si>
  <si>
    <t>414-522-4007</t>
  </si>
  <si>
    <t>Belle Meade Travel</t>
  </si>
  <si>
    <t>Concord, NH Field Office</t>
  </si>
  <si>
    <t>Room 3.2-C</t>
  </si>
  <si>
    <t>GS 09F-80694-2</t>
  </si>
  <si>
    <t>GS 09F-80694-3</t>
  </si>
  <si>
    <t>GS 09F-80725-10</t>
  </si>
  <si>
    <t>GS 09F-80772-7</t>
  </si>
  <si>
    <t>GS 09F-80785-2</t>
  </si>
  <si>
    <t>GS 09F-80800-3</t>
  </si>
  <si>
    <t>GS 09F-80935-5</t>
  </si>
  <si>
    <t>GS 09F-80533-6</t>
  </si>
  <si>
    <t>GS 09F-80694-1</t>
  </si>
  <si>
    <t>GS 09F-80696-2</t>
  </si>
  <si>
    <t>GS 09F-80715-1</t>
  </si>
  <si>
    <t>870-543-7757</t>
  </si>
  <si>
    <t>GS 09F-80631-7</t>
  </si>
  <si>
    <t>GS 09F-80928-2</t>
  </si>
  <si>
    <t>GS 09F-80935-2</t>
  </si>
  <si>
    <t>GS 09F-80937-2</t>
  </si>
  <si>
    <t>GS 09F-80939-2</t>
  </si>
  <si>
    <t>GS 09F-80946-2</t>
  </si>
  <si>
    <t>GS 09F-80867-3</t>
  </si>
  <si>
    <t>1471 Interstate Loop</t>
  </si>
  <si>
    <t>Carol Heidt</t>
  </si>
  <si>
    <t>701-250-4393</t>
  </si>
  <si>
    <t>701-250-4395</t>
  </si>
  <si>
    <t xml:space="preserve">Office of the Assistant Secretary for Administration and Management </t>
  </si>
  <si>
    <t>21SA</t>
  </si>
  <si>
    <t>Fort Worth</t>
  </si>
  <si>
    <t>TX</t>
  </si>
  <si>
    <t>410-962-3419</t>
  </si>
  <si>
    <t>GS 09F-80748-1</t>
  </si>
  <si>
    <t>Carlson Wagonlit</t>
  </si>
  <si>
    <t>GS 09F-80690-6</t>
  </si>
  <si>
    <t>GS 09F-80575-9</t>
  </si>
  <si>
    <t>US Department of Justice, Drug Enforcement Administration</t>
  </si>
  <si>
    <t>GS 09F-80715-6</t>
  </si>
  <si>
    <t>Training Program</t>
  </si>
  <si>
    <t>501-549-454</t>
  </si>
  <si>
    <t>501-549-5113</t>
  </si>
  <si>
    <t>801-975-3478</t>
  </si>
  <si>
    <t>Prestige Travel</t>
  </si>
  <si>
    <t>GS 09F-80608-6</t>
  </si>
  <si>
    <t>650 Capitol Mall</t>
  </si>
  <si>
    <t>95814</t>
  </si>
  <si>
    <t>Harry Weiss</t>
  </si>
  <si>
    <t>916-930-3952</t>
  </si>
  <si>
    <t>1300 Pennsylvania Avenue, N.W.</t>
  </si>
  <si>
    <t xml:space="preserve">DC </t>
  </si>
  <si>
    <t>GS 09F-80619-36</t>
  </si>
  <si>
    <t>919-873-2038</t>
  </si>
  <si>
    <t>919-873-2075</t>
  </si>
  <si>
    <t>June Rylant</t>
  </si>
  <si>
    <t>GS 09F-80948-2</t>
  </si>
  <si>
    <t>Amarillo, TX, area</t>
  </si>
  <si>
    <t>101 South Main</t>
  </si>
  <si>
    <t xml:space="preserve">Pam Crow </t>
  </si>
  <si>
    <t>GS 09F-80953-11</t>
  </si>
  <si>
    <t>GS 09F-81084-5</t>
  </si>
  <si>
    <t>175 W. Jackson</t>
  </si>
  <si>
    <t>Donald Allelujka</t>
  </si>
  <si>
    <t>312-353-7399</t>
  </si>
  <si>
    <t>312-353-7398</t>
  </si>
  <si>
    <t>Building 38 -- Room 245</t>
  </si>
  <si>
    <t>5162 Valleypointe Parkway</t>
  </si>
  <si>
    <t>Immediate Office of the Secretary of Transportation</t>
  </si>
  <si>
    <t>Dep. Sec. Trans./Assoc. Dep. Sec./Office of Intermodalism</t>
  </si>
  <si>
    <t>Assistant Secretary for Administration</t>
  </si>
  <si>
    <t>Assist. Secretary for Budget and Programs/Chief Financial Officer</t>
  </si>
  <si>
    <t>International Bureau of the Permanent Court of Arbitration</t>
  </si>
  <si>
    <t>19LH</t>
  </si>
  <si>
    <t>GS 09F-81084-4</t>
  </si>
  <si>
    <t>USDA, NRCS</t>
  </si>
  <si>
    <t>2820 Walton Commons West</t>
  </si>
  <si>
    <t>Suite 123</t>
  </si>
  <si>
    <t>Madison</t>
  </si>
  <si>
    <t>Albert L. Bartek</t>
  </si>
  <si>
    <t>608-224-3035</t>
  </si>
  <si>
    <t>608-224-3010</t>
  </si>
  <si>
    <t>GS 09F-80951-7</t>
  </si>
  <si>
    <t>GS 09F-80534-6</t>
  </si>
  <si>
    <t>GS 09F-80706-9</t>
  </si>
  <si>
    <t>U.S. Immigration &amp; Naturalization Service</t>
  </si>
  <si>
    <t>P.O. Box 3222</t>
  </si>
  <si>
    <t>Blake Brown</t>
  </si>
  <si>
    <t>206-553-0577</t>
  </si>
  <si>
    <t>206-553-2387</t>
  </si>
  <si>
    <t>GS 09F-81067-1</t>
  </si>
  <si>
    <t>Policy, Analysis, and Coordination Center</t>
  </si>
  <si>
    <t>12BA</t>
  </si>
  <si>
    <t>Departmental Admin. Mgmt Services Support Staff</t>
  </si>
  <si>
    <t>12BB</t>
  </si>
  <si>
    <t>Office of Outreach</t>
  </si>
  <si>
    <t>12BC</t>
  </si>
  <si>
    <t>850-942-9305</t>
  </si>
  <si>
    <t>2nd FLoor</t>
  </si>
  <si>
    <t>22202</t>
  </si>
  <si>
    <t>Brenda Young</t>
  </si>
  <si>
    <t>P.O. Box 406</t>
  </si>
  <si>
    <t>04402-0406</t>
  </si>
  <si>
    <t>Rocky Mountain Laboratories</t>
  </si>
  <si>
    <t>301 N. Stonestreet Ave.</t>
  </si>
  <si>
    <t>Suite 118</t>
  </si>
  <si>
    <t>Office of Worker and Community Transition</t>
  </si>
  <si>
    <t>Technology Partnerships &amp; Econ. Competitiveness</t>
  </si>
  <si>
    <t>Office of Economic Impact and Diversity</t>
  </si>
  <si>
    <t>GS 09F-80916-5</t>
  </si>
  <si>
    <t>303-676-1683</t>
  </si>
  <si>
    <t>303-676-1625</t>
  </si>
  <si>
    <t>Pooled, Montana</t>
  </si>
  <si>
    <t>Southeastern Area Power Administration</t>
  </si>
  <si>
    <t>GS 09F-80611-5</t>
  </si>
  <si>
    <t>CLIN 8</t>
  </si>
  <si>
    <t>111 N. Canal Street</t>
  </si>
  <si>
    <t>312-886-9634</t>
  </si>
  <si>
    <t>GS 09F-80557-4</t>
  </si>
  <si>
    <t>GS 09F-80565-4</t>
  </si>
  <si>
    <t>GS 09F-80584-4</t>
  </si>
  <si>
    <t>GS 09F-80600-4</t>
  </si>
  <si>
    <t>GS 09F-80611-4</t>
  </si>
  <si>
    <t>GS 09F-80584-13</t>
  </si>
  <si>
    <t>Tucson Area</t>
  </si>
  <si>
    <t>7900 S. J. Stock Road</t>
  </si>
  <si>
    <t>Mary Juan</t>
  </si>
  <si>
    <t>520-295-2406</t>
  </si>
  <si>
    <t>520-295-2602</t>
  </si>
  <si>
    <t>GS 09F-80619-40</t>
  </si>
  <si>
    <t>Colorado Air National Guard</t>
  </si>
  <si>
    <t>18841e. Crested Butte Ave., MS 78 Buckley Ang Base</t>
  </si>
  <si>
    <t>Larry Bevan</t>
  </si>
  <si>
    <t>703-875-4159</t>
  </si>
  <si>
    <t>703-875-4009</t>
  </si>
  <si>
    <t>Burlington</t>
  </si>
  <si>
    <t>01803</t>
  </si>
  <si>
    <t xml:space="preserve">5670 Wilshire Blvd.  </t>
  </si>
  <si>
    <t>11th Floor</t>
  </si>
  <si>
    <t>Los Angeles</t>
  </si>
  <si>
    <t>Wally Shak</t>
  </si>
  <si>
    <t>323-965-3802</t>
  </si>
  <si>
    <t>323-965-3816</t>
  </si>
  <si>
    <t>U.S.A. Simulation, Training &amp; Instrumentation Command</t>
  </si>
  <si>
    <t>21XA</t>
  </si>
  <si>
    <t>U.S. Army Chemical And Biological Defense Command</t>
  </si>
  <si>
    <t>21XB</t>
  </si>
  <si>
    <t>U.S. Army Aviation and Troop Command</t>
  </si>
  <si>
    <t>600 East Mermaid Lane</t>
  </si>
  <si>
    <t>Bill Braswell</t>
  </si>
  <si>
    <t>USDA, Office CFO</t>
  </si>
  <si>
    <t>USDA, Office CIO</t>
  </si>
  <si>
    <t>Forest Service</t>
  </si>
  <si>
    <t>Natural Resources Conservation Services</t>
  </si>
  <si>
    <t>GS-09F-80595</t>
  </si>
  <si>
    <t>Huntsville</t>
  </si>
  <si>
    <t>35816-3426</t>
  </si>
  <si>
    <t>Sheila R. Beard</t>
  </si>
  <si>
    <t>Assistant Secretary for Housing--Federal Housing Commissioner</t>
  </si>
  <si>
    <t>Assistant Secretary for Public and Indian Housing</t>
  </si>
  <si>
    <t>970-498-1174</t>
  </si>
  <si>
    <t>970-498-1045</t>
  </si>
  <si>
    <t>GS 09F-80619-30</t>
  </si>
  <si>
    <t>00918-1714</t>
  </si>
  <si>
    <t>Joaquin E. Martinez</t>
  </si>
  <si>
    <t>1100 New York Avenue, NW</t>
  </si>
  <si>
    <t>20527</t>
  </si>
  <si>
    <t>GS 09F-81048-2</t>
  </si>
  <si>
    <t>GS 09F-81048-3</t>
  </si>
  <si>
    <t>609-298-3446, ext. 200</t>
  </si>
  <si>
    <t>609-298-8761</t>
  </si>
  <si>
    <t>P.O. Box 45719</t>
  </si>
  <si>
    <t>30337</t>
  </si>
  <si>
    <t>Lorraine Travel-Terminated 1/11/05</t>
  </si>
  <si>
    <t>Charleston</t>
  </si>
  <si>
    <t>SC</t>
  </si>
  <si>
    <t>29408-2430</t>
  </si>
  <si>
    <t>Dot White</t>
  </si>
  <si>
    <t>1760 Market Street</t>
  </si>
  <si>
    <t>2401 Hawking Point Road</t>
  </si>
  <si>
    <t>Ray Howard</t>
  </si>
  <si>
    <t>907-747-4348</t>
  </si>
  <si>
    <t>907-747-4289</t>
  </si>
  <si>
    <t>Ketchikan</t>
  </si>
  <si>
    <t>1300 Stedman St.</t>
  </si>
  <si>
    <t>Robert Webb</t>
  </si>
  <si>
    <t>907-228-0213</t>
  </si>
  <si>
    <t>512-916-5908</t>
  </si>
  <si>
    <t>512-916-5914</t>
  </si>
  <si>
    <t>GS 09F-80969-2</t>
  </si>
  <si>
    <t>VT</t>
  </si>
  <si>
    <t>05602</t>
  </si>
  <si>
    <t>500 C Street</t>
  </si>
  <si>
    <t>GS 09F-80614-4</t>
  </si>
  <si>
    <t>GS 09F-80619-4</t>
  </si>
  <si>
    <t>GS 09F-80685-4</t>
  </si>
  <si>
    <t>GS-09F-80788</t>
  </si>
  <si>
    <t>GS-09F-81008</t>
  </si>
  <si>
    <t>GS-09F-80789</t>
  </si>
  <si>
    <t>515-284-4154</t>
  </si>
  <si>
    <t>515-284-4849</t>
  </si>
  <si>
    <t>415-522-2839</t>
  </si>
  <si>
    <t xml:space="preserve">US Coast Guard </t>
  </si>
  <si>
    <t xml:space="preserve">US Coast Guard  </t>
  </si>
  <si>
    <t>Civil Engineering Unit</t>
  </si>
  <si>
    <t>Training Center</t>
  </si>
  <si>
    <t>Golden Field Office (GO)</t>
  </si>
  <si>
    <t>Wildlife Service</t>
  </si>
  <si>
    <t>817-509-3517</t>
  </si>
  <si>
    <t>300 Big Lick Hollow</t>
  </si>
  <si>
    <t>New Haven</t>
  </si>
  <si>
    <t>Barbara Hall</t>
  </si>
  <si>
    <t>502-549-7454</t>
  </si>
  <si>
    <t>502-549-5113</t>
  </si>
  <si>
    <t>711 Stewarts Ferry Pike</t>
  </si>
  <si>
    <t>37214</t>
  </si>
  <si>
    <t>58102-4932</t>
  </si>
  <si>
    <t>Jean Donahue</t>
  </si>
  <si>
    <t>701-297-7304</t>
  </si>
  <si>
    <t>3250 N. Pinal Parkway Ave.</t>
  </si>
  <si>
    <t>Florence</t>
  </si>
  <si>
    <t>972-580-1200,x 228</t>
  </si>
  <si>
    <t>1500 N. Central Ave.</t>
  </si>
  <si>
    <t>Sidney</t>
  </si>
  <si>
    <t>Linda Tewalt</t>
  </si>
  <si>
    <t>406-433-9420</t>
  </si>
  <si>
    <t>GS 09F-80543-4</t>
  </si>
  <si>
    <t>Export-Import Bank of USA</t>
  </si>
  <si>
    <t>811 Vermont Avenue NW</t>
  </si>
  <si>
    <t>Room 1023</t>
  </si>
  <si>
    <t>Teresa Broomer</t>
  </si>
  <si>
    <t>202-565-3346</t>
  </si>
  <si>
    <t>202-565-3528</t>
  </si>
  <si>
    <t>GS 09F-80533-13</t>
  </si>
  <si>
    <t>1401 Constitution Ave.</t>
  </si>
  <si>
    <t>Room 6514</t>
  </si>
  <si>
    <t>John Thompson</t>
  </si>
  <si>
    <t>202-482-5909</t>
  </si>
  <si>
    <t>202-482-4988</t>
  </si>
  <si>
    <t>516-773-5251</t>
  </si>
  <si>
    <t>Federal Executive Board-Newark, NJ</t>
  </si>
  <si>
    <t>24V7</t>
  </si>
  <si>
    <t xml:space="preserve">Pooled with Rural Development Pooled with Farm Service Agency (Wern New York) </t>
  </si>
  <si>
    <t>Colombo Plan Council for Technical Cooperation</t>
  </si>
  <si>
    <t>Utah Reclamation Mitigation and Conservation Commission</t>
  </si>
  <si>
    <t xml:space="preserve">Indian Arts and Crafts Board </t>
  </si>
  <si>
    <t>Terminated 10/29/01Professional Travel/Navigant International</t>
  </si>
  <si>
    <t>Memphis</t>
  </si>
  <si>
    <t>38134</t>
  </si>
  <si>
    <t>Angie Vandiver</t>
  </si>
  <si>
    <t>901-372-2269</t>
  </si>
  <si>
    <t>GS-09F-80646</t>
  </si>
  <si>
    <t>GS-09F-80649</t>
  </si>
  <si>
    <t>GS-09F-80647</t>
  </si>
  <si>
    <t>GS-09F-80650</t>
  </si>
  <si>
    <t>Alamo Travel</t>
  </si>
  <si>
    <t xml:space="preserve">Bill Reitinger     </t>
  </si>
  <si>
    <t xml:space="preserve">816-329-3905    </t>
  </si>
  <si>
    <t xml:space="preserve">816-329-3910    </t>
  </si>
  <si>
    <t>GS 09F-80650-4</t>
  </si>
  <si>
    <t>Office of Cuba Broadcasting</t>
  </si>
  <si>
    <t>4201 NW 77th Avenue</t>
  </si>
  <si>
    <t>Irv Rubenstein</t>
  </si>
  <si>
    <t>305-437-7023</t>
  </si>
  <si>
    <t>GS 09F-80650-5</t>
  </si>
  <si>
    <t>440 NW 25th Place</t>
  </si>
  <si>
    <t xml:space="preserve"> </t>
  </si>
  <si>
    <t>Gainesville</t>
  </si>
  <si>
    <t>GS 09F-80736-1</t>
  </si>
  <si>
    <t>GS 09F-80737-4</t>
  </si>
  <si>
    <t>Cooperative State Research, Education, and Extension Service</t>
  </si>
  <si>
    <t>National Agricultural Library</t>
  </si>
  <si>
    <t>Alternative Agric. Research &amp; Commercialization Center</t>
  </si>
  <si>
    <t>Rural Housing Service</t>
  </si>
  <si>
    <t>68505-7975</t>
  </si>
  <si>
    <t>Julie A. Zimmerman</t>
  </si>
  <si>
    <t>Southern District of Alabama</t>
  </si>
  <si>
    <t>Assistant Secretary for Governmental Affairs</t>
  </si>
  <si>
    <t>GS 09F-80917-1</t>
  </si>
  <si>
    <t>GS 09F-80924-1</t>
  </si>
  <si>
    <t>GS 09F-80926-1</t>
  </si>
  <si>
    <t>GS 09F-80928-1</t>
  </si>
  <si>
    <t>GS 09F-80929-1</t>
  </si>
  <si>
    <t>GS 09F-80934-1</t>
  </si>
  <si>
    <t>GS 09F-80565-19</t>
  </si>
  <si>
    <t>Northern District of Alabama</t>
  </si>
  <si>
    <t>1729 5th Avenue North</t>
  </si>
  <si>
    <t>Room 240</t>
  </si>
  <si>
    <t>Donna Carr</t>
  </si>
  <si>
    <t>205-731-1712, xt232</t>
  </si>
  <si>
    <t>205-731-0220</t>
  </si>
  <si>
    <t>Asia-Pacific Economic Cooperation</t>
  </si>
  <si>
    <t>19RN</t>
  </si>
  <si>
    <t>Asia Foundation</t>
  </si>
  <si>
    <t>Department of the Treasury</t>
  </si>
  <si>
    <t>Departmental Offices (Seed)</t>
  </si>
  <si>
    <t>Saudi Arabia Joint Commission</t>
  </si>
  <si>
    <t>Office of the Inspector General for Tax Administration</t>
  </si>
  <si>
    <t>New Jersey Air National Guard (NJANG)</t>
  </si>
  <si>
    <t>400 Langley Road</t>
  </si>
  <si>
    <t>Egg Harbor Twp.</t>
  </si>
  <si>
    <t>08234-9500</t>
  </si>
  <si>
    <t xml:space="preserve">Carlson Wagonlit Travel (Terminated 6/30/01) </t>
  </si>
  <si>
    <t>GS 09F-80946-6 (Terminated 6/30/01)</t>
  </si>
  <si>
    <t>202-219-3880</t>
  </si>
  <si>
    <t>GS 09F-80600-13</t>
  </si>
  <si>
    <t>USDA, APHIS</t>
  </si>
  <si>
    <t>GS-09F-80642</t>
  </si>
  <si>
    <t>National Marine Fishery Services, Gulf of Mexico Fishery Mgmt. Council</t>
  </si>
  <si>
    <t>3018 US Hwy 301 North</t>
  </si>
  <si>
    <t>Suite 1000</t>
  </si>
  <si>
    <t>International Commission for The Conservation of Atlantic Tunas</t>
  </si>
  <si>
    <t>19FN</t>
  </si>
  <si>
    <t>GS 09F-80533-19</t>
  </si>
  <si>
    <t>400 Seventh Street, SW</t>
  </si>
  <si>
    <t>Room 9424</t>
  </si>
  <si>
    <t>Arnie Linares</t>
  </si>
  <si>
    <t>202-366-0520</t>
  </si>
  <si>
    <t>Business Travel Advisors Inc.</t>
  </si>
  <si>
    <t>GS-09F-80547</t>
  </si>
  <si>
    <t>GS-09F-80554</t>
  </si>
  <si>
    <t>GS-09F-80543</t>
  </si>
  <si>
    <t>Lorraine Travel Bureau</t>
  </si>
  <si>
    <t>US Merchant Marine Academy</t>
  </si>
  <si>
    <t>King Point</t>
  </si>
  <si>
    <t>Administration. Office of the U.S. Court</t>
  </si>
  <si>
    <t>GS 09F-80945-1</t>
  </si>
  <si>
    <t>GS 09F-80951-8</t>
  </si>
  <si>
    <t>GS 09F-80958-3</t>
  </si>
  <si>
    <t>99201-2348</t>
  </si>
  <si>
    <t>Ralph Scott</t>
  </si>
  <si>
    <t>509-323-2925</t>
  </si>
  <si>
    <t>Third Floor</t>
  </si>
  <si>
    <t>Jeanne Lake</t>
  </si>
  <si>
    <t>307-432-5601</t>
  </si>
  <si>
    <t>307-432-5598</t>
  </si>
  <si>
    <t>8408 Hildreth Road</t>
  </si>
  <si>
    <t>817-276-2220</t>
  </si>
  <si>
    <t>State of AR</t>
  </si>
  <si>
    <t>7607 Eastmark Drive</t>
  </si>
  <si>
    <t>Suite 230</t>
  </si>
  <si>
    <t>360-956-3925</t>
  </si>
  <si>
    <t>360-534-9755</t>
  </si>
  <si>
    <t>CWT / Century Travel Service, INC.</t>
  </si>
  <si>
    <t>GS-09F-80997</t>
  </si>
  <si>
    <t>GS 09F-81078-8</t>
  </si>
  <si>
    <t>US Forest Service</t>
  </si>
  <si>
    <t>310 W. Wisconsin Ave.</t>
  </si>
  <si>
    <t>Sue Poetz</t>
  </si>
  <si>
    <t>414-297-3150</t>
  </si>
  <si>
    <t>USDA Rural Development (12EO) and Farm Service Agency (12D2)</t>
  </si>
  <si>
    <t>FCI, Memphis</t>
  </si>
  <si>
    <t>GS 09F-80916-3</t>
  </si>
  <si>
    <t>Shozette Smith</t>
  </si>
  <si>
    <t>717-237-2230</t>
  </si>
  <si>
    <t>19904</t>
  </si>
  <si>
    <t>Camilla Spivey</t>
  </si>
  <si>
    <t>302-678-4171</t>
  </si>
  <si>
    <t>302-678-0843</t>
  </si>
  <si>
    <t>Office of United States Trustee</t>
  </si>
  <si>
    <t>75 Spring St., SW</t>
  </si>
  <si>
    <t>Suite 362</t>
  </si>
  <si>
    <t>Atllanta</t>
  </si>
  <si>
    <t>GA</t>
  </si>
  <si>
    <t>30303</t>
  </si>
  <si>
    <t>Donald Walton</t>
  </si>
  <si>
    <t>404-331-4437</t>
  </si>
  <si>
    <t>404-331-4464</t>
  </si>
  <si>
    <t>916-231-1552</t>
  </si>
  <si>
    <t>Consumer Product Safety Commission</t>
  </si>
  <si>
    <t>895Z</t>
  </si>
  <si>
    <t>300 Ala Moana Blvd., Box 50206</t>
  </si>
  <si>
    <t>Room 3-306</t>
  </si>
  <si>
    <t>Honolulu</t>
  </si>
  <si>
    <t>HI</t>
  </si>
  <si>
    <t>Dean Fujita</t>
  </si>
  <si>
    <t>808-541-2704</t>
  </si>
  <si>
    <t>GS 09F-80751-4</t>
  </si>
  <si>
    <t>08691-1599</t>
  </si>
  <si>
    <t>GS 09F-80772-8</t>
  </si>
  <si>
    <t>John C. Stennis Space Center</t>
  </si>
  <si>
    <t>Code RA20</t>
  </si>
  <si>
    <t>Stennis Space Center</t>
  </si>
  <si>
    <t>Denver Regional Office</t>
  </si>
  <si>
    <t>Beverly Johnston</t>
  </si>
  <si>
    <t>303-275-4822</t>
  </si>
  <si>
    <t>303-275-4830</t>
  </si>
  <si>
    <t>Grand Junction Office</t>
  </si>
  <si>
    <t xml:space="preserve">2597 B3/4 Road </t>
  </si>
  <si>
    <t>Air Force Frequency Management Center</t>
  </si>
  <si>
    <t>573Z</t>
  </si>
  <si>
    <t>Joint Services Survival, Evasion, Resistance and Escape Agency</t>
  </si>
  <si>
    <t>574Z</t>
  </si>
  <si>
    <t>Air National Guard</t>
  </si>
  <si>
    <t>57BK</t>
  </si>
  <si>
    <t>USAF-Bankruptcy Acct</t>
  </si>
  <si>
    <t>Joanne Crout</t>
  </si>
  <si>
    <t>915-534-6328</t>
  </si>
  <si>
    <t>915-534-6432</t>
  </si>
  <si>
    <t>El Paso, TX</t>
  </si>
  <si>
    <t>GS 09F-80708-4</t>
  </si>
  <si>
    <t>GS 09F-80695-1</t>
  </si>
  <si>
    <t>GS 09F-81048-1</t>
  </si>
  <si>
    <t>ISC</t>
  </si>
  <si>
    <t>GS 09F-80913-9</t>
  </si>
  <si>
    <t>Alan C. Browder</t>
  </si>
  <si>
    <t>541-750-8705</t>
  </si>
  <si>
    <t>520-574-7100, ext. 164</t>
  </si>
  <si>
    <t>520-868-5862, ext. 109</t>
  </si>
  <si>
    <t>817-509-3505</t>
  </si>
  <si>
    <t>817-509-3594</t>
  </si>
  <si>
    <t>75 Spring St., S.W.</t>
  </si>
  <si>
    <t>Rm. 740</t>
  </si>
  <si>
    <t>Gail Turner</t>
  </si>
  <si>
    <t>404-331-7308</t>
  </si>
  <si>
    <t>404-331-0166</t>
  </si>
  <si>
    <t>USDA, FSA (12D2), GIPSA (1243), OIG (1204), OGC (1203), RMA (12D4) &amp; NASS (1256)</t>
  </si>
  <si>
    <t>303-676-7809</t>
  </si>
  <si>
    <t>303-676-7842</t>
  </si>
  <si>
    <t>GS 09F-80906-3</t>
  </si>
  <si>
    <t xml:space="preserve">Federal Aviation Administration </t>
  </si>
  <si>
    <t>1601 Lind Ave, SW</t>
  </si>
  <si>
    <t>GS 09F-80999-3</t>
  </si>
  <si>
    <t>GS 09F-81004-6</t>
  </si>
  <si>
    <t>28801-5001</t>
  </si>
  <si>
    <t>Rosalind J. Ledford</t>
  </si>
  <si>
    <t>828-271-4237</t>
  </si>
  <si>
    <t>828-271-4246</t>
  </si>
  <si>
    <t>4405 Bland Road</t>
  </si>
  <si>
    <t>Suite 264</t>
  </si>
  <si>
    <t>Dana Sessions</t>
  </si>
  <si>
    <t>305-536-5534</t>
  </si>
  <si>
    <t>1114 Market Street, Room 401</t>
  </si>
  <si>
    <t>63101</t>
  </si>
  <si>
    <t>Office of Science Education &amp; Technical Info.</t>
  </si>
  <si>
    <t>Oak Ridge National Laboratory</t>
  </si>
  <si>
    <t>Suite 201</t>
  </si>
  <si>
    <t>Palmer</t>
  </si>
  <si>
    <t>99645-6539</t>
  </si>
  <si>
    <t>John Ellis</t>
  </si>
  <si>
    <t>907-761-7708</t>
  </si>
  <si>
    <t>Dwight Luginbill</t>
  </si>
  <si>
    <t>GS-09F-80679</t>
  </si>
  <si>
    <t>972-753-2550</t>
  </si>
  <si>
    <t>972-714-4668</t>
  </si>
  <si>
    <t>GS 09F-80702-4</t>
  </si>
  <si>
    <t>Federal Retirement Thrift Investment Board</t>
  </si>
  <si>
    <t>1250 H Street, NW</t>
  </si>
  <si>
    <t>Diane Rice</t>
  </si>
  <si>
    <t>97AZ</t>
  </si>
  <si>
    <t>GS 09F-80939-1</t>
  </si>
  <si>
    <t>GS 09F-80940-1</t>
  </si>
  <si>
    <t>Office of the Chief  Financial Officer</t>
  </si>
  <si>
    <t>Bureau of Labor Statistics</t>
  </si>
  <si>
    <t>206-553-0870, ext. 226</t>
  </si>
  <si>
    <t>GS-09F-80536</t>
  </si>
  <si>
    <t>GS-09F-80541</t>
  </si>
  <si>
    <t>850-942-9344-</t>
  </si>
  <si>
    <t>GS 09F-80644-2</t>
  </si>
  <si>
    <t>GS 09F-80646-3</t>
  </si>
  <si>
    <t>Interstate Commerce Commission</t>
  </si>
  <si>
    <t>Nuclear Regulatory Commission</t>
  </si>
  <si>
    <t>Smithsonian Institution</t>
  </si>
  <si>
    <t>Smithsonian Institution, except Units Admin Under Separate Bds of Trustees</t>
  </si>
  <si>
    <t>Kirsten Cooper</t>
  </si>
  <si>
    <t>Saint Lawrence Seaway Development Corporation</t>
  </si>
  <si>
    <t>Bureau of Transportation Statistics</t>
  </si>
  <si>
    <t xml:space="preserve">Surface Transportation Board </t>
  </si>
  <si>
    <t>National Railroad Passenger Corporation (Amtrak)</t>
  </si>
  <si>
    <t>1301 K Street, NW</t>
  </si>
  <si>
    <t>Suite 250 East</t>
  </si>
  <si>
    <t>20572</t>
  </si>
  <si>
    <t>Grace Ann Leach</t>
  </si>
  <si>
    <t>202-692-5010</t>
  </si>
  <si>
    <t>20852-3355</t>
  </si>
  <si>
    <t>Ellen Grant</t>
  </si>
  <si>
    <t>Deputy Assist. Sec'y for Congressional Liaison Affairs - 9/1/98</t>
  </si>
  <si>
    <t>GS 09F-80914-1</t>
  </si>
  <si>
    <t>GS 09F-80940-3</t>
  </si>
  <si>
    <t>Texas</t>
  </si>
  <si>
    <t>Naval Supply Systems Command</t>
  </si>
  <si>
    <t>U.S. Holocaust Memorial Museum</t>
  </si>
  <si>
    <t>WHCF</t>
  </si>
  <si>
    <t>White House Conference on Small Business</t>
  </si>
  <si>
    <t>ZZZZ</t>
  </si>
  <si>
    <t>Presidio Trust</t>
  </si>
  <si>
    <t>CONTRACTOR</t>
  </si>
  <si>
    <t>GS 09F-80611-3</t>
  </si>
  <si>
    <t>GS 09F-80614-3</t>
  </si>
  <si>
    <t>GS 09F-80618-3</t>
  </si>
  <si>
    <t>GS 09F-80619-3</t>
  </si>
  <si>
    <t>GS 09F-80620-3</t>
  </si>
  <si>
    <t>GS 09F-80631-3</t>
  </si>
  <si>
    <t>GS 09F-80685-3</t>
  </si>
  <si>
    <t>GS 09F-80693-3</t>
  </si>
  <si>
    <t>GS 09F-80702-3</t>
  </si>
  <si>
    <t>GS 09F-80705-3</t>
  </si>
  <si>
    <t>GS 09F-80706-3</t>
  </si>
  <si>
    <t>GS 09F-80708-3</t>
  </si>
  <si>
    <t>GS 09F-80725-3</t>
  </si>
  <si>
    <t>GS 09F-80728-3</t>
  </si>
  <si>
    <t>GS 09F-80769-3</t>
  </si>
  <si>
    <t>GS 09F-80772-3</t>
  </si>
  <si>
    <t>GS 09F-80814-3</t>
  </si>
  <si>
    <t>605-352-1212</t>
  </si>
  <si>
    <t>605-352-1270</t>
  </si>
  <si>
    <t>GS 09F-80851-13</t>
  </si>
  <si>
    <t>P.O. Box 700</t>
  </si>
  <si>
    <t>GS-09F-80893</t>
  </si>
  <si>
    <t>GS-09F-80894</t>
  </si>
  <si>
    <t>GS-09F-80896</t>
  </si>
  <si>
    <t>GS-09F-80895</t>
  </si>
  <si>
    <t>GS-09F-80906</t>
  </si>
  <si>
    <t xml:space="preserve">Premier Travel </t>
  </si>
  <si>
    <t>GS-09F-80907</t>
  </si>
  <si>
    <t>GS-09F-80904</t>
  </si>
  <si>
    <t>GS-09F-80905</t>
  </si>
  <si>
    <t>GS-09F-80909</t>
  </si>
  <si>
    <t>GS-09F-80910</t>
  </si>
  <si>
    <t>GS-09F-80911</t>
  </si>
  <si>
    <t>916-231-2852</t>
  </si>
  <si>
    <t>GS 09F-80656-5</t>
  </si>
  <si>
    <t>Rm. 2144, South Building</t>
  </si>
  <si>
    <t>GS 09F-80774-3</t>
  </si>
  <si>
    <t>Rm 2144, South Building</t>
  </si>
  <si>
    <t>972-580-1200, x 228</t>
  </si>
  <si>
    <t>75063</t>
  </si>
  <si>
    <t>GS 09F-80706-8</t>
  </si>
  <si>
    <t>Mary Polivka</t>
  </si>
  <si>
    <t>503-326-2131</t>
  </si>
  <si>
    <t>503-326-2549</t>
  </si>
  <si>
    <t>Oregon, CLIN 37</t>
  </si>
  <si>
    <t>1734 Federal Bldg., 1220 S.W. Third Ave.</t>
  </si>
  <si>
    <t>Linda Shurtleff</t>
  </si>
  <si>
    <t>503-326-3115</t>
  </si>
  <si>
    <t>503-326-3807</t>
  </si>
  <si>
    <t>101 SW Main Street</t>
  </si>
  <si>
    <t>24Y4</t>
  </si>
  <si>
    <t>505-522-6023</t>
  </si>
  <si>
    <t>505-522-7646</t>
  </si>
  <si>
    <t>Pooled with Rural Development &amp; Farm Service Agency (Central New York)</t>
  </si>
  <si>
    <t>Office - Chief Financial Officer &amp; Assist. Secretary for Administration.</t>
  </si>
  <si>
    <t>ESA</t>
  </si>
  <si>
    <t>206-553-6628</t>
  </si>
  <si>
    <t>GS-09F-80797</t>
  </si>
  <si>
    <t>GS-09F-80790</t>
  </si>
  <si>
    <t>GS-09F-80794</t>
  </si>
  <si>
    <t>GS-09F-80791</t>
  </si>
  <si>
    <t>GS-09F-80792</t>
  </si>
  <si>
    <t>200 Granby Street</t>
  </si>
  <si>
    <t>Room 500</t>
  </si>
  <si>
    <t>GS 09F-80672-1</t>
  </si>
  <si>
    <t>GS 09F-80673-1</t>
  </si>
  <si>
    <t>GS 09F-80677-1</t>
  </si>
  <si>
    <t>GS 09F-80679-1</t>
  </si>
  <si>
    <t>GS 09F-80680-1</t>
  </si>
  <si>
    <t>GS 09F-80682-1</t>
  </si>
  <si>
    <t>GS 09F-80685-1</t>
  </si>
  <si>
    <t>United States Border Patrol</t>
  </si>
  <si>
    <t>7201 Pembroke Pines</t>
  </si>
  <si>
    <t>Biggs AAF</t>
  </si>
  <si>
    <t>GS 09F-80693-4</t>
  </si>
  <si>
    <t>GS 09F-80705-4</t>
  </si>
  <si>
    <t>GS 09F-80706-4</t>
  </si>
  <si>
    <t>GS 09F-80725-4</t>
  </si>
  <si>
    <t>GS 09F-80728-4</t>
  </si>
  <si>
    <t>Colville Nat'l Forest, WA</t>
  </si>
  <si>
    <t>Wyoming Div.</t>
  </si>
  <si>
    <t>703-605-4025</t>
  </si>
  <si>
    <t>701-795-8354</t>
  </si>
  <si>
    <t>701-795-8395</t>
  </si>
  <si>
    <t>Bismarck, ND</t>
  </si>
  <si>
    <t>P.O. Box 1737</t>
  </si>
  <si>
    <t>58502-1737</t>
  </si>
  <si>
    <t>803-561-4004</t>
  </si>
  <si>
    <t>208-526-4260</t>
  </si>
  <si>
    <t>208-526-8874</t>
  </si>
  <si>
    <t>GS 09F-80732-1</t>
  </si>
  <si>
    <t>20226</t>
  </si>
  <si>
    <t>325 John Knox Road</t>
  </si>
  <si>
    <t>Suite F-100</t>
  </si>
  <si>
    <t>339 Busch's Frontage Road</t>
  </si>
  <si>
    <t>Suite 301</t>
  </si>
  <si>
    <t>937-225-2528</t>
  </si>
  <si>
    <t>937-225-2583</t>
  </si>
  <si>
    <t>Frankfort</t>
  </si>
  <si>
    <t>40601</t>
  </si>
  <si>
    <t>MS 1324-MIB</t>
  </si>
  <si>
    <t>Kate McKenna</t>
  </si>
  <si>
    <t>Mary Andrasco</t>
  </si>
  <si>
    <t>800-541-0483</t>
  </si>
  <si>
    <t>817-509-3337</t>
  </si>
  <si>
    <t>Joint Services &amp; Activities Supported by  the Office, Sec’y of the Army</t>
  </si>
  <si>
    <t>21SO</t>
  </si>
  <si>
    <t>U.S. Southern Command</t>
  </si>
  <si>
    <t>21SP</t>
  </si>
  <si>
    <t>U.S. Special Operation Command (Army)</t>
  </si>
  <si>
    <t>Nancy Lee (Contracting Officer)</t>
  </si>
  <si>
    <t>315-477-6509</t>
  </si>
  <si>
    <t>315-477-6550</t>
  </si>
  <si>
    <t>915-886-4317</t>
  </si>
  <si>
    <t>Sarah Bunn</t>
  </si>
  <si>
    <t>202-653-6772, ext. 1114</t>
  </si>
  <si>
    <t>202-653-7821</t>
  </si>
  <si>
    <t>American Express Travel</t>
  </si>
  <si>
    <t>816-426-5104</t>
  </si>
  <si>
    <t>GS 09F-80557-10</t>
  </si>
  <si>
    <t>Corporation for National Services</t>
  </si>
  <si>
    <t>915-760-2518</t>
  </si>
  <si>
    <t>All Seasons Travel Group</t>
  </si>
  <si>
    <t>GS 09F-80534-1</t>
  </si>
  <si>
    <t>GS 09F-80535-1</t>
  </si>
  <si>
    <t>GS 09F-80537-1</t>
  </si>
  <si>
    <t>GS 09F-80543-1</t>
  </si>
  <si>
    <t>GS 09F-80545-1</t>
  </si>
  <si>
    <t>Eastern Region, CLIN 16</t>
  </si>
  <si>
    <t>310 West Wisconsin Avenue</t>
  </si>
  <si>
    <t>Milwaukee</t>
  </si>
  <si>
    <t>WI</t>
  </si>
  <si>
    <t>Kentucky</t>
  </si>
  <si>
    <t>Tennessee</t>
  </si>
  <si>
    <t>53203</t>
  </si>
  <si>
    <t>Linda Schmidt</t>
  </si>
  <si>
    <t>414-297-3685</t>
  </si>
  <si>
    <t>414-297-3608</t>
  </si>
  <si>
    <t>Indiana, Michigan, Ohio</t>
  </si>
  <si>
    <t>8995 E. Main Street</t>
  </si>
  <si>
    <t>VS, Field Office Employees in TX</t>
  </si>
  <si>
    <t>GS 09F-80769-10</t>
  </si>
  <si>
    <t>P.O. Box FW</t>
  </si>
  <si>
    <t>Mississippi State</t>
  </si>
  <si>
    <t>Kris Godwin</t>
  </si>
  <si>
    <t>Region 1 - secretary's Representative for New England</t>
  </si>
  <si>
    <t>865B</t>
  </si>
  <si>
    <t>38088-1508</t>
  </si>
  <si>
    <t>Loretta Kinnon</t>
  </si>
  <si>
    <t>800-552-5377</t>
  </si>
  <si>
    <t>GS 09F-80533-15</t>
  </si>
  <si>
    <t>920 Main Campus Drive</t>
  </si>
  <si>
    <t>Karen Ahlam</t>
  </si>
  <si>
    <t>919-716-5570</t>
  </si>
  <si>
    <t xml:space="preserve"> 919-716-5650</t>
  </si>
  <si>
    <t>GS 09F-80619-38</t>
  </si>
  <si>
    <t xml:space="preserve">740 Simms </t>
  </si>
  <si>
    <t>Meg Esplin</t>
  </si>
  <si>
    <t>303-275-5256</t>
  </si>
  <si>
    <t>303-275-5299</t>
  </si>
  <si>
    <t>GS 09F-80619-39</t>
  </si>
  <si>
    <t>3950 North Lewiston</t>
  </si>
  <si>
    <t xml:space="preserve">P.O. Box 1071 </t>
  </si>
  <si>
    <t>Knoxville</t>
  </si>
  <si>
    <t>Mike Bucko</t>
  </si>
  <si>
    <t>334-223-7375</t>
  </si>
  <si>
    <t>703-756-6012</t>
  </si>
  <si>
    <t>703-756-6015</t>
  </si>
  <si>
    <t>1100 Ursuline Drive</t>
  </si>
  <si>
    <t>Gary Allman</t>
  </si>
  <si>
    <t>979-823-1879X440</t>
  </si>
  <si>
    <t>Office of the Secretary of Housing and Urban Development</t>
  </si>
  <si>
    <t>Organization of American States</t>
  </si>
  <si>
    <t>19BC</t>
  </si>
  <si>
    <t>GS 09F-80888-1</t>
  </si>
  <si>
    <t>GS 09F-80890-1</t>
  </si>
  <si>
    <t>Michele Matthews</t>
  </si>
  <si>
    <t>202-693-4490</t>
  </si>
  <si>
    <t>Westhem, Regional Support Activity Oklahoma City</t>
  </si>
  <si>
    <t>GS 09F-80546-1</t>
  </si>
  <si>
    <t>GS 09F-80550-1</t>
  </si>
  <si>
    <t>816-997-5059</t>
  </si>
  <si>
    <t>400 2nd Avenue West</t>
  </si>
  <si>
    <t>Alice Timm</t>
  </si>
  <si>
    <t>7880 Biscayne Blvd.</t>
  </si>
  <si>
    <t>Room 1040</t>
  </si>
  <si>
    <t>Minerva Cornejo</t>
  </si>
  <si>
    <t>305-762-3473</t>
  </si>
  <si>
    <t>Dist. of Delarare</t>
  </si>
  <si>
    <t>844 King Street</t>
  </si>
  <si>
    <t>305-415-7081</t>
  </si>
  <si>
    <t>305-415-7091</t>
  </si>
  <si>
    <t>202-646-4157</t>
  </si>
  <si>
    <t>GS 09F-80535-5</t>
  </si>
  <si>
    <t>Federal Trade Commission</t>
  </si>
  <si>
    <t>Diane Reinerton</t>
  </si>
  <si>
    <t>202-326-2051</t>
  </si>
  <si>
    <t>Greenbelt</t>
  </si>
  <si>
    <t>202-693-4451</t>
  </si>
  <si>
    <t>Patricia A. Guyer</t>
  </si>
  <si>
    <t>202-927-2863</t>
  </si>
  <si>
    <t>202-927-1450</t>
  </si>
  <si>
    <t>Assistant Administrator for Water</t>
  </si>
  <si>
    <t>Assistant Administrator for Solid Waste and Emergency Response</t>
  </si>
  <si>
    <t>Pooled with Rural Development Pooled with Farm Service Agency (Eastern New York)</t>
  </si>
  <si>
    <t>207-622-8350, ext. 13</t>
  </si>
  <si>
    <t>Caribbean Basin Agricultural. Trade Office</t>
  </si>
  <si>
    <t>909 SE 1st Avenue</t>
  </si>
  <si>
    <t>33131</t>
  </si>
  <si>
    <t>Grace Juelle</t>
  </si>
  <si>
    <t>James M. Hanley Federal Building, Federal Station, P.O. Box 7065</t>
  </si>
  <si>
    <t xml:space="preserve">Room 129 </t>
  </si>
  <si>
    <t xml:space="preserve">Syracuse  </t>
  </si>
  <si>
    <t>GS 09F-80831-2</t>
  </si>
  <si>
    <t>CLIN 31</t>
  </si>
  <si>
    <t>Thadeus Dulski Federal Building, 111 West Huron St.</t>
  </si>
  <si>
    <t>Room 909B</t>
  </si>
  <si>
    <t>605-693-5240</t>
  </si>
  <si>
    <t>South Dakota Division Office &amp; FMCSA</t>
  </si>
  <si>
    <t>116 East Dakota Avenue</t>
  </si>
  <si>
    <t>Pierre</t>
  </si>
  <si>
    <t>57501-3110</t>
  </si>
  <si>
    <t>GS 09F-81063-1</t>
  </si>
  <si>
    <t>GS 09F-81065-1</t>
  </si>
  <si>
    <t>C</t>
  </si>
  <si>
    <t>GS 09F-81074-2</t>
  </si>
  <si>
    <t>Rural Development</t>
  </si>
  <si>
    <t>State of Iowa</t>
  </si>
  <si>
    <t>210 Walnut Street</t>
  </si>
  <si>
    <t>IA</t>
  </si>
  <si>
    <t>Marci Brady</t>
  </si>
  <si>
    <t>GS 09F-80780-3</t>
  </si>
  <si>
    <t>Northern Region</t>
  </si>
  <si>
    <t>GS 09F-80864-4</t>
  </si>
  <si>
    <t>59807</t>
  </si>
  <si>
    <t>GS-09F-80978</t>
  </si>
  <si>
    <t>GS-09F-81058</t>
  </si>
  <si>
    <t>GS-09F-80979</t>
  </si>
  <si>
    <t>GS-09F-80985</t>
  </si>
  <si>
    <t>700 5th Avenue</t>
  </si>
  <si>
    <t>Suite 5100</t>
  </si>
  <si>
    <t>Seattle</t>
  </si>
  <si>
    <t>Information Security Oversight Office</t>
  </si>
  <si>
    <t>National Archives Trust Fund Board</t>
  </si>
  <si>
    <t>National Historical Publications and Records Commission</t>
  </si>
  <si>
    <t>Maumee</t>
  </si>
  <si>
    <t>43537</t>
  </si>
  <si>
    <t>Donna Hillard</t>
  </si>
  <si>
    <t>419-259-6276</t>
  </si>
  <si>
    <t>419-259-7464</t>
  </si>
  <si>
    <t>Ohio</t>
  </si>
  <si>
    <t>GS-09F-80943</t>
  </si>
  <si>
    <t>GS-09F-80946</t>
  </si>
  <si>
    <t xml:space="preserve">Dallas Travel </t>
  </si>
  <si>
    <t>GS-09F-80938</t>
  </si>
  <si>
    <t>GS-09F-80945</t>
  </si>
  <si>
    <t>GS-09F-80934</t>
  </si>
  <si>
    <t>GS-09F-80805</t>
  </si>
  <si>
    <t>GS-09F-80810</t>
  </si>
  <si>
    <t>GS-09F-80811</t>
  </si>
  <si>
    <t>334-441-6312</t>
  </si>
  <si>
    <t>334-441-6315</t>
  </si>
  <si>
    <t>GS 09F-80619-26</t>
  </si>
  <si>
    <t>1617 Cole Blvd.</t>
  </si>
  <si>
    <t>Golden</t>
  </si>
  <si>
    <t>300 East 8th Street</t>
  </si>
  <si>
    <t>Room 350</t>
  </si>
  <si>
    <t>GS 09F-80823-5</t>
  </si>
  <si>
    <t>GS 09F-80823-1</t>
  </si>
  <si>
    <t>Bureau of Intelligence and Research</t>
  </si>
  <si>
    <t>Office of the Under Secretary for Global Affairs</t>
  </si>
  <si>
    <t>Bureau of International Narcotics and Law Enforcement Affairs</t>
  </si>
  <si>
    <t>Bureau of International Organization Affairs</t>
  </si>
  <si>
    <t>Nashville</t>
  </si>
  <si>
    <t>37204</t>
  </si>
  <si>
    <t>Mona Kelsey</t>
  </si>
  <si>
    <t>Pension Benefit Guaranty Corporation</t>
  </si>
  <si>
    <t>1200 K Street, NW</t>
  </si>
  <si>
    <t>Room 630</t>
  </si>
  <si>
    <t>20005</t>
  </si>
  <si>
    <t>Tanya Jones</t>
  </si>
  <si>
    <t>202-326-4139</t>
  </si>
  <si>
    <t>GS 09F-80561-1</t>
  </si>
  <si>
    <t>1400 Inependence Ave., SW</t>
  </si>
  <si>
    <t>Room 3963, South Building</t>
  </si>
  <si>
    <t>GS 09F-80814-8</t>
  </si>
  <si>
    <t>Sharon Meyer</t>
  </si>
  <si>
    <t>701-239-5224</t>
  </si>
  <si>
    <t>701-239-5696</t>
  </si>
  <si>
    <t>GS 09F-81011-1</t>
  </si>
  <si>
    <t>GS 09F-81044-1</t>
  </si>
  <si>
    <t>GS 09F-81059-1</t>
  </si>
  <si>
    <t>Office of Government Ethics</t>
  </si>
  <si>
    <t>Federal Reserve System, Board of Governors</t>
  </si>
  <si>
    <t>Barry Goldwater Scholarship and Excellence in Education Foundation</t>
  </si>
  <si>
    <t>Federal Financial Institutions Examination Council</t>
  </si>
  <si>
    <t>Air Force Office of Security Police</t>
  </si>
  <si>
    <t>Air Force Manpower and Personnel Center – name change 2/25/99</t>
  </si>
  <si>
    <t>727-535-1437, ext. 1113</t>
  </si>
  <si>
    <t>Charles D. Williams, JR.</t>
  </si>
  <si>
    <t>717-787-3904</t>
  </si>
  <si>
    <t>717-782-4011</t>
  </si>
  <si>
    <t>609-292-6385</t>
  </si>
  <si>
    <t>609-633-9231</t>
  </si>
  <si>
    <t>Pennsylvania</t>
  </si>
  <si>
    <t>21 East Garden Street, Suite 400</t>
  </si>
  <si>
    <t>Pensacola</t>
  </si>
  <si>
    <t>32501</t>
  </si>
  <si>
    <t>GS 09F-80918-2</t>
  </si>
  <si>
    <t>U.S. Department of Energy</t>
  </si>
  <si>
    <t>15122-0109</t>
  </si>
  <si>
    <t>John C. Stennis Center for Public Service Training and Development</t>
  </si>
  <si>
    <t>Commission on The Advancement of Federal Law Enforcement</t>
  </si>
  <si>
    <t>Commission on Protecting &amp; Reducing Government Secrecy</t>
  </si>
  <si>
    <t>Commission on Maintaining U.S. Nuclear Weapons Expertise</t>
  </si>
  <si>
    <t>U.S. Capitol Preservation Commission</t>
  </si>
  <si>
    <t>NGA, OGE</t>
  </si>
  <si>
    <t>Commission for The Preservation of America's Heritage Abroad</t>
  </si>
  <si>
    <t>2200 Marine View Drive</t>
  </si>
  <si>
    <t>DesMoines</t>
  </si>
  <si>
    <t>Bertha Hines</t>
  </si>
  <si>
    <t>206-592-9057</t>
  </si>
  <si>
    <t>206-592-9043</t>
  </si>
  <si>
    <t>Wildlife Services, CLIN 50</t>
  </si>
  <si>
    <t>GS 09F-81072-1</t>
  </si>
  <si>
    <t>B</t>
  </si>
  <si>
    <t>State</t>
  </si>
  <si>
    <t>ZIP</t>
  </si>
  <si>
    <t>POC</t>
  </si>
  <si>
    <t>Phone</t>
  </si>
  <si>
    <t>FAX</t>
  </si>
  <si>
    <t>CLIN</t>
  </si>
  <si>
    <t>Omega World Travel</t>
  </si>
  <si>
    <t>N/A</t>
  </si>
  <si>
    <t>Civil Liberties Public Education Fund Board</t>
  </si>
  <si>
    <t>Immediate Office of the Secretary of Labor</t>
  </si>
  <si>
    <t>Information Technology Service</t>
  </si>
  <si>
    <t>Offices of the Regional Administrators</t>
  </si>
  <si>
    <t>97DL</t>
  </si>
  <si>
    <t>Defense Intelligence Agency</t>
  </si>
  <si>
    <t>97DS</t>
  </si>
  <si>
    <t>Defense Security Assistance</t>
  </si>
  <si>
    <t>97EX</t>
  </si>
  <si>
    <t>97F1</t>
  </si>
  <si>
    <t>American Forces Information Service</t>
  </si>
  <si>
    <t>97F2</t>
  </si>
  <si>
    <t>Department of Defense Education Activity</t>
  </si>
  <si>
    <t>303-784-6259</t>
  </si>
  <si>
    <t>GS 09F-80812-4</t>
  </si>
  <si>
    <t>San Ildelfonso Pueblo</t>
  </si>
  <si>
    <t>Rt. 5, Box 315-A</t>
  </si>
  <si>
    <t>87506</t>
  </si>
  <si>
    <t>William S. Christian</t>
  </si>
  <si>
    <t>505 455-2273</t>
  </si>
  <si>
    <t>505 455-1359</t>
  </si>
  <si>
    <t>Federal Highway Administration</t>
  </si>
  <si>
    <t>WASHINGTON</t>
  </si>
  <si>
    <t>DONNA MCALEER</t>
  </si>
  <si>
    <t>GS 09F-80608-9</t>
  </si>
  <si>
    <t>Barbara Benjamin</t>
  </si>
  <si>
    <t>415-705-2447</t>
  </si>
  <si>
    <t>Suite 450</t>
  </si>
  <si>
    <t>GS 09F-80715-5</t>
  </si>
  <si>
    <t>DOJ/U.S. Marshals Services</t>
  </si>
  <si>
    <t>Room 114</t>
  </si>
  <si>
    <t>Karen Raney</t>
  </si>
  <si>
    <t>502-582-5141X224</t>
  </si>
  <si>
    <t>502-582-5023</t>
  </si>
  <si>
    <t>Bldg. 1, ARDEC</t>
  </si>
  <si>
    <t>Air Force Separated File</t>
  </si>
  <si>
    <t>57TC</t>
  </si>
  <si>
    <t>Air Force U.S. Transcom</t>
  </si>
  <si>
    <t>57ZG</t>
  </si>
  <si>
    <t>U.S. Special Operations Command (ANG Title 32)</t>
  </si>
  <si>
    <t>57ZS</t>
  </si>
  <si>
    <t xml:space="preserve">Pooled </t>
  </si>
  <si>
    <t>GS 09F-80724-2</t>
  </si>
  <si>
    <t>GS 09F-80728-12</t>
  </si>
  <si>
    <t>GS 09F-80619-18</t>
  </si>
  <si>
    <t>844 North Rush Street</t>
  </si>
  <si>
    <t>Chicago</t>
  </si>
  <si>
    <t>60611-2092</t>
  </si>
  <si>
    <t>Karen Bentall</t>
  </si>
  <si>
    <t>312-751-4526</t>
  </si>
  <si>
    <t>Office of the Deputy Secretary of Labor</t>
  </si>
  <si>
    <t>17ZS</t>
  </si>
  <si>
    <t>National Agricultural Statistics Service</t>
  </si>
  <si>
    <t>Louisiana State Statistical Office</t>
  </si>
  <si>
    <t>GS 09F-80937-4</t>
  </si>
  <si>
    <t>GS 09F-80939-4</t>
  </si>
  <si>
    <t>GS 09F-80946-4</t>
  </si>
  <si>
    <t>GS 09F-80951-4</t>
  </si>
  <si>
    <t>GS 09F-80953-4</t>
  </si>
  <si>
    <t>GS 09F-80976-4</t>
  </si>
  <si>
    <t>GS 09F-81004-4</t>
  </si>
  <si>
    <t>GS 09F-81044-4</t>
  </si>
  <si>
    <t>GS 09F-80741-1</t>
  </si>
  <si>
    <t>&amp; Federal Motor Carrier Safety Administration, KY Division</t>
  </si>
  <si>
    <t>402-762-4148</t>
  </si>
  <si>
    <t>7920 W. Kellog</t>
  </si>
  <si>
    <t>Wichita</t>
  </si>
  <si>
    <t>67209-2006</t>
  </si>
  <si>
    <t>Judy Johnson</t>
  </si>
  <si>
    <t>316-722-6370</t>
  </si>
  <si>
    <t>316-722-1780</t>
  </si>
  <si>
    <t>Eastern Region, CLIN 17</t>
  </si>
  <si>
    <t>Rm. 470</t>
  </si>
  <si>
    <t>Edwin Pagan-Flecha</t>
  </si>
  <si>
    <t>GS 09F-80690-1</t>
  </si>
  <si>
    <t>GS 09F-80692-1</t>
  </si>
  <si>
    <t>P.O. Box 41505</t>
  </si>
  <si>
    <t>GS 09F-80715-2</t>
  </si>
  <si>
    <t>GS 09F-80715-3</t>
  </si>
  <si>
    <t>GS 09F-80725-6</t>
  </si>
  <si>
    <t>GS 09F-80725-7</t>
  </si>
  <si>
    <t>GS 09F-80725-8</t>
  </si>
  <si>
    <t>GS 09F-80725-9</t>
  </si>
  <si>
    <t>Terminated - 07/01</t>
  </si>
  <si>
    <t>Air Combat Command</t>
  </si>
  <si>
    <t>571G</t>
  </si>
  <si>
    <t>Air Force Logistics Management Agency</t>
  </si>
  <si>
    <t>571L</t>
  </si>
  <si>
    <t>Air Mobility Command</t>
  </si>
  <si>
    <t>571M</t>
  </si>
  <si>
    <t>Air Force Materiel Command</t>
  </si>
  <si>
    <t>571O</t>
  </si>
  <si>
    <t>Substance Abuse and Mental Health Services Administration</t>
  </si>
  <si>
    <t>Agency for Toxic Substances and Disease Registry</t>
  </si>
  <si>
    <t>Immediate Office of Assistant Secretary for Congressional Affairs</t>
  </si>
  <si>
    <t>$20,000-$25,000</t>
  </si>
  <si>
    <t>WS-MIS/Colorado</t>
  </si>
  <si>
    <t>2150 Centre Avenue</t>
  </si>
  <si>
    <t>Suite 143</t>
  </si>
  <si>
    <t>Ft Collins</t>
  </si>
  <si>
    <t>Judy Roman</t>
  </si>
  <si>
    <t>970-295-6400</t>
  </si>
  <si>
    <t>970-295-6410</t>
  </si>
  <si>
    <t>VS/WRO/Colorado</t>
  </si>
  <si>
    <t>Agricultural Research Service</t>
  </si>
  <si>
    <t>Wyndmoor</t>
  </si>
  <si>
    <t>GS 09F-80893-3</t>
  </si>
  <si>
    <t>Lakewood</t>
  </si>
  <si>
    <t>R. Renee Liles</t>
  </si>
  <si>
    <t>303-236-2300</t>
  </si>
  <si>
    <t>303-236-2299</t>
  </si>
  <si>
    <t>Rocky Mountain Region</t>
  </si>
  <si>
    <t>8909 Purdue Road</t>
  </si>
  <si>
    <t>Indianapolis</t>
  </si>
  <si>
    <t>IN</t>
  </si>
  <si>
    <t>Brenda Bathrick</t>
  </si>
  <si>
    <t>Inter-American Tropical Tuna Commission</t>
  </si>
  <si>
    <t>19FW</t>
  </si>
  <si>
    <t>GS 09F-80648-3</t>
  </si>
  <si>
    <t>99 NE 4th St.</t>
  </si>
  <si>
    <t xml:space="preserve"> Suite 200</t>
  </si>
  <si>
    <t>Sandra Ortiz</t>
  </si>
  <si>
    <t>305-961-9250</t>
  </si>
  <si>
    <t>Charlotte Murphy</t>
  </si>
  <si>
    <t>501-301-3016</t>
  </si>
  <si>
    <t>501-301-3085</t>
  </si>
  <si>
    <t>National Institutes of Health</t>
  </si>
  <si>
    <t>Health Care Financing Administration</t>
  </si>
  <si>
    <t>202-326-2329</t>
  </si>
  <si>
    <t>GS 09F-80575-6</t>
  </si>
  <si>
    <t>Gail Bendixen</t>
  </si>
  <si>
    <t>907-271-2809</t>
  </si>
  <si>
    <t>907-271-2817</t>
  </si>
  <si>
    <t>GS 09F-80608-3</t>
  </si>
  <si>
    <t>201 Mission Street, Suite 2100</t>
  </si>
  <si>
    <t>94105</t>
  </si>
  <si>
    <t>Ursuline R. Carpetta</t>
  </si>
  <si>
    <t>GS-09F-80632</t>
  </si>
  <si>
    <t>GS-09F-80637</t>
  </si>
  <si>
    <t>GS-09F-80633</t>
  </si>
  <si>
    <t>GS-09F-80635</t>
  </si>
  <si>
    <t>GS-09F-80634</t>
  </si>
  <si>
    <t>GS-09F-80700</t>
  </si>
  <si>
    <t>Ste. 568</t>
  </si>
  <si>
    <t>919-790-2817</t>
  </si>
  <si>
    <t>919-790-2722</t>
  </si>
  <si>
    <t>along with Natural Resources Conservation Service West Regional Office, Farm Services Agency and Rural Development Agency (Pooled Task Order)</t>
  </si>
  <si>
    <t>International Union of Theoretical and Applied Mechanics</t>
  </si>
  <si>
    <t>49SU</t>
  </si>
  <si>
    <t>International Council of Scientific Unions</t>
  </si>
  <si>
    <t>49SV</t>
  </si>
  <si>
    <t>Southwest Laboratory</t>
  </si>
  <si>
    <t>410 W. 35th Street</t>
  </si>
  <si>
    <t>National City</t>
  </si>
  <si>
    <t>91950</t>
  </si>
  <si>
    <t>Valerie Briggs</t>
  </si>
  <si>
    <t>619-498-0005</t>
  </si>
  <si>
    <t>619-498-0027</t>
  </si>
  <si>
    <t>550 Kearny St.</t>
  </si>
  <si>
    <t>412-476-7310/ 208-533-5160</t>
  </si>
  <si>
    <t>Center for Air Force History</t>
  </si>
  <si>
    <t>573M</t>
  </si>
  <si>
    <t>GS-09F-80957</t>
  </si>
  <si>
    <t>GS-09F-80965</t>
  </si>
  <si>
    <t>GS-09F-80966</t>
  </si>
  <si>
    <t>GS-09F-80958</t>
  </si>
  <si>
    <t>GS-09F-80959</t>
  </si>
  <si>
    <t>GS-09F-80960</t>
  </si>
  <si>
    <t>GS-09F-80961</t>
  </si>
  <si>
    <t>GS-09F-80962</t>
  </si>
  <si>
    <t>GS-09F-80967</t>
  </si>
  <si>
    <t>GS-09F-80969</t>
  </si>
  <si>
    <t>GS-09F-80970</t>
  </si>
  <si>
    <t>El Paso Intelligence Center</t>
  </si>
  <si>
    <t>Option Year Four Effective Date</t>
  </si>
  <si>
    <t>U.S. Court of Appeals for the Armed Forces</t>
  </si>
  <si>
    <t>97HW</t>
  </si>
  <si>
    <t>Uniformed Services University of the Health Sciences</t>
  </si>
  <si>
    <t>97JC</t>
  </si>
  <si>
    <t>Pan-American Institute of Geography and History</t>
  </si>
  <si>
    <t>GS 09F-81082-2</t>
  </si>
  <si>
    <t>GS 09F-80995-7</t>
  </si>
  <si>
    <t>USDA/Farm Service Agency</t>
  </si>
  <si>
    <t>Suite 568</t>
  </si>
  <si>
    <t>Andrew Slipper</t>
  </si>
  <si>
    <t>509-323-3005</t>
  </si>
  <si>
    <t>509-323-3074</t>
  </si>
  <si>
    <t>GS 09F-80997-3</t>
  </si>
  <si>
    <t>GS 09F-80778-1</t>
  </si>
  <si>
    <t>GS 09F-80779-1</t>
  </si>
  <si>
    <t>GS 09F-80780-1</t>
  </si>
  <si>
    <t>GS 09F-80781-1</t>
  </si>
  <si>
    <t>US Meat Animal Research Center</t>
  </si>
  <si>
    <t>Western District North Carolina</t>
  </si>
  <si>
    <t xml:space="preserve">Audrey G. Dixson </t>
  </si>
  <si>
    <t>3322 West End Avenue</t>
  </si>
  <si>
    <t>37203</t>
  </si>
  <si>
    <t>Robert L. Heatherly</t>
  </si>
  <si>
    <t>615-783-1318</t>
  </si>
  <si>
    <t>615-783-1394</t>
  </si>
  <si>
    <t>301-415-6259</t>
  </si>
  <si>
    <t>301-415-5427</t>
  </si>
  <si>
    <t>GS 09F-80662-2</t>
  </si>
  <si>
    <t>SRO</t>
  </si>
  <si>
    <t>1720 Peachtree St.</t>
  </si>
  <si>
    <t>Suite 890 S.</t>
  </si>
  <si>
    <t>Kitty Moore</t>
  </si>
  <si>
    <t>404-347-2825</t>
  </si>
  <si>
    <t>404-347-4998</t>
  </si>
  <si>
    <t>GS 09F-80693-6</t>
  </si>
  <si>
    <t>5975 Lakeside Boulevard</t>
  </si>
  <si>
    <t>Joyce A. Perkins</t>
  </si>
  <si>
    <t>88001</t>
  </si>
  <si>
    <t>301-402-8180</t>
  </si>
  <si>
    <t>GS 09F-80535-2</t>
  </si>
  <si>
    <t>655 1st Avenue North</t>
  </si>
  <si>
    <t>02903</t>
  </si>
  <si>
    <t>01002</t>
  </si>
  <si>
    <t>06404</t>
  </si>
  <si>
    <t>80226-0167</t>
  </si>
  <si>
    <t>205-912-6200</t>
  </si>
  <si>
    <t>205-912-6250</t>
  </si>
  <si>
    <t>Postal Union of the Americas and Spain and Portugal</t>
  </si>
  <si>
    <t>19AA</t>
  </si>
  <si>
    <t>Inter-American Institute for Cooperation on Agriculture</t>
  </si>
  <si>
    <t>19AG</t>
  </si>
  <si>
    <t>GS 09F-80575-4</t>
  </si>
  <si>
    <t>222 West 7th Ave.</t>
  </si>
  <si>
    <t>Fish and Wildlife and Parks (Assistant Secretary)</t>
  </si>
  <si>
    <t>142L</t>
  </si>
  <si>
    <t>GS-09F-80702</t>
  </si>
  <si>
    <t>GS-09F-81044</t>
  </si>
  <si>
    <t>GS-09F-80703</t>
  </si>
  <si>
    <t>GS-09F-80704</t>
  </si>
  <si>
    <t>GS-09F-80707</t>
  </si>
  <si>
    <t>GS-09F-80705</t>
  </si>
  <si>
    <t>GS-09F-80708</t>
  </si>
  <si>
    <t>GS-09F-80709</t>
  </si>
  <si>
    <t>US Bankruptcy Court, SDIL</t>
  </si>
  <si>
    <t>CLIN 17</t>
  </si>
  <si>
    <t>Wayne A. Bannert</t>
  </si>
  <si>
    <t>618-482-9427</t>
  </si>
  <si>
    <t>618-482-9414</t>
  </si>
  <si>
    <t>Linda Deal</t>
  </si>
  <si>
    <t>314-539-2212</t>
  </si>
  <si>
    <t>314-539-2225</t>
  </si>
  <si>
    <t>7911 Forsyth Blvd.</t>
  </si>
  <si>
    <t>63105</t>
  </si>
  <si>
    <t>Bonner Travel Services Inc.</t>
  </si>
  <si>
    <t>GS-09F-80769</t>
  </si>
  <si>
    <t>GS-09F-80776</t>
  </si>
  <si>
    <t>GS-09F-80785</t>
  </si>
  <si>
    <t>GS 09F-81001-2</t>
  </si>
  <si>
    <t>GS-09F-80786</t>
  </si>
  <si>
    <t>Office of Public Health and Science</t>
  </si>
  <si>
    <t>Lynn Mills</t>
  </si>
  <si>
    <t>817-284-8142</t>
  </si>
  <si>
    <t>817-284-3804</t>
  </si>
  <si>
    <t>GS 09F-80733-4</t>
  </si>
  <si>
    <t>Western District of LA</t>
  </si>
  <si>
    <t>407-648-6029</t>
  </si>
  <si>
    <t>Federal Executive Board-Denver, CO</t>
  </si>
  <si>
    <t>24S4</t>
  </si>
  <si>
    <t>Federal Executive Board-Detroit, MI</t>
  </si>
  <si>
    <t>24S7</t>
  </si>
  <si>
    <t>Pooled Task Order for Texas except Austin/San Antonio and Amarillo</t>
  </si>
  <si>
    <t>Naval Space and Warfare Systems Command</t>
  </si>
  <si>
    <t>U.S. Atlantic Fleet, Commander In Chief</t>
  </si>
  <si>
    <t>U.S. Naval Forces, Europe</t>
  </si>
  <si>
    <t>National Travel</t>
  </si>
  <si>
    <t>Field Operating Agencies of the Army Staff</t>
  </si>
  <si>
    <t>21SJ</t>
  </si>
  <si>
    <t>U.S. Army Health Services Command</t>
  </si>
  <si>
    <t>21J1</t>
  </si>
  <si>
    <t>U.S. Army Element SHAPE</t>
  </si>
  <si>
    <t>21JA</t>
  </si>
  <si>
    <t>Joint Activities</t>
  </si>
  <si>
    <t>21MA</t>
  </si>
  <si>
    <t>U.S. Military Academy</t>
  </si>
  <si>
    <t>21MC</t>
  </si>
  <si>
    <t>GS 09F-80585-2</t>
  </si>
  <si>
    <t>U.S. Army Information Systems Command</t>
  </si>
  <si>
    <t>21EB</t>
  </si>
  <si>
    <t>1st Personnel Command</t>
  </si>
  <si>
    <t>21ED</t>
  </si>
  <si>
    <t>U.S. Military Community Activity, Heidelberg</t>
  </si>
  <si>
    <t>21EN</t>
  </si>
  <si>
    <t>Foreign Service Institute</t>
  </si>
  <si>
    <t>Bureau of Economic and Business Affairs</t>
  </si>
  <si>
    <t>Office of Foreign Missions</t>
  </si>
  <si>
    <t>Air Force Center for International Programs</t>
  </si>
  <si>
    <t>572Q</t>
  </si>
  <si>
    <t>Assistant Secretary for Policy</t>
  </si>
  <si>
    <t>Assist. Sec’y - Cong., Internat’l, Public &amp; Intergov. Affairs</t>
  </si>
  <si>
    <t>813-228-2815</t>
  </si>
  <si>
    <t>813-225-7015</t>
  </si>
  <si>
    <t>GS 09F-80530-2</t>
  </si>
  <si>
    <t>GS 09F-80533-2</t>
  </si>
  <si>
    <t>GS 09F-80534-2</t>
  </si>
  <si>
    <t>GS 09F-80543-2</t>
  </si>
  <si>
    <t>919-875-4813</t>
  </si>
  <si>
    <t>Patrick Mealy</t>
  </si>
  <si>
    <t>202-694-1240</t>
  </si>
  <si>
    <t>Denver Service Ctr./Distribution Ctr.</t>
  </si>
  <si>
    <t>P.O. Box 25167</t>
  </si>
  <si>
    <t>Joseph DeLoy</t>
  </si>
  <si>
    <t>303-236-8531</t>
  </si>
  <si>
    <t>303-236-8580</t>
  </si>
  <si>
    <t>Region III, Colorado</t>
  </si>
  <si>
    <t>7245 E. Irvington Place</t>
  </si>
  <si>
    <t>Dorothy Bowie</t>
  </si>
  <si>
    <t xml:space="preserve">Buffalo  </t>
  </si>
  <si>
    <t>Federal Executive Board-Honolulu, HI</t>
  </si>
  <si>
    <t>Post Office Box 9020</t>
  </si>
  <si>
    <t>Window Rock</t>
  </si>
  <si>
    <t>86515</t>
  </si>
  <si>
    <t>Charles Fletcher</t>
  </si>
  <si>
    <t>520-871-1315</t>
  </si>
  <si>
    <t>520-871-5896</t>
  </si>
  <si>
    <t>Mine Safety &amp; Health Administration</t>
  </si>
  <si>
    <t>Southern Research Station</t>
  </si>
  <si>
    <t>GS 09F-80832-3</t>
  </si>
  <si>
    <t>Bureau of the Census</t>
  </si>
  <si>
    <t>Regional Census Center</t>
  </si>
  <si>
    <t>P.O. Box 100410</t>
  </si>
  <si>
    <t xml:space="preserve">San Antonio </t>
  </si>
  <si>
    <t>Ruth Luna</t>
  </si>
  <si>
    <t>Room 790</t>
  </si>
  <si>
    <t>Assistant Secretary for Aviation and International Affairs</t>
  </si>
  <si>
    <t>Baton Rouge</t>
  </si>
  <si>
    <t>Pamela S. Bowman</t>
  </si>
  <si>
    <t>225-757-7800</t>
  </si>
  <si>
    <t>225-757-7601</t>
  </si>
  <si>
    <t>GS 09F-81059-9</t>
  </si>
  <si>
    <t xml:space="preserve">605 W 4th Avenue </t>
  </si>
  <si>
    <t>Federal Correction Institution</t>
  </si>
  <si>
    <t>U.S. Army Research Laboratory Command</t>
  </si>
  <si>
    <t>21XK</t>
  </si>
  <si>
    <t>Research and Special Programs Administration</t>
  </si>
  <si>
    <t>Office of Chief Financial Officer</t>
  </si>
  <si>
    <t>200 Administration Road</t>
  </si>
  <si>
    <t>Oak Ridge</t>
  </si>
  <si>
    <t>37830</t>
  </si>
  <si>
    <t>Joyce Norris-Randolph</t>
  </si>
  <si>
    <t>GS-09F-80562</t>
  </si>
  <si>
    <t>GS-09F-80567</t>
  </si>
  <si>
    <t>GS-09F-80563</t>
  </si>
  <si>
    <t>GS-09F-80573</t>
  </si>
  <si>
    <t>Sterling Travel</t>
  </si>
  <si>
    <t>Suite 900</t>
  </si>
  <si>
    <t>Ruth Cox</t>
  </si>
  <si>
    <t>505-224-1433</t>
  </si>
  <si>
    <t>505-346-7279</t>
  </si>
  <si>
    <t>Office of Research</t>
  </si>
  <si>
    <t>6225 Brandon Avenue</t>
  </si>
  <si>
    <t>Suite 315</t>
  </si>
  <si>
    <t>Springfield</t>
  </si>
  <si>
    <t>22150-2519</t>
  </si>
  <si>
    <t>Air Force Elements U.S. Transportation Command</t>
  </si>
  <si>
    <t>573V</t>
  </si>
  <si>
    <t>Air Force Elements, Other than Europe</t>
  </si>
  <si>
    <t>573W</t>
  </si>
  <si>
    <t>GS 09F-80619-5</t>
  </si>
  <si>
    <t>GS 09F-80685-5</t>
  </si>
  <si>
    <t>GS 09F-80693-5</t>
  </si>
  <si>
    <t>GS 09F-80706-5</t>
  </si>
  <si>
    <t>GS 09F-80725-5</t>
  </si>
  <si>
    <t>GS 09F-80728-5</t>
  </si>
  <si>
    <t>GS 09F-80769-5</t>
  </si>
  <si>
    <t>GS 09F-80772-5</t>
  </si>
  <si>
    <t>GS 09F-80851-5</t>
  </si>
  <si>
    <t>GS 09F-80888-5</t>
  </si>
  <si>
    <t>Marcia O'Connor</t>
  </si>
  <si>
    <t>770-297-3055</t>
  </si>
  <si>
    <t>770-297-3011</t>
  </si>
  <si>
    <t>Vonita Porch</t>
  </si>
  <si>
    <t>404-562-3580</t>
  </si>
  <si>
    <t>Suite 1300</t>
  </si>
  <si>
    <t>97204-3221</t>
  </si>
  <si>
    <t>Rene Walls</t>
  </si>
  <si>
    <t>503-414-3212</t>
  </si>
  <si>
    <t>503-414-3102</t>
  </si>
  <si>
    <t>Oregon CLIN 38</t>
  </si>
  <si>
    <t>Pacific West Area</t>
  </si>
  <si>
    <t>3320 NW Orchard</t>
  </si>
  <si>
    <t>Corvallis</t>
  </si>
  <si>
    <t>Beth Harrington</t>
  </si>
  <si>
    <t>541-750-8707</t>
  </si>
  <si>
    <t>WA</t>
  </si>
  <si>
    <t>98104-5018</t>
  </si>
  <si>
    <t>Michael Burns</t>
  </si>
  <si>
    <t>206-553-5892</t>
  </si>
  <si>
    <t>3600 Spurr Road</t>
  </si>
  <si>
    <t>110 North Avenue South</t>
  </si>
  <si>
    <t>1800 Fifth Avenue, North</t>
  </si>
  <si>
    <t>One Columbus Circle, NE</t>
  </si>
  <si>
    <t>GS-09F-80950</t>
  </si>
  <si>
    <t>GS-09F-80952</t>
  </si>
  <si>
    <t>GS-09F-80953</t>
  </si>
  <si>
    <t>GS-09F-80955</t>
  </si>
  <si>
    <t>GS-09F-80956</t>
  </si>
  <si>
    <t>Ubaldo/Jan</t>
  </si>
  <si>
    <t>GS-09F-80964</t>
  </si>
  <si>
    <t>GS 09F-80913-5</t>
  </si>
  <si>
    <t>GS 09F-80939-5</t>
  </si>
  <si>
    <t>GS 09F-80951-5</t>
  </si>
  <si>
    <t>GS 09F-80953-5</t>
  </si>
  <si>
    <t>900 Commerce Road East</t>
  </si>
  <si>
    <t>919-875-4825</t>
  </si>
  <si>
    <t>GS 09F-80565-10</t>
  </si>
  <si>
    <t>Student Loan Marketing Association (Sallie Mae)</t>
  </si>
  <si>
    <t>College Construction Loan Insurance Association (Connie Lee)</t>
  </si>
  <si>
    <t>American Printing House for The Blind</t>
  </si>
  <si>
    <t>Gallaudet University</t>
  </si>
  <si>
    <t>Howard University</t>
  </si>
  <si>
    <t>National Technical Institute for The Deaf</t>
  </si>
  <si>
    <t>Annual Domestic Air Travel</t>
  </si>
  <si>
    <t>Annual Number of Trips</t>
  </si>
  <si>
    <t>FIPS</t>
  </si>
  <si>
    <t>Street Address</t>
  </si>
  <si>
    <t>Bldg., Room, Suite</t>
  </si>
  <si>
    <t>City</t>
  </si>
  <si>
    <t>210-472-5451</t>
  </si>
  <si>
    <t>210-472-5446</t>
  </si>
  <si>
    <t>Juanita F. Rushing</t>
  </si>
  <si>
    <t>GS 09F-80960-1</t>
  </si>
  <si>
    <t>GS 09F-80962-1</t>
  </si>
  <si>
    <t>GS 09F-80969-1</t>
  </si>
  <si>
    <t>GS 09F-80974-1</t>
  </si>
  <si>
    <t>GS 09F-80976-1</t>
  </si>
  <si>
    <t>218-681-4732</t>
  </si>
  <si>
    <t>Department of Defense (Except Military Departments)</t>
  </si>
  <si>
    <t>Army/Air Force Exchange Service</t>
  </si>
  <si>
    <t>Defense Manpower Data Center</t>
  </si>
  <si>
    <t>Karen Gurley-Davis</t>
  </si>
  <si>
    <t>520-556-2017</t>
  </si>
  <si>
    <t>520-556-2130</t>
  </si>
  <si>
    <t>Office of Equal Employment Opportunity Civil Rights</t>
  </si>
  <si>
    <t>Office of Enterprise Development</t>
  </si>
  <si>
    <t>Federal Supply Service</t>
  </si>
  <si>
    <t>Federal Technology Service</t>
  </si>
  <si>
    <t>NCTR</t>
  </si>
  <si>
    <t>3900 NCTR Road</t>
  </si>
  <si>
    <t>Jefferson</t>
  </si>
  <si>
    <t>787-729-6872, ext. 228</t>
  </si>
  <si>
    <t>919-856-4039, ext. 119</t>
  </si>
  <si>
    <t>702-295-3166</t>
  </si>
  <si>
    <t>202-622-1037</t>
  </si>
  <si>
    <t>916-930-3927, x316</t>
  </si>
  <si>
    <t>609-637-4217</t>
  </si>
  <si>
    <t>Linda Schryer</t>
  </si>
  <si>
    <t>602-382-8712</t>
  </si>
  <si>
    <t>602-382-8700</t>
  </si>
  <si>
    <t>Peggy Squires</t>
  </si>
  <si>
    <t>803-929-3108</t>
  </si>
  <si>
    <t>Shomari Settles</t>
  </si>
  <si>
    <t>602-352-2575</t>
  </si>
  <si>
    <t>Joyce Hamilton</t>
  </si>
  <si>
    <t>215-233-6689</t>
  </si>
  <si>
    <t>Deborah Sheriff</t>
  </si>
  <si>
    <t>Michael Gatler</t>
  </si>
  <si>
    <t>770-488-2634</t>
  </si>
  <si>
    <t>Linda Fredericks</t>
  </si>
  <si>
    <t>412-395-6560, x105</t>
  </si>
  <si>
    <t>803-765-5247</t>
  </si>
  <si>
    <t>22 Bridge Street, P.O. Box 1444</t>
  </si>
  <si>
    <t>3rd Floor</t>
  </si>
  <si>
    <t>NH</t>
  </si>
  <si>
    <t>03302-1444</t>
  </si>
  <si>
    <t>Aubrey R. Davis</t>
  </si>
  <si>
    <t>White Mountain National Forest</t>
  </si>
  <si>
    <t>770-488-2670</t>
  </si>
  <si>
    <t>Perry L. Thompson</t>
  </si>
  <si>
    <t>916-985-1834</t>
  </si>
  <si>
    <t>Food Safety and Inspection Service (Terminated as of 12/13/01)</t>
  </si>
  <si>
    <t>233 Broadway</t>
  </si>
  <si>
    <t>16th Floor</t>
  </si>
  <si>
    <t>New York</t>
  </si>
  <si>
    <t>Paula De Torre</t>
  </si>
  <si>
    <t>646-428-1540</t>
  </si>
  <si>
    <t>646-428-1971</t>
  </si>
  <si>
    <t>Pooled Task Order for  New Orleans, LA</t>
  </si>
  <si>
    <t>1111 Jefferson Davis Highway</t>
  </si>
  <si>
    <t>GS 09F-80653-4</t>
  </si>
  <si>
    <t>1100 Parkway Drive</t>
  </si>
  <si>
    <t>Macon</t>
  </si>
  <si>
    <t>USDA</t>
  </si>
  <si>
    <t>Farm Service Agency</t>
  </si>
  <si>
    <t>GS 09F-80995-4</t>
  </si>
  <si>
    <t>West. Region</t>
  </si>
  <si>
    <t>16700 Valley View Avenue</t>
  </si>
  <si>
    <t>Elise Manso</t>
  </si>
  <si>
    <t>GS 09F-80584-14</t>
  </si>
  <si>
    <t>GS 09F-80705-8</t>
  </si>
  <si>
    <t>Assistant Secretary for Management</t>
  </si>
  <si>
    <t>GS 09F-80689-1</t>
  </si>
  <si>
    <t>GS 09F-80702-5</t>
  </si>
  <si>
    <t>GS 09F-81070-3</t>
  </si>
  <si>
    <t>GS 09F-80656-1</t>
  </si>
  <si>
    <t>GS 09F-80658-1</t>
  </si>
  <si>
    <t>GS 09F-80662-1</t>
  </si>
  <si>
    <t>US Trade and Development Agency</t>
  </si>
  <si>
    <t>1621 N. Kent Street Suite 200</t>
  </si>
  <si>
    <t>22209-2131</t>
  </si>
  <si>
    <t>Richland Operations Office</t>
  </si>
  <si>
    <t>895I</t>
  </si>
  <si>
    <t>Federal Grain Inspection Service</t>
  </si>
  <si>
    <t>Moscow, ID</t>
  </si>
  <si>
    <t>Toledo F/O</t>
  </si>
  <si>
    <t>Destrehan, LA</t>
  </si>
  <si>
    <t>State  of TX</t>
  </si>
  <si>
    <t>Packers &amp; Stockyards Programs</t>
  </si>
  <si>
    <t>865F</t>
  </si>
  <si>
    <t>Oklahoma City</t>
  </si>
  <si>
    <t>895T</t>
  </si>
  <si>
    <t>U.S. Census Bureau</t>
  </si>
  <si>
    <t>4700 Silver Hill Road</t>
  </si>
  <si>
    <t>Suitland</t>
  </si>
  <si>
    <t>919-541-1583</t>
  </si>
  <si>
    <t>Suite 1270</t>
  </si>
  <si>
    <t>29201</t>
  </si>
  <si>
    <t>Rural Business Cooperative Service</t>
  </si>
  <si>
    <t>U.S. Holocaust Museum</t>
  </si>
  <si>
    <t>100 Raoul Wallenberg Pl., SW</t>
  </si>
  <si>
    <t>Connecticut</t>
  </si>
  <si>
    <t>Anthony Garcia</t>
  </si>
  <si>
    <t>Office of Student Financial Assistance Programs</t>
  </si>
  <si>
    <t>Eduvina Figueroa</t>
  </si>
  <si>
    <t>GS 09F-80867-4</t>
  </si>
  <si>
    <t>Red River Valley Research Ctr.</t>
  </si>
  <si>
    <t>1605 Albrecht Blvd.</t>
  </si>
  <si>
    <t>Melanie Nyquist</t>
  </si>
  <si>
    <t>701-239-1203</t>
  </si>
  <si>
    <t>701-239-1202</t>
  </si>
  <si>
    <t>5205 NW 84th Avenue</t>
  </si>
  <si>
    <t xml:space="preserve"> 2nd Floor</t>
  </si>
  <si>
    <t>21XC</t>
  </si>
  <si>
    <t>303-671-1018</t>
  </si>
  <si>
    <t>GS 09F-80619-25</t>
  </si>
  <si>
    <t>Area Office</t>
  </si>
  <si>
    <t>Yorktown</t>
  </si>
  <si>
    <t>23690-2150</t>
  </si>
  <si>
    <t>Sam Freer</t>
  </si>
  <si>
    <t>94102-3434</t>
  </si>
  <si>
    <t>Dept. of Interior - Separated</t>
  </si>
  <si>
    <t>160U</t>
  </si>
  <si>
    <t>614-255-2521</t>
  </si>
  <si>
    <t>614-255-2542</t>
  </si>
  <si>
    <t>World Wide Travel</t>
  </si>
  <si>
    <t>USDA, Office of the General Counsel</t>
  </si>
  <si>
    <t>Office - Assist. Sec'y - Labor - Cong. &amp; Intergov.  Affairs</t>
  </si>
  <si>
    <t>Pooled Task Order for Austin/San Antonio, TX</t>
  </si>
  <si>
    <t>GS-09F-80588</t>
  </si>
  <si>
    <t>GS-09F-80586</t>
  </si>
  <si>
    <t>GAO, Except Comptroller General</t>
  </si>
  <si>
    <t>International Jute Organization</t>
  </si>
  <si>
    <t>19CL</t>
  </si>
  <si>
    <t>50 S Main Street</t>
  </si>
  <si>
    <t>305-536-5300</t>
  </si>
  <si>
    <t>Coordinator for Counter-Terrorism</t>
  </si>
  <si>
    <t>Veterans Health Administration</t>
  </si>
  <si>
    <t>865-576-0780</t>
  </si>
  <si>
    <t>865-574-5374</t>
  </si>
  <si>
    <t>GS-09F-81011</t>
  </si>
  <si>
    <t>GS-09F-80772</t>
  </si>
  <si>
    <t>Bay Area Travel Inc.</t>
  </si>
  <si>
    <t>GS-09F-80773</t>
  </si>
  <si>
    <t>Fayetteville, WV &amp; Cameron, WV</t>
  </si>
  <si>
    <t>Billye Jean Stigall</t>
  </si>
  <si>
    <t>U.S. International Development Cooperation Agency (Excludes OPIC)</t>
  </si>
  <si>
    <t>GS 09F-81082-1</t>
  </si>
  <si>
    <t>RTS Travel Services</t>
  </si>
  <si>
    <t>770-590-2666</t>
  </si>
  <si>
    <t>10500 Buena Vista Crt.</t>
  </si>
  <si>
    <t>50322-3782</t>
  </si>
  <si>
    <t>Cheryle Martin</t>
  </si>
  <si>
    <t>USDA, NRCS (1227), FSA (12D2), NASS (1256) &amp; RD (12EO)</t>
  </si>
  <si>
    <t>Room 1200</t>
  </si>
  <si>
    <t>555 Zang Street</t>
  </si>
  <si>
    <t>Suite 263</t>
  </si>
  <si>
    <t>Cynthia Atlee</t>
  </si>
  <si>
    <t>202-493-6157</t>
  </si>
  <si>
    <t>202-493-6169</t>
  </si>
  <si>
    <t>Office of Internal Affairs, Colorado</t>
  </si>
  <si>
    <t>791 Chambers Road</t>
  </si>
  <si>
    <t>Aurora</t>
  </si>
  <si>
    <t>Dan Carney</t>
  </si>
  <si>
    <t>Winggate Travel</t>
  </si>
  <si>
    <t>GS-09F-80624</t>
  </si>
  <si>
    <t>GS-09F-80664</t>
  </si>
  <si>
    <t>GS-09F-80657</t>
  </si>
  <si>
    <t>GS-09F-80658</t>
  </si>
  <si>
    <t>GS-09F-80665</t>
  </si>
  <si>
    <t>GS-09F-80659</t>
  </si>
  <si>
    <t>GS-09F-81049</t>
  </si>
  <si>
    <t>225-922-1362</t>
  </si>
  <si>
    <t>225-922-0744</t>
  </si>
  <si>
    <t>GS 09F-80728-13</t>
  </si>
  <si>
    <t>GS 09F-80733-5</t>
  </si>
  <si>
    <t>GS 09F-80755-1</t>
  </si>
  <si>
    <t>Louisiana Offices in CLIN 19</t>
  </si>
  <si>
    <t>Training Center, Cape May, NJ</t>
  </si>
  <si>
    <t>881 1st Street, NE</t>
  </si>
  <si>
    <t>20426</t>
  </si>
  <si>
    <t>Sabrina Nolasco</t>
  </si>
  <si>
    <t>GS 09F-80733-3</t>
  </si>
  <si>
    <t>441 South Salina Street</t>
  </si>
  <si>
    <t>Suite 354</t>
  </si>
  <si>
    <t>GS 09F-80576-3</t>
  </si>
  <si>
    <t>USDA, ARS</t>
  </si>
  <si>
    <t>Joyce Daniels</t>
  </si>
  <si>
    <t>GS 09F-80585-6</t>
  </si>
  <si>
    <t>94710</t>
  </si>
  <si>
    <t>United Mine Workers of America Benefit Funds</t>
  </si>
  <si>
    <t>U.S. Court of Veterans Appeals</t>
  </si>
  <si>
    <t>Mississippi River Commission</t>
  </si>
  <si>
    <t>GS 09F-80937-1</t>
  </si>
  <si>
    <t>215-656-6981</t>
  </si>
  <si>
    <t>GS 09F-80633-15</t>
  </si>
  <si>
    <t>Philadelphia Service Center</t>
  </si>
  <si>
    <t>600 Arch Street</t>
  </si>
  <si>
    <t>Room 3400</t>
  </si>
  <si>
    <t>Evelyn Armstrong</t>
  </si>
  <si>
    <t>215-861-3079</t>
  </si>
  <si>
    <t>GS 09F-80888-4</t>
  </si>
  <si>
    <t>GS 09F-80913-4</t>
  </si>
  <si>
    <t>GS 09F-80926-4</t>
  </si>
  <si>
    <t>Vicki Openshaw</t>
  </si>
  <si>
    <t>757-362-2175</t>
  </si>
  <si>
    <t>757-462-3577</t>
  </si>
  <si>
    <t>1720 Ptree Rd NW</t>
  </si>
  <si>
    <t>Suite 446N</t>
  </si>
  <si>
    <t>30309</t>
  </si>
  <si>
    <t>Janice M. Dempsey</t>
  </si>
  <si>
    <t>404-347-6153</t>
  </si>
  <si>
    <t>404-347-6163</t>
  </si>
  <si>
    <t>Federal Bldg.</t>
  </si>
  <si>
    <t>GS-09F-81065</t>
  </si>
  <si>
    <t>206-553-2200</t>
  </si>
  <si>
    <t>Permanent International Association of Road Congresses</t>
  </si>
  <si>
    <t>97AB</t>
  </si>
  <si>
    <t>Defense Mapping Agency</t>
  </si>
  <si>
    <t>97AD</t>
  </si>
  <si>
    <t>87102</t>
  </si>
  <si>
    <t>Patricia M. Gurule</t>
  </si>
  <si>
    <t>505-346-3369</t>
  </si>
  <si>
    <t>Westhem, Operations, Denver, CO</t>
  </si>
  <si>
    <t>Not Awarded</t>
  </si>
  <si>
    <t xml:space="preserve">802-951-6327 </t>
  </si>
  <si>
    <t>1745 Jefferson Davis Highway</t>
  </si>
  <si>
    <t>Suite 550</t>
  </si>
  <si>
    <t>Marie Doherty</t>
  </si>
  <si>
    <t>14HT</t>
  </si>
  <si>
    <t>400 7th Street, SW</t>
  </si>
  <si>
    <t>Option Year Third Effective Date</t>
  </si>
  <si>
    <t>St. Paul</t>
  </si>
  <si>
    <t>Lolita Coleman</t>
  </si>
  <si>
    <t>651-649-5225</t>
  </si>
  <si>
    <t>651-649-5285</t>
  </si>
  <si>
    <t>Judy L. Haubert</t>
  </si>
  <si>
    <t>717-221-2217</t>
  </si>
  <si>
    <t>GS 09F-80939-3</t>
  </si>
  <si>
    <t>GS 09F-80946-3</t>
  </si>
  <si>
    <t xml:space="preserve">GS 09F-80826-1 </t>
  </si>
  <si>
    <t>895K</t>
  </si>
  <si>
    <t>Schenectady Naval Reactors Office</t>
  </si>
  <si>
    <t>2401 River Road</t>
  </si>
  <si>
    <t>Schenectady</t>
  </si>
  <si>
    <t>James A. Denison</t>
  </si>
  <si>
    <t xml:space="preserve"> 518-395-4616</t>
  </si>
  <si>
    <t xml:space="preserve"> 518-395-5570</t>
  </si>
  <si>
    <t>Federal Home Loan Banks</t>
  </si>
  <si>
    <t>96CE</t>
  </si>
  <si>
    <t>U.S. Army Corps of Engineers - Civil Program Financing Only</t>
  </si>
  <si>
    <t>96NC</t>
  </si>
  <si>
    <t>Permanent International Association of Navigation Congresses</t>
  </si>
  <si>
    <t>96RC</t>
  </si>
  <si>
    <t>Agencies in Kansas</t>
  </si>
  <si>
    <t xml:space="preserve">1200 SW Executive Drive, P.O. Box 4653     </t>
  </si>
  <si>
    <t>Barbara A. Buechle</t>
  </si>
  <si>
    <t>785-271-2706</t>
  </si>
  <si>
    <t>785-271-2708</t>
  </si>
  <si>
    <t>GS 09F-80851-10</t>
  </si>
  <si>
    <t>4407 Bland Road</t>
  </si>
  <si>
    <t>Suite 175</t>
  </si>
  <si>
    <t>27609</t>
  </si>
  <si>
    <t>Tammy Dail</t>
  </si>
  <si>
    <t>GS 09F-80648-10</t>
  </si>
  <si>
    <t>DOJ/DEA</t>
  </si>
  <si>
    <t>Southeast Laboratory</t>
  </si>
  <si>
    <t>5205 N.W. 84th Avenue</t>
  </si>
  <si>
    <t>305-590-4960</t>
  </si>
  <si>
    <t>Office of Assistant Secretary for Legislation</t>
  </si>
  <si>
    <t>Presidential Task force on Employment of Adults With Disabilities</t>
  </si>
  <si>
    <t>National Occupational Information Coordinating Committee</t>
  </si>
  <si>
    <t>Air Force Civilian Personnel Management Center</t>
  </si>
  <si>
    <t>572D</t>
  </si>
  <si>
    <t>Post Office Box 2680</t>
  </si>
  <si>
    <t>28802</t>
  </si>
  <si>
    <t>Cathy Deal</t>
  </si>
  <si>
    <t>828-259-0517</t>
  </si>
  <si>
    <t>Colorado Agric. Stat. Svc.</t>
  </si>
  <si>
    <t>645 Parfet Street</t>
  </si>
  <si>
    <t>EFF. DATE</t>
  </si>
  <si>
    <t>573-876-9374</t>
  </si>
  <si>
    <t>573-876-0913</t>
  </si>
  <si>
    <t>GS 09F-80779-3</t>
  </si>
  <si>
    <t>GS 09F-80792-2</t>
  </si>
  <si>
    <t>W.PA, WV</t>
  </si>
  <si>
    <t>Room 2-2230</t>
  </si>
  <si>
    <t>GS 09F-80997-2</t>
  </si>
  <si>
    <t>316 W. Boone Avenue</t>
  </si>
  <si>
    <t>Nancy Rau</t>
  </si>
  <si>
    <t>Defense Advanced Research Projects Agency</t>
  </si>
  <si>
    <t>97AF</t>
  </si>
  <si>
    <t>AAFES</t>
  </si>
  <si>
    <t>97AH</t>
  </si>
  <si>
    <t>Defense Special Weapons Agency</t>
  </si>
  <si>
    <t>97AQ</t>
  </si>
  <si>
    <t>Defense Legal Services</t>
  </si>
  <si>
    <t>97AU</t>
  </si>
  <si>
    <t>GS 09F-80960-4</t>
  </si>
  <si>
    <t>United States Marshals Service</t>
  </si>
  <si>
    <t>350 So. Main Street</t>
  </si>
  <si>
    <t>P. O. Box 2680</t>
  </si>
  <si>
    <t>Navigant Travel/Belle Meade Travel</t>
  </si>
  <si>
    <t>P.O.Box 2680</t>
  </si>
  <si>
    <t>GS 09F-80925-1</t>
  </si>
  <si>
    <t>P.O. Box 5068</t>
  </si>
  <si>
    <t>05403</t>
  </si>
  <si>
    <t>GS-09F-80537</t>
  </si>
  <si>
    <t>GS-09F-80532</t>
  </si>
  <si>
    <t>GS-09F-80539</t>
  </si>
  <si>
    <t>Oklahoma State FSA Office</t>
  </si>
  <si>
    <t>100 USDA</t>
  </si>
  <si>
    <t>Suite 102</t>
  </si>
  <si>
    <t>Stillwater</t>
  </si>
  <si>
    <t>Clarence Alberts</t>
  </si>
  <si>
    <t>Louisiana Offices in CLIN 20</t>
  </si>
  <si>
    <t>Janice R. Allen</t>
  </si>
  <si>
    <t>803-765-5633</t>
  </si>
  <si>
    <t>J. Marie Izzard</t>
  </si>
  <si>
    <t>803-254-2889</t>
  </si>
  <si>
    <t>Bruceton</t>
  </si>
  <si>
    <t>Department of Homeland Security</t>
  </si>
  <si>
    <t>1800 G Street, NW</t>
  </si>
  <si>
    <t>Room 5222</t>
  </si>
  <si>
    <t>20270-0001</t>
  </si>
  <si>
    <t>Valerie Veatch</t>
  </si>
  <si>
    <t>202-267-0685</t>
  </si>
  <si>
    <t>Air Force Elements, U.S. Strategic Command</t>
  </si>
  <si>
    <t>573R</t>
  </si>
  <si>
    <t>402-472-4020</t>
  </si>
  <si>
    <t>District of Nebraska</t>
  </si>
  <si>
    <t>215 N 17th Street</t>
  </si>
  <si>
    <t>Room 8420</t>
  </si>
  <si>
    <t>Omaha</t>
  </si>
  <si>
    <t>Ms. Chris Newton</t>
  </si>
  <si>
    <t>402-221-4781</t>
  </si>
  <si>
    <t>MON VALLEY TRAVEL</t>
  </si>
  <si>
    <t>GS-09F-80913</t>
  </si>
  <si>
    <t>International Boundary Commission: U.S. and Canada</t>
  </si>
  <si>
    <t>19BE</t>
  </si>
  <si>
    <t>GS 09F-80958-7</t>
  </si>
  <si>
    <t>GS 09F-80741-2</t>
  </si>
  <si>
    <t>208-373-4197</t>
  </si>
  <si>
    <t>9173 W Barnes Drive</t>
  </si>
  <si>
    <t>Suite C</t>
  </si>
  <si>
    <t>Maria Claasen</t>
  </si>
  <si>
    <t>208-378-5710</t>
  </si>
  <si>
    <t>208-378-5625</t>
  </si>
  <si>
    <t>SSO, Idaho</t>
  </si>
  <si>
    <t>P.O. Box 1699</t>
  </si>
  <si>
    <t>Office of the American Workplace</t>
  </si>
  <si>
    <t>Employment and Training Administration</t>
  </si>
  <si>
    <t>Professional Travel/Navigant International</t>
  </si>
  <si>
    <t>Department of Energy</t>
  </si>
  <si>
    <t>Julie Martin</t>
  </si>
  <si>
    <t>Office -Inspector General of the U.S. Postal Service</t>
  </si>
  <si>
    <t>Postal Rate Commission</t>
  </si>
  <si>
    <t>Citizens' Stamp Advisory Committee</t>
  </si>
  <si>
    <t>Department of State</t>
  </si>
  <si>
    <t>GS 09F-81078-9</t>
  </si>
  <si>
    <t>North Central Research Station</t>
  </si>
  <si>
    <t>55108</t>
  </si>
  <si>
    <t>Suite 126</t>
  </si>
  <si>
    <t xml:space="preserve">Boise </t>
  </si>
  <si>
    <t>ID</t>
  </si>
  <si>
    <t>GS 09F-80831-1</t>
  </si>
  <si>
    <t>GS 09F-80842-1</t>
  </si>
  <si>
    <t>ADTRAV</t>
  </si>
  <si>
    <t xml:space="preserve">GS 09F-80785-1 </t>
  </si>
  <si>
    <t>Pooled Task Order for State of Montana</t>
  </si>
  <si>
    <t xml:space="preserve">GS 09F-80796-1 </t>
  </si>
  <si>
    <t>Pooled Task Order for Western Pennsylvania / West Virginia</t>
  </si>
  <si>
    <t>Food and Agriculture Organization</t>
  </si>
  <si>
    <t>1900 E Street SW</t>
  </si>
  <si>
    <t>Rm. 5489</t>
  </si>
  <si>
    <t>Fred Chatterton</t>
  </si>
  <si>
    <t>SKCS A. E.Hill</t>
  </si>
  <si>
    <t>310-732-7521</t>
  </si>
  <si>
    <t>310-732-7538</t>
  </si>
  <si>
    <t>895J</t>
  </si>
  <si>
    <t>1301 Clay Street</t>
  </si>
  <si>
    <t>N-700</t>
  </si>
  <si>
    <t>Oakland</t>
  </si>
  <si>
    <t>94612-5208</t>
  </si>
  <si>
    <t>Daniel Dea</t>
  </si>
  <si>
    <t>517 Gold Avenue, SW</t>
  </si>
  <si>
    <t>New Jersey</t>
  </si>
  <si>
    <t>Barbara Hayes</t>
  </si>
  <si>
    <t>216-902-6331</t>
  </si>
  <si>
    <t>216-902-6302</t>
  </si>
  <si>
    <t>National Gambling Impact Study Commission</t>
  </si>
  <si>
    <t>State Justice Institute</t>
  </si>
  <si>
    <t>406-657-6110</t>
  </si>
  <si>
    <t>Montana Agricultural Statistics Service</t>
  </si>
  <si>
    <t>Tracy Maker</t>
  </si>
  <si>
    <t>907-487-5170, ext. 83</t>
  </si>
  <si>
    <t>907-487-5067</t>
  </si>
  <si>
    <t>P.O. Box 152</t>
  </si>
  <si>
    <t>Stuttgart</t>
  </si>
  <si>
    <t>72160</t>
  </si>
  <si>
    <t>Clyde Steves</t>
  </si>
  <si>
    <t>870-673-2508, ext. 1</t>
  </si>
  <si>
    <t>618-664-6338</t>
  </si>
  <si>
    <t>Office of Special Education and Rehabilitative Services</t>
  </si>
  <si>
    <t>National Institute on Disability and Rehabilitation Research</t>
  </si>
  <si>
    <t xml:space="preserve">Rehabilitation Services Administration  </t>
  </si>
  <si>
    <t>International Union of Radio Sciences</t>
  </si>
  <si>
    <t>49SS</t>
  </si>
  <si>
    <t>International Union of Psychological Science</t>
  </si>
  <si>
    <t>49ST</t>
  </si>
  <si>
    <t>GS 09F-80608-7</t>
  </si>
  <si>
    <t>State of CA</t>
  </si>
  <si>
    <t>GS 09F-80618-5</t>
  </si>
  <si>
    <t>State of CO</t>
  </si>
  <si>
    <t>Federal Prevailing Rate Advisory Committee</t>
  </si>
  <si>
    <t>U.S. International Trade Commission</t>
  </si>
  <si>
    <t>Department of Veterans Affairs</t>
  </si>
  <si>
    <t>Office of the Deputy Secretary</t>
  </si>
  <si>
    <t>615-781-5300</t>
  </si>
  <si>
    <t>615-781-5303</t>
  </si>
  <si>
    <t>1101 John A. Denie Road</t>
  </si>
  <si>
    <t>GS 09F-80584-10</t>
  </si>
  <si>
    <t>P.O. Box 6457</t>
  </si>
  <si>
    <t>GS-09F-80741</t>
  </si>
  <si>
    <t>GS-09F-80746</t>
  </si>
  <si>
    <t>GS-09F-80747</t>
  </si>
  <si>
    <t>GS-09F-80753</t>
  </si>
  <si>
    <t>GS-09F-80756</t>
  </si>
  <si>
    <t>2250 Foulois Street</t>
  </si>
  <si>
    <t>Hoopa Valley Tribal Council</t>
  </si>
  <si>
    <t>P.O. Box 1348</t>
  </si>
  <si>
    <t>Hoopa</t>
  </si>
  <si>
    <t>95546</t>
  </si>
  <si>
    <t>Danielle Vigil-Masten</t>
  </si>
  <si>
    <t>530-625-4211</t>
  </si>
  <si>
    <t>530-625-4594</t>
  </si>
  <si>
    <t>Land and Minerals Management (Assistant Secretary)</t>
  </si>
  <si>
    <t>142W</t>
  </si>
  <si>
    <t>Water and Science (Assistant Secretary)</t>
  </si>
  <si>
    <t>GS 09F-81005-8</t>
  </si>
  <si>
    <t>Personnel Center/HQ</t>
  </si>
  <si>
    <t>#3000</t>
  </si>
  <si>
    <t>80280-3000</t>
  </si>
  <si>
    <t>TSGT Bruce Sytsma</t>
  </si>
  <si>
    <t>Energy Information Administration</t>
  </si>
  <si>
    <t>Oak Ridge Institute for Science and Education</t>
  </si>
  <si>
    <t>&amp; Federal Motor Carrier Safety Administration (FMCSA), Hawaii Division Office</t>
  </si>
  <si>
    <t>40 Western Avenue</t>
  </si>
  <si>
    <t>Suite 614</t>
  </si>
  <si>
    <t>Augusta</t>
  </si>
  <si>
    <t>04330</t>
  </si>
  <si>
    <t>501-301-3232</t>
  </si>
  <si>
    <t>501-301-3296</t>
  </si>
  <si>
    <t>Victim Witness Program</t>
  </si>
  <si>
    <t>GS 09F-80940-2</t>
  </si>
  <si>
    <t>FPC Bryan</t>
  </si>
  <si>
    <t>P.O. Box 2197</t>
  </si>
  <si>
    <t>Bryan</t>
  </si>
  <si>
    <t>77805</t>
  </si>
  <si>
    <t>Janine Solomon</t>
  </si>
  <si>
    <t>979-822-5014</t>
  </si>
  <si>
    <t>GS 09F-80991-3</t>
  </si>
  <si>
    <t>650 Massachusetts Ave., NW</t>
  </si>
  <si>
    <t>Suite 3100</t>
  </si>
  <si>
    <t>GS 09F-80530-7</t>
  </si>
  <si>
    <t>200 Constitution Ave., NW</t>
  </si>
  <si>
    <t>20210</t>
  </si>
  <si>
    <t>GS 09F-80565-16</t>
  </si>
  <si>
    <t>Nat'l Forests in Alabama</t>
  </si>
  <si>
    <t>2946 Chestnut Street</t>
  </si>
  <si>
    <t>Barbara M. Dailey</t>
  </si>
  <si>
    <t>334-241-8169</t>
  </si>
  <si>
    <t>334-241-8111</t>
  </si>
  <si>
    <t>GS-09F-81076</t>
  </si>
  <si>
    <t>GS 09F-80692-3</t>
  </si>
  <si>
    <t>Louise Orrock</t>
  </si>
  <si>
    <t>Pooled</t>
  </si>
  <si>
    <t>1916 Evans Avenue</t>
  </si>
  <si>
    <t>Cheyenne</t>
  </si>
  <si>
    <t>WY</t>
  </si>
  <si>
    <t>Orla Wanless</t>
  </si>
  <si>
    <t>307-722-2004, ext. 49</t>
  </si>
  <si>
    <t>307-722-2011</t>
  </si>
  <si>
    <t>Northern Plains Area Office, ABADRL</t>
  </si>
  <si>
    <t>Room 512</t>
  </si>
  <si>
    <t>Joyce Lasseter</t>
  </si>
  <si>
    <t>Assistant Secretary for Environment, Safety and Health</t>
  </si>
  <si>
    <t>P.O. Box 5677</t>
  </si>
  <si>
    <t>222 W. 7th Ave.</t>
  </si>
  <si>
    <t>Box 4</t>
  </si>
  <si>
    <t>P.O. Box 2224</t>
  </si>
  <si>
    <t>Carol Whikey</t>
  </si>
  <si>
    <t>406-453-3522</t>
  </si>
  <si>
    <t>Suite #4</t>
  </si>
  <si>
    <t>Las Croses</t>
  </si>
  <si>
    <t>Railroad Retirement Board</t>
  </si>
  <si>
    <t>29401</t>
  </si>
  <si>
    <t>Matt Kamalo</t>
  </si>
  <si>
    <t>843-724-7624</t>
  </si>
  <si>
    <t>843-724-7652</t>
  </si>
  <si>
    <t>101 S. Main</t>
  </si>
  <si>
    <t>254-742-9944</t>
  </si>
  <si>
    <t>GS 09F-80685-11</t>
  </si>
  <si>
    <t>Coeur d'alene Tribe</t>
  </si>
  <si>
    <t>P.O. Box 408</t>
  </si>
  <si>
    <t>Plummer</t>
  </si>
  <si>
    <t>Bottic Atomic Power Laboratory</t>
  </si>
  <si>
    <t>GS 09F-80769-1</t>
  </si>
  <si>
    <t>GS 09F-80772-1</t>
  </si>
  <si>
    <t>97F3</t>
  </si>
  <si>
    <t>Civilian Health &amp; Medical Program - Uniformed Services</t>
  </si>
  <si>
    <t>97F4</t>
  </si>
  <si>
    <t>Defense Medical Programs Activity</t>
  </si>
  <si>
    <t>97F5</t>
  </si>
  <si>
    <t>Defense Dept (Exc Mil Dept) Washington Headquarters</t>
  </si>
  <si>
    <t>97F6</t>
  </si>
  <si>
    <t>Office of Economic Adjustment</t>
  </si>
  <si>
    <t>97F7</t>
  </si>
  <si>
    <t>Terminated-9/8/00</t>
  </si>
  <si>
    <t>US Attorneys Office(Terminated 12/19/00)</t>
  </si>
  <si>
    <t>859-745-4710</t>
  </si>
  <si>
    <t>601 West Broadway, P.O. Box 1120</t>
  </si>
  <si>
    <t>40201</t>
  </si>
  <si>
    <t>4075 Park Avenue</t>
  </si>
  <si>
    <t>38111</t>
  </si>
  <si>
    <t>U.S. Office of Consumer Affairs</t>
  </si>
  <si>
    <t>Public Buildings Service</t>
  </si>
  <si>
    <t>National Cemetery System</t>
  </si>
  <si>
    <t>Bureau of Population, Refugees and Migration</t>
  </si>
  <si>
    <t>Office of U.S. Ambassador to the United Nations</t>
  </si>
  <si>
    <t>John F. Kennedy Space Center</t>
  </si>
  <si>
    <t>20004-1111</t>
  </si>
  <si>
    <t>David Alperin</t>
  </si>
  <si>
    <t>202-272-5434X42</t>
  </si>
  <si>
    <t>202-272-5447</t>
  </si>
  <si>
    <t>520 Wynn Drive, NW</t>
  </si>
  <si>
    <t>Mark Huffhines</t>
  </si>
  <si>
    <t>&amp; Federal Motor Carrier Safety Admin. RI Division Office</t>
  </si>
  <si>
    <t>2960 Tongass Ave.</t>
  </si>
  <si>
    <t>Federal Executive Board-New Orleans, LA</t>
  </si>
  <si>
    <t>24W1</t>
  </si>
  <si>
    <t>Federal Executive Board-New York City, NY</t>
  </si>
  <si>
    <t>24W4</t>
  </si>
  <si>
    <t>Federal Executive Board-Oklahoma, City, OK</t>
  </si>
  <si>
    <t>24W7</t>
  </si>
  <si>
    <t>412-476-7208/ 208-533-5672</t>
  </si>
  <si>
    <t>210-925-2698</t>
  </si>
  <si>
    <t>Gorgas Memorial Institute of Tropical and Preventative Medicine</t>
  </si>
  <si>
    <t>Martin Luther King Jr. Federal Holiday Commission</t>
  </si>
  <si>
    <t>Franklin Delano Roosevelt Memorial Commission</t>
  </si>
  <si>
    <t>GS 09F-80565-11</t>
  </si>
  <si>
    <t>412-208-7530</t>
  </si>
  <si>
    <t>1801 California St.</t>
  </si>
  <si>
    <t>Suite 4800</t>
  </si>
  <si>
    <t>Devorah McAlexander</t>
  </si>
  <si>
    <t>304-636-1875</t>
  </si>
  <si>
    <t>Program Support Center</t>
  </si>
  <si>
    <t>Administration for Children and Families</t>
  </si>
  <si>
    <t>Suite 655</t>
  </si>
  <si>
    <t>802-828-6096</t>
  </si>
  <si>
    <t>210-671-4741</t>
  </si>
  <si>
    <t>802-747-6766</t>
  </si>
  <si>
    <t>GS 09F-80913-14</t>
  </si>
  <si>
    <t>Nat’l Ed. Standards and Improvement Council</t>
  </si>
  <si>
    <t>GS 09F-80705-10</t>
  </si>
  <si>
    <t>Dana E. Moore</t>
  </si>
  <si>
    <t>314-538-4703</t>
  </si>
  <si>
    <t>Lori Zagar</t>
  </si>
  <si>
    <t>907-228-5158</t>
  </si>
  <si>
    <t>GS 09F-80578-3</t>
  </si>
  <si>
    <t>Office of Assistant Secretary for Planning and Evaluation</t>
  </si>
  <si>
    <t>International Organization for Legal Metrology</t>
  </si>
  <si>
    <t>19LU</t>
  </si>
  <si>
    <t>GS-09F-80847</t>
  </si>
  <si>
    <t>GS-09F-80848</t>
  </si>
  <si>
    <t>GS-09F-80854</t>
  </si>
  <si>
    <t>Mary Beth Spisak</t>
  </si>
  <si>
    <t>412-476-7271</t>
  </si>
  <si>
    <t>412-476-7310</t>
  </si>
  <si>
    <t>605-224-7326, ext. 3033</t>
  </si>
  <si>
    <t>605-224-1766</t>
  </si>
  <si>
    <t>Temple, TX</t>
  </si>
  <si>
    <t>101 S. Main Street</t>
  </si>
  <si>
    <t>GS 09F-80562-1</t>
  </si>
  <si>
    <t>GS 09F-80565-1</t>
  </si>
  <si>
    <t>Defense Security Cooperation Agency (DSCA)</t>
  </si>
  <si>
    <t>1299 Farnam Street</t>
  </si>
  <si>
    <t>68102</t>
  </si>
  <si>
    <t>Bureau of Administration</t>
  </si>
  <si>
    <t xml:space="preserve">Fact Witness,S/IL (E. St. Louis) </t>
  </si>
  <si>
    <t>Pan-American Railway Congress Association</t>
  </si>
  <si>
    <t>19AS</t>
  </si>
  <si>
    <t>Pittsburgh</t>
  </si>
  <si>
    <t>International Agency for Research on Cancer</t>
  </si>
  <si>
    <t>GS 09F-80535-7</t>
  </si>
  <si>
    <t>490 L'Enfant Plaza East, SW</t>
  </si>
  <si>
    <t>William Mills</t>
  </si>
  <si>
    <t>202-314-6265</t>
  </si>
  <si>
    <t>202-314-6261</t>
  </si>
  <si>
    <t>GS 09F-80875-2</t>
  </si>
  <si>
    <t>Defense Security Service</t>
  </si>
  <si>
    <t>GS 09F-80658-2</t>
  </si>
  <si>
    <t>4121 Carmicheal Road</t>
  </si>
  <si>
    <t>406-723-5002</t>
  </si>
  <si>
    <t>303-236-3235,  ext. 268</t>
  </si>
  <si>
    <t>801 S. Fillmore</t>
  </si>
  <si>
    <t>Amarillo</t>
  </si>
  <si>
    <t>1370 Hamilton Street</t>
  </si>
  <si>
    <t>Somerset</t>
  </si>
  <si>
    <t xml:space="preserve">NJ </t>
  </si>
  <si>
    <t>08873</t>
  </si>
  <si>
    <t>Bob Urban</t>
  </si>
  <si>
    <t>5555 East Crossroads Blvd.</t>
  </si>
  <si>
    <t>Loveland</t>
  </si>
  <si>
    <t>Ounce of Prevention Council</t>
  </si>
  <si>
    <t>Office of the Assistant Secretary for Policy</t>
  </si>
  <si>
    <t>1230</t>
  </si>
  <si>
    <t>AGENCY</t>
  </si>
  <si>
    <t>11DK</t>
  </si>
  <si>
    <t>European Bank for Reconstruction and Development</t>
  </si>
  <si>
    <t>11DM</t>
  </si>
  <si>
    <t>International Monetary Fund</t>
  </si>
  <si>
    <t>11DN</t>
  </si>
  <si>
    <t>North American Development Bank</t>
  </si>
  <si>
    <t>11DR</t>
  </si>
  <si>
    <t>U.S. Special Operations Command (Air Force)</t>
  </si>
  <si>
    <t>57ZZ</t>
  </si>
  <si>
    <t>AF Dead Accounts</t>
  </si>
  <si>
    <t>68SA</t>
  </si>
  <si>
    <t>Assoc. Admin. for Communications, Education, and Public Affairs</t>
  </si>
  <si>
    <t>68SB</t>
  </si>
  <si>
    <t>Drug Enforcement Administration</t>
  </si>
  <si>
    <t>National Commission on Restructuring the IRS</t>
  </si>
  <si>
    <t>Marine Mammal Commission</t>
  </si>
  <si>
    <t>Bethesda</t>
  </si>
  <si>
    <t>202-482-7200</t>
  </si>
  <si>
    <t>202-482-7272</t>
  </si>
  <si>
    <t>202-502-1291</t>
  </si>
  <si>
    <t>202-502-1966</t>
  </si>
  <si>
    <t>DHHS, Health Care Financing Administration</t>
  </si>
  <si>
    <t>P.O. Box 7520</t>
  </si>
  <si>
    <t>Naval Education and Training Command</t>
  </si>
  <si>
    <t>Naval Computer and Telecommunications Command</t>
  </si>
  <si>
    <t>318-473-7082</t>
  </si>
  <si>
    <t>Debra Hepburn</t>
  </si>
  <si>
    <t>410-757-0861, ext. 328</t>
  </si>
  <si>
    <t>410-757-0687</t>
  </si>
  <si>
    <t>345 Keyway St</t>
  </si>
  <si>
    <t>39208-8808</t>
  </si>
  <si>
    <t>Deborah Brennan</t>
  </si>
  <si>
    <t>601-965-4307</t>
  </si>
  <si>
    <t>601-965-5535</t>
  </si>
  <si>
    <t>Claudette R. Bryant</t>
  </si>
  <si>
    <t>803-561-4012</t>
  </si>
  <si>
    <t>406-587-6808</t>
  </si>
  <si>
    <t>603-224-9639</t>
  </si>
  <si>
    <t>603-225-1410</t>
  </si>
  <si>
    <t>603-224-7941</t>
  </si>
  <si>
    <t>603-225-1434</t>
  </si>
  <si>
    <t>202-366-4270</t>
  </si>
  <si>
    <t>Orlando</t>
  </si>
  <si>
    <t>32803</t>
  </si>
  <si>
    <t>Joan Cooper</t>
  </si>
  <si>
    <t>Interagency Committee on Employment of People With Disabilities</t>
  </si>
  <si>
    <t>Appalachian Regional Commission</t>
  </si>
  <si>
    <t>Susquehanna River Basin Commission (Terminated 10/1/96)</t>
  </si>
  <si>
    <t>Interstate Commission on The Potomac River Basin</t>
  </si>
  <si>
    <t>Area 4, Sand Is Acc Road</t>
  </si>
  <si>
    <t>96819-4398</t>
  </si>
  <si>
    <t>Al Cabais</t>
  </si>
  <si>
    <t>808-541-1502</t>
  </si>
  <si>
    <t>808-541-1515</t>
  </si>
  <si>
    <t>GS 09F-80671-4</t>
  </si>
  <si>
    <t>Cotton Division</t>
  </si>
  <si>
    <t>SE Lab</t>
  </si>
  <si>
    <t>Middle District of Florida</t>
  </si>
  <si>
    <t>Southern District of Florida</t>
  </si>
  <si>
    <t>Asylum Office</t>
  </si>
  <si>
    <t>New Jersey Division</t>
  </si>
  <si>
    <t>Florida Division</t>
  </si>
  <si>
    <t>Integrated Support Command</t>
  </si>
  <si>
    <t>P.O. Box 30030</t>
  </si>
  <si>
    <t>Susan M. Nelson</t>
  </si>
  <si>
    <t>806-477-7187</t>
  </si>
  <si>
    <t>806-477-7861</t>
  </si>
  <si>
    <t>US Probation Office, Midland &amp; Pecos, TX</t>
  </si>
  <si>
    <t>100 E. Wall Street</t>
  </si>
  <si>
    <t>Room P-112</t>
  </si>
  <si>
    <t>Midland</t>
  </si>
  <si>
    <t>79701-5200</t>
  </si>
  <si>
    <t>Alice S. Murphey</t>
  </si>
  <si>
    <t>404-305-7051</t>
  </si>
  <si>
    <t>404-305-7045</t>
  </si>
  <si>
    <t>GS 09F-80851-26</t>
  </si>
  <si>
    <t>1960 Industrial Circle</t>
  </si>
  <si>
    <t>GS 09F-80619-22</t>
  </si>
  <si>
    <t>International Union of Crystallography</t>
  </si>
  <si>
    <t>49SZ</t>
  </si>
  <si>
    <t>Committee on Science and Technology for Development</t>
  </si>
  <si>
    <t>Administrative Law Judges Office</t>
  </si>
  <si>
    <t>Office of Operations</t>
  </si>
  <si>
    <t>Arthropod-borne Animal Diseases Res. Lab., Ag Building</t>
  </si>
  <si>
    <t>Room 5031</t>
  </si>
  <si>
    <t>Laramie</t>
  </si>
  <si>
    <t>Bobbie Bobango</t>
  </si>
  <si>
    <t>Air Force Recruiting Service</t>
  </si>
  <si>
    <t>57SF</t>
  </si>
  <si>
    <t>802-951-6796, ext. 225</t>
  </si>
  <si>
    <t>202-336-8469</t>
  </si>
  <si>
    <t>Terri O'Rorke</t>
  </si>
  <si>
    <t>405-954-7778</t>
  </si>
  <si>
    <t>405-954-0042</t>
  </si>
  <si>
    <t>Indian Health Service</t>
  </si>
  <si>
    <t>3625 N.W. 56th St, 5 Corporate Plaza</t>
  </si>
  <si>
    <t>P.O. Box 195014</t>
  </si>
  <si>
    <t>Kodiak</t>
  </si>
  <si>
    <t>99619-5014</t>
  </si>
  <si>
    <t>Federal Motor Carrier Safety Admin., LA</t>
  </si>
  <si>
    <t>80011-9551</t>
  </si>
  <si>
    <t>SMSgt Christy Lee</t>
  </si>
  <si>
    <t>303-677-9949</t>
  </si>
  <si>
    <t>303-677-9136</t>
  </si>
  <si>
    <t>GS 09F-80650-10</t>
  </si>
  <si>
    <t>P.O. Box 57975</t>
  </si>
  <si>
    <t>Budget &amp; Fiscal Office</t>
  </si>
  <si>
    <t>Alameda</t>
  </si>
  <si>
    <t>Terminated</t>
  </si>
  <si>
    <t>19RD</t>
  </si>
  <si>
    <t>Colombo Plan for Coop. Econ. &amp; Social Develop. in Asia and the Pacific</t>
  </si>
  <si>
    <t>19RE</t>
  </si>
  <si>
    <t>Organization for Economic Cooperation and Development</t>
  </si>
  <si>
    <t>19RJ</t>
  </si>
  <si>
    <t>Offices in the State of Missouri</t>
  </si>
  <si>
    <t>303-844-1085</t>
  </si>
  <si>
    <t>303-844-1010</t>
  </si>
  <si>
    <t>GS 09F-80619-20</t>
  </si>
  <si>
    <t>CFLHD</t>
  </si>
  <si>
    <t>Room 259</t>
  </si>
  <si>
    <t>Robert B. Lale III</t>
  </si>
  <si>
    <t>Financial Mgmt Center, Austin Financial Center</t>
  </si>
  <si>
    <t>1619 E. Woodward Street</t>
  </si>
  <si>
    <t>Austin</t>
  </si>
  <si>
    <t>GS 09F-80967-1</t>
  </si>
  <si>
    <t>Vermont</t>
  </si>
  <si>
    <t>GS 09F-80923-1</t>
  </si>
  <si>
    <t>DHHS/USPHS, Albuquerque Indian Health Service</t>
  </si>
  <si>
    <t>5300 Homestead Road, N.E.</t>
  </si>
  <si>
    <t>87110</t>
  </si>
  <si>
    <t>Rhonda Robinson-Boal</t>
  </si>
  <si>
    <t>505-248-4582</t>
  </si>
  <si>
    <t>505-248-4631</t>
  </si>
  <si>
    <t>Gwins Travel Partners</t>
  </si>
  <si>
    <t>GS-09F-81043</t>
  </si>
  <si>
    <t>GS-09F-81048</t>
  </si>
  <si>
    <t>GS-09F-80643</t>
  </si>
  <si>
    <t>GS-09F-80644</t>
  </si>
  <si>
    <t>GS-09F-80645</t>
  </si>
  <si>
    <t>GS 09F-81072-4</t>
  </si>
  <si>
    <t>628-2 Hebron Avenue</t>
  </si>
  <si>
    <t>Suite 303</t>
  </si>
  <si>
    <t>Glastonbury</t>
  </si>
  <si>
    <t>Debra P. Ramirez</t>
  </si>
  <si>
    <t>Bonner Travel Service(Terminated 8/20/01)</t>
  </si>
  <si>
    <t>GS 09F-80811-2</t>
  </si>
  <si>
    <t>GS 09F-80585-5</t>
  </si>
  <si>
    <t>Bureau of Finance and Management Policy</t>
  </si>
  <si>
    <t>Cultural Property Advisory Committee</t>
  </si>
  <si>
    <t>Artistic Ambassador Advisory Committee</t>
  </si>
  <si>
    <t>Bureau of Alcohol, Tobacco and Firearms</t>
  </si>
  <si>
    <t>U.S. Customs Service</t>
  </si>
  <si>
    <t>U.S. Secret Service</t>
  </si>
  <si>
    <t>Bureau of the Public Debt</t>
  </si>
  <si>
    <t>Bur of Engraving and Printing</t>
  </si>
  <si>
    <t>United States Mint</t>
  </si>
  <si>
    <t>Office of the Comptroller of the Currency</t>
  </si>
  <si>
    <t>92518-2073</t>
  </si>
  <si>
    <t>909-413-2208</t>
  </si>
  <si>
    <t>1363 Z Street - Bldg. 2730</t>
  </si>
  <si>
    <t>6321 Campus Circle Drive East</t>
  </si>
  <si>
    <t>97XX</t>
  </si>
  <si>
    <t>DoD  - Miscellaneous</t>
  </si>
  <si>
    <t>BG12</t>
  </si>
  <si>
    <t>Board of Governors of Fed Res.</t>
  </si>
  <si>
    <t>BO00</t>
  </si>
  <si>
    <t>Bureau of Planning and Development</t>
  </si>
  <si>
    <t>DCRB</t>
  </si>
  <si>
    <t>DC Retirement Board</t>
  </si>
  <si>
    <t>IN00</t>
  </si>
  <si>
    <t>WS, State of LA</t>
  </si>
  <si>
    <t>Minneapolis</t>
  </si>
  <si>
    <t>MN</t>
  </si>
  <si>
    <t>CWT/Century Travel Service</t>
  </si>
  <si>
    <t>Washington State, CLIN 50</t>
  </si>
  <si>
    <t>1835 Black Lake Blvd. SW</t>
  </si>
  <si>
    <t>Diane Matson</t>
  </si>
  <si>
    <t>Executive Office for Immigration Review</t>
  </si>
  <si>
    <t>Federal Prison System</t>
  </si>
  <si>
    <t>Regulatory Audit, Charlotte, NC</t>
  </si>
  <si>
    <t>Risk Management Agency</t>
  </si>
  <si>
    <t>303-671-1010, ext. 1023</t>
  </si>
  <si>
    <t>800-995-6429,  ext. 115</t>
  </si>
  <si>
    <t>National Climatic Data Center</t>
  </si>
  <si>
    <t>Division of Financial Service</t>
  </si>
  <si>
    <t>4330 East West Highway</t>
  </si>
  <si>
    <t>Room 522</t>
  </si>
  <si>
    <t>20814-4408</t>
  </si>
  <si>
    <t>Land Grant Colleges and Tuskegee Institute</t>
  </si>
  <si>
    <t>Thomas Steede</t>
  </si>
  <si>
    <t>334-416-1103</t>
  </si>
  <si>
    <t>334-416-1875</t>
  </si>
  <si>
    <t>SatoTravel-Terminated 1/2002</t>
  </si>
  <si>
    <t>GS 09F-80734-2</t>
  </si>
  <si>
    <t>GS 09F-80752-2</t>
  </si>
  <si>
    <t>Federal Mine Safety &amp; Health Review Commission</t>
  </si>
  <si>
    <t>1730 K Street, NW</t>
  </si>
  <si>
    <t>Pete Peterson</t>
  </si>
  <si>
    <t>202-653-5615</t>
  </si>
  <si>
    <t>202-653-5797</t>
  </si>
  <si>
    <t>GS 09F-80619-8</t>
  </si>
  <si>
    <t>Headquarters, U.S. Space Command and NORAD</t>
  </si>
  <si>
    <t>573T</t>
  </si>
  <si>
    <t>GS 09F-80862-2</t>
  </si>
  <si>
    <t>USDA, Natural Resources Conservation Service</t>
  </si>
  <si>
    <t>P.O. Box 1458</t>
  </si>
  <si>
    <t>58502-1458</t>
  </si>
  <si>
    <t>Karen M. Stroh</t>
  </si>
  <si>
    <t>701-530-2011</t>
  </si>
  <si>
    <t>701-530-2109</t>
  </si>
  <si>
    <t>GS 09F-80862-3</t>
  </si>
  <si>
    <t>GS 09F-80650-2</t>
  </si>
  <si>
    <t>GS 09F-80532-4</t>
  </si>
  <si>
    <t>Edward Nebrensky</t>
  </si>
  <si>
    <t>972-753-2527</t>
  </si>
  <si>
    <t>850-942-9344</t>
  </si>
  <si>
    <t>Peggy White</t>
  </si>
  <si>
    <t>803-765-5334</t>
  </si>
  <si>
    <t>803-765-5310</t>
  </si>
  <si>
    <t>Douglas Simpson</t>
  </si>
  <si>
    <t>717-221- 4468</t>
  </si>
  <si>
    <t>717-221-3494</t>
  </si>
  <si>
    <t>Pooled, Delaware</t>
  </si>
  <si>
    <t>1203 College Park Drive</t>
  </si>
  <si>
    <t>Air Force Center for Environmental Excellence</t>
  </si>
  <si>
    <t>573Y</t>
  </si>
  <si>
    <t>Leo W. O'Brien Federal Building, Clinton Avenue &amp; N. Pearl Street</t>
  </si>
  <si>
    <t>Atlanta Oversight Division</t>
  </si>
  <si>
    <t>610-557-4215</t>
  </si>
  <si>
    <t>Atlanta, GA</t>
  </si>
  <si>
    <t>CLIN 43</t>
  </si>
  <si>
    <t>North Carolina</t>
  </si>
  <si>
    <t>Corporate Services Office</t>
  </si>
  <si>
    <t>12155 West Alameda Parkway</t>
  </si>
  <si>
    <t>80228-2802</t>
  </si>
  <si>
    <t>11545 Rockville Pike</t>
  </si>
  <si>
    <t>Asst Sec'y. for Administration</t>
  </si>
  <si>
    <t>Office of Personnel Human Resources Management</t>
  </si>
  <si>
    <t>Finance and Management Office</t>
  </si>
  <si>
    <t>Bureau of East Asian and Pacific Affairs</t>
  </si>
  <si>
    <t>Bureau of European and Canadian Affairs</t>
  </si>
  <si>
    <t>Bureau of Inter-American Affairs</t>
  </si>
  <si>
    <t>Bureau of South Asian Affairs</t>
  </si>
  <si>
    <t>Bureau of Near Eastern Affairs</t>
  </si>
  <si>
    <t>Bureau of Consular Affairs</t>
  </si>
  <si>
    <t>GS 09F-80545-2</t>
  </si>
  <si>
    <t>GS 09F-80546-2</t>
  </si>
  <si>
    <t>12K4</t>
  </si>
  <si>
    <t>Grain Inspection, Packers and Stockyards Administration</t>
  </si>
  <si>
    <t>12NA</t>
  </si>
  <si>
    <t>USDA National Appeals Division</t>
  </si>
  <si>
    <t>12ZZ</t>
  </si>
  <si>
    <t>Room 507, Federal Building</t>
  </si>
  <si>
    <t>207-780-3355</t>
  </si>
  <si>
    <t>207-780-3230</t>
  </si>
  <si>
    <t>GS 09F-80851-16</t>
  </si>
  <si>
    <t>Terminated as of 9/30/03</t>
  </si>
  <si>
    <t>Albuquerque Operations Ofc,Albuquerque,NM; Atlanta,GA;Carlsbad,NM; Los Alamos, NM; Ofc of the Inspector General, Western Region; Oakridge, TN</t>
  </si>
  <si>
    <t xml:space="preserve">Luella Aragon </t>
  </si>
  <si>
    <t>505-845-5855</t>
  </si>
  <si>
    <t>505-284-7262</t>
  </si>
  <si>
    <t>Farm Svc Agency, Rural Development</t>
  </si>
  <si>
    <t>Albuquerque Operations Ofc, NM; Atlanta, GA; Carlsbad, NM; Los Alamos, NM; Oak Ridge, TN; Ofc of Inspector General, Western Region</t>
  </si>
  <si>
    <t>National Women's Business Council</t>
  </si>
  <si>
    <t>American Battle Monuments Commission</t>
  </si>
  <si>
    <t>Department of Health and Human Services</t>
  </si>
  <si>
    <t>International Bank for Reconstruction and Development  (World Bank)</t>
  </si>
  <si>
    <t>11DT</t>
  </si>
  <si>
    <t>Inter-American Defense Board</t>
  </si>
  <si>
    <t>11DW</t>
  </si>
  <si>
    <t>Multilateral Investment Guarantee Agency</t>
  </si>
  <si>
    <t>11RF</t>
  </si>
  <si>
    <t>Multinational Force and Observers</t>
  </si>
  <si>
    <t>12A0</t>
  </si>
  <si>
    <t>Office of Executive Operations</t>
  </si>
  <si>
    <t>12A2</t>
  </si>
  <si>
    <t>12A5</t>
  </si>
  <si>
    <t>GS 09F-80781-3</t>
  </si>
  <si>
    <t>3FTM-W, 490 L'Enfant Plaza, SW</t>
  </si>
  <si>
    <t>Room 8100</t>
  </si>
  <si>
    <t>Jeanette Phillips</t>
  </si>
  <si>
    <t>202-619-8953</t>
  </si>
  <si>
    <t>202-619-8947</t>
  </si>
  <si>
    <t>GS 09F-80703-1</t>
  </si>
  <si>
    <t>GS 09F-80738-1</t>
  </si>
  <si>
    <t>CLIN 51</t>
  </si>
  <si>
    <t>609-883-9500, ext. 201</t>
  </si>
  <si>
    <t>AF Agency for Modeling/Simulation</t>
  </si>
  <si>
    <t>57NG</t>
  </si>
  <si>
    <t>57RS</t>
  </si>
  <si>
    <t>GS 09F-80557-11</t>
  </si>
  <si>
    <t>CLIN 3</t>
  </si>
  <si>
    <t>GS 09F-81075-2</t>
  </si>
  <si>
    <t>Room 873</t>
  </si>
  <si>
    <t>515-284-4110</t>
  </si>
  <si>
    <t>Veterinary Service,  Jefferson City, MO</t>
  </si>
  <si>
    <t>Veterinary Service, Lincoln, NE</t>
  </si>
  <si>
    <t>Reservist, Centrally Managed</t>
  </si>
  <si>
    <t>573L</t>
  </si>
  <si>
    <t>Argonne</t>
  </si>
  <si>
    <t>Phil Dailey</t>
  </si>
  <si>
    <t>406-232-8239</t>
  </si>
  <si>
    <t>Space Station Program Office</t>
  </si>
  <si>
    <t>Lyndon B. Johnson Space Center</t>
  </si>
  <si>
    <t>Naval Oceanography Command</t>
  </si>
  <si>
    <t>Naval Security Group Command</t>
  </si>
  <si>
    <t>Nuclear Waste Technical Review Board</t>
  </si>
  <si>
    <t>Interagency Council on the Homeless</t>
  </si>
  <si>
    <t>National Science Foundation</t>
  </si>
  <si>
    <t>National Science Board</t>
  </si>
  <si>
    <t>Arctic Research Commission</t>
  </si>
  <si>
    <t>Securities Investor Protection Corporation</t>
  </si>
  <si>
    <t>Federal Deposit Insurance Corp</t>
  </si>
  <si>
    <t>Fed Labor Relations Authority</t>
  </si>
  <si>
    <t>Agricultural Marketing Service</t>
  </si>
  <si>
    <t>Cotton Program</t>
  </si>
  <si>
    <t>GS 09F-80600-14</t>
  </si>
  <si>
    <t>3725 Appling Road</t>
  </si>
  <si>
    <t>GS 09F-80629-4</t>
  </si>
  <si>
    <t>Office of the Under Secretary for Political Affairs</t>
  </si>
  <si>
    <t>GS-09F-81081</t>
  </si>
  <si>
    <t>Ms. Teresa Love</t>
  </si>
  <si>
    <t>540- 265-5176</t>
  </si>
  <si>
    <t>540-265-5145</t>
  </si>
  <si>
    <t>GS 09F-80955-1</t>
  </si>
  <si>
    <t>Idaho National Engineering Laboratory</t>
  </si>
  <si>
    <t>Office of Human Resources Management</t>
  </si>
  <si>
    <t>Office of Equal Rights</t>
  </si>
  <si>
    <t>Office of Financial Management</t>
  </si>
  <si>
    <t>Federal Insurance Administration</t>
  </si>
  <si>
    <t>Mitigation Directorate</t>
  </si>
  <si>
    <t>Federal National Mortgage Association (Fannie Mae)</t>
  </si>
  <si>
    <t>Federal Home Loan Mortgage Corporation  (Freddie Mac)</t>
  </si>
  <si>
    <t>National Archives &amp; Records Administration</t>
  </si>
  <si>
    <t>Department of Commerce</t>
  </si>
  <si>
    <t>Office of the Secretary</t>
  </si>
  <si>
    <t>Inspector General Office</t>
  </si>
  <si>
    <t>907-586-8881</t>
  </si>
  <si>
    <t>P.O. Box 609</t>
  </si>
  <si>
    <t>Olympia</t>
  </si>
  <si>
    <t>98507-0609</t>
  </si>
  <si>
    <t>Gail Spain</t>
  </si>
  <si>
    <t>360-902-2091</t>
  </si>
  <si>
    <t>US Coast Guard</t>
  </si>
  <si>
    <t>ISC Ketchikan/Juneau</t>
  </si>
  <si>
    <t>P.O. Box 25517</t>
  </si>
  <si>
    <t>CWO Christine Tinsley</t>
  </si>
  <si>
    <t>907-463-2115</t>
  </si>
  <si>
    <t>907-463-2179</t>
  </si>
  <si>
    <t>Air Sea Travel</t>
  </si>
  <si>
    <t>Veterinary Services - WA/AK/HI Area</t>
  </si>
  <si>
    <t>360-696-7536</t>
  </si>
  <si>
    <t>360-696-7548</t>
  </si>
  <si>
    <t>GS 09F-80939-10</t>
  </si>
  <si>
    <t>1545 Hawkins Blvd.</t>
  </si>
  <si>
    <t>79902</t>
  </si>
  <si>
    <t>Maria Benn</t>
  </si>
  <si>
    <t>915-225-1706</t>
  </si>
  <si>
    <t>915-225-1707</t>
  </si>
  <si>
    <t>GS 09F-80939-11</t>
  </si>
  <si>
    <t>GS 09F-80953-13</t>
  </si>
  <si>
    <t>300 AFCOMS Way</t>
  </si>
  <si>
    <t>78226-1330</t>
  </si>
  <si>
    <t>Room 205, Health &amp; Agriculture Bldg.</t>
  </si>
  <si>
    <t>Semont Travel dba TRAVCO</t>
  </si>
  <si>
    <t>New Warren Street, P.O. Box 330</t>
  </si>
  <si>
    <t>Trenton</t>
  </si>
  <si>
    <t>08625</t>
  </si>
  <si>
    <t>Southern District of Illinois</t>
  </si>
  <si>
    <t>750 Missouri Avenue</t>
  </si>
  <si>
    <t>E. St. Louis</t>
  </si>
  <si>
    <t>62201</t>
  </si>
  <si>
    <t>Room 108</t>
  </si>
  <si>
    <t>3737 Government Street</t>
  </si>
  <si>
    <t>Alexandria</t>
  </si>
  <si>
    <t>71302</t>
  </si>
  <si>
    <t>19EM</t>
  </si>
  <si>
    <t>JFK Assassination Record &amp; Review Board</t>
  </si>
  <si>
    <t>NCMH</t>
  </si>
  <si>
    <t>GS 09F-80769-11</t>
  </si>
  <si>
    <t>U.S. Citizenship and Naturalization Service</t>
  </si>
  <si>
    <t>12G0</t>
  </si>
  <si>
    <t>895B</t>
  </si>
  <si>
    <t>Bonneville Power Administration</t>
  </si>
  <si>
    <t>895C</t>
  </si>
  <si>
    <t>Chicago Operations Office</t>
  </si>
  <si>
    <t>895E</t>
  </si>
  <si>
    <t>Nevada Operations Office</t>
  </si>
  <si>
    <t>895G</t>
  </si>
  <si>
    <t>Ida Romack</t>
  </si>
  <si>
    <t>Elise Manson</t>
  </si>
  <si>
    <t>Office of Bilingual Education and Minority Languages Affairs</t>
  </si>
  <si>
    <t>GS 09F-80532-2</t>
  </si>
  <si>
    <t xml:space="preserve">Washington </t>
  </si>
  <si>
    <t>GS 09F-80578-4</t>
  </si>
  <si>
    <t>FAA, FHWA and FMCSA, Alaska</t>
  </si>
  <si>
    <t>Linda A. Testa</t>
  </si>
  <si>
    <t>207-990-9142</t>
  </si>
  <si>
    <t>207-990-9182</t>
  </si>
  <si>
    <t>GS 09F-80747-1</t>
  </si>
  <si>
    <t>GS 09F-80759-1</t>
  </si>
  <si>
    <t>GS 09F-80823-4</t>
  </si>
  <si>
    <t>Northern District of New York</t>
  </si>
  <si>
    <t>100 S. Clinton</t>
  </si>
  <si>
    <t>13261</t>
  </si>
  <si>
    <t>GS 09F-80631-1</t>
  </si>
  <si>
    <t>GS-09F-80594</t>
  </si>
  <si>
    <t>Braswell/Jan</t>
  </si>
  <si>
    <t>Northwest Mountain Region</t>
  </si>
  <si>
    <t>1601 Linda Avenue, SW</t>
  </si>
  <si>
    <t>Renton</t>
  </si>
  <si>
    <t>Staff Support Agencies of the Chief of Staff, Army</t>
  </si>
  <si>
    <t>21SU</t>
  </si>
  <si>
    <t>U.S. Army Southern Command</t>
  </si>
  <si>
    <t>21TC</t>
  </si>
  <si>
    <t>U.S. Army Training and Doctrine Command</t>
  </si>
  <si>
    <t>21TH</t>
  </si>
  <si>
    <t>GS 09F-80769-9</t>
  </si>
  <si>
    <t>USDA/APHIS</t>
  </si>
  <si>
    <t>P.O. Drawer 6099</t>
  </si>
  <si>
    <t>MSU</t>
  </si>
  <si>
    <t>39762-6099</t>
  </si>
  <si>
    <t>Field Operating Offices of the Office of the Secretary of the Army</t>
  </si>
  <si>
    <t>GS 09F-80839-2</t>
  </si>
  <si>
    <t>GS 09F-80850-3</t>
  </si>
  <si>
    <t>Mercer Corporate Park, 300 Corporate Blvd.</t>
  </si>
  <si>
    <t>Robbinsville</t>
  </si>
  <si>
    <t>08691-1598</t>
  </si>
  <si>
    <t>Arlene Brendemuhl</t>
  </si>
  <si>
    <t>609-259-5131</t>
  </si>
  <si>
    <t>609-259-5147</t>
  </si>
  <si>
    <t>GS 09F-81043-2</t>
  </si>
  <si>
    <t>Air Station, Clearwater, FL</t>
  </si>
  <si>
    <t>GS 09F-80946-7</t>
  </si>
  <si>
    <t>Juneau</t>
  </si>
  <si>
    <t>AK</t>
  </si>
  <si>
    <t>Robert Walker</t>
  </si>
  <si>
    <t>907-586-7848</t>
  </si>
  <si>
    <t>12EO</t>
  </si>
  <si>
    <t>800 W Evergreen St.</t>
  </si>
  <si>
    <t>Donald R. Griffith</t>
  </si>
  <si>
    <t>GS 09F-80769-8</t>
  </si>
  <si>
    <t>GS 09F-80534-4</t>
  </si>
  <si>
    <t>US Nuclear Regulatory Commission</t>
  </si>
  <si>
    <t>North Pacific Fishery Management Council</t>
  </si>
  <si>
    <t>GS 09F-80619-37</t>
  </si>
  <si>
    <t>573-876-0987</t>
  </si>
  <si>
    <t>573-876-0970</t>
  </si>
  <si>
    <t>Broadcasting Board of Governors</t>
  </si>
  <si>
    <t>404-730-3203</t>
  </si>
  <si>
    <t>GS 09F-80563-4</t>
  </si>
  <si>
    <t>1800 5th Avenue</t>
  </si>
  <si>
    <t>GS 09F-80557-1</t>
  </si>
  <si>
    <t>Sandra L. Atkins</t>
  </si>
  <si>
    <t>314-538-4783</t>
  </si>
  <si>
    <t>314-438-4798</t>
  </si>
  <si>
    <t>9 Executive Drive</t>
  </si>
  <si>
    <t>Fairview Heights</t>
  </si>
  <si>
    <t>62208</t>
  </si>
  <si>
    <t>Betty J. Peters</t>
  </si>
  <si>
    <t xml:space="preserve">618-628-3733    </t>
  </si>
  <si>
    <t>618-628-3791</t>
  </si>
  <si>
    <t>Food and Drug Administration</t>
  </si>
  <si>
    <t>Div. Of Testing &amp; Applied Analytical Development</t>
  </si>
  <si>
    <t>1114 Market Street</t>
  </si>
  <si>
    <t>Loretta Saey</t>
  </si>
  <si>
    <t>314-539-2100, ext. 102</t>
  </si>
  <si>
    <t>314-539-2113</t>
  </si>
  <si>
    <t>509-323-2090</t>
  </si>
  <si>
    <t xml:space="preserve">Farm Credit Banks </t>
  </si>
  <si>
    <t>19038</t>
  </si>
  <si>
    <t>Savannah River</t>
  </si>
  <si>
    <t>Western Area Power Administration</t>
  </si>
  <si>
    <t>Federal Bldg., Rm 833</t>
  </si>
  <si>
    <t>50309</t>
  </si>
  <si>
    <t>Tracie Hoffman</t>
  </si>
  <si>
    <t>518-284-4342</t>
  </si>
  <si>
    <t>Immediate Office of Assistance Secretary for Policy and Planning</t>
  </si>
  <si>
    <t>XXXX</t>
  </si>
  <si>
    <t>GS 09F-80533-11</t>
  </si>
  <si>
    <t>GS 09F-80533-12</t>
  </si>
  <si>
    <t>Dept. of Housing and Urban Development</t>
  </si>
  <si>
    <t>451 Seventh Street, SW</t>
  </si>
  <si>
    <t>Room 3104</t>
  </si>
  <si>
    <t>Barry Kahn</t>
  </si>
  <si>
    <t>202-708-0614, ext. 6540</t>
  </si>
  <si>
    <t>Hague Conference on Private International Law</t>
  </si>
  <si>
    <t>19LM</t>
  </si>
  <si>
    <t>ISC, Kodiak</t>
  </si>
  <si>
    <t>Southern Region</t>
  </si>
  <si>
    <t>Allegheny National Forest</t>
  </si>
  <si>
    <t>222 Liberty Street</t>
  </si>
  <si>
    <t>Warren</t>
  </si>
  <si>
    <t>16365</t>
  </si>
  <si>
    <t>Sally Chase</t>
  </si>
  <si>
    <t>Martha Duke</t>
  </si>
  <si>
    <t>615-736-5417</t>
  </si>
  <si>
    <t>615-736-5134</t>
  </si>
  <si>
    <t>International Lead and Zinc Study Group</t>
  </si>
  <si>
    <t>19CR</t>
  </si>
  <si>
    <t>International Rubber Study Group</t>
  </si>
  <si>
    <t>302- 678-0843</t>
  </si>
  <si>
    <t>302- 678-4161</t>
  </si>
  <si>
    <t>401- 828-8232</t>
  </si>
  <si>
    <t>401- 528-5206</t>
  </si>
  <si>
    <t>Immediate Office of the Administrator</t>
  </si>
  <si>
    <t>Office of General Counsel</t>
  </si>
  <si>
    <t>Office of the Chief People Officer</t>
  </si>
  <si>
    <t>8901 S. Wilmot Road</t>
  </si>
  <si>
    <t>Tucson</t>
  </si>
  <si>
    <t>GS 09F-80938-1</t>
  </si>
  <si>
    <t>Dallas Travel</t>
  </si>
  <si>
    <t>Hurst Regional Office</t>
  </si>
  <si>
    <t>12E0</t>
  </si>
  <si>
    <t>Under Secretary for Rural Development</t>
  </si>
  <si>
    <t>12E6</t>
  </si>
  <si>
    <t>Gwins Travel (Terminated 8-15-02)</t>
  </si>
  <si>
    <t>Navigant Int'l/The All Seasons Travel Group (terminated 1-28-03)</t>
  </si>
  <si>
    <t>Bentley Hedges Travel (terminated 1-28-03)</t>
  </si>
  <si>
    <t>World Wide Travel (terminated 1-28-03)</t>
  </si>
  <si>
    <t>President's Committee on Employment of People With Disabilities</t>
  </si>
  <si>
    <t>Bertha McDonald</t>
  </si>
  <si>
    <t>870-543-7530</t>
  </si>
  <si>
    <t>GS 09F-80633-11</t>
  </si>
  <si>
    <t>Sato Travel</t>
  </si>
  <si>
    <t>2 International Plaza</t>
  </si>
  <si>
    <t>202-606-1004</t>
  </si>
  <si>
    <t>202-606-1464</t>
  </si>
  <si>
    <t xml:space="preserve">GS 09F-81005-6 </t>
  </si>
  <si>
    <t>24106 N. Bunn Road</t>
  </si>
  <si>
    <t>GS-09F-80986</t>
  </si>
  <si>
    <t>GS-09F-80987</t>
  </si>
  <si>
    <t>GS-09F-80988</t>
  </si>
  <si>
    <t>501-301-3113</t>
  </si>
  <si>
    <t>501-301-3188</t>
  </si>
  <si>
    <t>Offices, State of Arkansas</t>
  </si>
  <si>
    <t>VS, State of AR</t>
  </si>
  <si>
    <t>1200 Cherry Brook Drive</t>
  </si>
  <si>
    <t>USDA, OIG (1204) &amp; NRCS (1227)</t>
  </si>
  <si>
    <t>GS 09F-80778-2</t>
  </si>
  <si>
    <t>Wildlife Services, Casper, WY</t>
  </si>
  <si>
    <t>P.O. Box 59</t>
  </si>
  <si>
    <t>Casper</t>
  </si>
  <si>
    <t>Berta Despain</t>
  </si>
  <si>
    <t>307-261-5336</t>
  </si>
  <si>
    <t>307-261-5996</t>
  </si>
  <si>
    <t>GS 09F-80953-10</t>
  </si>
  <si>
    <t>895A</t>
  </si>
  <si>
    <t>8500 Doniphan Drive</t>
  </si>
  <si>
    <t>Willie J. Lyles</t>
  </si>
  <si>
    <t>915-886-3422, ext. 392</t>
  </si>
  <si>
    <t>915-886-2820</t>
  </si>
  <si>
    <t>South Atlantic Fishery Mgmt. Council</t>
  </si>
  <si>
    <t>Elizabeth City</t>
  </si>
  <si>
    <t>GS 09F-80822-1</t>
  </si>
  <si>
    <t>VA, Board of Contract Appeals</t>
  </si>
  <si>
    <t>Bureau of Diplomatic Security</t>
  </si>
  <si>
    <t>GS 09F-81070-1</t>
  </si>
  <si>
    <t>Defense Logistics Agency</t>
  </si>
  <si>
    <t>ZZKT</t>
  </si>
  <si>
    <t>ZZPT</t>
  </si>
  <si>
    <t>GS 09F-81044-7</t>
  </si>
  <si>
    <t xml:space="preserve">GA </t>
  </si>
  <si>
    <t>Fred Easom</t>
  </si>
  <si>
    <t>706-213-3838</t>
  </si>
  <si>
    <t>202-586-3601</t>
  </si>
  <si>
    <t>202-586-0406</t>
  </si>
  <si>
    <t>Department of Defense</t>
  </si>
  <si>
    <t>19073</t>
  </si>
  <si>
    <t>304-478-2000, ext. 136</t>
  </si>
  <si>
    <t>404-478-8692</t>
  </si>
  <si>
    <t>GS 09F-80969-3</t>
  </si>
  <si>
    <t>GS 09F-80946-5</t>
  </si>
  <si>
    <t>FWFC, 501 Felix St. (P.O. Box 6567)</t>
  </si>
  <si>
    <t xml:space="preserve"> Bldg. 23</t>
  </si>
  <si>
    <t>&amp; Institute of Museum &amp; Library Services (5950)</t>
  </si>
  <si>
    <t xml:space="preserve">The Legislative Branch </t>
  </si>
  <si>
    <t>Congress, Generally, No Additional Specification Available</t>
  </si>
  <si>
    <t>Senate/Congress</t>
  </si>
  <si>
    <t>Federal Executive Board-Albuquerque, NM</t>
  </si>
  <si>
    <t>24P4</t>
  </si>
  <si>
    <t>GS 09F-80580-1</t>
  </si>
  <si>
    <t>GS 09F-80582-1</t>
  </si>
  <si>
    <t>GS 09F-80584-1</t>
  </si>
  <si>
    <t>GS 09F-80585-1</t>
  </si>
  <si>
    <t>GS 09F-80596-1</t>
  </si>
  <si>
    <t>GS 09F-80598-1</t>
  </si>
  <si>
    <t>GS 09F-80600-1</t>
  </si>
  <si>
    <t>GS 09F-80607-1</t>
  </si>
  <si>
    <t>GS 09F-80608-1</t>
  </si>
  <si>
    <t>Office of the Chief Information Officer</t>
  </si>
  <si>
    <t>19FR</t>
  </si>
  <si>
    <t>Commission for The Conservation of Antarctic Marine Living Resources</t>
  </si>
  <si>
    <t>19FT</t>
  </si>
  <si>
    <t>Jean Alluisi</t>
  </si>
  <si>
    <t>410-636-7509</t>
  </si>
  <si>
    <t>410-762-6056</t>
  </si>
  <si>
    <t>GS 09F-80914-5</t>
  </si>
  <si>
    <t>101 Lowe Drive</t>
  </si>
  <si>
    <t>Shepherdstown</t>
  </si>
  <si>
    <t>Lee Holt</t>
  </si>
  <si>
    <t>304-870-8000</t>
  </si>
  <si>
    <t>304-870-8001</t>
  </si>
  <si>
    <t>Institute of American Indian Arts</t>
  </si>
  <si>
    <t>1600 St. Michaels Drive</t>
  </si>
  <si>
    <t>Building #4</t>
  </si>
  <si>
    <t>Santa Fe</t>
  </si>
  <si>
    <t>Longmont</t>
  </si>
  <si>
    <t>Government Printing Office</t>
  </si>
  <si>
    <t>GS 09F-80648-9</t>
  </si>
  <si>
    <t>33166</t>
  </si>
  <si>
    <t>305-437-7034</t>
  </si>
  <si>
    <t>21CE</t>
  </si>
  <si>
    <t>Federal Executive Board-Philadelphia, PA</t>
  </si>
  <si>
    <t>24X1</t>
  </si>
  <si>
    <t>GS 09F-80926-5</t>
  </si>
  <si>
    <t>Pooled Task Order for Rhode Island</t>
  </si>
  <si>
    <t>GS 09F-80970-1</t>
  </si>
  <si>
    <t>Pooled Task Order for Vermont</t>
  </si>
  <si>
    <t>GS 09F-80976-6</t>
  </si>
  <si>
    <t>412-395-5902</t>
  </si>
  <si>
    <t>412-395-6562</t>
  </si>
  <si>
    <t>GS 09F-80565-2</t>
  </si>
  <si>
    <t>GS 09F-80575-2</t>
  </si>
  <si>
    <t>GS 09F-80578-2</t>
  </si>
  <si>
    <t>GS 09F-80580-2</t>
  </si>
  <si>
    <t>GS 09F-80584-2</t>
  </si>
  <si>
    <t>GS 09F-80600-2</t>
  </si>
  <si>
    <t>GS 09F-80608-2</t>
  </si>
  <si>
    <t>GS 09F-80611-2</t>
  </si>
  <si>
    <t>Agricultural Services</t>
  </si>
  <si>
    <t>State of Colorado</t>
  </si>
  <si>
    <t>303-371-1067</t>
  </si>
  <si>
    <t>303-361-0617</t>
  </si>
  <si>
    <t>701 West Capitol</t>
  </si>
  <si>
    <t>Angela Gray</t>
  </si>
  <si>
    <t>National Water Mgmt. Center, Little Rock, AR</t>
  </si>
  <si>
    <t>FWFC, 501 Felix Street, P.O. Box 6567</t>
  </si>
  <si>
    <t>76115</t>
  </si>
  <si>
    <t>15326</t>
  </si>
  <si>
    <t>Eastern Region</t>
  </si>
  <si>
    <t xml:space="preserve">TAFB  </t>
  </si>
  <si>
    <t>OK</t>
  </si>
  <si>
    <t>73145-3352</t>
  </si>
  <si>
    <t>GS 09F-80763-3</t>
  </si>
  <si>
    <t>73 Tremont Street</t>
  </si>
  <si>
    <t>World Wide Travel-Terminated 9/1/03</t>
  </si>
  <si>
    <t>Assistant Secretary for Environmental Management</t>
  </si>
  <si>
    <t>Air Force Elements, U.S. Special Operations Command</t>
  </si>
  <si>
    <t>573G</t>
  </si>
  <si>
    <t>Air Force Elements, Europe</t>
  </si>
  <si>
    <t>573I</t>
  </si>
  <si>
    <t>Deputy Assistant Sec. for Information &amp; Technology</t>
  </si>
  <si>
    <t>VA Central Office Automation Center</t>
  </si>
  <si>
    <t>Veterans Day National Committee</t>
  </si>
  <si>
    <t>Pennsylvania Avenue Development Corporation</t>
  </si>
  <si>
    <t>GS 09F-80851-32</t>
  </si>
  <si>
    <t>USDA/AMS/Poultry Programs, Grading Branch</t>
  </si>
  <si>
    <t>635 Cox Road</t>
  </si>
  <si>
    <t>Suite G</t>
  </si>
  <si>
    <t>28054</t>
  </si>
  <si>
    <t>Kim Lockhart</t>
  </si>
  <si>
    <t>704-867-3871</t>
  </si>
  <si>
    <t>704-864-4202</t>
  </si>
  <si>
    <t>717-237-2238</t>
  </si>
  <si>
    <t>52 Washington</t>
  </si>
  <si>
    <t>&amp; Federal Motor Carrier Safety Admin., Texas Division</t>
  </si>
  <si>
    <t>Kathy Burks</t>
  </si>
  <si>
    <t>Air Force Elements, U.S. Pacific Command</t>
  </si>
  <si>
    <t>USDA Dead Accounts</t>
  </si>
  <si>
    <t>142F</t>
  </si>
  <si>
    <t>Office of Departmental Equal Employment Opportunity</t>
  </si>
  <si>
    <t>Caribbean Field Division</t>
  </si>
  <si>
    <t>GS 09F-80955-2</t>
  </si>
  <si>
    <t>78701</t>
  </si>
  <si>
    <t>Karen Kabel</t>
  </si>
  <si>
    <t>Food and Consumer Nutrition Service</t>
  </si>
  <si>
    <t>Food Safety and Inspection Service</t>
  </si>
  <si>
    <t>US Attorneys Office</t>
  </si>
  <si>
    <t>GS 09F-80916-2</t>
  </si>
  <si>
    <t>Assistant Administrator for Pesticides and Toxic Substances</t>
  </si>
  <si>
    <t>Assistant Administrator for Research and Development</t>
  </si>
  <si>
    <t>Oklahoma</t>
  </si>
  <si>
    <t>Virginia</t>
  </si>
  <si>
    <t>GS 09F-80530-1</t>
  </si>
  <si>
    <t>GS 09F-80531-1</t>
  </si>
  <si>
    <t>GS 09F-80532-1</t>
  </si>
  <si>
    <t>GS 09F-80533-1</t>
  </si>
  <si>
    <t>206-553-7255</t>
  </si>
  <si>
    <t>206-553-5302</t>
  </si>
  <si>
    <t>303-676-6534</t>
  </si>
  <si>
    <t>Argonne National Laboratory</t>
  </si>
  <si>
    <t>Bartlesville Project Office</t>
  </si>
  <si>
    <t>Pacific Northwest Laboratory</t>
  </si>
  <si>
    <t>Golden Field Office</t>
  </si>
  <si>
    <t>New Orleans</t>
  </si>
  <si>
    <t>Sharon Weiss</t>
  </si>
  <si>
    <t>504-734-4927</t>
  </si>
  <si>
    <t>Deputy Commissioner - Human Resources</t>
  </si>
  <si>
    <t>Deputy Commissioner - Systems</t>
  </si>
  <si>
    <t>Deputy Commissioner - Operations</t>
  </si>
  <si>
    <t>Atlantic Beach</t>
  </si>
  <si>
    <t>28512</t>
  </si>
  <si>
    <t>PTY OFC   David  Burns</t>
  </si>
  <si>
    <t>252-247-4515</t>
  </si>
  <si>
    <t>252-247-4517</t>
  </si>
  <si>
    <t xml:space="preserve">GS 09F-80865-1 </t>
  </si>
  <si>
    <t>Pooled Task Order for State of North Dakota</t>
  </si>
  <si>
    <t>GS 09F-80874-1</t>
  </si>
  <si>
    <t xml:space="preserve">GS 09F-80898-1 </t>
  </si>
  <si>
    <t>16700 Valley View Ave.</t>
  </si>
  <si>
    <t>La Mirada</t>
  </si>
  <si>
    <t>714-228-7029</t>
  </si>
  <si>
    <t>714-228-7055</t>
  </si>
  <si>
    <t>GS 09F-80618-4</t>
  </si>
  <si>
    <t>GS 09F-80631-6</t>
  </si>
  <si>
    <t>GS 09F-80644-1</t>
  </si>
  <si>
    <t>National Forests in FL</t>
  </si>
  <si>
    <t>GS 09F-80904-3</t>
  </si>
  <si>
    <t>USDA, Agricultural Research Service</t>
  </si>
  <si>
    <t>202-565-2822/2777</t>
  </si>
  <si>
    <t xml:space="preserve">GS 09F-80701-1 </t>
  </si>
  <si>
    <t>GS 09F-80533-5</t>
  </si>
  <si>
    <t>Procurement and Grants Office(PGO), 2920 Brandywine Road</t>
  </si>
  <si>
    <t>Room 3123</t>
  </si>
  <si>
    <t>International Labor Organization</t>
  </si>
  <si>
    <t>19UM</t>
  </si>
  <si>
    <t>Headquarters</t>
  </si>
  <si>
    <t>19901 Germantown Road</t>
  </si>
  <si>
    <t>Germantown</t>
  </si>
  <si>
    <t>Mary Johnson</t>
  </si>
  <si>
    <t>GS 09F-80895-1</t>
  </si>
  <si>
    <t>GS 09F-80896-1</t>
  </si>
  <si>
    <t>GS 09F-80904-1</t>
  </si>
  <si>
    <t>GS 09F-80906-1</t>
  </si>
  <si>
    <t>GS 09F-80910-1</t>
  </si>
  <si>
    <t>GS 09F-80913-1</t>
  </si>
  <si>
    <t>GS 09F-80916-1</t>
  </si>
  <si>
    <t>334-223-7352</t>
  </si>
  <si>
    <t>662-751-4968</t>
  </si>
  <si>
    <t>228-688-7469</t>
  </si>
  <si>
    <t>614-469-5602</t>
  </si>
  <si>
    <t>614-866-1086</t>
  </si>
  <si>
    <t>Veterinary Services, Eastern WA</t>
  </si>
  <si>
    <r>
      <t xml:space="preserve">COTR </t>
    </r>
    <r>
      <rPr>
        <sz val="12"/>
        <rFont val="Arial"/>
        <family val="2"/>
      </rPr>
      <t>(Peng is designated as COTR for all CLINs)</t>
    </r>
  </si>
  <si>
    <t>100 North 6th Street</t>
  </si>
  <si>
    <t>Suite 510C</t>
  </si>
  <si>
    <t>Air Force Elements, U.S. Readiness Command</t>
  </si>
  <si>
    <t>573S</t>
  </si>
  <si>
    <t>GS 09F-80804-1</t>
  </si>
  <si>
    <t>GS 09F-80814-5</t>
  </si>
  <si>
    <t>GS 09F-80841-1</t>
  </si>
  <si>
    <t>GS 09F-80852-1</t>
  </si>
  <si>
    <t>GS 09F-80866-4</t>
  </si>
  <si>
    <t>GS 09F-80878-1</t>
  </si>
  <si>
    <t>Pooled Task Order for Amarillo, TX</t>
  </si>
  <si>
    <t>Natural Resources Conservation Service</t>
  </si>
  <si>
    <t>227 N. Bronough Street</t>
  </si>
  <si>
    <t xml:space="preserve"> Suite 2015</t>
  </si>
  <si>
    <t>Melinda Sarvis</t>
  </si>
  <si>
    <t>850-942-9650</t>
  </si>
  <si>
    <t>GS 09F-80709-2</t>
  </si>
  <si>
    <t>Room B-20</t>
  </si>
  <si>
    <t>84101</t>
  </si>
  <si>
    <t>Eric Gallegos</t>
  </si>
  <si>
    <t>801-524-5151</t>
  </si>
  <si>
    <t>801-524-4359</t>
  </si>
  <si>
    <t>Blaine</t>
  </si>
  <si>
    <t xml:space="preserve">Belle Meade Travel </t>
  </si>
  <si>
    <t>New Hampshire</t>
  </si>
  <si>
    <t>22 Bridge Street</t>
  </si>
  <si>
    <t>4th Floor</t>
  </si>
  <si>
    <t>World Travel Service</t>
  </si>
  <si>
    <t>GS 09F-80751-1</t>
  </si>
  <si>
    <t>GS 09F-80752-1</t>
  </si>
  <si>
    <t>U.N. Memorial Cemetery Commission</t>
  </si>
  <si>
    <t>19ME</t>
  </si>
  <si>
    <t>International Organization for Migration</t>
  </si>
  <si>
    <t>19MR</t>
  </si>
  <si>
    <t>International Committee of the Red Cross</t>
  </si>
  <si>
    <t>19NH</t>
  </si>
  <si>
    <t>International Hydrographic Organization</t>
  </si>
  <si>
    <t>19PC</t>
  </si>
  <si>
    <t>Community Development Financial Institutions</t>
  </si>
  <si>
    <t>GS 09F-80939-14</t>
  </si>
  <si>
    <t>700 W. Capitol Avenue</t>
  </si>
  <si>
    <t>Room 2403</t>
  </si>
  <si>
    <t>72201</t>
  </si>
  <si>
    <t>Linda Maher</t>
  </si>
  <si>
    <t>GS 09F-80600-17</t>
  </si>
  <si>
    <t>GS 09F-80888-12</t>
  </si>
  <si>
    <t>702 W. Capitol Ave.,</t>
  </si>
  <si>
    <t>GS 09F-80792-1</t>
  </si>
  <si>
    <t>GS 09F-80794-1</t>
  </si>
  <si>
    <t>GS 09F-80800-1</t>
  </si>
  <si>
    <t>GS 09F-80805-1</t>
  </si>
  <si>
    <t>GS 09F-80811-1</t>
  </si>
  <si>
    <t>GS 09F-80813-1</t>
  </si>
  <si>
    <t>GS 09F-80814-1</t>
  </si>
  <si>
    <t>GS 09F-80815-1</t>
  </si>
  <si>
    <t>GS 09F-80816-1</t>
  </si>
  <si>
    <t>Region 2 - secretary's Representative for New York/New Jersey</t>
  </si>
  <si>
    <t>865C</t>
  </si>
  <si>
    <t>Committee for Purchase from People who are Blind or Severely Disabled</t>
  </si>
  <si>
    <t>Physicians Payment Review Commission  terminated 11/97</t>
  </si>
  <si>
    <t>Panama Canal Commission</t>
  </si>
  <si>
    <t>100 W. Capitol Street</t>
  </si>
  <si>
    <t>2 Madbury Road</t>
  </si>
  <si>
    <t xml:space="preserve">200 North High St.        </t>
  </si>
  <si>
    <t>510 West Broadway</t>
  </si>
  <si>
    <t>110 West Vine Street</t>
  </si>
  <si>
    <t>Office of Associate Deputy Secretary for Energy Programs</t>
  </si>
  <si>
    <t>Office of Legislation and Congressional Affairs</t>
  </si>
  <si>
    <t>Office of the Under Secretary</t>
  </si>
  <si>
    <t>Suite 103</t>
  </si>
  <si>
    <t>Champaign</t>
  </si>
  <si>
    <t>61820</t>
  </si>
  <si>
    <t>Diana Lesney</t>
  </si>
  <si>
    <t>National Defense University</t>
  </si>
  <si>
    <t>97GZ</t>
  </si>
  <si>
    <t>Room 443</t>
  </si>
  <si>
    <t>Bozeman</t>
  </si>
  <si>
    <t>Tony Doxater</t>
  </si>
  <si>
    <t>406-587-6731</t>
  </si>
  <si>
    <t>Federal Motor Carrier Safety Administration - Added 6/8/01</t>
  </si>
  <si>
    <t>803-544-5060</t>
  </si>
  <si>
    <t>GS 09F-80918-1</t>
  </si>
  <si>
    <t>Travelennium, Inc.</t>
  </si>
  <si>
    <t>TASS, Tennessee</t>
  </si>
  <si>
    <t>James Madison Memorial Fellowship Foundation</t>
  </si>
  <si>
    <t>GS-09F-80701</t>
  </si>
  <si>
    <t>Office of the Under Sec’y for Arms Control &amp; Internat’l Security Affairs</t>
  </si>
  <si>
    <t>Office of Executive Secretariat</t>
  </si>
  <si>
    <t>Bureau of African Affairs</t>
  </si>
  <si>
    <t>Assistant Secretary for Community Planning and Development</t>
  </si>
  <si>
    <t>Assistant To The Deputy Secretary for Field Management</t>
  </si>
  <si>
    <t>Government National Mortgage Association  (Ginnie Mae)</t>
  </si>
  <si>
    <t>Bureau of Political-Military Affairs</t>
  </si>
  <si>
    <t>U.S. Total Army Personnel Command</t>
  </si>
  <si>
    <t>21MT</t>
  </si>
  <si>
    <t>Air Force District of Washington</t>
  </si>
  <si>
    <t>572X</t>
  </si>
  <si>
    <t>415-705-1358</t>
  </si>
  <si>
    <t>415-705-1364</t>
  </si>
  <si>
    <t>State of Idaho activities</t>
  </si>
  <si>
    <t>570B</t>
  </si>
  <si>
    <t>U.S. Air Force Academy</t>
  </si>
  <si>
    <t>570D</t>
  </si>
  <si>
    <t>2601 Meacham Blvd.</t>
  </si>
  <si>
    <t>GS 09F-80738-3</t>
  </si>
  <si>
    <t>GS 09F-80761-3</t>
  </si>
  <si>
    <t>GS 09F-80802-3</t>
  </si>
  <si>
    <t>954-963-9807</t>
  </si>
  <si>
    <t>&amp; Federal Motor Carrier Safety Administration, TN Division</t>
  </si>
  <si>
    <t>Middle District of AL</t>
  </si>
  <si>
    <t>Scott Brogan</t>
  </si>
  <si>
    <t>602-640-5200, ext 230</t>
  </si>
  <si>
    <t>602-640-2652</t>
  </si>
  <si>
    <t>501-324-5409</t>
  </si>
  <si>
    <t>Office of Vocational and Adult Education</t>
  </si>
  <si>
    <t>Dover</t>
  </si>
  <si>
    <t>GS 09F-81059-4</t>
  </si>
  <si>
    <t>Professional Travel/Navigant Int'l</t>
  </si>
  <si>
    <t>Prosser</t>
  </si>
  <si>
    <t>Office of Special Education Programs</t>
  </si>
  <si>
    <t>National Park Service</t>
  </si>
  <si>
    <t>National Biological Survey</t>
  </si>
  <si>
    <t>U.S. Fish and Wildlife Service</t>
  </si>
  <si>
    <t>Bureau of Indian Affairs</t>
  </si>
  <si>
    <t>Board on Geographic Names</t>
  </si>
  <si>
    <t>Migratory Bird Conservation Commission</t>
  </si>
  <si>
    <t>Suite 3516</t>
  </si>
  <si>
    <t>Peggy Taylor</t>
  </si>
  <si>
    <t>713-718-4660</t>
  </si>
  <si>
    <t>713-718-4670</t>
  </si>
  <si>
    <t>Dawn Ruffner</t>
  </si>
  <si>
    <t>202-720-2210</t>
  </si>
  <si>
    <t>GS 09F-80619-41</t>
  </si>
  <si>
    <t>Dist. Office, Alien Processing</t>
  </si>
  <si>
    <t>4730 Paris Street</t>
  </si>
  <si>
    <t>Elvira Garcia</t>
  </si>
  <si>
    <t>303-371-0408</t>
  </si>
  <si>
    <t>303-371-0617</t>
  </si>
  <si>
    <t>Federal Railroad Administration</t>
  </si>
  <si>
    <t>Arkansas Division</t>
  </si>
  <si>
    <t>Room 3130</t>
  </si>
  <si>
    <t>Deborah Hutchings</t>
  </si>
  <si>
    <t>501-324-5625</t>
  </si>
  <si>
    <t>501-324-6423</t>
  </si>
  <si>
    <t>Motor Carrier Safety Admin/Arkansas Division</t>
  </si>
  <si>
    <t>Room 3414</t>
  </si>
  <si>
    <t>72201-3198</t>
  </si>
  <si>
    <t>General Accounting Office</t>
  </si>
  <si>
    <t>Comptroller General of the United States</t>
  </si>
  <si>
    <t>Federal Election Commission</t>
  </si>
  <si>
    <t>999 E. Street, NW</t>
  </si>
  <si>
    <t>Room 820</t>
  </si>
  <si>
    <t>20463</t>
  </si>
  <si>
    <t>Michael T. Wafer</t>
  </si>
  <si>
    <t>916-857-6116</t>
  </si>
  <si>
    <t>Melissa Warrick</t>
  </si>
  <si>
    <t>970-266-6029</t>
  </si>
  <si>
    <t>USDA, Rural Development (12E0)</t>
  </si>
  <si>
    <t>Terminated - 9/30/91</t>
  </si>
  <si>
    <t>Catherine Beard</t>
  </si>
  <si>
    <t>Deborah Stalman</t>
  </si>
  <si>
    <t>National Forest of FL</t>
  </si>
  <si>
    <t>Kisatchie National Forest</t>
  </si>
  <si>
    <t>Northern Dist. of FL</t>
  </si>
  <si>
    <t>US Marshals Service</t>
  </si>
  <si>
    <t>District of Arizona</t>
  </si>
  <si>
    <t>111 W. Monroe</t>
  </si>
  <si>
    <t>Suite 1020</t>
  </si>
  <si>
    <t>Federal Library &amp; Information Center Committee</t>
  </si>
  <si>
    <t>Assistant Administrator for Air and Radiation</t>
  </si>
  <si>
    <t>Stanford Linear Accelerator Laboratory</t>
  </si>
  <si>
    <t>Strategic Petroleum Reserve Office</t>
  </si>
  <si>
    <t>916A</t>
  </si>
  <si>
    <t>World Meteorological Organization</t>
  </si>
  <si>
    <t>19UN</t>
  </si>
  <si>
    <t>United Nations (and Special Programs)</t>
  </si>
  <si>
    <t>GS-09F-81056</t>
  </si>
  <si>
    <t>GS-09F-80706</t>
  </si>
  <si>
    <t>GS-09F-80713</t>
  </si>
  <si>
    <t>Maritime Administration</t>
  </si>
  <si>
    <t>1220 SW Third Avenue</t>
  </si>
  <si>
    <t>Room 476</t>
  </si>
  <si>
    <t>Sharon Guerrero</t>
  </si>
  <si>
    <t>503-326-2799</t>
  </si>
  <si>
    <t>503-326-2702</t>
  </si>
  <si>
    <t>GS 09F-81077-3</t>
  </si>
  <si>
    <t>1240 E. 9th Street</t>
  </si>
  <si>
    <t>216-902-6307</t>
  </si>
  <si>
    <t>Western Region, CLIN 9</t>
  </si>
  <si>
    <t>755 Pardet Street</t>
  </si>
  <si>
    <t>Denise Thompson</t>
  </si>
  <si>
    <t>301-504-2074</t>
  </si>
  <si>
    <t>Permanent Committee for the Oliver Wendell Holmes Devise</t>
  </si>
  <si>
    <t>Competitiveness Policy Council</t>
  </si>
  <si>
    <t>The Judicial Branch</t>
  </si>
  <si>
    <t>Supreme Court of the United States</t>
  </si>
  <si>
    <t>Assistant Secretary for Labor Relations</t>
  </si>
  <si>
    <t>Margie Thorton</t>
  </si>
  <si>
    <t>612-370-3209</t>
  </si>
  <si>
    <t>100 North Sixth Street</t>
  </si>
  <si>
    <t>1221 SW Third Avenue</t>
  </si>
  <si>
    <t>Veterinary Service</t>
  </si>
  <si>
    <t xml:space="preserve">1100 Bank Street, Wash. Bldg. </t>
  </si>
  <si>
    <t>6th Floor</t>
  </si>
  <si>
    <t>Richmond</t>
  </si>
  <si>
    <t>23219</t>
  </si>
  <si>
    <t>Charles Newland</t>
  </si>
  <si>
    <t>804-771-2774</t>
  </si>
  <si>
    <t>804-771-2030</t>
  </si>
  <si>
    <t>Federal Executive Board-Baltimore, MD</t>
  </si>
  <si>
    <t>24Q1</t>
  </si>
  <si>
    <t>Federal Executive Board-Boston, MA</t>
  </si>
  <si>
    <t>24Q4</t>
  </si>
  <si>
    <t>Federal Executive Board-Buffalo, NY</t>
  </si>
  <si>
    <t>24Q7</t>
  </si>
  <si>
    <t>Alabama</t>
  </si>
  <si>
    <t>GS 09F-80667-1</t>
  </si>
  <si>
    <t>12B0</t>
  </si>
  <si>
    <t>GS 09F-80827-7</t>
  </si>
  <si>
    <t>Federal Energy Regulatory Commission</t>
  </si>
  <si>
    <t>Room 905</t>
  </si>
  <si>
    <t>Ste. 601</t>
  </si>
  <si>
    <t>2nd Floor</t>
  </si>
  <si>
    <t>453 Golden Gate Ave.</t>
  </si>
  <si>
    <t>7th Floor West</t>
  </si>
  <si>
    <t>4340 East West Highway</t>
  </si>
  <si>
    <t>GS 09F-80678-2</t>
  </si>
  <si>
    <t>GS 09F-80790-2</t>
  </si>
  <si>
    <t>State of NV</t>
  </si>
  <si>
    <t>Corp for National &amp; Comm Service</t>
  </si>
  <si>
    <t>GS 09F-80685-10</t>
  </si>
  <si>
    <t>GS 09F-80533-18</t>
  </si>
  <si>
    <t>732-246-2358</t>
  </si>
  <si>
    <t>Rockville</t>
  </si>
  <si>
    <t>John Walker</t>
  </si>
  <si>
    <t>Wright Travel, Inc.</t>
  </si>
  <si>
    <t>GS 09F-80812-3</t>
  </si>
  <si>
    <t>GS 09F-80862-4</t>
  </si>
  <si>
    <t>State of ND</t>
  </si>
  <si>
    <t>GS 09F-80876-2</t>
  </si>
  <si>
    <t>GS 09F-80891-2</t>
  </si>
  <si>
    <t>State of OR</t>
  </si>
  <si>
    <t>GS 09F-80945-3</t>
  </si>
  <si>
    <t>GS 09F-80958-5</t>
  </si>
  <si>
    <t>GS 09F-80989-2</t>
  </si>
  <si>
    <t>State of WA</t>
  </si>
  <si>
    <t>Office of Congressional and Intergovernmental Relations</t>
  </si>
  <si>
    <t>GS 09F-80619-10</t>
  </si>
  <si>
    <t>Mgmt &amp; Specialty Training Center, Colorado</t>
  </si>
  <si>
    <t>GS 09F-80619-11</t>
  </si>
  <si>
    <t>GS 09F-80619-12</t>
  </si>
  <si>
    <t>8930 Ward Parkway</t>
  </si>
  <si>
    <t>Kansas City</t>
  </si>
  <si>
    <t>MO</t>
  </si>
  <si>
    <t>Connie Harmsen</t>
  </si>
  <si>
    <t>816-926-2355</t>
  </si>
  <si>
    <t>816-926-6574</t>
  </si>
  <si>
    <t>Bureau of Economic Analysis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</si>
</sst>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"/>
    <numFmt numFmtId="167" formatCode="&quot;$&quot;#,##0.00"/>
    <numFmt numFmtId="168" formatCode="m/d"/>
    <numFmt numFmtId="169" formatCode="m/d/yy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67" fontId="1" fillId="0" borderId="0" xfId="17" applyNumberFormat="1" applyFont="1" applyFill="1" applyBorder="1" applyAlignment="1">
      <alignment horizontal="right"/>
    </xf>
    <xf numFmtId="1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right"/>
    </xf>
    <xf numFmtId="166" fontId="1" fillId="0" borderId="0" xfId="17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1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left"/>
    </xf>
    <xf numFmtId="11" fontId="1" fillId="0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right"/>
    </xf>
    <xf numFmtId="1" fontId="1" fillId="0" borderId="0" xfId="17" applyNumberFormat="1" applyFont="1" applyFill="1" applyBorder="1" applyAlignment="1">
      <alignment horizontal="right"/>
    </xf>
    <xf numFmtId="1" fontId="1" fillId="0" borderId="0" xfId="15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67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left"/>
    </xf>
    <xf numFmtId="1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67" fontId="1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14" fontId="4" fillId="2" borderId="0" xfId="0" applyNumberFormat="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/>
    </xf>
    <xf numFmtId="14" fontId="4" fillId="3" borderId="0" xfId="0" applyNumberFormat="1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4" fillId="3" borderId="0" xfId="0" applyFont="1" applyFill="1" applyBorder="1" applyAlignment="1">
      <alignment/>
    </xf>
    <xf numFmtId="0" fontId="4" fillId="4" borderId="0" xfId="0" applyFont="1" applyFill="1" applyAlignment="1">
      <alignment/>
    </xf>
    <xf numFmtId="14" fontId="4" fillId="4" borderId="0" xfId="0" applyNumberFormat="1" applyFont="1" applyFill="1" applyBorder="1" applyAlignment="1">
      <alignment wrapText="1"/>
    </xf>
    <xf numFmtId="0" fontId="4" fillId="5" borderId="0" xfId="0" applyFont="1" applyFill="1" applyAlignment="1">
      <alignment/>
    </xf>
    <xf numFmtId="14" fontId="4" fillId="5" borderId="0" xfId="0" applyNumberFormat="1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4" fillId="6" borderId="0" xfId="0" applyFont="1" applyFill="1" applyAlignment="1">
      <alignment/>
    </xf>
    <xf numFmtId="14" fontId="4" fillId="6" borderId="0" xfId="0" applyNumberFormat="1" applyFont="1" applyFill="1" applyBorder="1" applyAlignment="1">
      <alignment wrapText="1"/>
    </xf>
    <xf numFmtId="0" fontId="4" fillId="7" borderId="0" xfId="0" applyFont="1" applyFill="1" applyAlignment="1">
      <alignment/>
    </xf>
    <xf numFmtId="14" fontId="4" fillId="7" borderId="0" xfId="0" applyNumberFormat="1" applyFont="1" applyFill="1" applyBorder="1" applyAlignment="1">
      <alignment wrapText="1"/>
    </xf>
    <xf numFmtId="0" fontId="4" fillId="7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 applyBorder="1" applyAlignment="1">
      <alignment/>
    </xf>
    <xf numFmtId="0" fontId="4" fillId="6" borderId="0" xfId="0" applyFont="1" applyFill="1" applyAlignment="1">
      <alignment wrapText="1"/>
    </xf>
    <xf numFmtId="0" fontId="4" fillId="6" borderId="0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8" borderId="0" xfId="0" applyFont="1" applyFill="1" applyAlignment="1">
      <alignment/>
    </xf>
    <xf numFmtId="14" fontId="4" fillId="8" borderId="0" xfId="0" applyNumberFormat="1" applyFont="1" applyFill="1" applyBorder="1" applyAlignment="1">
      <alignment wrapText="1"/>
    </xf>
    <xf numFmtId="0" fontId="4" fillId="8" borderId="0" xfId="0" applyFont="1" applyFill="1" applyAlignment="1">
      <alignment wrapText="1"/>
    </xf>
    <xf numFmtId="0" fontId="4" fillId="8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4" fontId="4" fillId="8" borderId="0" xfId="0" applyNumberFormat="1" applyFont="1" applyFill="1" applyBorder="1" applyAlignment="1">
      <alignment/>
    </xf>
    <xf numFmtId="0" fontId="0" fillId="8" borderId="0" xfId="0" applyFont="1" applyFill="1" applyAlignment="1">
      <alignment/>
    </xf>
    <xf numFmtId="14" fontId="4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4" fontId="4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14" fontId="4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9" borderId="0" xfId="0" applyFont="1" applyFill="1" applyBorder="1" applyAlignment="1">
      <alignment horizontal="left"/>
    </xf>
    <xf numFmtId="0" fontId="1" fillId="9" borderId="0" xfId="0" applyFont="1" applyFill="1" applyAlignment="1">
      <alignment horizontal="left"/>
    </xf>
    <xf numFmtId="167" fontId="1" fillId="9" borderId="0" xfId="0" applyNumberFormat="1" applyFont="1" applyFill="1" applyBorder="1" applyAlignment="1">
      <alignment horizontal="right"/>
    </xf>
    <xf numFmtId="166" fontId="1" fillId="9" borderId="0" xfId="0" applyNumberFormat="1" applyFont="1" applyFill="1" applyBorder="1" applyAlignment="1">
      <alignment horizontal="right"/>
    </xf>
    <xf numFmtId="1" fontId="1" fillId="9" borderId="0" xfId="0" applyNumberFormat="1" applyFont="1" applyFill="1" applyBorder="1" applyAlignment="1">
      <alignment horizontal="right"/>
    </xf>
    <xf numFmtId="0" fontId="1" fillId="9" borderId="0" xfId="0" applyNumberFormat="1" applyFont="1" applyFill="1" applyAlignment="1">
      <alignment horizontal="center"/>
    </xf>
    <xf numFmtId="0" fontId="1" fillId="9" borderId="0" xfId="0" applyFont="1" applyFill="1" applyBorder="1" applyAlignment="1">
      <alignment horizontal="left" wrapText="1"/>
    </xf>
    <xf numFmtId="0" fontId="1" fillId="9" borderId="0" xfId="0" applyFont="1" applyFill="1" applyAlignment="1">
      <alignment horizontal="center"/>
    </xf>
    <xf numFmtId="1" fontId="1" fillId="9" borderId="0" xfId="0" applyNumberFormat="1" applyFont="1" applyFill="1" applyAlignment="1">
      <alignment horizontal="center"/>
    </xf>
    <xf numFmtId="164" fontId="1" fillId="9" borderId="0" xfId="0" applyNumberFormat="1" applyFont="1" applyFill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left"/>
    </xf>
    <xf numFmtId="0" fontId="1" fillId="10" borderId="0" xfId="0" applyFont="1" applyFill="1" applyAlignment="1">
      <alignment horizontal="left"/>
    </xf>
    <xf numFmtId="0" fontId="1" fillId="10" borderId="0" xfId="0" applyNumberFormat="1" applyFont="1" applyFill="1" applyAlignment="1">
      <alignment horizontal="center"/>
    </xf>
    <xf numFmtId="167" fontId="1" fillId="10" borderId="0" xfId="0" applyNumberFormat="1" applyFont="1" applyFill="1" applyBorder="1" applyAlignment="1">
      <alignment horizontal="right"/>
    </xf>
    <xf numFmtId="166" fontId="1" fillId="10" borderId="0" xfId="0" applyNumberFormat="1" applyFont="1" applyFill="1" applyBorder="1" applyAlignment="1">
      <alignment horizontal="right"/>
    </xf>
    <xf numFmtId="1" fontId="1" fillId="10" borderId="0" xfId="0" applyNumberFormat="1" applyFont="1" applyFill="1" applyBorder="1" applyAlignment="1">
      <alignment horizontal="right"/>
    </xf>
    <xf numFmtId="0" fontId="1" fillId="10" borderId="0" xfId="0" applyFont="1" applyFill="1" applyBorder="1" applyAlignment="1">
      <alignment horizontal="left" wrapText="1"/>
    </xf>
    <xf numFmtId="0" fontId="1" fillId="10" borderId="0" xfId="0" applyFont="1" applyFill="1" applyAlignment="1">
      <alignment horizontal="center"/>
    </xf>
    <xf numFmtId="1" fontId="1" fillId="10" borderId="0" xfId="0" applyNumberFormat="1" applyFont="1" applyFill="1" applyAlignment="1">
      <alignment horizontal="center"/>
    </xf>
    <xf numFmtId="164" fontId="1" fillId="10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left" wrapText="1"/>
    </xf>
    <xf numFmtId="1" fontId="1" fillId="9" borderId="0" xfId="0" applyNumberFormat="1" applyFont="1" applyFill="1" applyBorder="1" applyAlignment="1">
      <alignment horizontal="center"/>
    </xf>
    <xf numFmtId="164" fontId="1" fillId="9" borderId="0" xfId="0" applyNumberFormat="1" applyFont="1" applyFill="1" applyBorder="1" applyAlignment="1">
      <alignment horizontal="center"/>
    </xf>
    <xf numFmtId="0" fontId="1" fillId="9" borderId="0" xfId="0" applyFont="1" applyFill="1" applyBorder="1" applyAlignment="1">
      <alignment/>
    </xf>
    <xf numFmtId="164" fontId="1" fillId="1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9" borderId="0" xfId="0" applyNumberFormat="1" applyFont="1" applyFill="1" applyBorder="1" applyAlignment="1">
      <alignment horizontal="left"/>
    </xf>
    <xf numFmtId="167" fontId="1" fillId="9" borderId="0" xfId="17" applyNumberFormat="1" applyFont="1" applyFill="1" applyBorder="1" applyAlignment="1">
      <alignment horizontal="right"/>
    </xf>
    <xf numFmtId="166" fontId="1" fillId="9" borderId="0" xfId="17" applyNumberFormat="1" applyFont="1" applyFill="1" applyBorder="1" applyAlignment="1">
      <alignment horizontal="right"/>
    </xf>
    <xf numFmtId="0" fontId="1" fillId="9" borderId="0" xfId="0" applyNumberFormat="1" applyFont="1" applyFill="1" applyBorder="1" applyAlignment="1">
      <alignment horizontal="center"/>
    </xf>
    <xf numFmtId="1" fontId="1" fillId="9" borderId="0" xfId="15" applyNumberFormat="1" applyFont="1" applyFill="1" applyBorder="1" applyAlignment="1">
      <alignment horizontal="right"/>
    </xf>
    <xf numFmtId="49" fontId="1" fillId="9" borderId="0" xfId="0" applyNumberFormat="1" applyFont="1" applyFill="1" applyBorder="1" applyAlignment="1">
      <alignment horizontal="left"/>
    </xf>
    <xf numFmtId="167" fontId="1" fillId="9" borderId="0" xfId="0" applyNumberFormat="1" applyFont="1" applyFill="1" applyBorder="1" applyAlignment="1">
      <alignment horizontal="right" wrapText="1"/>
    </xf>
    <xf numFmtId="167" fontId="1" fillId="9" borderId="0" xfId="0" applyNumberFormat="1" applyFont="1" applyFill="1" applyAlignment="1">
      <alignment horizontal="right"/>
    </xf>
    <xf numFmtId="166" fontId="1" fillId="9" borderId="0" xfId="0" applyNumberFormat="1" applyFont="1" applyFill="1" applyAlignment="1">
      <alignment horizontal="right"/>
    </xf>
    <xf numFmtId="1" fontId="1" fillId="9" borderId="0" xfId="0" applyNumberFormat="1" applyFont="1" applyFill="1" applyAlignment="1">
      <alignment horizontal="right"/>
    </xf>
    <xf numFmtId="1" fontId="1" fillId="9" borderId="0" xfId="17" applyNumberFormat="1" applyFont="1" applyFill="1" applyBorder="1" applyAlignment="1">
      <alignment horizontal="right"/>
    </xf>
    <xf numFmtId="167" fontId="1" fillId="0" borderId="0" xfId="0" applyNumberFormat="1" applyFont="1" applyFill="1" applyAlignment="1">
      <alignment horizontal="right" wrapText="1"/>
    </xf>
    <xf numFmtId="167" fontId="1" fillId="0" borderId="0" xfId="17" applyNumberFormat="1" applyFont="1" applyFill="1" applyBorder="1" applyAlignment="1">
      <alignment horizontal="right" wrapText="1"/>
    </xf>
    <xf numFmtId="167" fontId="1" fillId="9" borderId="0" xfId="17" applyNumberFormat="1" applyFont="1" applyFill="1" applyBorder="1" applyAlignment="1">
      <alignment horizontal="right" wrapText="1"/>
    </xf>
    <xf numFmtId="167" fontId="1" fillId="0" borderId="0" xfId="0" applyNumberFormat="1" applyFont="1" applyBorder="1" applyAlignment="1">
      <alignment horizontal="right" wrapText="1"/>
    </xf>
    <xf numFmtId="167" fontId="1" fillId="10" borderId="0" xfId="0" applyNumberFormat="1" applyFont="1" applyFill="1" applyBorder="1" applyAlignment="1">
      <alignment horizontal="right" wrapText="1"/>
    </xf>
    <xf numFmtId="167" fontId="1" fillId="9" borderId="0" xfId="0" applyNumberFormat="1" applyFont="1" applyFill="1" applyAlignment="1">
      <alignment horizontal="left" wrapText="1"/>
    </xf>
    <xf numFmtId="167" fontId="1" fillId="9" borderId="0" xfId="0" applyNumberFormat="1" applyFont="1" applyFill="1" applyBorder="1" applyAlignment="1">
      <alignment horizontal="left" wrapText="1"/>
    </xf>
    <xf numFmtId="1" fontId="1" fillId="9" borderId="0" xfId="0" applyNumberFormat="1" applyFont="1" applyFill="1" applyBorder="1" applyAlignment="1">
      <alignment horizontal="left" wrapText="1"/>
    </xf>
    <xf numFmtId="167" fontId="1" fillId="9" borderId="0" xfId="0" applyNumberFormat="1" applyFont="1" applyFill="1" applyAlignment="1">
      <alignment horizontal="right" wrapText="1"/>
    </xf>
    <xf numFmtId="164" fontId="1" fillId="9" borderId="0" xfId="0" applyNumberFormat="1" applyFont="1" applyFill="1" applyAlignment="1">
      <alignment horizontal="left"/>
    </xf>
    <xf numFmtId="0" fontId="1" fillId="9" borderId="0" xfId="0" applyFont="1" applyFill="1" applyAlignment="1">
      <alignment horizontal="left" shrinkToFit="1"/>
    </xf>
    <xf numFmtId="0" fontId="1" fillId="10" borderId="0" xfId="0" applyFont="1" applyFill="1" applyBorder="1" applyAlignment="1">
      <alignment/>
    </xf>
    <xf numFmtId="0" fontId="1" fillId="10" borderId="0" xfId="0" applyFont="1" applyFill="1" applyAlignment="1">
      <alignment/>
    </xf>
    <xf numFmtId="0" fontId="1" fillId="10" borderId="0" xfId="0" applyFont="1" applyFill="1" applyBorder="1" applyAlignment="1">
      <alignment horizontal="center"/>
    </xf>
    <xf numFmtId="0" fontId="1" fillId="10" borderId="0" xfId="0" applyNumberFormat="1" applyFont="1" applyFill="1" applyBorder="1" applyAlignment="1">
      <alignment horizontal="center"/>
    </xf>
    <xf numFmtId="49" fontId="1" fillId="10" borderId="0" xfId="0" applyNumberFormat="1" applyFont="1" applyFill="1" applyBorder="1" applyAlignment="1">
      <alignment horizontal="left"/>
    </xf>
    <xf numFmtId="1" fontId="1" fillId="1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right" wrapText="1"/>
    </xf>
    <xf numFmtId="167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1" fillId="10" borderId="0" xfId="0" applyNumberFormat="1" applyFont="1" applyFill="1" applyBorder="1" applyAlignment="1">
      <alignment horizontal="left"/>
    </xf>
    <xf numFmtId="167" fontId="1" fillId="10" borderId="0" xfId="17" applyNumberFormat="1" applyFont="1" applyFill="1" applyBorder="1" applyAlignment="1">
      <alignment horizontal="right" wrapText="1"/>
    </xf>
    <xf numFmtId="167" fontId="1" fillId="10" borderId="0" xfId="17" applyNumberFormat="1" applyFont="1" applyFill="1" applyBorder="1" applyAlignment="1">
      <alignment horizontal="right"/>
    </xf>
    <xf numFmtId="166" fontId="1" fillId="10" borderId="0" xfId="17" applyNumberFormat="1" applyFont="1" applyFill="1" applyBorder="1" applyAlignment="1">
      <alignment horizontal="right"/>
    </xf>
    <xf numFmtId="1" fontId="1" fillId="10" borderId="0" xfId="15" applyNumberFormat="1" applyFont="1" applyFill="1" applyBorder="1" applyAlignment="1">
      <alignment horizontal="right"/>
    </xf>
    <xf numFmtId="14" fontId="9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0" fillId="0" borderId="0" xfId="2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164" fontId="0" fillId="0" borderId="0" xfId="0" applyNumberFormat="1" applyFont="1" applyAlignment="1">
      <alignment horizontal="center" wrapText="1"/>
    </xf>
    <xf numFmtId="164" fontId="0" fillId="0" borderId="0" xfId="2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8"/>
  <sheetViews>
    <sheetView tabSelected="1" workbookViewId="0" topLeftCell="A1">
      <pane ySplit="2" topLeftCell="BM1018" activePane="bottomLeft" state="frozen"/>
      <selection pane="topLeft" activeCell="A1" sqref="A1"/>
      <selection pane="bottomLeft" activeCell="A1033" sqref="A1033"/>
    </sheetView>
  </sheetViews>
  <sheetFormatPr defaultColWidth="9.140625" defaultRowHeight="12.75"/>
  <cols>
    <col min="1" max="1" width="15.7109375" style="16" customWidth="1"/>
    <col min="2" max="2" width="23.57421875" style="6" customWidth="1"/>
    <col min="3" max="3" width="10.8515625" style="54" customWidth="1"/>
    <col min="4" max="4" width="10.28125" style="2" customWidth="1"/>
    <col min="5" max="5" width="13.00390625" style="2" customWidth="1"/>
    <col min="6" max="6" width="14.28125" style="12" customWidth="1"/>
    <col min="7" max="7" width="9.57421875" style="14" customWidth="1"/>
    <col min="8" max="8" width="6.28125" style="18" bestFit="1" customWidth="1"/>
    <col min="9" max="9" width="29.421875" style="53" customWidth="1"/>
    <col min="10" max="10" width="14.00390625" style="6" customWidth="1"/>
    <col min="11" max="11" width="23.28125" style="6" customWidth="1"/>
    <col min="12" max="12" width="12.00390625" style="6" customWidth="1"/>
    <col min="13" max="13" width="13.28125" style="6" customWidth="1"/>
    <col min="14" max="14" width="7.7109375" style="4" customWidth="1"/>
    <col min="15" max="15" width="12.421875" style="6" customWidth="1"/>
    <col min="16" max="16" width="21.7109375" style="6" customWidth="1"/>
    <col min="17" max="17" width="14.421875" style="6" customWidth="1"/>
    <col min="18" max="18" width="15.140625" style="6" customWidth="1"/>
    <col min="19" max="19" width="5.57421875" style="5" customWidth="1"/>
    <col min="20" max="20" width="10.8515625" style="7" customWidth="1"/>
    <col min="21" max="21" width="11.00390625" style="7" customWidth="1"/>
    <col min="22" max="24" width="10.8515625" style="7" customWidth="1"/>
    <col min="25" max="25" width="9.28125" style="1" bestFit="1" customWidth="1"/>
    <col min="26" max="26" width="9.140625" style="1" customWidth="1"/>
    <col min="27" max="28" width="9.8515625" style="1" bestFit="1" customWidth="1"/>
    <col min="29" max="29" width="9.140625" style="1" customWidth="1"/>
    <col min="30" max="30" width="9.28125" style="1" bestFit="1" customWidth="1"/>
    <col min="31" max="16384" width="9.140625" style="1" customWidth="1"/>
  </cols>
  <sheetData>
    <row r="1" spans="1:24" s="61" customFormat="1" ht="48">
      <c r="A1" s="52" t="s">
        <v>1861</v>
      </c>
      <c r="B1" s="53" t="s">
        <v>1862</v>
      </c>
      <c r="C1" s="54" t="s">
        <v>1863</v>
      </c>
      <c r="D1" s="54" t="s">
        <v>2072</v>
      </c>
      <c r="E1" s="54" t="s">
        <v>2073</v>
      </c>
      <c r="F1" s="55" t="s">
        <v>5955</v>
      </c>
      <c r="G1" s="56" t="s">
        <v>5956</v>
      </c>
      <c r="H1" s="57" t="s">
        <v>5957</v>
      </c>
      <c r="I1" s="53" t="s">
        <v>2074</v>
      </c>
      <c r="J1" s="53" t="s">
        <v>2075</v>
      </c>
      <c r="K1" s="53" t="s">
        <v>5958</v>
      </c>
      <c r="L1" s="53" t="s">
        <v>5959</v>
      </c>
      <c r="M1" s="53" t="s">
        <v>5960</v>
      </c>
      <c r="N1" s="58" t="s">
        <v>5531</v>
      </c>
      <c r="O1" s="53" t="s">
        <v>5532</v>
      </c>
      <c r="P1" s="53" t="s">
        <v>5533</v>
      </c>
      <c r="Q1" s="53" t="s">
        <v>5534</v>
      </c>
      <c r="R1" s="53" t="s">
        <v>5535</v>
      </c>
      <c r="S1" s="59" t="s">
        <v>5536</v>
      </c>
      <c r="T1" s="60" t="s">
        <v>3988</v>
      </c>
      <c r="U1" s="60" t="s">
        <v>3166</v>
      </c>
      <c r="V1" s="60" t="s">
        <v>3748</v>
      </c>
      <c r="W1" s="60" t="s">
        <v>6193</v>
      </c>
      <c r="X1" s="60" t="s">
        <v>5713</v>
      </c>
    </row>
    <row r="2" spans="1:24" s="20" customFormat="1" ht="12">
      <c r="A2" s="16" t="s">
        <v>7264</v>
      </c>
      <c r="B2" s="6" t="s">
        <v>5537</v>
      </c>
      <c r="C2" s="54">
        <v>23.59</v>
      </c>
      <c r="D2" s="2" t="s">
        <v>6186</v>
      </c>
      <c r="E2" s="12">
        <v>5000000</v>
      </c>
      <c r="F2" s="12">
        <v>49000000</v>
      </c>
      <c r="G2" s="14">
        <v>150000</v>
      </c>
      <c r="H2" s="18">
        <v>1400</v>
      </c>
      <c r="I2" s="53" t="s">
        <v>708</v>
      </c>
      <c r="J2" s="6" t="s">
        <v>709</v>
      </c>
      <c r="K2" s="6" t="s">
        <v>1049</v>
      </c>
      <c r="L2" s="6" t="s">
        <v>5305</v>
      </c>
      <c r="M2" s="6" t="s">
        <v>1050</v>
      </c>
      <c r="N2" s="4" t="s">
        <v>1051</v>
      </c>
      <c r="O2" s="6">
        <v>20240</v>
      </c>
      <c r="P2" s="6" t="s">
        <v>5306</v>
      </c>
      <c r="Q2" s="6" t="s">
        <v>1052</v>
      </c>
      <c r="R2" s="6" t="s">
        <v>1053</v>
      </c>
      <c r="S2" s="5">
        <v>1</v>
      </c>
      <c r="T2" s="7">
        <v>36647</v>
      </c>
      <c r="U2" s="7">
        <v>36951</v>
      </c>
      <c r="V2" s="7">
        <v>37316</v>
      </c>
      <c r="W2" s="22">
        <v>37681</v>
      </c>
      <c r="X2" s="22"/>
    </row>
    <row r="3" spans="1:20" ht="24">
      <c r="A3" s="16" t="s">
        <v>5835</v>
      </c>
      <c r="B3" s="6" t="s">
        <v>5537</v>
      </c>
      <c r="C3" s="54">
        <v>8</v>
      </c>
      <c r="D3" s="2">
        <v>13</v>
      </c>
      <c r="E3" s="12">
        <v>10200</v>
      </c>
      <c r="F3" s="12">
        <v>2558138</v>
      </c>
      <c r="G3" s="14">
        <v>5000</v>
      </c>
      <c r="H3" s="18">
        <v>4500</v>
      </c>
      <c r="I3" s="53" t="s">
        <v>1843</v>
      </c>
      <c r="J3" s="6" t="s">
        <v>709</v>
      </c>
      <c r="K3" s="6" t="s">
        <v>1844</v>
      </c>
      <c r="M3" s="6" t="s">
        <v>1050</v>
      </c>
      <c r="N3" s="4" t="s">
        <v>1051</v>
      </c>
      <c r="O3" s="8" t="s">
        <v>1845</v>
      </c>
      <c r="P3" s="6" t="s">
        <v>2152</v>
      </c>
      <c r="Q3" s="6" t="s">
        <v>2153</v>
      </c>
      <c r="R3" s="6" t="s">
        <v>1846</v>
      </c>
      <c r="S3" s="5">
        <v>1</v>
      </c>
      <c r="T3" s="7">
        <v>36708</v>
      </c>
    </row>
    <row r="4" spans="1:23" ht="12">
      <c r="A4" s="16" t="s">
        <v>1957</v>
      </c>
      <c r="B4" s="6" t="s">
        <v>5537</v>
      </c>
      <c r="C4" s="54">
        <v>30.45</v>
      </c>
      <c r="D4" s="2" t="s">
        <v>6186</v>
      </c>
      <c r="E4" s="12" t="s">
        <v>5538</v>
      </c>
      <c r="F4" s="12">
        <v>250000</v>
      </c>
      <c r="G4" s="14">
        <v>770</v>
      </c>
      <c r="H4" s="18">
        <v>6000</v>
      </c>
      <c r="I4" s="53" t="s">
        <v>6457</v>
      </c>
      <c r="J4" s="6" t="s">
        <v>709</v>
      </c>
      <c r="K4" s="6" t="s">
        <v>5584</v>
      </c>
      <c r="M4" s="6" t="s">
        <v>5585</v>
      </c>
      <c r="N4" s="4" t="s">
        <v>3457</v>
      </c>
      <c r="O4" s="8" t="s">
        <v>5586</v>
      </c>
      <c r="P4" s="6" t="s">
        <v>5587</v>
      </c>
      <c r="Q4" s="6" t="s">
        <v>5588</v>
      </c>
      <c r="R4" s="6" t="s">
        <v>3867</v>
      </c>
      <c r="S4" s="5">
        <v>1</v>
      </c>
      <c r="T4" s="7">
        <v>36698</v>
      </c>
      <c r="U4" s="7">
        <v>36951</v>
      </c>
      <c r="V4" s="7">
        <v>37316</v>
      </c>
      <c r="W4" s="7">
        <v>37681</v>
      </c>
    </row>
    <row r="5" spans="1:23" ht="24">
      <c r="A5" s="16" t="s">
        <v>2410</v>
      </c>
      <c r="B5" s="6" t="s">
        <v>5537</v>
      </c>
      <c r="C5" s="54">
        <v>5</v>
      </c>
      <c r="D5" s="2" t="s">
        <v>6186</v>
      </c>
      <c r="E5" s="12" t="s">
        <v>5538</v>
      </c>
      <c r="F5" s="12" t="s">
        <v>5538</v>
      </c>
      <c r="G5" s="14" t="s">
        <v>5538</v>
      </c>
      <c r="H5" s="18">
        <v>2500</v>
      </c>
      <c r="I5" s="53" t="s">
        <v>2143</v>
      </c>
      <c r="J5" s="6" t="s">
        <v>709</v>
      </c>
      <c r="K5" s="6" t="s">
        <v>2144</v>
      </c>
      <c r="M5" s="6" t="s">
        <v>6954</v>
      </c>
      <c r="N5" s="4" t="s">
        <v>619</v>
      </c>
      <c r="O5" s="8" t="s">
        <v>2145</v>
      </c>
      <c r="P5" s="6" t="s">
        <v>2146</v>
      </c>
      <c r="Q5" s="6" t="s">
        <v>2147</v>
      </c>
      <c r="R5" s="6" t="s">
        <v>2148</v>
      </c>
      <c r="S5" s="5">
        <v>1</v>
      </c>
      <c r="T5" s="7">
        <v>36892</v>
      </c>
      <c r="W5" s="22"/>
    </row>
    <row r="6" spans="1:20" ht="12">
      <c r="A6" s="16" t="s">
        <v>3524</v>
      </c>
      <c r="B6" s="6" t="s">
        <v>5537</v>
      </c>
      <c r="C6" s="54">
        <v>9.33</v>
      </c>
      <c r="D6" s="2">
        <v>9.33</v>
      </c>
      <c r="E6" s="12">
        <v>2121770</v>
      </c>
      <c r="F6" s="12">
        <v>3468431</v>
      </c>
      <c r="G6" s="14">
        <v>13833</v>
      </c>
      <c r="H6" s="18">
        <v>2000</v>
      </c>
      <c r="I6" s="53" t="s">
        <v>3525</v>
      </c>
      <c r="J6" s="6" t="s">
        <v>709</v>
      </c>
      <c r="K6" s="6" t="s">
        <v>1106</v>
      </c>
      <c r="L6" s="6" t="s">
        <v>1107</v>
      </c>
      <c r="M6" s="6" t="s">
        <v>1050</v>
      </c>
      <c r="N6" s="4" t="s">
        <v>1051</v>
      </c>
      <c r="O6" s="8" t="s">
        <v>1581</v>
      </c>
      <c r="P6" s="6" t="s">
        <v>730</v>
      </c>
      <c r="Q6" s="6" t="s">
        <v>5986</v>
      </c>
      <c r="R6" s="6" t="s">
        <v>731</v>
      </c>
      <c r="S6" s="5">
        <v>1</v>
      </c>
      <c r="T6" s="7">
        <v>36976</v>
      </c>
    </row>
    <row r="7" spans="1:21" ht="12">
      <c r="A7" s="16" t="s">
        <v>3168</v>
      </c>
      <c r="B7" s="6" t="s">
        <v>5537</v>
      </c>
      <c r="C7" s="54">
        <v>23</v>
      </c>
      <c r="D7" s="2">
        <v>40.75</v>
      </c>
      <c r="E7" s="12">
        <v>11110000</v>
      </c>
      <c r="F7" s="12">
        <v>36850000</v>
      </c>
      <c r="G7" s="14">
        <v>140000</v>
      </c>
      <c r="H7" s="18">
        <v>1500</v>
      </c>
      <c r="I7" s="53" t="s">
        <v>1670</v>
      </c>
      <c r="J7" s="6" t="s">
        <v>709</v>
      </c>
      <c r="K7" s="6" t="s">
        <v>3169</v>
      </c>
      <c r="L7" s="6" t="s">
        <v>3170</v>
      </c>
      <c r="M7" s="6" t="s">
        <v>1050</v>
      </c>
      <c r="N7" s="4" t="s">
        <v>1051</v>
      </c>
      <c r="O7" s="8" t="s">
        <v>3171</v>
      </c>
      <c r="P7" s="6" t="s">
        <v>3172</v>
      </c>
      <c r="Q7" s="6" t="s">
        <v>3174</v>
      </c>
      <c r="R7" s="6" t="s">
        <v>3173</v>
      </c>
      <c r="S7" s="5">
        <v>1</v>
      </c>
      <c r="T7" s="7">
        <v>36800</v>
      </c>
      <c r="U7" s="7">
        <v>37316</v>
      </c>
    </row>
    <row r="8" spans="1:20" ht="12">
      <c r="A8" s="16" t="s">
        <v>6426</v>
      </c>
      <c r="B8" s="6" t="s">
        <v>5537</v>
      </c>
      <c r="C8" s="54">
        <v>20.81</v>
      </c>
      <c r="D8" s="2">
        <v>20.81</v>
      </c>
      <c r="E8" s="12">
        <v>627000</v>
      </c>
      <c r="F8" s="12">
        <v>10373000</v>
      </c>
      <c r="G8" s="14" t="s">
        <v>5538</v>
      </c>
      <c r="H8" s="18">
        <v>1600</v>
      </c>
      <c r="I8" s="53" t="s">
        <v>141</v>
      </c>
      <c r="J8" s="6" t="s">
        <v>709</v>
      </c>
      <c r="K8" s="6" t="s">
        <v>6427</v>
      </c>
      <c r="M8" s="6" t="s">
        <v>1050</v>
      </c>
      <c r="N8" s="4" t="s">
        <v>1051</v>
      </c>
      <c r="O8" s="8" t="s">
        <v>6428</v>
      </c>
      <c r="P8" s="6" t="s">
        <v>5381</v>
      </c>
      <c r="Q8" s="6" t="s">
        <v>5382</v>
      </c>
      <c r="R8" s="6" t="s">
        <v>5403</v>
      </c>
      <c r="S8" s="5">
        <v>1</v>
      </c>
      <c r="T8" s="7">
        <v>37184</v>
      </c>
    </row>
    <row r="9" spans="1:20" ht="24">
      <c r="A9" s="16" t="s">
        <v>767</v>
      </c>
      <c r="B9" s="6" t="s">
        <v>5537</v>
      </c>
      <c r="C9" s="54">
        <v>29</v>
      </c>
      <c r="D9" s="2">
        <v>37</v>
      </c>
      <c r="E9" s="12">
        <v>649000</v>
      </c>
      <c r="F9" s="12">
        <v>315000</v>
      </c>
      <c r="G9" s="14">
        <v>700</v>
      </c>
      <c r="H9" s="18">
        <v>7000</v>
      </c>
      <c r="I9" s="53" t="s">
        <v>6547</v>
      </c>
      <c r="J9" s="6" t="s">
        <v>709</v>
      </c>
      <c r="K9" s="6" t="s">
        <v>6021</v>
      </c>
      <c r="L9" s="6" t="s">
        <v>5300</v>
      </c>
      <c r="M9" s="6" t="s">
        <v>618</v>
      </c>
      <c r="N9" s="4" t="s">
        <v>619</v>
      </c>
      <c r="O9" s="8" t="s">
        <v>768</v>
      </c>
      <c r="P9" s="6" t="s">
        <v>769</v>
      </c>
      <c r="Q9" s="6" t="s">
        <v>770</v>
      </c>
      <c r="R9" s="6" t="s">
        <v>35</v>
      </c>
      <c r="S9" s="5">
        <v>1</v>
      </c>
      <c r="T9" s="7">
        <v>37681</v>
      </c>
    </row>
    <row r="10" spans="1:23" ht="12">
      <c r="A10" s="16" t="s">
        <v>7265</v>
      </c>
      <c r="B10" s="6" t="s">
        <v>4418</v>
      </c>
      <c r="C10" s="54">
        <v>12.25</v>
      </c>
      <c r="D10" s="2">
        <v>20.25</v>
      </c>
      <c r="E10" s="12">
        <v>12000</v>
      </c>
      <c r="F10" s="12">
        <v>400000</v>
      </c>
      <c r="G10" s="14">
        <v>1000</v>
      </c>
      <c r="H10" s="18">
        <v>4100</v>
      </c>
      <c r="I10" s="53" t="s">
        <v>2477</v>
      </c>
      <c r="J10" s="6" t="s">
        <v>709</v>
      </c>
      <c r="K10" s="6" t="s">
        <v>1054</v>
      </c>
      <c r="M10" s="6" t="s">
        <v>1050</v>
      </c>
      <c r="N10" s="4" t="s">
        <v>1051</v>
      </c>
      <c r="O10" s="6">
        <v>20419</v>
      </c>
      <c r="P10" s="6" t="s">
        <v>5319</v>
      </c>
      <c r="Q10" s="6" t="s">
        <v>5320</v>
      </c>
      <c r="R10" s="6" t="s">
        <v>5321</v>
      </c>
      <c r="S10" s="5">
        <v>1</v>
      </c>
      <c r="T10" s="7">
        <v>36624</v>
      </c>
      <c r="V10" s="22"/>
      <c r="W10" s="22"/>
    </row>
    <row r="11" spans="1:24" s="161" customFormat="1" ht="24">
      <c r="A11" s="139" t="s">
        <v>7266</v>
      </c>
      <c r="B11" s="112" t="s">
        <v>5322</v>
      </c>
      <c r="C11" s="145">
        <v>43</v>
      </c>
      <c r="D11" s="114">
        <v>98</v>
      </c>
      <c r="E11" s="115" t="s">
        <v>5538</v>
      </c>
      <c r="F11" s="115" t="s">
        <v>5538</v>
      </c>
      <c r="G11" s="116">
        <v>143</v>
      </c>
      <c r="H11" s="142">
        <v>6201</v>
      </c>
      <c r="I11" s="118" t="s">
        <v>3256</v>
      </c>
      <c r="J11" s="112" t="s">
        <v>709</v>
      </c>
      <c r="K11" s="112" t="s">
        <v>883</v>
      </c>
      <c r="L11" s="112"/>
      <c r="M11" s="112" t="s">
        <v>1050</v>
      </c>
      <c r="N11" s="122" t="s">
        <v>1051</v>
      </c>
      <c r="O11" s="112" t="s">
        <v>884</v>
      </c>
      <c r="P11" s="112" t="s">
        <v>885</v>
      </c>
      <c r="Q11" s="112" t="s">
        <v>886</v>
      </c>
      <c r="R11" s="112" t="s">
        <v>887</v>
      </c>
      <c r="S11" s="134">
        <v>1</v>
      </c>
      <c r="T11" s="135">
        <v>36612</v>
      </c>
      <c r="U11" s="137"/>
      <c r="V11" s="137"/>
      <c r="W11" s="137"/>
      <c r="X11" s="137"/>
    </row>
    <row r="12" spans="1:22" ht="12">
      <c r="A12" s="16" t="s">
        <v>6972</v>
      </c>
      <c r="B12" s="6" t="s">
        <v>5322</v>
      </c>
      <c r="C12" s="54">
        <v>48.72</v>
      </c>
      <c r="D12" s="2">
        <v>49.72</v>
      </c>
      <c r="E12" s="12">
        <v>39699438</v>
      </c>
      <c r="F12" s="12">
        <v>8742137</v>
      </c>
      <c r="G12" s="14">
        <v>49662</v>
      </c>
      <c r="H12" s="18" t="s">
        <v>6438</v>
      </c>
      <c r="I12" s="53" t="s">
        <v>2563</v>
      </c>
      <c r="J12" s="6" t="s">
        <v>709</v>
      </c>
      <c r="K12" s="6" t="s">
        <v>275</v>
      </c>
      <c r="M12" s="6" t="s">
        <v>6973</v>
      </c>
      <c r="N12" s="4" t="s">
        <v>1051</v>
      </c>
      <c r="O12" s="6">
        <v>20005</v>
      </c>
      <c r="P12" s="6" t="s">
        <v>276</v>
      </c>
      <c r="Q12" s="6" t="s">
        <v>274</v>
      </c>
      <c r="R12" s="6" t="s">
        <v>277</v>
      </c>
      <c r="S12" s="5">
        <v>1</v>
      </c>
      <c r="T12" s="7">
        <v>36798</v>
      </c>
      <c r="U12" s="7">
        <v>37316</v>
      </c>
      <c r="V12" s="7">
        <v>37681</v>
      </c>
    </row>
    <row r="13" spans="1:21" ht="36">
      <c r="A13" s="16" t="s">
        <v>1795</v>
      </c>
      <c r="B13" s="6" t="s">
        <v>5322</v>
      </c>
      <c r="C13" s="54">
        <v>43</v>
      </c>
      <c r="D13" s="2">
        <v>43</v>
      </c>
      <c r="E13" s="12">
        <v>184000</v>
      </c>
      <c r="F13" s="12">
        <v>234000</v>
      </c>
      <c r="G13" s="14">
        <v>2800</v>
      </c>
      <c r="H13" s="18">
        <v>2700</v>
      </c>
      <c r="I13" s="53" t="s">
        <v>26</v>
      </c>
      <c r="J13" s="6" t="s">
        <v>709</v>
      </c>
      <c r="K13" s="6" t="s">
        <v>1796</v>
      </c>
      <c r="M13" s="6" t="s">
        <v>1050</v>
      </c>
      <c r="N13" s="4" t="s">
        <v>1051</v>
      </c>
      <c r="O13" s="6">
        <v>20554</v>
      </c>
      <c r="P13" s="6" t="s">
        <v>1797</v>
      </c>
      <c r="Q13" s="6" t="s">
        <v>1798</v>
      </c>
      <c r="R13" s="6" t="s">
        <v>1799</v>
      </c>
      <c r="S13" s="5">
        <v>1</v>
      </c>
      <c r="T13" s="7">
        <v>36800</v>
      </c>
      <c r="U13" s="7">
        <v>36951</v>
      </c>
    </row>
    <row r="14" spans="1:24" s="178" customFormat="1" ht="24">
      <c r="A14" s="167" t="s">
        <v>6792</v>
      </c>
      <c r="B14" s="168" t="s">
        <v>5322</v>
      </c>
      <c r="C14" s="169">
        <v>43</v>
      </c>
      <c r="D14" s="170">
        <v>43</v>
      </c>
      <c r="E14" s="171">
        <v>5000</v>
      </c>
      <c r="F14" s="171">
        <v>645000</v>
      </c>
      <c r="G14" s="172">
        <v>1500</v>
      </c>
      <c r="H14" s="173" t="s">
        <v>3489</v>
      </c>
      <c r="I14" s="174" t="s">
        <v>2587</v>
      </c>
      <c r="J14" s="168"/>
      <c r="K14" s="168" t="s">
        <v>207</v>
      </c>
      <c r="L14" s="168"/>
      <c r="M14" s="168" t="s">
        <v>208</v>
      </c>
      <c r="N14" s="175" t="s">
        <v>4750</v>
      </c>
      <c r="O14" s="168">
        <v>75063</v>
      </c>
      <c r="P14" s="168" t="s">
        <v>6793</v>
      </c>
      <c r="Q14" s="168" t="s">
        <v>6794</v>
      </c>
      <c r="R14" s="168" t="s">
        <v>5162</v>
      </c>
      <c r="S14" s="176">
        <v>1</v>
      </c>
      <c r="T14" s="177">
        <v>37073</v>
      </c>
      <c r="U14" s="177"/>
      <c r="V14" s="177"/>
      <c r="W14" s="177"/>
      <c r="X14" s="177"/>
    </row>
    <row r="15" spans="1:21" ht="36">
      <c r="A15" s="16" t="s">
        <v>7267</v>
      </c>
      <c r="B15" s="6" t="s">
        <v>1606</v>
      </c>
      <c r="C15" s="54">
        <v>26</v>
      </c>
      <c r="D15" s="2">
        <v>30</v>
      </c>
      <c r="E15" s="12">
        <v>522000</v>
      </c>
      <c r="F15" s="12">
        <v>22400000</v>
      </c>
      <c r="G15" s="14">
        <v>78000</v>
      </c>
      <c r="H15" s="18">
        <v>2050</v>
      </c>
      <c r="I15" s="53" t="s">
        <v>1601</v>
      </c>
      <c r="J15" s="6" t="s">
        <v>709</v>
      </c>
      <c r="K15" s="6" t="s">
        <v>1607</v>
      </c>
      <c r="L15" s="6" t="s">
        <v>1608</v>
      </c>
      <c r="M15" s="6" t="s">
        <v>1609</v>
      </c>
      <c r="N15" s="4" t="s">
        <v>1610</v>
      </c>
      <c r="O15" s="8" t="s">
        <v>1611</v>
      </c>
      <c r="P15" s="6" t="s">
        <v>1602</v>
      </c>
      <c r="Q15" s="6" t="s">
        <v>1603</v>
      </c>
      <c r="R15" s="6" t="s">
        <v>1612</v>
      </c>
      <c r="S15" s="5">
        <v>1</v>
      </c>
      <c r="T15" s="7">
        <v>36621</v>
      </c>
      <c r="U15" s="7">
        <v>36951</v>
      </c>
    </row>
    <row r="16" spans="1:20" ht="12">
      <c r="A16" s="6" t="s">
        <v>1933</v>
      </c>
      <c r="B16" s="31" t="s">
        <v>1613</v>
      </c>
      <c r="C16" s="54">
        <v>12.44</v>
      </c>
      <c r="D16" s="2">
        <v>12.44</v>
      </c>
      <c r="E16" s="2" t="s">
        <v>5538</v>
      </c>
      <c r="F16" s="12">
        <v>974715</v>
      </c>
      <c r="G16" s="14">
        <v>3806</v>
      </c>
      <c r="H16" s="18">
        <v>1544</v>
      </c>
      <c r="I16" s="53" t="s">
        <v>7489</v>
      </c>
      <c r="J16" s="6" t="s">
        <v>3764</v>
      </c>
      <c r="K16" s="6" t="s">
        <v>3765</v>
      </c>
      <c r="L16" s="6" t="s">
        <v>1225</v>
      </c>
      <c r="M16" s="6" t="s">
        <v>7577</v>
      </c>
      <c r="N16" s="4" t="s">
        <v>7578</v>
      </c>
      <c r="O16" s="6">
        <v>64116</v>
      </c>
      <c r="P16" s="6" t="s">
        <v>3766</v>
      </c>
      <c r="Q16" s="6" t="s">
        <v>3134</v>
      </c>
      <c r="R16" s="42" t="s">
        <v>3135</v>
      </c>
      <c r="S16" s="5">
        <v>1</v>
      </c>
      <c r="T16" s="7">
        <v>36708</v>
      </c>
    </row>
    <row r="17" spans="1:20" ht="12">
      <c r="A17" s="6" t="s">
        <v>7059</v>
      </c>
      <c r="B17" s="6" t="s">
        <v>1606</v>
      </c>
      <c r="C17" s="54">
        <v>12.23</v>
      </c>
      <c r="D17" s="2">
        <v>16.23</v>
      </c>
      <c r="E17" s="12" t="s">
        <v>5538</v>
      </c>
      <c r="F17" s="12" t="s">
        <v>5538</v>
      </c>
      <c r="G17" s="14" t="s">
        <v>5538</v>
      </c>
      <c r="H17" s="24">
        <v>7300</v>
      </c>
      <c r="I17" s="108" t="s">
        <v>3389</v>
      </c>
      <c r="J17" s="21"/>
      <c r="K17" s="21" t="s">
        <v>1635</v>
      </c>
      <c r="L17" s="21"/>
      <c r="M17" s="21" t="s">
        <v>1247</v>
      </c>
      <c r="N17" s="24" t="s">
        <v>1455</v>
      </c>
      <c r="O17" s="21">
        <v>80202</v>
      </c>
      <c r="P17" s="21" t="s">
        <v>1636</v>
      </c>
      <c r="Q17" s="21" t="s">
        <v>1637</v>
      </c>
      <c r="R17" s="43" t="s">
        <v>1638</v>
      </c>
      <c r="S17" s="24">
        <v>1</v>
      </c>
      <c r="T17" s="7">
        <v>36878</v>
      </c>
    </row>
    <row r="18" spans="1:19" ht="24">
      <c r="A18" s="6" t="s">
        <v>7060</v>
      </c>
      <c r="B18" s="6" t="s">
        <v>1606</v>
      </c>
      <c r="C18" s="54">
        <v>12</v>
      </c>
      <c r="D18" s="2">
        <v>12</v>
      </c>
      <c r="E18" s="12">
        <v>253360</v>
      </c>
      <c r="F18" s="12">
        <v>6015816</v>
      </c>
      <c r="G18" s="14" t="s">
        <v>5538</v>
      </c>
      <c r="H18" s="24">
        <v>8600</v>
      </c>
      <c r="I18" s="108" t="s">
        <v>7061</v>
      </c>
      <c r="J18" s="21" t="s">
        <v>709</v>
      </c>
      <c r="K18" s="21" t="s">
        <v>7062</v>
      </c>
      <c r="L18" s="21" t="s">
        <v>7063</v>
      </c>
      <c r="M18" s="21" t="s">
        <v>1050</v>
      </c>
      <c r="N18" s="24" t="s">
        <v>1051</v>
      </c>
      <c r="O18" s="21">
        <v>20410</v>
      </c>
      <c r="P18" s="21" t="s">
        <v>7064</v>
      </c>
      <c r="Q18" s="21" t="s">
        <v>7065</v>
      </c>
      <c r="R18" s="43" t="s">
        <v>1261</v>
      </c>
      <c r="S18" s="24">
        <v>1</v>
      </c>
    </row>
    <row r="19" spans="1:20" ht="12">
      <c r="A19" s="6" t="s">
        <v>4951</v>
      </c>
      <c r="B19" s="6" t="s">
        <v>1606</v>
      </c>
      <c r="C19" s="54">
        <v>9.9</v>
      </c>
      <c r="D19" s="2">
        <v>-29.03</v>
      </c>
      <c r="E19" s="12" t="s">
        <v>5538</v>
      </c>
      <c r="F19" s="12" t="s">
        <v>5538</v>
      </c>
      <c r="G19" s="14" t="s">
        <v>5538</v>
      </c>
      <c r="H19" s="24">
        <v>1300</v>
      </c>
      <c r="I19" s="108" t="s">
        <v>6914</v>
      </c>
      <c r="J19" s="21" t="s">
        <v>709</v>
      </c>
      <c r="K19" s="21" t="s">
        <v>4952</v>
      </c>
      <c r="L19" s="21" t="s">
        <v>4953</v>
      </c>
      <c r="M19" s="21" t="s">
        <v>1050</v>
      </c>
      <c r="N19" s="24" t="s">
        <v>1051</v>
      </c>
      <c r="O19" s="21">
        <v>20230</v>
      </c>
      <c r="P19" s="21" t="s">
        <v>4954</v>
      </c>
      <c r="Q19" s="21" t="s">
        <v>4955</v>
      </c>
      <c r="R19" s="43" t="s">
        <v>4956</v>
      </c>
      <c r="S19" s="24">
        <v>1</v>
      </c>
      <c r="T19" s="7">
        <v>36804</v>
      </c>
    </row>
    <row r="20" spans="1:20" ht="12">
      <c r="A20" s="6" t="s">
        <v>3647</v>
      </c>
      <c r="B20" s="6" t="s">
        <v>1606</v>
      </c>
      <c r="C20" s="54">
        <v>33</v>
      </c>
      <c r="D20" s="2">
        <v>33</v>
      </c>
      <c r="E20" s="12" t="s">
        <v>3086</v>
      </c>
      <c r="F20" s="12">
        <v>450000</v>
      </c>
      <c r="G20" s="14">
        <v>1675</v>
      </c>
      <c r="H20" s="24">
        <v>7800</v>
      </c>
      <c r="I20" s="108" t="s">
        <v>3648</v>
      </c>
      <c r="J20" s="21" t="s">
        <v>709</v>
      </c>
      <c r="K20" s="21" t="s">
        <v>3649</v>
      </c>
      <c r="L20" s="21"/>
      <c r="M20" s="21" t="s">
        <v>3650</v>
      </c>
      <c r="N20" s="24" t="s">
        <v>619</v>
      </c>
      <c r="O20" s="21" t="s">
        <v>3651</v>
      </c>
      <c r="P20" s="21" t="s">
        <v>3652</v>
      </c>
      <c r="Q20" s="21" t="s">
        <v>3653</v>
      </c>
      <c r="R20" s="43" t="s">
        <v>3654</v>
      </c>
      <c r="S20" s="24">
        <v>1</v>
      </c>
      <c r="T20" s="7">
        <v>36892</v>
      </c>
    </row>
    <row r="21" spans="1:20" ht="12">
      <c r="A21" s="6" t="s">
        <v>5355</v>
      </c>
      <c r="B21" s="6" t="s">
        <v>1606</v>
      </c>
      <c r="C21" s="54">
        <v>8</v>
      </c>
      <c r="D21" s="2">
        <v>8</v>
      </c>
      <c r="E21" s="12">
        <v>738600</v>
      </c>
      <c r="F21" s="12">
        <v>7515700</v>
      </c>
      <c r="H21" s="24">
        <v>1323</v>
      </c>
      <c r="I21" s="108" t="s">
        <v>6054</v>
      </c>
      <c r="J21" s="21" t="s">
        <v>709</v>
      </c>
      <c r="K21" s="21" t="s">
        <v>6055</v>
      </c>
      <c r="L21" s="21"/>
      <c r="M21" s="21" t="s">
        <v>6056</v>
      </c>
      <c r="N21" s="24" t="s">
        <v>459</v>
      </c>
      <c r="O21" s="21">
        <v>20746</v>
      </c>
      <c r="P21" s="21" t="s">
        <v>2174</v>
      </c>
      <c r="Q21" s="21" t="s">
        <v>2175</v>
      </c>
      <c r="R21" s="43" t="s">
        <v>3139</v>
      </c>
      <c r="S21" s="24">
        <v>1</v>
      </c>
      <c r="T21" s="7">
        <v>37074</v>
      </c>
    </row>
    <row r="22" spans="1:20" ht="12">
      <c r="A22" s="6" t="s">
        <v>3630</v>
      </c>
      <c r="B22" s="6" t="s">
        <v>1606</v>
      </c>
      <c r="C22" s="54">
        <v>30</v>
      </c>
      <c r="D22" s="2">
        <v>30</v>
      </c>
      <c r="E22" s="12" t="s">
        <v>5538</v>
      </c>
      <c r="F22" s="12" t="s">
        <v>5538</v>
      </c>
      <c r="G22" s="14" t="s">
        <v>5538</v>
      </c>
      <c r="H22" s="24">
        <v>1145</v>
      </c>
      <c r="I22" s="108" t="s">
        <v>1232</v>
      </c>
      <c r="J22" s="21" t="s">
        <v>709</v>
      </c>
      <c r="K22" s="21" t="s">
        <v>757</v>
      </c>
      <c r="L22" s="21"/>
      <c r="M22" s="21" t="s">
        <v>1050</v>
      </c>
      <c r="N22" s="24" t="s">
        <v>1051</v>
      </c>
      <c r="O22" s="21">
        <v>20526</v>
      </c>
      <c r="P22" s="21" t="s">
        <v>758</v>
      </c>
      <c r="Q22" s="21" t="s">
        <v>759</v>
      </c>
      <c r="R22" s="43" t="s">
        <v>760</v>
      </c>
      <c r="S22" s="24">
        <v>1</v>
      </c>
      <c r="T22" s="7">
        <v>37165</v>
      </c>
    </row>
    <row r="23" spans="1:21" ht="24">
      <c r="A23" s="6" t="s">
        <v>7556</v>
      </c>
      <c r="B23" s="6" t="s">
        <v>1606</v>
      </c>
      <c r="C23" s="54">
        <v>28</v>
      </c>
      <c r="D23" s="2">
        <v>28</v>
      </c>
      <c r="E23" s="12" t="s">
        <v>5538</v>
      </c>
      <c r="F23" s="12">
        <v>40000</v>
      </c>
      <c r="G23" s="14" t="s">
        <v>5538</v>
      </c>
      <c r="H23" s="24">
        <v>9504</v>
      </c>
      <c r="I23" s="108" t="s">
        <v>6775</v>
      </c>
      <c r="J23" s="21" t="s">
        <v>709</v>
      </c>
      <c r="K23" s="21" t="s">
        <v>6776</v>
      </c>
      <c r="L23" s="21" t="s">
        <v>7528</v>
      </c>
      <c r="M23" s="21" t="s">
        <v>1050</v>
      </c>
      <c r="N23" s="24" t="s">
        <v>1051</v>
      </c>
      <c r="O23" s="21">
        <v>20006</v>
      </c>
      <c r="P23" s="21" t="s">
        <v>6777</v>
      </c>
      <c r="Q23" s="21" t="s">
        <v>6778</v>
      </c>
      <c r="R23" s="43" t="s">
        <v>6779</v>
      </c>
      <c r="S23" s="24">
        <v>1</v>
      </c>
      <c r="T23" s="7">
        <v>37452</v>
      </c>
      <c r="U23" s="7">
        <v>37681</v>
      </c>
    </row>
    <row r="24" spans="1:20" ht="12">
      <c r="A24" s="6" t="s">
        <v>5031</v>
      </c>
      <c r="B24" s="6" t="s">
        <v>7104</v>
      </c>
      <c r="E24" s="12"/>
      <c r="H24" s="24" t="s">
        <v>6438</v>
      </c>
      <c r="I24" s="108" t="s">
        <v>2795</v>
      </c>
      <c r="J24" s="21" t="s">
        <v>709</v>
      </c>
      <c r="K24" s="21" t="s">
        <v>5032</v>
      </c>
      <c r="L24" s="21" t="s">
        <v>5033</v>
      </c>
      <c r="M24" s="21" t="s">
        <v>1050</v>
      </c>
      <c r="N24" s="24" t="s">
        <v>1051</v>
      </c>
      <c r="O24" s="21">
        <v>20590</v>
      </c>
      <c r="P24" s="21" t="s">
        <v>5034</v>
      </c>
      <c r="Q24" s="21" t="s">
        <v>5035</v>
      </c>
      <c r="R24" s="43" t="s">
        <v>3226</v>
      </c>
      <c r="S24" s="24">
        <v>1</v>
      </c>
      <c r="T24" s="7">
        <v>37544</v>
      </c>
    </row>
    <row r="25" spans="1:20" ht="12">
      <c r="A25" s="16" t="s">
        <v>5836</v>
      </c>
      <c r="B25" s="6" t="s">
        <v>1613</v>
      </c>
      <c r="C25" s="54">
        <v>23.6</v>
      </c>
      <c r="D25" s="2">
        <v>28.6</v>
      </c>
      <c r="E25" s="12" t="s">
        <v>5538</v>
      </c>
      <c r="F25" s="12" t="s">
        <v>5538</v>
      </c>
      <c r="G25" s="14" t="s">
        <v>5538</v>
      </c>
      <c r="H25" s="18">
        <v>2800</v>
      </c>
      <c r="I25" s="53" t="s">
        <v>1614</v>
      </c>
      <c r="J25" s="6" t="s">
        <v>709</v>
      </c>
      <c r="K25" s="6" t="s">
        <v>457</v>
      </c>
      <c r="M25" s="6" t="s">
        <v>458</v>
      </c>
      <c r="N25" s="4" t="s">
        <v>459</v>
      </c>
      <c r="O25" s="8" t="s">
        <v>460</v>
      </c>
      <c r="P25" s="6" t="s">
        <v>461</v>
      </c>
      <c r="Q25" s="6" t="s">
        <v>462</v>
      </c>
      <c r="R25" s="6" t="s">
        <v>463</v>
      </c>
      <c r="S25" s="5">
        <v>1</v>
      </c>
      <c r="T25" s="7">
        <v>36661</v>
      </c>
    </row>
    <row r="26" spans="1:20" ht="24">
      <c r="A26" s="6" t="s">
        <v>4389</v>
      </c>
      <c r="B26" s="6" t="s">
        <v>7104</v>
      </c>
      <c r="E26" s="12"/>
      <c r="H26" s="24" t="s">
        <v>6962</v>
      </c>
      <c r="I26" s="108" t="s">
        <v>4390</v>
      </c>
      <c r="J26" s="21" t="s">
        <v>709</v>
      </c>
      <c r="K26" s="21" t="s">
        <v>4391</v>
      </c>
      <c r="L26" s="21"/>
      <c r="M26" s="21" t="s">
        <v>3042</v>
      </c>
      <c r="N26" s="24" t="s">
        <v>3043</v>
      </c>
      <c r="O26" s="21">
        <v>97208</v>
      </c>
      <c r="P26" s="21" t="s">
        <v>4392</v>
      </c>
      <c r="Q26" s="21" t="s">
        <v>2653</v>
      </c>
      <c r="R26" s="43" t="s">
        <v>2654</v>
      </c>
      <c r="S26" s="24">
        <v>1</v>
      </c>
      <c r="T26" s="7">
        <v>37622</v>
      </c>
    </row>
    <row r="27" spans="1:21" ht="24">
      <c r="A27" s="16" t="s">
        <v>1958</v>
      </c>
      <c r="B27" s="6" t="s">
        <v>1613</v>
      </c>
      <c r="C27" s="54">
        <v>13.62</v>
      </c>
      <c r="D27" s="2">
        <v>17.62</v>
      </c>
      <c r="E27" s="12">
        <v>20000</v>
      </c>
      <c r="F27" s="12">
        <v>395000</v>
      </c>
      <c r="G27" s="14">
        <v>1500</v>
      </c>
      <c r="H27" s="18">
        <v>8800</v>
      </c>
      <c r="I27" s="53" t="s">
        <v>957</v>
      </c>
      <c r="J27" s="6" t="s">
        <v>709</v>
      </c>
      <c r="K27" s="6" t="s">
        <v>3101</v>
      </c>
      <c r="M27" s="6" t="s">
        <v>3102</v>
      </c>
      <c r="N27" s="4" t="s">
        <v>459</v>
      </c>
      <c r="O27" s="8" t="s">
        <v>3103</v>
      </c>
      <c r="P27" s="6" t="s">
        <v>3104</v>
      </c>
      <c r="Q27" s="6" t="s">
        <v>3105</v>
      </c>
      <c r="R27" s="6" t="s">
        <v>3106</v>
      </c>
      <c r="S27" s="5">
        <v>1</v>
      </c>
      <c r="T27" s="7">
        <v>36692</v>
      </c>
      <c r="U27" s="7">
        <v>36951</v>
      </c>
    </row>
    <row r="28" spans="1:21" ht="24">
      <c r="A28" s="16" t="s">
        <v>4480</v>
      </c>
      <c r="B28" s="6" t="s">
        <v>1606</v>
      </c>
      <c r="C28" s="54">
        <v>24</v>
      </c>
      <c r="D28" s="2">
        <v>29</v>
      </c>
      <c r="E28" s="12">
        <v>7000</v>
      </c>
      <c r="F28" s="12">
        <v>17000000</v>
      </c>
      <c r="G28" s="14">
        <v>60000</v>
      </c>
      <c r="H28" s="18">
        <v>6800</v>
      </c>
      <c r="I28" s="53" t="s">
        <v>3477</v>
      </c>
      <c r="J28" s="6" t="s">
        <v>709</v>
      </c>
      <c r="K28" s="6" t="s">
        <v>3478</v>
      </c>
      <c r="L28" s="6" t="s">
        <v>3479</v>
      </c>
      <c r="M28" s="6" t="s">
        <v>3241</v>
      </c>
      <c r="N28" s="4" t="s">
        <v>1051</v>
      </c>
      <c r="O28" s="8" t="s">
        <v>3480</v>
      </c>
      <c r="P28" s="6" t="s">
        <v>4535</v>
      </c>
      <c r="Q28" s="6" t="s">
        <v>4536</v>
      </c>
      <c r="R28" s="6" t="s">
        <v>3481</v>
      </c>
      <c r="S28" s="5">
        <v>1</v>
      </c>
      <c r="T28" s="7">
        <v>36670</v>
      </c>
      <c r="U28" s="7">
        <v>37035</v>
      </c>
    </row>
    <row r="29" spans="1:21" ht="24">
      <c r="A29" s="16" t="s">
        <v>7302</v>
      </c>
      <c r="B29" s="6" t="s">
        <v>1613</v>
      </c>
      <c r="C29" s="54">
        <v>6.68</v>
      </c>
      <c r="D29" s="2">
        <v>12.23</v>
      </c>
      <c r="E29" s="12" t="s">
        <v>5538</v>
      </c>
      <c r="F29" s="12" t="s">
        <v>5538</v>
      </c>
      <c r="G29" s="14" t="s">
        <v>5538</v>
      </c>
      <c r="H29" s="18">
        <v>7523</v>
      </c>
      <c r="I29" s="108" t="s">
        <v>3982</v>
      </c>
      <c r="J29" s="6" t="s">
        <v>709</v>
      </c>
      <c r="K29" s="6" t="s">
        <v>7303</v>
      </c>
      <c r="L29" s="6" t="s">
        <v>7304</v>
      </c>
      <c r="M29" s="6" t="s">
        <v>2288</v>
      </c>
      <c r="N29" s="4" t="s">
        <v>5081</v>
      </c>
      <c r="O29" s="6">
        <v>30341</v>
      </c>
      <c r="P29" s="6" t="s">
        <v>5999</v>
      </c>
      <c r="Q29" s="6" t="s">
        <v>6000</v>
      </c>
      <c r="R29" s="6" t="s">
        <v>6010</v>
      </c>
      <c r="S29" s="5">
        <v>1</v>
      </c>
      <c r="T29" s="7">
        <v>36708</v>
      </c>
      <c r="U29" s="7">
        <v>37073</v>
      </c>
    </row>
    <row r="30" spans="1:27" ht="12">
      <c r="A30" s="6" t="s">
        <v>4731</v>
      </c>
      <c r="B30" s="6" t="s">
        <v>1613</v>
      </c>
      <c r="C30" s="54">
        <v>32.5</v>
      </c>
      <c r="D30" s="2">
        <v>38.5</v>
      </c>
      <c r="E30" s="12">
        <v>10000</v>
      </c>
      <c r="F30" s="12">
        <v>3290000</v>
      </c>
      <c r="G30" s="14" t="s">
        <v>5538</v>
      </c>
      <c r="H30" s="18">
        <v>9577</v>
      </c>
      <c r="I30" s="53" t="s">
        <v>5325</v>
      </c>
      <c r="J30" s="6" t="s">
        <v>709</v>
      </c>
      <c r="K30" s="6" t="s">
        <v>1964</v>
      </c>
      <c r="M30" s="6" t="s">
        <v>1050</v>
      </c>
      <c r="N30" s="4" t="s">
        <v>1051</v>
      </c>
      <c r="O30" s="6">
        <v>20525</v>
      </c>
      <c r="P30" s="6" t="s">
        <v>1965</v>
      </c>
      <c r="Q30" s="6" t="s">
        <v>627</v>
      </c>
      <c r="R30" s="6" t="s">
        <v>7300</v>
      </c>
      <c r="S30" s="5">
        <v>1</v>
      </c>
      <c r="T30" s="7">
        <v>36708</v>
      </c>
      <c r="U30" s="22"/>
      <c r="Y30" s="9"/>
      <c r="Z30" s="4"/>
      <c r="AA30" s="4"/>
    </row>
    <row r="31" spans="1:21" ht="12">
      <c r="A31" s="6" t="s">
        <v>2955</v>
      </c>
      <c r="B31" s="6" t="s">
        <v>1613</v>
      </c>
      <c r="C31" s="54">
        <v>14.85</v>
      </c>
      <c r="D31" s="2">
        <v>1.17</v>
      </c>
      <c r="E31" s="12">
        <v>3450000</v>
      </c>
      <c r="F31" s="12">
        <v>11900000</v>
      </c>
      <c r="G31" s="14">
        <v>36150</v>
      </c>
      <c r="H31" s="18">
        <v>2026</v>
      </c>
      <c r="I31" s="53" t="s">
        <v>732</v>
      </c>
      <c r="J31" s="6" t="s">
        <v>709</v>
      </c>
      <c r="K31" s="6" t="s">
        <v>2956</v>
      </c>
      <c r="L31" s="6" t="s">
        <v>4723</v>
      </c>
      <c r="M31" s="6" t="s">
        <v>1050</v>
      </c>
      <c r="N31" s="4" t="s">
        <v>1051</v>
      </c>
      <c r="O31" s="6">
        <v>20229</v>
      </c>
      <c r="P31" s="6" t="s">
        <v>5404</v>
      </c>
      <c r="Q31" s="6" t="s">
        <v>5405</v>
      </c>
      <c r="R31" s="6" t="s">
        <v>5406</v>
      </c>
      <c r="S31" s="4">
        <v>1</v>
      </c>
      <c r="T31" s="7">
        <v>36708</v>
      </c>
      <c r="U31" s="7">
        <v>37316</v>
      </c>
    </row>
    <row r="32" spans="1:24" ht="24">
      <c r="A32" s="6" t="s">
        <v>269</v>
      </c>
      <c r="B32" s="6" t="s">
        <v>1613</v>
      </c>
      <c r="C32" s="54">
        <v>27</v>
      </c>
      <c r="D32" s="2">
        <v>31</v>
      </c>
      <c r="E32" s="12">
        <v>40000</v>
      </c>
      <c r="F32" s="12">
        <v>180000</v>
      </c>
      <c r="G32" s="14">
        <v>972</v>
      </c>
      <c r="H32" s="4">
        <v>9507</v>
      </c>
      <c r="I32" s="53" t="s">
        <v>4222</v>
      </c>
      <c r="J32" s="6" t="s">
        <v>709</v>
      </c>
      <c r="K32" s="6" t="s">
        <v>3250</v>
      </c>
      <c r="M32" s="6" t="s">
        <v>1050</v>
      </c>
      <c r="N32" s="4" t="s">
        <v>1051</v>
      </c>
      <c r="O32" s="6">
        <v>20581</v>
      </c>
      <c r="P32" s="6" t="s">
        <v>227</v>
      </c>
      <c r="Q32" s="6" t="s">
        <v>228</v>
      </c>
      <c r="R32" s="6" t="s">
        <v>229</v>
      </c>
      <c r="S32" s="4">
        <v>1</v>
      </c>
      <c r="T32" s="7">
        <v>36770</v>
      </c>
      <c r="U32" s="22">
        <v>37135</v>
      </c>
      <c r="V32" s="7">
        <v>37316</v>
      </c>
      <c r="W32" s="7">
        <v>37681</v>
      </c>
      <c r="X32" s="7">
        <v>38047</v>
      </c>
    </row>
    <row r="33" spans="1:24" ht="24">
      <c r="A33" s="6" t="s">
        <v>3399</v>
      </c>
      <c r="B33" s="6" t="s">
        <v>1613</v>
      </c>
      <c r="C33" s="54">
        <v>25</v>
      </c>
      <c r="D33" s="2">
        <v>29</v>
      </c>
      <c r="E33" s="12">
        <v>10000</v>
      </c>
      <c r="F33" s="12">
        <v>300000</v>
      </c>
      <c r="G33" s="14">
        <v>1250</v>
      </c>
      <c r="H33" s="24">
        <v>6100</v>
      </c>
      <c r="I33" s="108" t="s">
        <v>5087</v>
      </c>
      <c r="J33" s="21" t="s">
        <v>6764</v>
      </c>
      <c r="K33" s="21" t="s">
        <v>6765</v>
      </c>
      <c r="L33" s="21" t="s">
        <v>6766</v>
      </c>
      <c r="M33" s="21" t="s">
        <v>6596</v>
      </c>
      <c r="N33" s="24" t="s">
        <v>459</v>
      </c>
      <c r="O33" s="21" t="s">
        <v>6767</v>
      </c>
      <c r="P33" s="21" t="s">
        <v>789</v>
      </c>
      <c r="Q33" s="21" t="s">
        <v>790</v>
      </c>
      <c r="R33" s="21" t="s">
        <v>791</v>
      </c>
      <c r="S33" s="24">
        <v>1</v>
      </c>
      <c r="T33" s="7">
        <v>36814</v>
      </c>
      <c r="V33" s="22"/>
      <c r="X33" s="22"/>
    </row>
    <row r="34" spans="1:21" ht="12">
      <c r="A34" s="16" t="s">
        <v>5328</v>
      </c>
      <c r="B34" s="6" t="s">
        <v>3107</v>
      </c>
      <c r="C34" s="54">
        <v>26.37</v>
      </c>
      <c r="D34" s="2">
        <v>30.9</v>
      </c>
      <c r="E34" s="12">
        <v>189200</v>
      </c>
      <c r="F34" s="12">
        <v>4584800</v>
      </c>
      <c r="G34" s="14">
        <v>15192</v>
      </c>
      <c r="H34" s="18">
        <v>9100</v>
      </c>
      <c r="I34" s="53" t="s">
        <v>3108</v>
      </c>
      <c r="J34" s="6" t="s">
        <v>709</v>
      </c>
      <c r="K34" s="6" t="s">
        <v>3109</v>
      </c>
      <c r="L34" s="6" t="s">
        <v>3110</v>
      </c>
      <c r="M34" s="6" t="s">
        <v>1050</v>
      </c>
      <c r="N34" s="4" t="s">
        <v>1051</v>
      </c>
      <c r="O34" s="8" t="s">
        <v>3111</v>
      </c>
      <c r="P34" s="6" t="s">
        <v>328</v>
      </c>
      <c r="Q34" s="6" t="s">
        <v>2832</v>
      </c>
      <c r="R34" s="6" t="s">
        <v>3112</v>
      </c>
      <c r="S34" s="5">
        <v>1</v>
      </c>
      <c r="T34" s="7">
        <v>36708</v>
      </c>
      <c r="U34" s="7">
        <v>37073</v>
      </c>
    </row>
    <row r="35" spans="1:21" ht="12">
      <c r="A35" s="16" t="s">
        <v>5837</v>
      </c>
      <c r="B35" s="6" t="s">
        <v>3107</v>
      </c>
      <c r="C35" s="54">
        <v>16.5</v>
      </c>
      <c r="D35" s="2">
        <v>16.5</v>
      </c>
      <c r="E35" s="12" t="s">
        <v>5538</v>
      </c>
      <c r="F35" s="12">
        <v>475000</v>
      </c>
      <c r="G35" s="14" t="s">
        <v>5538</v>
      </c>
      <c r="H35" s="18">
        <v>6300</v>
      </c>
      <c r="I35" s="53" t="s">
        <v>3238</v>
      </c>
      <c r="J35" s="6" t="s">
        <v>709</v>
      </c>
      <c r="K35" s="6" t="s">
        <v>3239</v>
      </c>
      <c r="L35" s="6" t="s">
        <v>3240</v>
      </c>
      <c r="M35" s="6" t="s">
        <v>3241</v>
      </c>
      <c r="N35" s="4" t="s">
        <v>1051</v>
      </c>
      <c r="O35" s="8" t="s">
        <v>3242</v>
      </c>
      <c r="P35" s="6" t="s">
        <v>3243</v>
      </c>
      <c r="Q35" s="6" t="s">
        <v>3244</v>
      </c>
      <c r="R35" s="6" t="s">
        <v>3245</v>
      </c>
      <c r="S35" s="5">
        <v>1</v>
      </c>
      <c r="T35" s="7">
        <v>36708</v>
      </c>
      <c r="U35" s="7">
        <v>37073</v>
      </c>
    </row>
    <row r="36" spans="1:23" ht="24">
      <c r="A36" s="16" t="s">
        <v>1959</v>
      </c>
      <c r="B36" s="6" t="s">
        <v>3107</v>
      </c>
      <c r="C36" s="54">
        <v>14</v>
      </c>
      <c r="D36" s="2">
        <v>14</v>
      </c>
      <c r="E36" s="12">
        <v>20000</v>
      </c>
      <c r="F36" s="12">
        <v>780000</v>
      </c>
      <c r="G36" s="14">
        <v>350</v>
      </c>
      <c r="H36" s="18">
        <v>8961</v>
      </c>
      <c r="I36" s="53" t="s">
        <v>7544</v>
      </c>
      <c r="J36" s="6" t="s">
        <v>709</v>
      </c>
      <c r="K36" s="6" t="s">
        <v>6141</v>
      </c>
      <c r="M36" s="6" t="s">
        <v>1050</v>
      </c>
      <c r="N36" s="4" t="s">
        <v>1051</v>
      </c>
      <c r="O36" s="8" t="s">
        <v>6142</v>
      </c>
      <c r="P36" s="6" t="s">
        <v>6143</v>
      </c>
      <c r="Q36" s="6" t="s">
        <v>2269</v>
      </c>
      <c r="R36" s="6" t="s">
        <v>5538</v>
      </c>
      <c r="S36" s="5">
        <v>1</v>
      </c>
      <c r="T36" s="7">
        <v>36696</v>
      </c>
      <c r="W36" s="22"/>
    </row>
    <row r="37" spans="1:23" ht="24">
      <c r="A37" s="16" t="s">
        <v>7022</v>
      </c>
      <c r="B37" s="6" t="s">
        <v>3107</v>
      </c>
      <c r="C37" s="54">
        <v>28.27</v>
      </c>
      <c r="D37" s="2">
        <v>28.27</v>
      </c>
      <c r="E37" s="12">
        <v>619500</v>
      </c>
      <c r="F37" s="12">
        <v>3212900</v>
      </c>
      <c r="G37" s="14">
        <v>10805</v>
      </c>
      <c r="H37" s="18">
        <v>3100</v>
      </c>
      <c r="I37" s="53" t="s">
        <v>7023</v>
      </c>
      <c r="J37" s="6" t="s">
        <v>709</v>
      </c>
      <c r="K37" s="6" t="s">
        <v>6815</v>
      </c>
      <c r="M37" s="6" t="s">
        <v>7558</v>
      </c>
      <c r="N37" s="4" t="s">
        <v>459</v>
      </c>
      <c r="O37" s="6">
        <v>20852</v>
      </c>
      <c r="P37" s="6" t="s">
        <v>7559</v>
      </c>
      <c r="Q37" s="6" t="s">
        <v>5739</v>
      </c>
      <c r="R37" s="6" t="s">
        <v>5740</v>
      </c>
      <c r="S37" s="5">
        <v>1</v>
      </c>
      <c r="T37" s="7">
        <v>36708</v>
      </c>
      <c r="U37" s="7">
        <v>37073</v>
      </c>
      <c r="V37" s="7">
        <v>37316</v>
      </c>
      <c r="W37" s="7">
        <v>37681</v>
      </c>
    </row>
    <row r="38" spans="1:21" ht="24">
      <c r="A38" s="16" t="s">
        <v>2964</v>
      </c>
      <c r="B38" s="6" t="s">
        <v>4429</v>
      </c>
      <c r="C38" s="54">
        <v>24.23</v>
      </c>
      <c r="D38" s="2">
        <v>12.27</v>
      </c>
      <c r="E38" s="12">
        <v>2800000</v>
      </c>
      <c r="F38" s="12">
        <v>13700000</v>
      </c>
      <c r="G38" s="14">
        <v>49500</v>
      </c>
      <c r="H38" s="18">
        <v>7500</v>
      </c>
      <c r="I38" s="53" t="s">
        <v>2958</v>
      </c>
      <c r="J38" s="6" t="s">
        <v>709</v>
      </c>
      <c r="K38" s="6" t="s">
        <v>2959</v>
      </c>
      <c r="L38" s="6" t="s">
        <v>2960</v>
      </c>
      <c r="M38" s="6" t="s">
        <v>7558</v>
      </c>
      <c r="N38" s="4" t="s">
        <v>459</v>
      </c>
      <c r="O38" s="6">
        <v>20857</v>
      </c>
      <c r="P38" s="6" t="s">
        <v>2961</v>
      </c>
      <c r="Q38" s="6" t="s">
        <v>2962</v>
      </c>
      <c r="R38" s="6" t="s">
        <v>2963</v>
      </c>
      <c r="S38" s="5">
        <v>1</v>
      </c>
      <c r="T38" s="7">
        <v>36938</v>
      </c>
      <c r="U38" s="7">
        <v>37316</v>
      </c>
    </row>
    <row r="39" spans="1:20" ht="24">
      <c r="A39" s="16" t="s">
        <v>4801</v>
      </c>
      <c r="B39" s="6" t="s">
        <v>4429</v>
      </c>
      <c r="C39" s="54">
        <v>29.5</v>
      </c>
      <c r="D39" s="2">
        <v>37.5</v>
      </c>
      <c r="E39" s="12">
        <v>215635</v>
      </c>
      <c r="F39" s="12">
        <v>765786</v>
      </c>
      <c r="G39" s="14">
        <v>2164</v>
      </c>
      <c r="H39" s="18">
        <v>2024</v>
      </c>
      <c r="I39" s="53" t="s">
        <v>375</v>
      </c>
      <c r="J39" s="6" t="s">
        <v>709</v>
      </c>
      <c r="K39" s="6" t="s">
        <v>376</v>
      </c>
      <c r="M39" s="6" t="s">
        <v>2276</v>
      </c>
      <c r="N39" s="4" t="s">
        <v>5081</v>
      </c>
      <c r="O39" s="6">
        <v>31524</v>
      </c>
      <c r="P39" s="6" t="s">
        <v>377</v>
      </c>
      <c r="Q39" s="6" t="s">
        <v>378</v>
      </c>
      <c r="R39" s="6" t="s">
        <v>3413</v>
      </c>
      <c r="S39" s="5">
        <v>1</v>
      </c>
      <c r="T39" s="7">
        <v>37288</v>
      </c>
    </row>
    <row r="40" spans="1:20" ht="12">
      <c r="A40" s="16" t="s">
        <v>5329</v>
      </c>
      <c r="B40" s="6" t="s">
        <v>5808</v>
      </c>
      <c r="C40" s="54">
        <v>11.75</v>
      </c>
      <c r="D40" s="2">
        <v>11.75</v>
      </c>
      <c r="E40" s="12">
        <v>5000</v>
      </c>
      <c r="F40" s="12">
        <v>255000</v>
      </c>
      <c r="G40" s="14">
        <v>1200</v>
      </c>
      <c r="H40" s="18">
        <v>400</v>
      </c>
      <c r="I40" s="53" t="s">
        <v>3989</v>
      </c>
      <c r="J40" s="6" t="s">
        <v>709</v>
      </c>
      <c r="K40" s="6" t="s">
        <v>1383</v>
      </c>
      <c r="L40" s="6" t="s">
        <v>1384</v>
      </c>
      <c r="M40" s="6" t="s">
        <v>1050</v>
      </c>
      <c r="N40" s="4" t="s">
        <v>1051</v>
      </c>
      <c r="O40" s="8" t="s">
        <v>1385</v>
      </c>
      <c r="P40" s="6" t="s">
        <v>1386</v>
      </c>
      <c r="Q40" s="6" t="s">
        <v>1387</v>
      </c>
      <c r="R40" s="6" t="s">
        <v>613</v>
      </c>
      <c r="S40" s="5">
        <v>1</v>
      </c>
      <c r="T40" s="7">
        <v>36692</v>
      </c>
    </row>
    <row r="41" spans="1:21" ht="12">
      <c r="A41" s="6" t="s">
        <v>5753</v>
      </c>
      <c r="B41" s="6" t="s">
        <v>5808</v>
      </c>
      <c r="C41" s="54">
        <v>11.75</v>
      </c>
      <c r="D41" s="2">
        <v>11.75</v>
      </c>
      <c r="E41" s="12" t="s">
        <v>5538</v>
      </c>
      <c r="F41" s="12" t="s">
        <v>5538</v>
      </c>
      <c r="G41" s="14" t="s">
        <v>5538</v>
      </c>
      <c r="H41" s="18">
        <v>1012</v>
      </c>
      <c r="I41" s="53" t="s">
        <v>2212</v>
      </c>
      <c r="J41" s="6" t="s">
        <v>709</v>
      </c>
      <c r="K41" s="6" t="s">
        <v>5934</v>
      </c>
      <c r="L41" s="6" t="s">
        <v>3180</v>
      </c>
      <c r="M41" s="6" t="s">
        <v>1050</v>
      </c>
      <c r="N41" s="4" t="s">
        <v>1051</v>
      </c>
      <c r="O41" s="6">
        <v>20544</v>
      </c>
      <c r="P41" s="6" t="s">
        <v>2119</v>
      </c>
      <c r="Q41" s="6" t="s">
        <v>6599</v>
      </c>
      <c r="R41" s="6" t="s">
        <v>6600</v>
      </c>
      <c r="S41" s="5">
        <v>1</v>
      </c>
      <c r="T41" s="7">
        <v>36698</v>
      </c>
      <c r="U41" s="7">
        <v>37063</v>
      </c>
    </row>
    <row r="42" spans="1:20" ht="24">
      <c r="A42" s="6" t="s">
        <v>4466</v>
      </c>
      <c r="B42" s="6" t="s">
        <v>5808</v>
      </c>
      <c r="C42" s="54">
        <v>11.75</v>
      </c>
      <c r="D42" s="2">
        <v>11.75</v>
      </c>
      <c r="E42" s="12">
        <v>25000</v>
      </c>
      <c r="F42" s="12">
        <v>3500000</v>
      </c>
      <c r="G42" s="14">
        <v>9334</v>
      </c>
      <c r="H42" s="18">
        <v>7530</v>
      </c>
      <c r="I42" s="53" t="s">
        <v>6601</v>
      </c>
      <c r="J42" s="6" t="s">
        <v>709</v>
      </c>
      <c r="K42" s="6" t="s">
        <v>6602</v>
      </c>
      <c r="M42" s="6" t="s">
        <v>458</v>
      </c>
      <c r="N42" s="4" t="s">
        <v>459</v>
      </c>
      <c r="O42" s="6" t="s">
        <v>3863</v>
      </c>
      <c r="P42" s="6" t="s">
        <v>3864</v>
      </c>
      <c r="Q42" s="6" t="s">
        <v>3865</v>
      </c>
      <c r="R42" s="6" t="s">
        <v>2812</v>
      </c>
      <c r="S42" s="5">
        <v>1</v>
      </c>
      <c r="T42" s="7">
        <v>36710</v>
      </c>
    </row>
    <row r="43" spans="1:20" ht="24">
      <c r="A43" s="6" t="s">
        <v>2545</v>
      </c>
      <c r="B43" s="6" t="s">
        <v>5808</v>
      </c>
      <c r="C43" s="54">
        <v>26.25</v>
      </c>
      <c r="D43" s="2">
        <v>36.25</v>
      </c>
      <c r="E43" s="12" t="s">
        <v>5538</v>
      </c>
      <c r="F43" s="12" t="s">
        <v>5538</v>
      </c>
      <c r="G43" s="14" t="s">
        <v>5538</v>
      </c>
      <c r="H43" s="4">
        <v>5800</v>
      </c>
      <c r="I43" s="53" t="s">
        <v>1073</v>
      </c>
      <c r="J43" s="6" t="s">
        <v>709</v>
      </c>
      <c r="K43" s="6" t="s">
        <v>4910</v>
      </c>
      <c r="L43" s="6" t="s">
        <v>5471</v>
      </c>
      <c r="M43" s="6" t="s">
        <v>1050</v>
      </c>
      <c r="N43" s="4" t="s">
        <v>1051</v>
      </c>
      <c r="O43" s="6">
        <v>20472</v>
      </c>
      <c r="P43" s="6" t="s">
        <v>2546</v>
      </c>
      <c r="Q43" s="6" t="s">
        <v>2547</v>
      </c>
      <c r="R43" s="6" t="s">
        <v>5397</v>
      </c>
      <c r="S43" s="5">
        <v>1</v>
      </c>
      <c r="T43" s="7">
        <v>36600</v>
      </c>
    </row>
    <row r="44" spans="1:20" ht="12">
      <c r="A44" s="6" t="s">
        <v>2545</v>
      </c>
      <c r="B44" s="6" t="s">
        <v>5808</v>
      </c>
      <c r="C44" s="54">
        <v>25</v>
      </c>
      <c r="D44" s="2" t="s">
        <v>5538</v>
      </c>
      <c r="E44" s="12" t="s">
        <v>5538</v>
      </c>
      <c r="F44" s="12" t="s">
        <v>5538</v>
      </c>
      <c r="G44" s="14" t="s">
        <v>5538</v>
      </c>
      <c r="H44" s="4">
        <v>7000</v>
      </c>
      <c r="I44" s="53" t="s">
        <v>6283</v>
      </c>
      <c r="J44" s="6" t="s">
        <v>709</v>
      </c>
      <c r="K44" s="6" t="s">
        <v>6284</v>
      </c>
      <c r="L44" s="6" t="s">
        <v>6285</v>
      </c>
      <c r="M44" s="6" t="s">
        <v>1050</v>
      </c>
      <c r="N44" s="4" t="s">
        <v>1051</v>
      </c>
      <c r="O44" s="6" t="s">
        <v>6286</v>
      </c>
      <c r="P44" s="6" t="s">
        <v>6287</v>
      </c>
      <c r="Q44" s="6" t="s">
        <v>6288</v>
      </c>
      <c r="R44" s="6" t="s">
        <v>5538</v>
      </c>
      <c r="S44" s="5">
        <v>1</v>
      </c>
      <c r="T44" s="7">
        <v>37622</v>
      </c>
    </row>
    <row r="45" spans="1:21" ht="12">
      <c r="A45" s="6" t="s">
        <v>5398</v>
      </c>
      <c r="B45" s="6" t="s">
        <v>5808</v>
      </c>
      <c r="C45" s="54">
        <v>25.25</v>
      </c>
      <c r="D45" s="2">
        <v>36.25</v>
      </c>
      <c r="E45" s="12">
        <v>110000</v>
      </c>
      <c r="F45" s="12">
        <v>392000</v>
      </c>
      <c r="G45" s="14">
        <v>1500</v>
      </c>
      <c r="H45" s="4">
        <v>2900</v>
      </c>
      <c r="I45" s="53" t="s">
        <v>5399</v>
      </c>
      <c r="J45" s="6" t="s">
        <v>709</v>
      </c>
      <c r="K45" s="6" t="s">
        <v>81</v>
      </c>
      <c r="L45" s="6" t="s">
        <v>5866</v>
      </c>
      <c r="M45" s="6" t="s">
        <v>1050</v>
      </c>
      <c r="N45" s="4" t="s">
        <v>1051</v>
      </c>
      <c r="O45" s="6">
        <v>20580</v>
      </c>
      <c r="P45" s="6" t="s">
        <v>5400</v>
      </c>
      <c r="Q45" s="6" t="s">
        <v>5401</v>
      </c>
      <c r="R45" s="6" t="s">
        <v>5667</v>
      </c>
      <c r="S45" s="5">
        <v>1</v>
      </c>
      <c r="T45" s="7">
        <v>37041</v>
      </c>
      <c r="U45" s="7">
        <v>37041</v>
      </c>
    </row>
    <row r="46" spans="1:20" ht="12">
      <c r="A46" s="6" t="s">
        <v>2149</v>
      </c>
      <c r="B46" s="6" t="s">
        <v>5808</v>
      </c>
      <c r="C46" s="54">
        <v>25.25</v>
      </c>
      <c r="D46" s="2">
        <v>25.25</v>
      </c>
      <c r="E46" s="12" t="s">
        <v>5538</v>
      </c>
      <c r="F46" s="12" t="s">
        <v>5538</v>
      </c>
      <c r="G46" s="14" t="s">
        <v>5538</v>
      </c>
      <c r="H46" s="4">
        <v>5400</v>
      </c>
      <c r="I46" s="53" t="s">
        <v>4360</v>
      </c>
      <c r="J46" s="6" t="s">
        <v>709</v>
      </c>
      <c r="K46" s="6" t="s">
        <v>4361</v>
      </c>
      <c r="L46" s="6" t="s">
        <v>4362</v>
      </c>
      <c r="M46" s="6" t="s">
        <v>1050</v>
      </c>
      <c r="N46" s="4" t="s">
        <v>1051</v>
      </c>
      <c r="O46" s="6">
        <v>20424</v>
      </c>
      <c r="P46" s="6" t="s">
        <v>4363</v>
      </c>
      <c r="Q46" s="6" t="s">
        <v>4364</v>
      </c>
      <c r="R46" s="6" t="s">
        <v>4365</v>
      </c>
      <c r="S46" s="5">
        <v>1</v>
      </c>
      <c r="T46" s="7">
        <v>36869</v>
      </c>
    </row>
    <row r="47" spans="1:20" ht="24">
      <c r="A47" s="6" t="s">
        <v>6556</v>
      </c>
      <c r="B47" s="6" t="s">
        <v>5808</v>
      </c>
      <c r="C47" s="54">
        <v>11.75</v>
      </c>
      <c r="D47" s="2">
        <v>11.75</v>
      </c>
      <c r="E47" s="12" t="s">
        <v>5538</v>
      </c>
      <c r="F47" s="12" t="s">
        <v>5538</v>
      </c>
      <c r="G47" s="14" t="s">
        <v>5538</v>
      </c>
      <c r="H47" s="4">
        <v>9508</v>
      </c>
      <c r="I47" s="53" t="s">
        <v>4246</v>
      </c>
      <c r="J47" s="6" t="s">
        <v>709</v>
      </c>
      <c r="K47" s="6" t="s">
        <v>6557</v>
      </c>
      <c r="M47" s="6" t="s">
        <v>1050</v>
      </c>
      <c r="N47" s="4" t="s">
        <v>1051</v>
      </c>
      <c r="O47" s="6">
        <v>20594</v>
      </c>
      <c r="P47" s="6" t="s">
        <v>6558</v>
      </c>
      <c r="Q47" s="6" t="s">
        <v>6559</v>
      </c>
      <c r="R47" s="6" t="s">
        <v>6560</v>
      </c>
      <c r="S47" s="5">
        <v>1</v>
      </c>
      <c r="T47" s="7">
        <v>36899</v>
      </c>
    </row>
    <row r="48" spans="1:20" ht="12">
      <c r="A48" s="16" t="s">
        <v>5330</v>
      </c>
      <c r="B48" s="6" t="s">
        <v>6329</v>
      </c>
      <c r="C48" s="54">
        <v>9</v>
      </c>
      <c r="D48" s="2">
        <v>9</v>
      </c>
      <c r="E48" s="12" t="s">
        <v>5538</v>
      </c>
      <c r="F48" s="12" t="s">
        <v>5538</v>
      </c>
      <c r="G48" s="14" t="s">
        <v>5538</v>
      </c>
      <c r="H48" s="18">
        <v>4700</v>
      </c>
      <c r="I48" s="53" t="s">
        <v>615</v>
      </c>
      <c r="J48" s="6" t="s">
        <v>709</v>
      </c>
      <c r="K48" s="6" t="s">
        <v>616</v>
      </c>
      <c r="L48" s="6" t="s">
        <v>617</v>
      </c>
      <c r="M48" s="6" t="s">
        <v>618</v>
      </c>
      <c r="N48" s="4" t="s">
        <v>619</v>
      </c>
      <c r="O48" s="6">
        <v>22202</v>
      </c>
      <c r="P48" s="6" t="s">
        <v>4405</v>
      </c>
      <c r="Q48" s="6" t="s">
        <v>4406</v>
      </c>
      <c r="R48" s="6" t="s">
        <v>4407</v>
      </c>
      <c r="S48" s="5">
        <v>1</v>
      </c>
      <c r="T48" s="7">
        <v>36708</v>
      </c>
    </row>
    <row r="49" spans="1:20" ht="24">
      <c r="A49" s="6" t="s">
        <v>261</v>
      </c>
      <c r="B49" s="6" t="s">
        <v>396</v>
      </c>
      <c r="C49" s="54">
        <v>10.75</v>
      </c>
      <c r="D49" s="2">
        <v>14.25</v>
      </c>
      <c r="E49" s="12" t="s">
        <v>5538</v>
      </c>
      <c r="F49" s="12" t="s">
        <v>5538</v>
      </c>
      <c r="G49" s="14">
        <f>56034+4603</f>
        <v>60637</v>
      </c>
      <c r="H49" s="4">
        <v>8000</v>
      </c>
      <c r="I49" s="53" t="s">
        <v>262</v>
      </c>
      <c r="J49" s="6" t="s">
        <v>263</v>
      </c>
      <c r="K49" s="6" t="s">
        <v>1776</v>
      </c>
      <c r="L49" s="6" t="s">
        <v>1777</v>
      </c>
      <c r="M49" s="6" t="s">
        <v>5402</v>
      </c>
      <c r="N49" s="4" t="s">
        <v>459</v>
      </c>
      <c r="O49" s="6">
        <v>20771</v>
      </c>
      <c r="P49" s="6" t="s">
        <v>4039</v>
      </c>
      <c r="Q49" s="6" t="s">
        <v>4040</v>
      </c>
      <c r="R49" s="6" t="s">
        <v>4041</v>
      </c>
      <c r="S49" s="4">
        <v>1</v>
      </c>
      <c r="T49" s="7">
        <v>36800</v>
      </c>
    </row>
    <row r="50" spans="1:21" ht="12">
      <c r="A50" s="6" t="s">
        <v>783</v>
      </c>
      <c r="B50" s="6" t="s">
        <v>5322</v>
      </c>
      <c r="C50" s="54">
        <v>39.91</v>
      </c>
      <c r="D50" s="2">
        <v>39.91</v>
      </c>
      <c r="E50" s="12"/>
      <c r="H50" s="4">
        <v>1100</v>
      </c>
      <c r="I50" s="53" t="s">
        <v>4474</v>
      </c>
      <c r="J50" s="6" t="s">
        <v>697</v>
      </c>
      <c r="K50" s="6" t="s">
        <v>784</v>
      </c>
      <c r="L50" s="6" t="s">
        <v>785</v>
      </c>
      <c r="M50" s="6" t="s">
        <v>1050</v>
      </c>
      <c r="N50" s="4" t="s">
        <v>1051</v>
      </c>
      <c r="O50" s="6">
        <v>20503</v>
      </c>
      <c r="P50" s="6" t="s">
        <v>786</v>
      </c>
      <c r="Q50" s="6" t="s">
        <v>787</v>
      </c>
      <c r="R50" s="6" t="s">
        <v>788</v>
      </c>
      <c r="S50" s="4">
        <v>2</v>
      </c>
      <c r="T50" s="7">
        <v>37530</v>
      </c>
      <c r="U50" s="7">
        <v>37622</v>
      </c>
    </row>
    <row r="51" spans="1:254" s="20" customFormat="1" ht="12">
      <c r="A51" s="16" t="s">
        <v>5331</v>
      </c>
      <c r="B51" s="6" t="s">
        <v>3107</v>
      </c>
      <c r="C51" s="54">
        <v>28.85</v>
      </c>
      <c r="D51" s="2">
        <v>28.85</v>
      </c>
      <c r="E51" s="12">
        <v>1700000</v>
      </c>
      <c r="F51" s="12">
        <v>5800000</v>
      </c>
      <c r="G51" s="14">
        <v>15000</v>
      </c>
      <c r="H51" s="18">
        <v>8900</v>
      </c>
      <c r="I51" s="53" t="s">
        <v>6315</v>
      </c>
      <c r="J51" s="6" t="s">
        <v>7307</v>
      </c>
      <c r="K51" s="6" t="s">
        <v>7308</v>
      </c>
      <c r="L51" s="6"/>
      <c r="M51" s="6" t="s">
        <v>7309</v>
      </c>
      <c r="N51" s="4" t="s">
        <v>459</v>
      </c>
      <c r="O51" s="6">
        <v>20874</v>
      </c>
      <c r="P51" s="6" t="s">
        <v>7310</v>
      </c>
      <c r="Q51" s="6" t="s">
        <v>7145</v>
      </c>
      <c r="R51" s="6" t="s">
        <v>7146</v>
      </c>
      <c r="S51" s="5">
        <v>2</v>
      </c>
      <c r="T51" s="7">
        <v>36535</v>
      </c>
      <c r="U51" s="7"/>
      <c r="V51" s="7">
        <v>37622</v>
      </c>
      <c r="W51" s="7"/>
      <c r="X51" s="7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s="20" customFormat="1" ht="12">
      <c r="A52" s="16" t="s">
        <v>5838</v>
      </c>
      <c r="B52" s="6" t="s">
        <v>4429</v>
      </c>
      <c r="C52" s="54">
        <v>31.74</v>
      </c>
      <c r="D52" s="2">
        <v>31.74</v>
      </c>
      <c r="E52" s="12">
        <v>6000000</v>
      </c>
      <c r="F52" s="12">
        <v>9000000</v>
      </c>
      <c r="G52" s="14">
        <v>32700</v>
      </c>
      <c r="H52" s="18">
        <v>1200</v>
      </c>
      <c r="I52" s="53" t="s">
        <v>2243</v>
      </c>
      <c r="J52" s="6" t="s">
        <v>1341</v>
      </c>
      <c r="K52" s="6" t="s">
        <v>4430</v>
      </c>
      <c r="L52" s="6"/>
      <c r="M52" s="6" t="s">
        <v>1050</v>
      </c>
      <c r="N52" s="4" t="s">
        <v>1051</v>
      </c>
      <c r="O52" s="6">
        <v>20250</v>
      </c>
      <c r="P52" s="6" t="s">
        <v>5307</v>
      </c>
      <c r="Q52" s="6" t="s">
        <v>2969</v>
      </c>
      <c r="R52" s="8" t="s">
        <v>3405</v>
      </c>
      <c r="S52" s="5">
        <v>2</v>
      </c>
      <c r="T52" s="7">
        <v>36722</v>
      </c>
      <c r="U52" s="7"/>
      <c r="V52" s="7"/>
      <c r="W52" s="7"/>
      <c r="X52" s="7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2" ht="12">
      <c r="A53" s="16" t="s">
        <v>451</v>
      </c>
      <c r="B53" s="6" t="s">
        <v>4429</v>
      </c>
      <c r="C53" s="54">
        <v>14</v>
      </c>
      <c r="D53" s="2">
        <v>14</v>
      </c>
      <c r="E53" s="12">
        <v>52000</v>
      </c>
      <c r="F53" s="12">
        <v>468000</v>
      </c>
      <c r="G53" s="14" t="s">
        <v>5538</v>
      </c>
      <c r="H53" s="18" t="s">
        <v>452</v>
      </c>
      <c r="I53" s="53" t="s">
        <v>6061</v>
      </c>
      <c r="K53" s="6" t="s">
        <v>6062</v>
      </c>
      <c r="M53" s="6" t="s">
        <v>1050</v>
      </c>
      <c r="N53" s="4" t="s">
        <v>1051</v>
      </c>
      <c r="O53" s="6">
        <v>20024</v>
      </c>
      <c r="P53" s="6" t="s">
        <v>5989</v>
      </c>
      <c r="Q53" s="6" t="s">
        <v>2556</v>
      </c>
      <c r="R53" s="8" t="s">
        <v>2557</v>
      </c>
      <c r="S53" s="5">
        <v>2</v>
      </c>
      <c r="T53" s="7">
        <v>36904</v>
      </c>
      <c r="U53" s="7">
        <v>37257</v>
      </c>
      <c r="V53" s="7">
        <v>37622</v>
      </c>
    </row>
    <row r="54" spans="1:23" ht="12">
      <c r="A54" s="16" t="s">
        <v>4944</v>
      </c>
      <c r="B54" s="6" t="s">
        <v>4429</v>
      </c>
      <c r="C54" s="54">
        <v>12.15</v>
      </c>
      <c r="D54" s="2">
        <v>12.15</v>
      </c>
      <c r="E54" s="12" t="s">
        <v>5538</v>
      </c>
      <c r="F54" s="12">
        <v>832000</v>
      </c>
      <c r="G54" s="14">
        <v>1000</v>
      </c>
      <c r="H54" s="18">
        <v>8300</v>
      </c>
      <c r="I54" s="53" t="s">
        <v>4945</v>
      </c>
      <c r="K54" s="6" t="s">
        <v>4946</v>
      </c>
      <c r="L54" s="6" t="s">
        <v>4947</v>
      </c>
      <c r="M54" s="6" t="s">
        <v>1050</v>
      </c>
      <c r="N54" s="4" t="s">
        <v>1051</v>
      </c>
      <c r="O54" s="6">
        <v>20571</v>
      </c>
      <c r="P54" s="6" t="s">
        <v>4948</v>
      </c>
      <c r="Q54" s="6" t="s">
        <v>4949</v>
      </c>
      <c r="R54" s="8" t="s">
        <v>4950</v>
      </c>
      <c r="S54" s="5">
        <v>2</v>
      </c>
      <c r="T54" s="7">
        <v>37012</v>
      </c>
      <c r="U54" s="7">
        <v>37257</v>
      </c>
      <c r="V54" s="7">
        <v>37622</v>
      </c>
      <c r="W54" s="7">
        <v>37987</v>
      </c>
    </row>
    <row r="55" spans="1:22" ht="24">
      <c r="A55" s="6" t="s">
        <v>811</v>
      </c>
      <c r="B55" s="6" t="s">
        <v>5537</v>
      </c>
      <c r="C55" s="54">
        <v>8</v>
      </c>
      <c r="D55" s="2">
        <v>8</v>
      </c>
      <c r="E55" s="12">
        <v>500000</v>
      </c>
      <c r="F55" s="12">
        <v>500000</v>
      </c>
      <c r="G55" s="14">
        <v>9000</v>
      </c>
      <c r="H55" s="24">
        <v>3352</v>
      </c>
      <c r="I55" s="108" t="s">
        <v>157</v>
      </c>
      <c r="J55" s="6" t="s">
        <v>1341</v>
      </c>
      <c r="K55" s="6" t="s">
        <v>158</v>
      </c>
      <c r="M55" s="6" t="s">
        <v>1050</v>
      </c>
      <c r="N55" s="4" t="s">
        <v>1051</v>
      </c>
      <c r="O55" s="8" t="s">
        <v>159</v>
      </c>
      <c r="P55" s="6" t="s">
        <v>3208</v>
      </c>
      <c r="Q55" s="6" t="s">
        <v>160</v>
      </c>
      <c r="R55" s="6" t="s">
        <v>161</v>
      </c>
      <c r="S55" s="5">
        <v>2</v>
      </c>
      <c r="T55" s="7">
        <v>36791</v>
      </c>
      <c r="U55" s="7">
        <v>37257</v>
      </c>
      <c r="V55" s="7">
        <v>37622</v>
      </c>
    </row>
    <row r="56" spans="1:20" ht="24">
      <c r="A56" s="6" t="s">
        <v>356</v>
      </c>
      <c r="B56" s="6" t="s">
        <v>5537</v>
      </c>
      <c r="C56" s="54">
        <v>10</v>
      </c>
      <c r="D56" s="2">
        <v>12</v>
      </c>
      <c r="E56" s="12">
        <v>286000</v>
      </c>
      <c r="F56" s="12">
        <v>914000</v>
      </c>
      <c r="G56" s="14">
        <v>4000</v>
      </c>
      <c r="H56" s="24">
        <v>5000</v>
      </c>
      <c r="I56" s="108" t="s">
        <v>3322</v>
      </c>
      <c r="J56" s="6" t="s">
        <v>7307</v>
      </c>
      <c r="K56" s="6" t="s">
        <v>1719</v>
      </c>
      <c r="M56" s="6" t="s">
        <v>1050</v>
      </c>
      <c r="N56" s="4" t="s">
        <v>1051</v>
      </c>
      <c r="O56" s="8" t="s">
        <v>1720</v>
      </c>
      <c r="P56" s="6" t="s">
        <v>1721</v>
      </c>
      <c r="Q56" s="6" t="s">
        <v>1722</v>
      </c>
      <c r="R56" s="6" t="s">
        <v>1723</v>
      </c>
      <c r="S56" s="5">
        <v>2</v>
      </c>
      <c r="T56" s="7">
        <v>36868</v>
      </c>
    </row>
    <row r="57" spans="1:25" ht="24">
      <c r="A57" s="6" t="s">
        <v>3706</v>
      </c>
      <c r="B57" s="6" t="s">
        <v>5537</v>
      </c>
      <c r="C57" s="54">
        <v>15</v>
      </c>
      <c r="D57" s="2">
        <v>15</v>
      </c>
      <c r="E57" s="12">
        <v>82200</v>
      </c>
      <c r="F57" s="12">
        <v>905000</v>
      </c>
      <c r="G57" s="14" t="s">
        <v>5538</v>
      </c>
      <c r="H57" s="24" t="s">
        <v>6438</v>
      </c>
      <c r="I57" s="108" t="s">
        <v>2687</v>
      </c>
      <c r="J57" s="6" t="s">
        <v>7307</v>
      </c>
      <c r="K57" s="6" t="s">
        <v>6858</v>
      </c>
      <c r="L57" s="6" t="s">
        <v>6859</v>
      </c>
      <c r="M57" s="6" t="s">
        <v>1050</v>
      </c>
      <c r="N57" s="4" t="s">
        <v>1051</v>
      </c>
      <c r="O57" s="8" t="s">
        <v>2689</v>
      </c>
      <c r="P57" s="6" t="s">
        <v>2688</v>
      </c>
      <c r="Q57" s="6" t="s">
        <v>6861</v>
      </c>
      <c r="R57" s="6" t="s">
        <v>6862</v>
      </c>
      <c r="S57" s="5">
        <v>2</v>
      </c>
      <c r="T57" s="7">
        <v>37020</v>
      </c>
      <c r="Y57" s="4"/>
    </row>
    <row r="58" spans="1:20" ht="12">
      <c r="A58" s="16" t="s">
        <v>5332</v>
      </c>
      <c r="B58" s="6" t="s">
        <v>6314</v>
      </c>
      <c r="C58" s="54">
        <v>20</v>
      </c>
      <c r="D58" s="2">
        <v>30</v>
      </c>
      <c r="E58" s="12" t="s">
        <v>5538</v>
      </c>
      <c r="F58" s="12" t="s">
        <v>5538</v>
      </c>
      <c r="G58" s="14" t="s">
        <v>5538</v>
      </c>
      <c r="H58" s="18">
        <v>9700</v>
      </c>
      <c r="I58" s="53" t="s">
        <v>7147</v>
      </c>
      <c r="J58" s="6" t="s">
        <v>6547</v>
      </c>
      <c r="K58" s="6" t="s">
        <v>6021</v>
      </c>
      <c r="L58" s="6" t="s">
        <v>4816</v>
      </c>
      <c r="M58" s="6" t="s">
        <v>618</v>
      </c>
      <c r="N58" s="4" t="s">
        <v>619</v>
      </c>
      <c r="O58" s="8" t="s">
        <v>4817</v>
      </c>
      <c r="P58" s="6" t="s">
        <v>4818</v>
      </c>
      <c r="Q58" s="6" t="s">
        <v>34</v>
      </c>
      <c r="R58" s="6" t="s">
        <v>35</v>
      </c>
      <c r="S58" s="5">
        <v>2</v>
      </c>
      <c r="T58" s="7">
        <v>36640</v>
      </c>
    </row>
    <row r="59" spans="1:44" ht="12">
      <c r="A59" s="16" t="s">
        <v>6825</v>
      </c>
      <c r="B59" s="6" t="s">
        <v>6314</v>
      </c>
      <c r="C59" s="54">
        <v>10</v>
      </c>
      <c r="D59" s="2">
        <v>20</v>
      </c>
      <c r="E59" s="12" t="s">
        <v>5538</v>
      </c>
      <c r="F59" s="12" t="s">
        <v>5538</v>
      </c>
      <c r="G59" s="14" t="s">
        <v>5538</v>
      </c>
      <c r="H59" s="18">
        <v>9700</v>
      </c>
      <c r="I59" s="53" t="s">
        <v>7147</v>
      </c>
      <c r="J59" s="6" t="s">
        <v>36</v>
      </c>
      <c r="K59" s="6" t="s">
        <v>6188</v>
      </c>
      <c r="L59" s="6" t="s">
        <v>466</v>
      </c>
      <c r="M59" s="6" t="s">
        <v>618</v>
      </c>
      <c r="N59" s="4" t="s">
        <v>619</v>
      </c>
      <c r="O59" s="8" t="s">
        <v>4817</v>
      </c>
      <c r="P59" s="6" t="s">
        <v>467</v>
      </c>
      <c r="Q59" s="6" t="s">
        <v>468</v>
      </c>
      <c r="R59" s="6" t="s">
        <v>1339</v>
      </c>
      <c r="S59" s="5">
        <v>2</v>
      </c>
      <c r="T59" s="7">
        <v>36640</v>
      </c>
      <c r="AB59" s="7"/>
      <c r="AJ59" s="4"/>
      <c r="AL59" s="7"/>
      <c r="AM59" s="7"/>
      <c r="AN59" s="4"/>
      <c r="AQ59" s="5"/>
      <c r="AR59" s="6"/>
    </row>
    <row r="60" spans="1:22" ht="24">
      <c r="A60" s="16" t="s">
        <v>5384</v>
      </c>
      <c r="B60" s="6" t="s">
        <v>1613</v>
      </c>
      <c r="C60" s="54">
        <v>35.75</v>
      </c>
      <c r="D60" s="2">
        <v>40.6</v>
      </c>
      <c r="E60" s="12">
        <v>4740000</v>
      </c>
      <c r="F60" s="12" t="s">
        <v>5538</v>
      </c>
      <c r="G60" s="14">
        <v>3593</v>
      </c>
      <c r="H60" s="18">
        <v>1152</v>
      </c>
      <c r="I60" s="53" t="s">
        <v>1340</v>
      </c>
      <c r="J60" s="6" t="s">
        <v>1341</v>
      </c>
      <c r="K60" s="6" t="s">
        <v>4768</v>
      </c>
      <c r="M60" s="6" t="s">
        <v>1050</v>
      </c>
      <c r="N60" s="4" t="s">
        <v>4769</v>
      </c>
      <c r="O60" s="8" t="s">
        <v>2076</v>
      </c>
      <c r="P60" s="6" t="s">
        <v>1590</v>
      </c>
      <c r="Q60" s="6" t="s">
        <v>1591</v>
      </c>
      <c r="R60" s="6" t="s">
        <v>1592</v>
      </c>
      <c r="S60" s="5">
        <v>2</v>
      </c>
      <c r="T60" s="7" t="s">
        <v>3690</v>
      </c>
      <c r="V60" s="7">
        <v>37622</v>
      </c>
    </row>
    <row r="61" spans="1:20" ht="12">
      <c r="A61" s="16" t="s">
        <v>6826</v>
      </c>
      <c r="B61" s="6" t="s">
        <v>1613</v>
      </c>
      <c r="C61" s="54">
        <v>16.56</v>
      </c>
      <c r="D61" s="2">
        <v>16.56</v>
      </c>
      <c r="E61" s="12" t="s">
        <v>5538</v>
      </c>
      <c r="F61" s="12" t="s">
        <v>5538</v>
      </c>
      <c r="G61" s="14">
        <v>15000</v>
      </c>
      <c r="H61" s="18">
        <v>4900</v>
      </c>
      <c r="I61" s="53" t="s">
        <v>1593</v>
      </c>
      <c r="J61" s="6" t="s">
        <v>1341</v>
      </c>
      <c r="K61" s="6" t="s">
        <v>1594</v>
      </c>
      <c r="L61" s="6" t="s">
        <v>1595</v>
      </c>
      <c r="M61" s="6" t="s">
        <v>618</v>
      </c>
      <c r="N61" s="4" t="s">
        <v>1596</v>
      </c>
      <c r="O61" s="8" t="s">
        <v>1597</v>
      </c>
      <c r="P61" s="6" t="s">
        <v>2511</v>
      </c>
      <c r="Q61" s="6" t="s">
        <v>3688</v>
      </c>
      <c r="R61" s="6" t="s">
        <v>3689</v>
      </c>
      <c r="S61" s="5">
        <v>2</v>
      </c>
      <c r="T61" s="7">
        <v>36761</v>
      </c>
    </row>
    <row r="62" spans="1:20" ht="12">
      <c r="A62" s="16" t="s">
        <v>3789</v>
      </c>
      <c r="B62" s="6" t="s">
        <v>1613</v>
      </c>
      <c r="E62" s="12"/>
      <c r="H62" s="18" t="s">
        <v>6438</v>
      </c>
      <c r="I62" s="53" t="s">
        <v>5521</v>
      </c>
      <c r="J62" s="6" t="s">
        <v>1341</v>
      </c>
      <c r="K62" s="6" t="s">
        <v>3790</v>
      </c>
      <c r="M62" s="6" t="s">
        <v>1050</v>
      </c>
      <c r="N62" s="4" t="s">
        <v>1051</v>
      </c>
      <c r="O62" s="6">
        <v>20565</v>
      </c>
      <c r="P62" s="6" t="s">
        <v>3791</v>
      </c>
      <c r="Q62" s="6" t="s">
        <v>3792</v>
      </c>
      <c r="R62" s="6" t="s">
        <v>3793</v>
      </c>
      <c r="S62" s="5">
        <v>2</v>
      </c>
      <c r="T62" s="7">
        <v>36831</v>
      </c>
    </row>
    <row r="63" spans="1:20" ht="12">
      <c r="A63" s="16" t="s">
        <v>3619</v>
      </c>
      <c r="B63" s="6" t="s">
        <v>1606</v>
      </c>
      <c r="C63" s="54">
        <v>25</v>
      </c>
      <c r="D63" s="2">
        <v>29</v>
      </c>
      <c r="E63" s="12">
        <v>323612</v>
      </c>
      <c r="F63" s="12">
        <v>293657</v>
      </c>
      <c r="G63" s="14">
        <v>1048</v>
      </c>
      <c r="H63" s="18">
        <v>1344</v>
      </c>
      <c r="I63" s="53" t="s">
        <v>3620</v>
      </c>
      <c r="J63" s="6" t="s">
        <v>1341</v>
      </c>
      <c r="K63" s="6" t="s">
        <v>3625</v>
      </c>
      <c r="L63" s="6" t="s">
        <v>3621</v>
      </c>
      <c r="M63" s="6" t="s">
        <v>1050</v>
      </c>
      <c r="N63" s="4" t="s">
        <v>1051</v>
      </c>
      <c r="O63" s="6">
        <v>20231</v>
      </c>
      <c r="P63" s="6" t="s">
        <v>3622</v>
      </c>
      <c r="Q63" s="6" t="s">
        <v>3623</v>
      </c>
      <c r="R63" s="6" t="s">
        <v>3624</v>
      </c>
      <c r="S63" s="5">
        <v>2</v>
      </c>
      <c r="T63" s="7">
        <v>36800</v>
      </c>
    </row>
    <row r="64" spans="1:22" ht="12">
      <c r="A64" s="16" t="s">
        <v>5385</v>
      </c>
      <c r="B64" s="6" t="s">
        <v>7352</v>
      </c>
      <c r="C64" s="54">
        <v>34.25</v>
      </c>
      <c r="D64" s="2">
        <v>28.25</v>
      </c>
      <c r="E64" s="12">
        <v>609000</v>
      </c>
      <c r="F64" s="12">
        <v>66100</v>
      </c>
      <c r="G64" s="14">
        <v>351</v>
      </c>
      <c r="H64" s="18">
        <v>1050</v>
      </c>
      <c r="I64" s="53" t="s">
        <v>6040</v>
      </c>
      <c r="J64" s="6" t="s">
        <v>1341</v>
      </c>
      <c r="K64" s="6" t="s">
        <v>6041</v>
      </c>
      <c r="L64" s="6" t="s">
        <v>4716</v>
      </c>
      <c r="M64" s="6" t="s">
        <v>618</v>
      </c>
      <c r="N64" s="4" t="s">
        <v>1596</v>
      </c>
      <c r="O64" s="6" t="s">
        <v>6042</v>
      </c>
      <c r="P64" s="6" t="s">
        <v>4850</v>
      </c>
      <c r="Q64" s="6" t="s">
        <v>4851</v>
      </c>
      <c r="R64" s="8" t="s">
        <v>4852</v>
      </c>
      <c r="S64" s="5">
        <v>2</v>
      </c>
      <c r="T64" s="7">
        <v>36699</v>
      </c>
      <c r="U64" s="7">
        <v>37257</v>
      </c>
      <c r="V64" s="7">
        <v>37622</v>
      </c>
    </row>
    <row r="65" spans="1:254" s="20" customFormat="1" ht="24">
      <c r="A65" s="16" t="s">
        <v>570</v>
      </c>
      <c r="B65" s="6" t="s">
        <v>7352</v>
      </c>
      <c r="C65" s="54">
        <v>23.25</v>
      </c>
      <c r="D65" s="2">
        <v>28.25</v>
      </c>
      <c r="E65" s="12">
        <v>563000</v>
      </c>
      <c r="F65" s="12">
        <v>150250</v>
      </c>
      <c r="G65" s="14">
        <v>625</v>
      </c>
      <c r="H65" s="18">
        <v>7100</v>
      </c>
      <c r="I65" s="53" t="s">
        <v>1847</v>
      </c>
      <c r="J65" s="6" t="s">
        <v>1341</v>
      </c>
      <c r="K65" s="8" t="s">
        <v>4883</v>
      </c>
      <c r="L65" s="6"/>
      <c r="M65" s="8" t="s">
        <v>1050</v>
      </c>
      <c r="N65" s="4" t="s">
        <v>1051</v>
      </c>
      <c r="O65" s="8" t="s">
        <v>4884</v>
      </c>
      <c r="P65" s="6" t="s">
        <v>2101</v>
      </c>
      <c r="Q65" s="6" t="s">
        <v>6670</v>
      </c>
      <c r="R65" s="6" t="s">
        <v>3894</v>
      </c>
      <c r="S65" s="5">
        <v>2</v>
      </c>
      <c r="T65" s="7">
        <v>36699</v>
      </c>
      <c r="U65" s="7"/>
      <c r="V65" s="7"/>
      <c r="W65" s="7"/>
      <c r="X65" s="7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1" ht="12">
      <c r="A66" s="6" t="s">
        <v>4613</v>
      </c>
      <c r="B66" s="6" t="s">
        <v>2013</v>
      </c>
      <c r="C66" s="54">
        <v>20</v>
      </c>
      <c r="D66" s="2">
        <v>21.25</v>
      </c>
      <c r="E66" s="12">
        <v>10000</v>
      </c>
      <c r="F66" s="12">
        <v>50000</v>
      </c>
      <c r="G66" s="14" t="s">
        <v>5538</v>
      </c>
      <c r="H66" s="4">
        <v>1242</v>
      </c>
      <c r="I66" s="53" t="s">
        <v>5024</v>
      </c>
      <c r="J66" s="6" t="s">
        <v>3398</v>
      </c>
      <c r="K66" s="6" t="s">
        <v>5356</v>
      </c>
      <c r="M66" s="6" t="s">
        <v>2255</v>
      </c>
      <c r="N66" s="4" t="s">
        <v>414</v>
      </c>
      <c r="O66" s="6">
        <v>27606</v>
      </c>
      <c r="P66" s="15" t="s">
        <v>5357</v>
      </c>
      <c r="Q66" s="6" t="s">
        <v>5358</v>
      </c>
      <c r="R66" s="6" t="s">
        <v>5359</v>
      </c>
      <c r="S66" s="4">
        <v>34</v>
      </c>
      <c r="T66" s="7">
        <v>36708</v>
      </c>
      <c r="U66" s="7">
        <v>37288</v>
      </c>
    </row>
    <row r="67" spans="1:20" ht="12">
      <c r="A67" s="6" t="s">
        <v>528</v>
      </c>
      <c r="B67" s="6" t="s">
        <v>529</v>
      </c>
      <c r="C67" s="54">
        <v>35</v>
      </c>
      <c r="D67" s="2">
        <v>65</v>
      </c>
      <c r="E67" s="12">
        <v>4560</v>
      </c>
      <c r="F67" s="12">
        <v>85442</v>
      </c>
      <c r="G67" s="14">
        <v>300</v>
      </c>
      <c r="H67" s="4">
        <v>9506</v>
      </c>
      <c r="I67" s="53" t="s">
        <v>7474</v>
      </c>
      <c r="J67" s="6" t="s">
        <v>1341</v>
      </c>
      <c r="K67" s="8" t="s">
        <v>7475</v>
      </c>
      <c r="L67" s="8" t="s">
        <v>7476</v>
      </c>
      <c r="M67" s="8" t="s">
        <v>1050</v>
      </c>
      <c r="N67" s="4" t="s">
        <v>1051</v>
      </c>
      <c r="O67" s="8" t="s">
        <v>7477</v>
      </c>
      <c r="P67" s="6" t="s">
        <v>5840</v>
      </c>
      <c r="Q67" s="6" t="s">
        <v>5841</v>
      </c>
      <c r="R67" s="6" t="s">
        <v>5022</v>
      </c>
      <c r="S67" s="5">
        <v>3</v>
      </c>
      <c r="T67" s="7">
        <v>36743</v>
      </c>
    </row>
    <row r="68" spans="1:20" ht="12">
      <c r="A68" s="6" t="s">
        <v>162</v>
      </c>
      <c r="B68" s="6" t="s">
        <v>529</v>
      </c>
      <c r="C68" s="54">
        <v>35</v>
      </c>
      <c r="D68" s="2">
        <v>65</v>
      </c>
      <c r="E68" s="12" t="s">
        <v>5538</v>
      </c>
      <c r="F68" s="12">
        <v>300000</v>
      </c>
      <c r="G68" s="14" t="s">
        <v>1252</v>
      </c>
      <c r="H68" s="25">
        <v>9524</v>
      </c>
      <c r="I68" s="53" t="s">
        <v>163</v>
      </c>
      <c r="J68" s="6" t="s">
        <v>1341</v>
      </c>
      <c r="K68" s="6" t="s">
        <v>5187</v>
      </c>
      <c r="L68" s="6" t="s">
        <v>5188</v>
      </c>
      <c r="M68" s="6" t="s">
        <v>1050</v>
      </c>
      <c r="N68" s="4" t="s">
        <v>1051</v>
      </c>
      <c r="O68" s="8" t="s">
        <v>5189</v>
      </c>
      <c r="P68" s="6" t="s">
        <v>5190</v>
      </c>
      <c r="Q68" s="6" t="s">
        <v>5191</v>
      </c>
      <c r="R68" s="6" t="s">
        <v>2017</v>
      </c>
      <c r="S68" s="5">
        <v>3</v>
      </c>
      <c r="T68" s="7">
        <v>36800</v>
      </c>
    </row>
    <row r="69" spans="1:20" ht="24">
      <c r="A69" s="6" t="s">
        <v>1575</v>
      </c>
      <c r="B69" s="6" t="s">
        <v>529</v>
      </c>
      <c r="C69" s="54">
        <v>35</v>
      </c>
      <c r="D69" s="2">
        <v>65</v>
      </c>
      <c r="E69" s="12">
        <v>0</v>
      </c>
      <c r="F69" s="12">
        <v>56000</v>
      </c>
      <c r="G69" s="14">
        <v>213</v>
      </c>
      <c r="H69" s="25" t="s">
        <v>1576</v>
      </c>
      <c r="I69" s="53" t="s">
        <v>1824</v>
      </c>
      <c r="J69" s="6" t="s">
        <v>1341</v>
      </c>
      <c r="K69" s="6" t="s">
        <v>1825</v>
      </c>
      <c r="L69" s="6" t="s">
        <v>5028</v>
      </c>
      <c r="M69" s="6" t="s">
        <v>1050</v>
      </c>
      <c r="N69" s="4" t="s">
        <v>1051</v>
      </c>
      <c r="O69" s="8" t="s">
        <v>6493</v>
      </c>
      <c r="P69" s="6" t="s">
        <v>6494</v>
      </c>
      <c r="Q69" s="6" t="s">
        <v>6495</v>
      </c>
      <c r="R69" s="6" t="s">
        <v>6496</v>
      </c>
      <c r="S69" s="5">
        <v>3</v>
      </c>
      <c r="T69" s="7">
        <v>36952</v>
      </c>
    </row>
    <row r="70" spans="1:20" ht="12">
      <c r="A70" s="16" t="s">
        <v>7032</v>
      </c>
      <c r="B70" s="6" t="s">
        <v>2512</v>
      </c>
      <c r="C70" s="54">
        <v>28</v>
      </c>
      <c r="D70" s="2">
        <v>59</v>
      </c>
      <c r="E70" s="12">
        <v>0</v>
      </c>
      <c r="F70" s="12">
        <v>25000</v>
      </c>
      <c r="G70" s="14">
        <v>100</v>
      </c>
      <c r="H70" s="18">
        <v>6959</v>
      </c>
      <c r="I70" s="53" t="s">
        <v>2513</v>
      </c>
      <c r="J70" s="6" t="s">
        <v>1341</v>
      </c>
      <c r="K70" s="6" t="s">
        <v>2514</v>
      </c>
      <c r="M70" s="6" t="s">
        <v>1050</v>
      </c>
      <c r="N70" s="4" t="s">
        <v>1051</v>
      </c>
      <c r="O70" s="6">
        <v>20006</v>
      </c>
      <c r="P70" s="6" t="s">
        <v>2515</v>
      </c>
      <c r="Q70" s="6" t="s">
        <v>2516</v>
      </c>
      <c r="R70" s="6" t="s">
        <v>2517</v>
      </c>
      <c r="S70" s="5">
        <v>3</v>
      </c>
      <c r="T70" s="7">
        <v>36617</v>
      </c>
    </row>
    <row r="71" spans="1:20" ht="12">
      <c r="A71" s="6" t="s">
        <v>5324</v>
      </c>
      <c r="B71" s="31" t="s">
        <v>2512</v>
      </c>
      <c r="C71" s="54">
        <v>28.5</v>
      </c>
      <c r="D71" s="2">
        <v>60.25</v>
      </c>
      <c r="E71" s="12">
        <v>19000</v>
      </c>
      <c r="F71" s="12">
        <v>492400</v>
      </c>
      <c r="G71" s="14">
        <v>1680</v>
      </c>
      <c r="H71" s="18">
        <v>2400</v>
      </c>
      <c r="I71" s="53" t="s">
        <v>3087</v>
      </c>
      <c r="K71" s="6" t="s">
        <v>6335</v>
      </c>
      <c r="L71" s="6" t="s">
        <v>6336</v>
      </c>
      <c r="M71" s="6" t="s">
        <v>1050</v>
      </c>
      <c r="N71" s="4" t="s">
        <v>1051</v>
      </c>
      <c r="O71" s="6">
        <v>20415</v>
      </c>
      <c r="P71" s="6" t="s">
        <v>6337</v>
      </c>
      <c r="Q71" s="6" t="s">
        <v>7106</v>
      </c>
      <c r="R71" s="42" t="s">
        <v>7107</v>
      </c>
      <c r="S71" s="5">
        <v>3</v>
      </c>
      <c r="T71" s="7">
        <v>36862</v>
      </c>
    </row>
    <row r="72" spans="1:25" ht="24">
      <c r="A72" s="6" t="s">
        <v>6870</v>
      </c>
      <c r="B72" s="31" t="s">
        <v>2512</v>
      </c>
      <c r="C72" s="54">
        <v>28.5</v>
      </c>
      <c r="D72" s="2">
        <v>60.25</v>
      </c>
      <c r="E72" s="12">
        <v>7400</v>
      </c>
      <c r="F72" s="12">
        <v>65300</v>
      </c>
      <c r="G72" s="14">
        <v>226</v>
      </c>
      <c r="H72" s="18">
        <v>4856</v>
      </c>
      <c r="I72" s="53" t="s">
        <v>6886</v>
      </c>
      <c r="J72" s="6" t="s">
        <v>6871</v>
      </c>
      <c r="K72" s="6" t="s">
        <v>2905</v>
      </c>
      <c r="L72" s="6" t="s">
        <v>5916</v>
      </c>
      <c r="M72" s="6" t="s">
        <v>618</v>
      </c>
      <c r="N72" s="4" t="s">
        <v>619</v>
      </c>
      <c r="O72" s="6">
        <v>22201</v>
      </c>
      <c r="P72" s="6" t="s">
        <v>2906</v>
      </c>
      <c r="Q72" s="6" t="s">
        <v>2907</v>
      </c>
      <c r="R72" s="42" t="s">
        <v>2908</v>
      </c>
      <c r="S72" s="5">
        <v>3</v>
      </c>
      <c r="T72" s="7">
        <v>36966</v>
      </c>
      <c r="Y72" s="4"/>
    </row>
    <row r="73" spans="1:20" ht="24">
      <c r="A73" s="6" t="s">
        <v>3501</v>
      </c>
      <c r="B73" s="31" t="s">
        <v>2512</v>
      </c>
      <c r="C73" s="54">
        <v>28.5</v>
      </c>
      <c r="D73" s="2">
        <v>60.25</v>
      </c>
      <c r="E73" s="12">
        <v>4400</v>
      </c>
      <c r="F73" s="12">
        <v>89600</v>
      </c>
      <c r="G73" s="14">
        <v>342</v>
      </c>
      <c r="H73" s="18">
        <v>9510</v>
      </c>
      <c r="I73" s="53" t="s">
        <v>1438</v>
      </c>
      <c r="J73" s="6" t="s">
        <v>6871</v>
      </c>
      <c r="K73" s="6" t="s">
        <v>1439</v>
      </c>
      <c r="M73" s="6" t="s">
        <v>1050</v>
      </c>
      <c r="N73" s="4" t="s">
        <v>1051</v>
      </c>
      <c r="O73" s="6">
        <v>20006</v>
      </c>
      <c r="P73" s="6" t="s">
        <v>1440</v>
      </c>
      <c r="Q73" s="6" t="s">
        <v>927</v>
      </c>
      <c r="R73" s="42" t="s">
        <v>928</v>
      </c>
      <c r="S73" s="5">
        <v>3</v>
      </c>
      <c r="T73" s="7">
        <v>36923</v>
      </c>
    </row>
    <row r="74" spans="1:24" s="162" customFormat="1" ht="24">
      <c r="A74" s="16" t="s">
        <v>571</v>
      </c>
      <c r="B74" s="6" t="s">
        <v>2512</v>
      </c>
      <c r="C74" s="54">
        <v>28.5</v>
      </c>
      <c r="D74" s="2">
        <v>60</v>
      </c>
      <c r="E74" s="12" t="s">
        <v>5538</v>
      </c>
      <c r="F74" s="12" t="s">
        <v>5538</v>
      </c>
      <c r="G74" s="14" t="s">
        <v>5538</v>
      </c>
      <c r="H74" s="18">
        <v>2024</v>
      </c>
      <c r="I74" s="53" t="s">
        <v>2518</v>
      </c>
      <c r="J74" s="6" t="s">
        <v>2476</v>
      </c>
      <c r="K74" s="6" t="s">
        <v>6424</v>
      </c>
      <c r="L74" s="6" t="s">
        <v>6425</v>
      </c>
      <c r="M74" s="6" t="s">
        <v>1050</v>
      </c>
      <c r="N74" s="4" t="s">
        <v>1051</v>
      </c>
      <c r="O74" s="8" t="s">
        <v>5296</v>
      </c>
      <c r="P74" s="6" t="s">
        <v>6437</v>
      </c>
      <c r="Q74" s="6" t="s">
        <v>2676</v>
      </c>
      <c r="R74" s="6" t="s">
        <v>2675</v>
      </c>
      <c r="S74" s="5">
        <v>3</v>
      </c>
      <c r="T74" s="7">
        <v>36647</v>
      </c>
      <c r="U74" s="7">
        <v>36951</v>
      </c>
      <c r="V74" s="137"/>
      <c r="W74" s="132"/>
      <c r="X74" s="132"/>
    </row>
    <row r="75" spans="1:22" ht="24">
      <c r="A75" s="16" t="s">
        <v>1960</v>
      </c>
      <c r="B75" s="6" t="s">
        <v>2512</v>
      </c>
      <c r="C75" s="54">
        <v>28.5</v>
      </c>
      <c r="D75" s="2">
        <v>60.25</v>
      </c>
      <c r="E75" s="12">
        <v>25785</v>
      </c>
      <c r="F75" s="12">
        <f>261989+81137</f>
        <v>343126</v>
      </c>
      <c r="G75" s="14">
        <f>1079+322</f>
        <v>1401</v>
      </c>
      <c r="H75" s="4" t="s">
        <v>6438</v>
      </c>
      <c r="I75" s="53" t="s">
        <v>4140</v>
      </c>
      <c r="J75" s="6" t="s">
        <v>7155</v>
      </c>
      <c r="K75" s="6" t="s">
        <v>857</v>
      </c>
      <c r="L75" s="6" t="s">
        <v>3821</v>
      </c>
      <c r="M75" s="6" t="s">
        <v>1050</v>
      </c>
      <c r="N75" s="4" t="s">
        <v>1051</v>
      </c>
      <c r="O75" s="8" t="s">
        <v>3822</v>
      </c>
      <c r="P75" s="6" t="s">
        <v>2708</v>
      </c>
      <c r="Q75" s="6" t="s">
        <v>2709</v>
      </c>
      <c r="R75" s="6" t="s">
        <v>4308</v>
      </c>
      <c r="S75" s="5">
        <v>3</v>
      </c>
      <c r="T75" s="7">
        <v>36668</v>
      </c>
      <c r="U75" s="7">
        <v>37257</v>
      </c>
      <c r="V75" s="7">
        <v>37622</v>
      </c>
    </row>
    <row r="76" spans="1:20" ht="12">
      <c r="A76" s="16" t="s">
        <v>4836</v>
      </c>
      <c r="B76" s="6" t="s">
        <v>2512</v>
      </c>
      <c r="C76" s="54">
        <v>28</v>
      </c>
      <c r="D76" s="2">
        <v>60</v>
      </c>
      <c r="E76" s="12">
        <v>0</v>
      </c>
      <c r="F76" s="12">
        <v>140000</v>
      </c>
      <c r="G76" s="14">
        <v>160</v>
      </c>
      <c r="H76" s="18">
        <v>9000</v>
      </c>
      <c r="I76" s="53" t="s">
        <v>4309</v>
      </c>
      <c r="J76" s="8" t="s">
        <v>9</v>
      </c>
      <c r="K76" s="8" t="s">
        <v>4285</v>
      </c>
      <c r="L76" s="8"/>
      <c r="M76" s="6" t="s">
        <v>618</v>
      </c>
      <c r="N76" s="4" t="s">
        <v>1596</v>
      </c>
      <c r="O76" s="8" t="s">
        <v>4286</v>
      </c>
      <c r="P76" s="6" t="s">
        <v>4287</v>
      </c>
      <c r="Q76" s="6" t="s">
        <v>5286</v>
      </c>
      <c r="R76" s="6" t="s">
        <v>2617</v>
      </c>
      <c r="S76" s="5">
        <v>3</v>
      </c>
      <c r="T76" s="7">
        <v>36654</v>
      </c>
    </row>
    <row r="77" spans="1:20" ht="24">
      <c r="A77" s="16" t="s">
        <v>1200</v>
      </c>
      <c r="B77" s="6" t="s">
        <v>2512</v>
      </c>
      <c r="C77" s="54">
        <v>28.5</v>
      </c>
      <c r="D77" s="2">
        <v>60.25</v>
      </c>
      <c r="E77" s="12">
        <v>0</v>
      </c>
      <c r="F77" s="12">
        <v>2000</v>
      </c>
      <c r="G77" s="14">
        <v>10</v>
      </c>
      <c r="H77" s="18">
        <v>9560</v>
      </c>
      <c r="I77" s="53" t="s">
        <v>3540</v>
      </c>
      <c r="J77" s="6" t="s">
        <v>1341</v>
      </c>
      <c r="K77" s="8" t="s">
        <v>5893</v>
      </c>
      <c r="L77" s="8" t="s">
        <v>5894</v>
      </c>
      <c r="M77" s="8" t="s">
        <v>5895</v>
      </c>
      <c r="N77" s="4" t="s">
        <v>1596</v>
      </c>
      <c r="O77" s="8" t="s">
        <v>5896</v>
      </c>
      <c r="P77" s="6" t="s">
        <v>2167</v>
      </c>
      <c r="Q77" s="6" t="s">
        <v>5371</v>
      </c>
      <c r="R77" s="8" t="s">
        <v>5372</v>
      </c>
      <c r="S77" s="5">
        <v>3</v>
      </c>
      <c r="T77" s="7">
        <v>36668</v>
      </c>
    </row>
    <row r="78" spans="1:20" ht="24">
      <c r="A78" s="16" t="s">
        <v>3637</v>
      </c>
      <c r="B78" s="6" t="s">
        <v>2512</v>
      </c>
      <c r="C78" s="54">
        <v>28</v>
      </c>
      <c r="D78" s="2">
        <v>31</v>
      </c>
      <c r="E78" s="12">
        <v>0</v>
      </c>
      <c r="F78" s="12">
        <v>30000</v>
      </c>
      <c r="G78" s="14">
        <v>50</v>
      </c>
      <c r="H78" s="18">
        <v>2600</v>
      </c>
      <c r="I78" s="53" t="s">
        <v>5164</v>
      </c>
      <c r="J78" s="6" t="s">
        <v>1341</v>
      </c>
      <c r="K78" s="6" t="s">
        <v>5165</v>
      </c>
      <c r="M78" s="6" t="s">
        <v>1050</v>
      </c>
      <c r="N78" s="4" t="s">
        <v>4769</v>
      </c>
      <c r="O78" s="6">
        <v>20005</v>
      </c>
      <c r="P78" s="6" t="s">
        <v>5166</v>
      </c>
      <c r="Q78" s="6" t="s">
        <v>3895</v>
      </c>
      <c r="R78" s="8" t="s">
        <v>3896</v>
      </c>
      <c r="S78" s="5">
        <v>3</v>
      </c>
      <c r="T78" s="7">
        <v>36668</v>
      </c>
    </row>
    <row r="79" spans="1:21" ht="12">
      <c r="A79" s="16" t="s">
        <v>3447</v>
      </c>
      <c r="B79" s="6" t="s">
        <v>2512</v>
      </c>
      <c r="C79" s="54">
        <v>28.5</v>
      </c>
      <c r="D79" s="2">
        <v>60.25</v>
      </c>
      <c r="E79" s="12">
        <v>0</v>
      </c>
      <c r="F79" s="12">
        <v>7500</v>
      </c>
      <c r="G79" s="14">
        <v>18</v>
      </c>
      <c r="H79" s="18">
        <v>9513</v>
      </c>
      <c r="I79" s="53" t="s">
        <v>6595</v>
      </c>
      <c r="J79" s="6" t="s">
        <v>1341</v>
      </c>
      <c r="K79" s="6" t="s">
        <v>7550</v>
      </c>
      <c r="L79" s="6" t="s">
        <v>7545</v>
      </c>
      <c r="M79" s="8" t="s">
        <v>6596</v>
      </c>
      <c r="N79" s="4" t="s">
        <v>459</v>
      </c>
      <c r="O79" s="6">
        <v>20814</v>
      </c>
      <c r="P79" s="6" t="s">
        <v>4075</v>
      </c>
      <c r="Q79" s="6" t="s">
        <v>4076</v>
      </c>
      <c r="R79" s="8" t="s">
        <v>1744</v>
      </c>
      <c r="S79" s="5">
        <v>3</v>
      </c>
      <c r="T79" s="7">
        <v>36708</v>
      </c>
      <c r="U79" s="7">
        <v>37257</v>
      </c>
    </row>
    <row r="80" spans="1:21" ht="24">
      <c r="A80" s="6" t="s">
        <v>2018</v>
      </c>
      <c r="B80" s="6" t="s">
        <v>2512</v>
      </c>
      <c r="C80" s="54">
        <v>28.5</v>
      </c>
      <c r="D80" s="2">
        <v>60.25</v>
      </c>
      <c r="E80" s="12">
        <v>10000</v>
      </c>
      <c r="F80" s="12">
        <v>300000</v>
      </c>
      <c r="G80" s="14">
        <v>1120</v>
      </c>
      <c r="H80" s="4">
        <v>1665</v>
      </c>
      <c r="I80" s="53" t="s">
        <v>5481</v>
      </c>
      <c r="K80" s="6" t="s">
        <v>5482</v>
      </c>
      <c r="L80" s="6" t="s">
        <v>5483</v>
      </c>
      <c r="M80" s="6" t="s">
        <v>1050</v>
      </c>
      <c r="N80" s="4" t="s">
        <v>1051</v>
      </c>
      <c r="O80" s="8" t="s">
        <v>5484</v>
      </c>
      <c r="P80" s="6" t="s">
        <v>5485</v>
      </c>
      <c r="Q80" s="6" t="s">
        <v>1403</v>
      </c>
      <c r="R80" s="6" t="s">
        <v>5486</v>
      </c>
      <c r="S80" s="5">
        <v>3</v>
      </c>
      <c r="T80" s="7">
        <v>36800</v>
      </c>
      <c r="U80" s="22">
        <v>37257</v>
      </c>
    </row>
    <row r="81" spans="1:20" ht="24">
      <c r="A81" s="6" t="s">
        <v>1920</v>
      </c>
      <c r="B81" s="6" t="s">
        <v>2512</v>
      </c>
      <c r="C81" s="54">
        <v>28.5</v>
      </c>
      <c r="D81" s="2">
        <v>60.25</v>
      </c>
      <c r="E81" s="12">
        <v>6821</v>
      </c>
      <c r="F81" s="12">
        <v>14166</v>
      </c>
      <c r="G81" s="14">
        <v>38</v>
      </c>
      <c r="H81" s="4">
        <v>9502</v>
      </c>
      <c r="I81" s="109" t="s">
        <v>1921</v>
      </c>
      <c r="J81" s="6" t="s">
        <v>1341</v>
      </c>
      <c r="K81" s="8" t="s">
        <v>1922</v>
      </c>
      <c r="L81" s="8" t="s">
        <v>5300</v>
      </c>
      <c r="M81" s="8" t="s">
        <v>1050</v>
      </c>
      <c r="N81" s="4" t="s">
        <v>1051</v>
      </c>
      <c r="O81" s="8" t="s">
        <v>3822</v>
      </c>
      <c r="P81" s="6" t="s">
        <v>1923</v>
      </c>
      <c r="Q81" s="6" t="s">
        <v>6597</v>
      </c>
      <c r="R81" s="6" t="s">
        <v>6598</v>
      </c>
      <c r="S81" s="5">
        <v>3</v>
      </c>
      <c r="T81" s="7">
        <v>36794</v>
      </c>
    </row>
    <row r="82" spans="1:24" s="161" customFormat="1" ht="24">
      <c r="A82" s="16" t="s">
        <v>720</v>
      </c>
      <c r="B82" s="6" t="s">
        <v>4721</v>
      </c>
      <c r="C82" s="54">
        <v>11</v>
      </c>
      <c r="D82" s="2">
        <v>11</v>
      </c>
      <c r="E82" s="12" t="s">
        <v>5538</v>
      </c>
      <c r="F82" s="12" t="s">
        <v>5538</v>
      </c>
      <c r="G82" s="14" t="s">
        <v>5538</v>
      </c>
      <c r="H82" s="18">
        <v>1251</v>
      </c>
      <c r="I82" s="53" t="s">
        <v>7256</v>
      </c>
      <c r="J82" s="6" t="s">
        <v>2392</v>
      </c>
      <c r="K82" s="6" t="s">
        <v>721</v>
      </c>
      <c r="L82" s="6"/>
      <c r="M82" s="6" t="s">
        <v>2288</v>
      </c>
      <c r="N82" s="4" t="s">
        <v>5081</v>
      </c>
      <c r="O82" s="6">
        <v>30303</v>
      </c>
      <c r="P82" s="6" t="s">
        <v>4208</v>
      </c>
      <c r="Q82" s="6" t="s">
        <v>722</v>
      </c>
      <c r="R82" s="6" t="s">
        <v>723</v>
      </c>
      <c r="S82" s="5">
        <v>4</v>
      </c>
      <c r="T82" s="7">
        <v>36708</v>
      </c>
      <c r="U82" s="7">
        <v>37288</v>
      </c>
      <c r="V82" s="137"/>
      <c r="W82" s="137"/>
      <c r="X82" s="137">
        <v>38384</v>
      </c>
    </row>
    <row r="83" spans="1:22" ht="12">
      <c r="A83" s="6" t="s">
        <v>5487</v>
      </c>
      <c r="B83" s="6" t="s">
        <v>5537</v>
      </c>
      <c r="C83" s="54">
        <v>9.7</v>
      </c>
      <c r="D83" s="2">
        <v>14.7</v>
      </c>
      <c r="E83" s="12" t="s">
        <v>5538</v>
      </c>
      <c r="F83" s="12" t="s">
        <v>5538</v>
      </c>
      <c r="G83" s="14" t="s">
        <v>5538</v>
      </c>
      <c r="H83" s="4">
        <v>1241</v>
      </c>
      <c r="I83" s="53" t="s">
        <v>6894</v>
      </c>
      <c r="K83" s="6" t="s">
        <v>5488</v>
      </c>
      <c r="L83" s="6" t="s">
        <v>5489</v>
      </c>
      <c r="M83" s="6" t="s">
        <v>1050</v>
      </c>
      <c r="N83" s="4" t="s">
        <v>1051</v>
      </c>
      <c r="O83" s="8" t="s">
        <v>3743</v>
      </c>
      <c r="P83" s="6" t="s">
        <v>1564</v>
      </c>
      <c r="Q83" s="6" t="s">
        <v>1565</v>
      </c>
      <c r="R83" s="6" t="s">
        <v>1566</v>
      </c>
      <c r="S83" s="5">
        <v>4</v>
      </c>
      <c r="T83" s="7">
        <v>36800</v>
      </c>
      <c r="U83" s="7">
        <v>37288</v>
      </c>
      <c r="V83" s="7">
        <v>37653</v>
      </c>
    </row>
    <row r="84" spans="1:23" ht="12">
      <c r="A84" s="16" t="s">
        <v>6545</v>
      </c>
      <c r="B84" s="6" t="s">
        <v>6314</v>
      </c>
      <c r="C84" s="54">
        <v>25</v>
      </c>
      <c r="D84" s="2">
        <v>35</v>
      </c>
      <c r="E84" s="12" t="s">
        <v>5538</v>
      </c>
      <c r="F84" s="12" t="s">
        <v>5538</v>
      </c>
      <c r="G84" s="14" t="s">
        <v>5538</v>
      </c>
      <c r="H84" s="18">
        <v>1226</v>
      </c>
      <c r="I84" s="53" t="s">
        <v>4870</v>
      </c>
      <c r="J84" s="6" t="s">
        <v>5859</v>
      </c>
      <c r="K84" s="6" t="s">
        <v>2946</v>
      </c>
      <c r="M84" s="6" t="s">
        <v>688</v>
      </c>
      <c r="N84" s="4" t="s">
        <v>414</v>
      </c>
      <c r="O84" s="6">
        <v>28804</v>
      </c>
      <c r="P84" s="6" t="s">
        <v>599</v>
      </c>
      <c r="Q84" s="6" t="s">
        <v>6239</v>
      </c>
      <c r="R84" s="8" t="s">
        <v>4614</v>
      </c>
      <c r="S84" s="5">
        <v>4</v>
      </c>
      <c r="T84" s="7">
        <v>37073</v>
      </c>
      <c r="U84" s="7">
        <v>37288</v>
      </c>
      <c r="V84" s="7">
        <v>37653</v>
      </c>
      <c r="W84" s="7">
        <v>38018</v>
      </c>
    </row>
    <row r="85" spans="1:20" ht="12">
      <c r="A85" s="16" t="s">
        <v>1950</v>
      </c>
      <c r="B85" s="6" t="s">
        <v>1613</v>
      </c>
      <c r="C85" s="54">
        <v>25</v>
      </c>
      <c r="D85" s="2" t="s">
        <v>6186</v>
      </c>
      <c r="E85" s="12" t="s">
        <v>5538</v>
      </c>
      <c r="F85" s="12" t="s">
        <v>5538</v>
      </c>
      <c r="G85" s="14" t="s">
        <v>5538</v>
      </c>
      <c r="H85" s="18">
        <v>1252</v>
      </c>
      <c r="I85" s="53" t="s">
        <v>7257</v>
      </c>
      <c r="J85" s="6" t="s">
        <v>7540</v>
      </c>
      <c r="K85" s="6" t="s">
        <v>3742</v>
      </c>
      <c r="L85" s="6" t="s">
        <v>3265</v>
      </c>
      <c r="M85" s="6" t="s">
        <v>1050</v>
      </c>
      <c r="N85" s="4" t="s">
        <v>1051</v>
      </c>
      <c r="O85" s="8" t="s">
        <v>3743</v>
      </c>
      <c r="P85" s="6" t="s">
        <v>3266</v>
      </c>
      <c r="Q85" s="6" t="s">
        <v>3267</v>
      </c>
      <c r="R85" s="6" t="s">
        <v>1314</v>
      </c>
      <c r="S85" s="5">
        <v>4</v>
      </c>
      <c r="T85" s="7">
        <v>36722</v>
      </c>
    </row>
    <row r="86" spans="1:20" ht="12">
      <c r="A86" s="6" t="s">
        <v>4643</v>
      </c>
      <c r="B86" s="21" t="s">
        <v>1606</v>
      </c>
      <c r="C86" s="54">
        <v>2.25</v>
      </c>
      <c r="D86" s="28">
        <v>2.25</v>
      </c>
      <c r="E86" s="29" t="s">
        <v>5538</v>
      </c>
      <c r="F86" s="29" t="s">
        <v>5538</v>
      </c>
      <c r="G86" s="39" t="s">
        <v>5538</v>
      </c>
      <c r="H86" s="34" t="s">
        <v>2768</v>
      </c>
      <c r="I86" s="53" t="s">
        <v>7138</v>
      </c>
      <c r="J86" s="21" t="s">
        <v>4644</v>
      </c>
      <c r="K86" s="21" t="s">
        <v>1683</v>
      </c>
      <c r="L86" s="21" t="s">
        <v>1684</v>
      </c>
      <c r="M86" s="21" t="s">
        <v>1685</v>
      </c>
      <c r="N86" s="24" t="s">
        <v>5081</v>
      </c>
      <c r="O86" s="35" t="s">
        <v>1686</v>
      </c>
      <c r="P86" s="21" t="s">
        <v>6001</v>
      </c>
      <c r="Q86" s="21" t="s">
        <v>3312</v>
      </c>
      <c r="R86" s="21" t="s">
        <v>6111</v>
      </c>
      <c r="S86" s="24">
        <v>4</v>
      </c>
      <c r="T86" s="22">
        <v>36708</v>
      </c>
    </row>
    <row r="87" spans="1:22" ht="12">
      <c r="A87" s="6" t="s">
        <v>1567</v>
      </c>
      <c r="B87" s="6" t="s">
        <v>1606</v>
      </c>
      <c r="C87" s="54">
        <v>29.25</v>
      </c>
      <c r="D87" s="2">
        <v>33</v>
      </c>
      <c r="E87" s="12" t="s">
        <v>5538</v>
      </c>
      <c r="F87" s="12" t="s">
        <v>5538</v>
      </c>
      <c r="G87" s="14" t="s">
        <v>5538</v>
      </c>
      <c r="H87" s="4">
        <v>6930</v>
      </c>
      <c r="I87" s="53" t="s">
        <v>7463</v>
      </c>
      <c r="K87" s="6" t="s">
        <v>3832</v>
      </c>
      <c r="L87" s="6" t="s">
        <v>3833</v>
      </c>
      <c r="M87" s="6" t="s">
        <v>2288</v>
      </c>
      <c r="N87" s="4" t="s">
        <v>5081</v>
      </c>
      <c r="O87" s="6">
        <v>30303</v>
      </c>
      <c r="P87" s="6" t="s">
        <v>3834</v>
      </c>
      <c r="Q87" s="6" t="s">
        <v>3835</v>
      </c>
      <c r="R87" s="6" t="s">
        <v>3836</v>
      </c>
      <c r="S87" s="4">
        <v>4</v>
      </c>
      <c r="T87" s="7">
        <v>36770</v>
      </c>
      <c r="U87" s="7">
        <v>36936</v>
      </c>
      <c r="V87" s="7">
        <v>37653</v>
      </c>
    </row>
    <row r="88" spans="1:23" ht="12">
      <c r="A88" s="47" t="s">
        <v>7030</v>
      </c>
      <c r="B88" s="6" t="s">
        <v>1606</v>
      </c>
      <c r="C88" s="54">
        <v>21.31</v>
      </c>
      <c r="D88" s="2">
        <v>25.56</v>
      </c>
      <c r="E88" s="12" t="s">
        <v>5538</v>
      </c>
      <c r="F88" s="12" t="s">
        <v>5538</v>
      </c>
      <c r="G88" s="14" t="s">
        <v>5538</v>
      </c>
      <c r="H88" s="4">
        <v>1204</v>
      </c>
      <c r="I88" s="53" t="s">
        <v>2934</v>
      </c>
      <c r="J88" s="45"/>
      <c r="K88" s="45" t="s">
        <v>7031</v>
      </c>
      <c r="L88" s="45" t="s">
        <v>1293</v>
      </c>
      <c r="M88" s="45" t="s">
        <v>3143</v>
      </c>
      <c r="N88" s="46" t="s">
        <v>2742</v>
      </c>
      <c r="O88" s="45">
        <v>35203</v>
      </c>
      <c r="P88" s="45" t="s">
        <v>2978</v>
      </c>
      <c r="Q88" s="45" t="s">
        <v>2979</v>
      </c>
      <c r="R88" s="51" t="s">
        <v>7029</v>
      </c>
      <c r="S88" s="46">
        <v>4</v>
      </c>
      <c r="T88" s="7">
        <v>36800</v>
      </c>
      <c r="U88" s="22">
        <v>37288</v>
      </c>
      <c r="V88" s="7">
        <v>37653</v>
      </c>
      <c r="W88" s="7">
        <v>38018</v>
      </c>
    </row>
    <row r="89" spans="1:254" s="162" customFormat="1" ht="12">
      <c r="A89" s="139" t="s">
        <v>6546</v>
      </c>
      <c r="B89" s="112" t="s">
        <v>981</v>
      </c>
      <c r="C89" s="145">
        <v>28</v>
      </c>
      <c r="D89" s="114">
        <v>38</v>
      </c>
      <c r="E89" s="115">
        <v>27294.87</v>
      </c>
      <c r="F89" s="115">
        <v>180841.79</v>
      </c>
      <c r="G89" s="116">
        <v>450</v>
      </c>
      <c r="H89" s="142" t="s">
        <v>5167</v>
      </c>
      <c r="I89" s="118" t="s">
        <v>2363</v>
      </c>
      <c r="J89" s="112" t="s">
        <v>2364</v>
      </c>
      <c r="K89" s="112" t="s">
        <v>4658</v>
      </c>
      <c r="L89" s="112"/>
      <c r="M89" s="112" t="s">
        <v>2741</v>
      </c>
      <c r="N89" s="122" t="s">
        <v>2742</v>
      </c>
      <c r="O89" s="112" t="s">
        <v>2743</v>
      </c>
      <c r="P89" s="112" t="s">
        <v>864</v>
      </c>
      <c r="Q89" s="112" t="s">
        <v>4328</v>
      </c>
      <c r="R89" s="112" t="s">
        <v>4329</v>
      </c>
      <c r="S89" s="134">
        <v>4</v>
      </c>
      <c r="T89" s="135">
        <v>36557</v>
      </c>
      <c r="U89" s="135">
        <v>36923</v>
      </c>
      <c r="V89" s="137"/>
      <c r="W89" s="137"/>
      <c r="X89" s="137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  <c r="IR89" s="161"/>
      <c r="IS89" s="161"/>
      <c r="IT89" s="161"/>
    </row>
    <row r="90" spans="1:254" s="20" customFormat="1" ht="12">
      <c r="A90" s="16" t="s">
        <v>5948</v>
      </c>
      <c r="B90" s="6" t="s">
        <v>6329</v>
      </c>
      <c r="C90" s="54">
        <v>14.25</v>
      </c>
      <c r="D90" s="2" t="s">
        <v>6186</v>
      </c>
      <c r="E90" s="12" t="s">
        <v>5538</v>
      </c>
      <c r="F90" s="12">
        <v>50000</v>
      </c>
      <c r="G90" s="14" t="s">
        <v>5538</v>
      </c>
      <c r="H90" s="18">
        <v>2033</v>
      </c>
      <c r="I90" s="53" t="s">
        <v>2476</v>
      </c>
      <c r="J90" s="6" t="s">
        <v>3141</v>
      </c>
      <c r="K90" s="6" t="s">
        <v>3142</v>
      </c>
      <c r="L90" s="6"/>
      <c r="M90" s="6" t="s">
        <v>3143</v>
      </c>
      <c r="N90" s="4" t="s">
        <v>2742</v>
      </c>
      <c r="O90" s="6">
        <v>35209</v>
      </c>
      <c r="P90" s="6" t="s">
        <v>3144</v>
      </c>
      <c r="Q90" s="6" t="s">
        <v>5759</v>
      </c>
      <c r="R90" s="6" t="s">
        <v>5760</v>
      </c>
      <c r="S90" s="5">
        <v>4</v>
      </c>
      <c r="T90" s="7">
        <v>36708</v>
      </c>
      <c r="U90" s="7">
        <v>37073</v>
      </c>
      <c r="V90" s="7">
        <v>37288</v>
      </c>
      <c r="W90" s="7">
        <v>37653</v>
      </c>
      <c r="X90" s="7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" ht="24">
      <c r="A91" s="6" t="s">
        <v>6512</v>
      </c>
      <c r="B91" s="6" t="s">
        <v>6329</v>
      </c>
      <c r="C91" s="54">
        <v>28.25</v>
      </c>
      <c r="D91" s="2" t="s">
        <v>6186</v>
      </c>
      <c r="E91" s="12">
        <v>0</v>
      </c>
      <c r="F91" s="12">
        <v>6200</v>
      </c>
      <c r="G91" s="14">
        <v>20</v>
      </c>
      <c r="H91" s="18">
        <v>1256</v>
      </c>
      <c r="I91" s="53" t="s">
        <v>5591</v>
      </c>
      <c r="J91" s="6" t="s">
        <v>1300</v>
      </c>
      <c r="K91" s="6" t="s">
        <v>1301</v>
      </c>
      <c r="M91" s="6" t="s">
        <v>2420</v>
      </c>
      <c r="N91" s="4" t="s">
        <v>2742</v>
      </c>
      <c r="O91" s="6" t="s">
        <v>2662</v>
      </c>
      <c r="P91" s="6" t="s">
        <v>1484</v>
      </c>
      <c r="Q91" s="6" t="s">
        <v>2882</v>
      </c>
      <c r="R91" s="6" t="s">
        <v>1633</v>
      </c>
      <c r="S91" s="5">
        <v>4</v>
      </c>
      <c r="T91" s="7">
        <v>36708</v>
      </c>
      <c r="U91" s="7">
        <v>37073</v>
      </c>
      <c r="V91" s="7">
        <v>37288</v>
      </c>
      <c r="W91" s="7">
        <v>37653</v>
      </c>
      <c r="Y91" s="4"/>
    </row>
    <row r="92" spans="1:23" ht="12">
      <c r="A92" s="6" t="s">
        <v>3063</v>
      </c>
      <c r="B92" s="21" t="s">
        <v>6329</v>
      </c>
      <c r="C92" s="150">
        <v>25</v>
      </c>
      <c r="D92" s="28">
        <v>36</v>
      </c>
      <c r="E92" s="29" t="s">
        <v>5538</v>
      </c>
      <c r="F92" s="29">
        <v>65000</v>
      </c>
      <c r="G92" s="39">
        <v>208</v>
      </c>
      <c r="H92" s="26">
        <v>1526</v>
      </c>
      <c r="I92" s="53" t="s">
        <v>7258</v>
      </c>
      <c r="J92" s="21" t="s">
        <v>4471</v>
      </c>
      <c r="K92" s="21" t="s">
        <v>5933</v>
      </c>
      <c r="L92" s="21" t="s">
        <v>4716</v>
      </c>
      <c r="M92" s="21" t="s">
        <v>3143</v>
      </c>
      <c r="N92" s="24" t="s">
        <v>2742</v>
      </c>
      <c r="O92" s="21">
        <v>35203</v>
      </c>
      <c r="P92" s="21" t="s">
        <v>4401</v>
      </c>
      <c r="Q92" s="21" t="s">
        <v>4469</v>
      </c>
      <c r="R92" s="21" t="s">
        <v>4470</v>
      </c>
      <c r="S92" s="23">
        <v>4</v>
      </c>
      <c r="T92" s="22">
        <v>36708</v>
      </c>
      <c r="U92" s="7">
        <v>37073</v>
      </c>
      <c r="W92" s="7">
        <v>37653</v>
      </c>
    </row>
    <row r="93" spans="1:23" ht="12">
      <c r="A93" s="6" t="s">
        <v>4012</v>
      </c>
      <c r="B93" s="6" t="s">
        <v>6329</v>
      </c>
      <c r="C93" s="54">
        <v>28.25</v>
      </c>
      <c r="D93" s="28">
        <v>35</v>
      </c>
      <c r="E93" s="29" t="s">
        <v>5538</v>
      </c>
      <c r="F93" s="12">
        <v>10000</v>
      </c>
      <c r="G93" s="14">
        <v>20</v>
      </c>
      <c r="H93" s="18">
        <v>1242</v>
      </c>
      <c r="I93" s="53" t="s">
        <v>5024</v>
      </c>
      <c r="J93" s="6" t="s">
        <v>4013</v>
      </c>
      <c r="K93" s="6" t="s">
        <v>4451</v>
      </c>
      <c r="M93" s="6" t="s">
        <v>2420</v>
      </c>
      <c r="N93" s="4" t="s">
        <v>2742</v>
      </c>
      <c r="O93" s="6">
        <v>36107</v>
      </c>
      <c r="P93" s="6" t="s">
        <v>4452</v>
      </c>
      <c r="Q93" s="6" t="s">
        <v>3313</v>
      </c>
      <c r="R93" s="6" t="s">
        <v>7318</v>
      </c>
      <c r="S93" s="4">
        <v>4</v>
      </c>
      <c r="T93" s="7">
        <v>36708</v>
      </c>
      <c r="U93" s="7">
        <v>37073</v>
      </c>
      <c r="W93" s="7">
        <v>37653</v>
      </c>
    </row>
    <row r="94" spans="1:23" ht="24">
      <c r="A94" s="6" t="s">
        <v>4253</v>
      </c>
      <c r="B94" s="6" t="s">
        <v>6329</v>
      </c>
      <c r="C94" s="54">
        <v>28.25</v>
      </c>
      <c r="D94" s="2">
        <v>46.25</v>
      </c>
      <c r="E94" s="12">
        <v>10000</v>
      </c>
      <c r="F94" s="12">
        <v>100000</v>
      </c>
      <c r="G94" s="14">
        <v>300</v>
      </c>
      <c r="H94" s="4" t="s">
        <v>2395</v>
      </c>
      <c r="I94" s="53" t="s">
        <v>3905</v>
      </c>
      <c r="J94" s="6" t="s">
        <v>2326</v>
      </c>
      <c r="K94" s="21" t="s">
        <v>2459</v>
      </c>
      <c r="L94" s="21"/>
      <c r="M94" s="21" t="s">
        <v>2460</v>
      </c>
      <c r="N94" s="24" t="s">
        <v>2742</v>
      </c>
      <c r="O94" s="21" t="s">
        <v>560</v>
      </c>
      <c r="P94" s="21" t="s">
        <v>6769</v>
      </c>
      <c r="Q94" s="21" t="s">
        <v>6770</v>
      </c>
      <c r="R94" s="21" t="s">
        <v>6771</v>
      </c>
      <c r="S94" s="24">
        <v>4</v>
      </c>
      <c r="T94" s="22">
        <v>36708</v>
      </c>
      <c r="W94" s="7">
        <v>37653</v>
      </c>
    </row>
    <row r="95" spans="1:23" ht="12">
      <c r="A95" s="6" t="s">
        <v>792</v>
      </c>
      <c r="B95" s="21" t="s">
        <v>6329</v>
      </c>
      <c r="C95" s="150">
        <v>29.52</v>
      </c>
      <c r="D95" s="28">
        <v>36</v>
      </c>
      <c r="E95" s="29">
        <v>0</v>
      </c>
      <c r="F95" s="29">
        <v>7500</v>
      </c>
      <c r="G95" s="39">
        <v>100</v>
      </c>
      <c r="H95" s="24">
        <v>1241</v>
      </c>
      <c r="I95" s="108" t="s">
        <v>6894</v>
      </c>
      <c r="J95" s="21" t="s">
        <v>6895</v>
      </c>
      <c r="K95" s="21" t="s">
        <v>38</v>
      </c>
      <c r="L95" s="21"/>
      <c r="M95" s="21" t="s">
        <v>4965</v>
      </c>
      <c r="N95" s="24" t="s">
        <v>2841</v>
      </c>
      <c r="O95" s="35">
        <v>38133</v>
      </c>
      <c r="P95" s="21" t="s">
        <v>1545</v>
      </c>
      <c r="Q95" s="21" t="s">
        <v>1546</v>
      </c>
      <c r="R95" s="21" t="s">
        <v>2692</v>
      </c>
      <c r="S95" s="24">
        <v>4</v>
      </c>
      <c r="T95" s="7">
        <v>36780</v>
      </c>
      <c r="U95" s="7">
        <v>37145</v>
      </c>
      <c r="V95" s="7">
        <v>37288</v>
      </c>
      <c r="W95" s="7">
        <v>37653</v>
      </c>
    </row>
    <row r="96" spans="1:22" ht="12">
      <c r="A96" s="6" t="s">
        <v>6429</v>
      </c>
      <c r="B96" s="21" t="s">
        <v>6329</v>
      </c>
      <c r="C96" s="150">
        <v>28.25</v>
      </c>
      <c r="D96" s="28" t="s">
        <v>6186</v>
      </c>
      <c r="E96" s="29">
        <v>0</v>
      </c>
      <c r="F96" s="29">
        <v>60000</v>
      </c>
      <c r="G96" s="39">
        <v>75</v>
      </c>
      <c r="H96" s="24">
        <v>1226</v>
      </c>
      <c r="I96" s="108" t="s">
        <v>797</v>
      </c>
      <c r="J96" s="21" t="s">
        <v>6430</v>
      </c>
      <c r="K96" s="21" t="s">
        <v>6431</v>
      </c>
      <c r="L96" s="21"/>
      <c r="M96" s="21" t="s">
        <v>2420</v>
      </c>
      <c r="N96" s="24" t="s">
        <v>2742</v>
      </c>
      <c r="O96" s="35">
        <v>36107</v>
      </c>
      <c r="P96" s="21" t="s">
        <v>6432</v>
      </c>
      <c r="Q96" s="21" t="s">
        <v>6433</v>
      </c>
      <c r="R96" s="21" t="s">
        <v>6434</v>
      </c>
      <c r="S96" s="24">
        <v>4</v>
      </c>
      <c r="T96" s="7">
        <v>37073</v>
      </c>
      <c r="U96" s="7">
        <v>37073</v>
      </c>
      <c r="V96" s="7">
        <v>37653</v>
      </c>
    </row>
    <row r="97" spans="1:23" ht="12">
      <c r="A97" s="6" t="s">
        <v>368</v>
      </c>
      <c r="B97" s="21" t="s">
        <v>6329</v>
      </c>
      <c r="C97" s="150">
        <v>25</v>
      </c>
      <c r="D97" s="28">
        <v>30</v>
      </c>
      <c r="E97" s="29" t="s">
        <v>5538</v>
      </c>
      <c r="F97" s="29">
        <v>18000</v>
      </c>
      <c r="G97" s="39">
        <v>25</v>
      </c>
      <c r="H97" s="24">
        <v>1544</v>
      </c>
      <c r="I97" s="108" t="s">
        <v>5568</v>
      </c>
      <c r="J97" s="21" t="s">
        <v>4994</v>
      </c>
      <c r="K97" s="21" t="s">
        <v>3463</v>
      </c>
      <c r="L97" s="21" t="s">
        <v>3464</v>
      </c>
      <c r="M97" s="21" t="s">
        <v>3421</v>
      </c>
      <c r="N97" s="24" t="s">
        <v>2742</v>
      </c>
      <c r="O97" s="35">
        <v>36602</v>
      </c>
      <c r="P97" s="21" t="s">
        <v>3465</v>
      </c>
      <c r="Q97" s="21" t="s">
        <v>3466</v>
      </c>
      <c r="R97" s="21" t="s">
        <v>3467</v>
      </c>
      <c r="S97" s="24">
        <v>4</v>
      </c>
      <c r="T97" s="7">
        <v>36708</v>
      </c>
      <c r="U97" s="7">
        <v>37653</v>
      </c>
      <c r="V97" s="22"/>
      <c r="W97" s="22"/>
    </row>
    <row r="98" spans="1:23" ht="12">
      <c r="A98" s="6" t="s">
        <v>3378</v>
      </c>
      <c r="B98" s="21" t="s">
        <v>6329</v>
      </c>
      <c r="C98" s="150"/>
      <c r="D98" s="28"/>
      <c r="E98" s="29" t="s">
        <v>5538</v>
      </c>
      <c r="F98" s="29" t="s">
        <v>5538</v>
      </c>
      <c r="G98" s="39" t="s">
        <v>5538</v>
      </c>
      <c r="H98" s="24">
        <v>1524</v>
      </c>
      <c r="I98" s="108" t="s">
        <v>6593</v>
      </c>
      <c r="J98" s="21"/>
      <c r="K98" s="21" t="s">
        <v>1205</v>
      </c>
      <c r="L98" s="21" t="s">
        <v>1206</v>
      </c>
      <c r="M98" s="21" t="s">
        <v>3956</v>
      </c>
      <c r="N98" s="24" t="s">
        <v>3957</v>
      </c>
      <c r="O98" s="35">
        <v>70002</v>
      </c>
      <c r="P98" s="21" t="s">
        <v>3379</v>
      </c>
      <c r="Q98" s="21" t="s">
        <v>3380</v>
      </c>
      <c r="R98" s="21" t="s">
        <v>3960</v>
      </c>
      <c r="S98" s="24">
        <v>4</v>
      </c>
      <c r="T98" s="7">
        <v>37452</v>
      </c>
      <c r="U98" s="7">
        <v>37653</v>
      </c>
      <c r="V98" s="22"/>
      <c r="W98" s="22">
        <v>38383</v>
      </c>
    </row>
    <row r="99" spans="1:23" ht="12">
      <c r="A99" s="6" t="s">
        <v>5002</v>
      </c>
      <c r="B99" s="21" t="s">
        <v>6329</v>
      </c>
      <c r="C99" s="150">
        <v>26.25</v>
      </c>
      <c r="D99" s="28">
        <v>52.25</v>
      </c>
      <c r="E99" s="29">
        <v>10800</v>
      </c>
      <c r="F99" s="29">
        <v>40000</v>
      </c>
      <c r="G99" s="39">
        <v>70</v>
      </c>
      <c r="H99" s="24">
        <v>1500</v>
      </c>
      <c r="I99" s="108" t="s">
        <v>121</v>
      </c>
      <c r="J99" s="21" t="s">
        <v>5003</v>
      </c>
      <c r="K99" s="21" t="s">
        <v>5004</v>
      </c>
      <c r="L99" s="21" t="s">
        <v>5005</v>
      </c>
      <c r="M99" s="21" t="s">
        <v>3143</v>
      </c>
      <c r="N99" s="24" t="s">
        <v>2742</v>
      </c>
      <c r="O99" s="35">
        <v>35203</v>
      </c>
      <c r="P99" s="21" t="s">
        <v>5006</v>
      </c>
      <c r="Q99" s="21" t="s">
        <v>5007</v>
      </c>
      <c r="R99" s="21" t="s">
        <v>5008</v>
      </c>
      <c r="S99" s="24">
        <v>4</v>
      </c>
      <c r="T99" s="7">
        <v>37971</v>
      </c>
      <c r="U99" s="7">
        <v>38018</v>
      </c>
      <c r="V99" s="22"/>
      <c r="W99" s="22"/>
    </row>
    <row r="100" spans="1:23" ht="12">
      <c r="A100" s="6" t="s">
        <v>5002</v>
      </c>
      <c r="B100" s="21" t="s">
        <v>6329</v>
      </c>
      <c r="C100" s="150">
        <v>26.25</v>
      </c>
      <c r="D100" s="28">
        <v>52.25</v>
      </c>
      <c r="E100" s="29">
        <v>10800</v>
      </c>
      <c r="F100" s="29">
        <v>40000</v>
      </c>
      <c r="G100" s="39">
        <v>70</v>
      </c>
      <c r="H100" s="24">
        <v>1544</v>
      </c>
      <c r="I100" s="108" t="s">
        <v>121</v>
      </c>
      <c r="J100" s="21" t="s">
        <v>5003</v>
      </c>
      <c r="K100" s="21" t="s">
        <v>5004</v>
      </c>
      <c r="L100" s="21" t="s">
        <v>5005</v>
      </c>
      <c r="M100" s="21" t="s">
        <v>3143</v>
      </c>
      <c r="N100" s="24" t="s">
        <v>2742</v>
      </c>
      <c r="O100" s="35">
        <v>35203</v>
      </c>
      <c r="P100" s="21" t="s">
        <v>5006</v>
      </c>
      <c r="Q100" s="21" t="s">
        <v>5007</v>
      </c>
      <c r="R100" s="21" t="s">
        <v>5008</v>
      </c>
      <c r="S100" s="24">
        <v>4</v>
      </c>
      <c r="T100" s="7">
        <v>37971</v>
      </c>
      <c r="U100" s="7">
        <v>38018</v>
      </c>
      <c r="V100" s="22"/>
      <c r="W100" s="22"/>
    </row>
    <row r="101" spans="1:20" ht="12">
      <c r="A101" s="16" t="s">
        <v>7202</v>
      </c>
      <c r="B101" s="6" t="s">
        <v>6329</v>
      </c>
      <c r="C101" s="54">
        <v>25</v>
      </c>
      <c r="D101" s="2">
        <v>50</v>
      </c>
      <c r="E101" s="12" t="s">
        <v>5538</v>
      </c>
      <c r="F101" s="12" t="s">
        <v>5538</v>
      </c>
      <c r="G101" s="14" t="s">
        <v>5538</v>
      </c>
      <c r="H101" s="18">
        <v>1524</v>
      </c>
      <c r="I101" s="53" t="s">
        <v>6593</v>
      </c>
      <c r="J101" s="6" t="s">
        <v>7540</v>
      </c>
      <c r="K101" s="6" t="s">
        <v>1205</v>
      </c>
      <c r="L101" s="6" t="s">
        <v>1206</v>
      </c>
      <c r="M101" s="6" t="s">
        <v>3956</v>
      </c>
      <c r="N101" s="4" t="s">
        <v>3957</v>
      </c>
      <c r="O101" s="6">
        <v>70002</v>
      </c>
      <c r="P101" s="6" t="s">
        <v>3958</v>
      </c>
      <c r="Q101" s="6" t="s">
        <v>3959</v>
      </c>
      <c r="R101" s="6" t="s">
        <v>3960</v>
      </c>
      <c r="S101" s="5">
        <v>4</v>
      </c>
      <c r="T101" s="7">
        <v>36557</v>
      </c>
    </row>
    <row r="102" spans="1:24" s="20" customFormat="1" ht="24">
      <c r="A102" s="16" t="s">
        <v>1961</v>
      </c>
      <c r="B102" s="6" t="s">
        <v>6329</v>
      </c>
      <c r="C102" s="54">
        <v>28.25</v>
      </c>
      <c r="D102" s="2" t="s">
        <v>6186</v>
      </c>
      <c r="E102" s="12" t="s">
        <v>5538</v>
      </c>
      <c r="F102" s="12" t="s">
        <v>5538</v>
      </c>
      <c r="G102" s="14" t="s">
        <v>5538</v>
      </c>
      <c r="H102" s="18">
        <v>2400</v>
      </c>
      <c r="I102" s="53" t="s">
        <v>3961</v>
      </c>
      <c r="J102" s="6" t="s">
        <v>3962</v>
      </c>
      <c r="K102" s="6" t="s">
        <v>6497</v>
      </c>
      <c r="L102" s="6"/>
      <c r="M102" s="6" t="s">
        <v>4873</v>
      </c>
      <c r="N102" s="4" t="s">
        <v>2742</v>
      </c>
      <c r="O102" s="6" t="s">
        <v>4874</v>
      </c>
      <c r="P102" s="6" t="s">
        <v>4875</v>
      </c>
      <c r="Q102" s="6" t="s">
        <v>2609</v>
      </c>
      <c r="R102" s="6" t="s">
        <v>2610</v>
      </c>
      <c r="S102" s="5">
        <v>4</v>
      </c>
      <c r="T102" s="7">
        <v>36570</v>
      </c>
      <c r="U102" s="7">
        <v>36936</v>
      </c>
      <c r="V102" s="7">
        <v>37288</v>
      </c>
      <c r="W102" s="22">
        <v>37653</v>
      </c>
      <c r="X102" s="22"/>
    </row>
    <row r="103" spans="1:23" ht="12">
      <c r="A103" s="16" t="s">
        <v>4837</v>
      </c>
      <c r="B103" s="6" t="s">
        <v>6329</v>
      </c>
      <c r="C103" s="54">
        <v>28</v>
      </c>
      <c r="D103" s="2">
        <v>28</v>
      </c>
      <c r="E103" s="12">
        <v>9000</v>
      </c>
      <c r="F103" s="12">
        <v>25000</v>
      </c>
      <c r="G103" s="14">
        <v>54</v>
      </c>
      <c r="H103" s="18">
        <v>1230</v>
      </c>
      <c r="I103" s="53" t="s">
        <v>2352</v>
      </c>
      <c r="J103" s="6" t="s">
        <v>2611</v>
      </c>
      <c r="K103" s="6" t="s">
        <v>383</v>
      </c>
      <c r="M103" s="6" t="s">
        <v>384</v>
      </c>
      <c r="N103" s="4" t="s">
        <v>385</v>
      </c>
      <c r="O103" s="6">
        <v>38776</v>
      </c>
      <c r="P103" s="6" t="s">
        <v>386</v>
      </c>
      <c r="Q103" s="6" t="s">
        <v>387</v>
      </c>
      <c r="R103" s="6" t="s">
        <v>388</v>
      </c>
      <c r="S103" s="5">
        <v>4</v>
      </c>
      <c r="T103" s="7">
        <v>36586</v>
      </c>
      <c r="U103" s="7">
        <v>36951</v>
      </c>
      <c r="V103" s="7">
        <v>37288</v>
      </c>
      <c r="W103" s="7">
        <v>37653</v>
      </c>
    </row>
    <row r="104" spans="1:23" ht="12">
      <c r="A104" s="16" t="s">
        <v>1201</v>
      </c>
      <c r="B104" s="6" t="s">
        <v>6329</v>
      </c>
      <c r="C104" s="54">
        <v>28.25</v>
      </c>
      <c r="D104" s="2" t="s">
        <v>6186</v>
      </c>
      <c r="E104" s="12">
        <v>0</v>
      </c>
      <c r="F104" s="12">
        <v>30000</v>
      </c>
      <c r="G104" s="14">
        <v>700</v>
      </c>
      <c r="H104" s="18" t="s">
        <v>389</v>
      </c>
      <c r="I104" s="53" t="s">
        <v>390</v>
      </c>
      <c r="J104" s="6" t="s">
        <v>391</v>
      </c>
      <c r="K104" s="6" t="s">
        <v>392</v>
      </c>
      <c r="L104" s="6" t="s">
        <v>393</v>
      </c>
      <c r="M104" s="6" t="s">
        <v>2420</v>
      </c>
      <c r="N104" s="4" t="s">
        <v>2421</v>
      </c>
      <c r="O104" s="6">
        <v>36106</v>
      </c>
      <c r="P104" s="6" t="s">
        <v>2422</v>
      </c>
      <c r="Q104" s="6" t="s">
        <v>3897</v>
      </c>
      <c r="R104" s="6" t="s">
        <v>3898</v>
      </c>
      <c r="S104" s="5">
        <v>4</v>
      </c>
      <c r="T104" s="7">
        <v>36708</v>
      </c>
      <c r="U104" s="7">
        <v>37073</v>
      </c>
      <c r="V104" s="7">
        <v>37288</v>
      </c>
      <c r="W104" s="7">
        <v>37653</v>
      </c>
    </row>
    <row r="105" spans="1:22" ht="12">
      <c r="A105" s="16" t="s">
        <v>3638</v>
      </c>
      <c r="B105" s="6" t="s">
        <v>6329</v>
      </c>
      <c r="C105" s="54">
        <v>25</v>
      </c>
      <c r="D105" s="2">
        <v>25</v>
      </c>
      <c r="E105" s="12">
        <v>0</v>
      </c>
      <c r="F105" s="12">
        <v>31000</v>
      </c>
      <c r="G105" s="14">
        <v>85</v>
      </c>
      <c r="H105" s="18" t="s">
        <v>7018</v>
      </c>
      <c r="I105" s="53" t="s">
        <v>5431</v>
      </c>
      <c r="J105" s="6" t="s">
        <v>7540</v>
      </c>
      <c r="K105" s="6" t="s">
        <v>6564</v>
      </c>
      <c r="L105" s="6" t="s">
        <v>7546</v>
      </c>
      <c r="M105" s="6" t="s">
        <v>2420</v>
      </c>
      <c r="N105" s="4" t="s">
        <v>2742</v>
      </c>
      <c r="O105" s="6">
        <v>36106</v>
      </c>
      <c r="P105" s="6" t="s">
        <v>1745</v>
      </c>
      <c r="Q105" s="6" t="s">
        <v>3418</v>
      </c>
      <c r="R105" s="6" t="s">
        <v>3419</v>
      </c>
      <c r="S105" s="5">
        <v>4</v>
      </c>
      <c r="T105" s="7">
        <v>36708</v>
      </c>
      <c r="U105" s="7">
        <v>37073</v>
      </c>
      <c r="V105" s="7">
        <v>37653</v>
      </c>
    </row>
    <row r="106" spans="1:23" ht="12">
      <c r="A106" s="16" t="s">
        <v>1360</v>
      </c>
      <c r="B106" s="6" t="s">
        <v>6329</v>
      </c>
      <c r="C106" s="54">
        <v>25.25</v>
      </c>
      <c r="D106" s="2">
        <v>30.25</v>
      </c>
      <c r="E106" s="12" t="s">
        <v>5538</v>
      </c>
      <c r="F106" s="12" t="s">
        <v>5538</v>
      </c>
      <c r="G106" s="14" t="s">
        <v>5538</v>
      </c>
      <c r="H106" s="18">
        <v>6950</v>
      </c>
      <c r="I106" s="53" t="s">
        <v>6923</v>
      </c>
      <c r="J106" s="6" t="s">
        <v>2392</v>
      </c>
      <c r="K106" s="6" t="s">
        <v>3420</v>
      </c>
      <c r="M106" s="6" t="s">
        <v>3421</v>
      </c>
      <c r="N106" s="4" t="s">
        <v>2742</v>
      </c>
      <c r="O106" s="6" t="s">
        <v>3422</v>
      </c>
      <c r="P106" s="6" t="s">
        <v>3423</v>
      </c>
      <c r="Q106" s="6" t="s">
        <v>5465</v>
      </c>
      <c r="R106" s="6" t="s">
        <v>5466</v>
      </c>
      <c r="S106" s="5">
        <v>4</v>
      </c>
      <c r="T106" s="7">
        <v>36708</v>
      </c>
      <c r="U106" s="7">
        <v>37073</v>
      </c>
      <c r="V106" s="7">
        <v>37288</v>
      </c>
      <c r="W106" s="7">
        <v>37653</v>
      </c>
    </row>
    <row r="107" spans="1:254" s="20" customFormat="1" ht="12">
      <c r="A107" s="16" t="s">
        <v>4303</v>
      </c>
      <c r="B107" s="6" t="s">
        <v>6329</v>
      </c>
      <c r="C107" s="54">
        <v>28.25</v>
      </c>
      <c r="D107" s="2">
        <v>46.25</v>
      </c>
      <c r="E107" s="12" t="s">
        <v>5538</v>
      </c>
      <c r="F107" s="12" t="s">
        <v>5538</v>
      </c>
      <c r="G107" s="14" t="s">
        <v>5538</v>
      </c>
      <c r="H107" s="18">
        <v>6925</v>
      </c>
      <c r="I107" s="53" t="s">
        <v>5560</v>
      </c>
      <c r="J107" s="6" t="s">
        <v>2057</v>
      </c>
      <c r="K107" s="6" t="s">
        <v>3096</v>
      </c>
      <c r="L107" s="6" t="s">
        <v>4716</v>
      </c>
      <c r="M107" s="6" t="s">
        <v>2420</v>
      </c>
      <c r="N107" s="4" t="s">
        <v>2742</v>
      </c>
      <c r="O107" s="6">
        <v>36117</v>
      </c>
      <c r="P107" s="6" t="s">
        <v>5369</v>
      </c>
      <c r="Q107" s="6" t="s">
        <v>5370</v>
      </c>
      <c r="R107" s="6" t="s">
        <v>3074</v>
      </c>
      <c r="S107" s="5">
        <v>4</v>
      </c>
      <c r="T107" s="7">
        <v>36708</v>
      </c>
      <c r="U107" s="7">
        <v>37073</v>
      </c>
      <c r="V107" s="7">
        <v>37288</v>
      </c>
      <c r="W107" s="7">
        <v>37653</v>
      </c>
      <c r="X107" s="7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3" ht="12">
      <c r="A108" s="16" t="s">
        <v>3073</v>
      </c>
      <c r="B108" s="6" t="s">
        <v>6329</v>
      </c>
      <c r="C108" s="54">
        <v>29.25</v>
      </c>
      <c r="D108" s="2">
        <v>36.25</v>
      </c>
      <c r="E108" s="12">
        <v>6500</v>
      </c>
      <c r="F108" s="12">
        <v>8000</v>
      </c>
      <c r="G108" s="14">
        <v>25</v>
      </c>
      <c r="H108" s="18">
        <v>1544</v>
      </c>
      <c r="I108" s="53" t="s">
        <v>7489</v>
      </c>
      <c r="J108" s="6" t="s">
        <v>7434</v>
      </c>
      <c r="K108" s="6" t="s">
        <v>3718</v>
      </c>
      <c r="L108" s="6" t="s">
        <v>3719</v>
      </c>
      <c r="M108" s="6" t="s">
        <v>2420</v>
      </c>
      <c r="N108" s="4" t="s">
        <v>2742</v>
      </c>
      <c r="O108" s="6">
        <v>36104</v>
      </c>
      <c r="P108" s="6" t="s">
        <v>4773</v>
      </c>
      <c r="Q108" s="6" t="s">
        <v>2079</v>
      </c>
      <c r="R108" s="6" t="s">
        <v>2881</v>
      </c>
      <c r="S108" s="5">
        <v>4</v>
      </c>
      <c r="T108" s="7">
        <v>36708</v>
      </c>
      <c r="U108" s="7">
        <v>37073</v>
      </c>
      <c r="V108" s="7">
        <v>37288</v>
      </c>
      <c r="W108" s="7">
        <v>37653</v>
      </c>
    </row>
    <row r="109" spans="1:25" ht="12">
      <c r="A109" s="16" t="s">
        <v>724</v>
      </c>
      <c r="B109" s="6" t="s">
        <v>192</v>
      </c>
      <c r="C109" s="54">
        <v>25</v>
      </c>
      <c r="D109" s="2">
        <v>25</v>
      </c>
      <c r="E109" s="12" t="s">
        <v>5538</v>
      </c>
      <c r="F109" s="12" t="s">
        <v>5538</v>
      </c>
      <c r="G109" s="14" t="s">
        <v>5538</v>
      </c>
      <c r="H109" s="18">
        <v>6920</v>
      </c>
      <c r="I109" s="53" t="s">
        <v>1710</v>
      </c>
      <c r="J109" s="6" t="s">
        <v>2392</v>
      </c>
      <c r="K109" s="6" t="s">
        <v>725</v>
      </c>
      <c r="L109" s="6" t="s">
        <v>4889</v>
      </c>
      <c r="M109" s="6" t="s">
        <v>3102</v>
      </c>
      <c r="N109" s="4" t="s">
        <v>5081</v>
      </c>
      <c r="O109" s="6">
        <v>30337</v>
      </c>
      <c r="P109" s="6" t="s">
        <v>1117</v>
      </c>
      <c r="Q109" s="6" t="s">
        <v>6653</v>
      </c>
      <c r="R109" s="6" t="s">
        <v>6654</v>
      </c>
      <c r="S109" s="5">
        <v>4</v>
      </c>
      <c r="T109" s="7">
        <v>36708</v>
      </c>
      <c r="U109" s="7">
        <v>37288</v>
      </c>
      <c r="Y109" s="4"/>
    </row>
    <row r="110" spans="1:21" ht="24">
      <c r="A110" s="6" t="s">
        <v>566</v>
      </c>
      <c r="B110" s="21" t="s">
        <v>7560</v>
      </c>
      <c r="C110" s="150">
        <v>10</v>
      </c>
      <c r="D110" s="28">
        <v>15</v>
      </c>
      <c r="E110" s="29" t="s">
        <v>5538</v>
      </c>
      <c r="F110" s="29" t="s">
        <v>5538</v>
      </c>
      <c r="G110" s="39" t="s">
        <v>5538</v>
      </c>
      <c r="H110" s="24" t="s">
        <v>4209</v>
      </c>
      <c r="I110" s="108" t="s">
        <v>4210</v>
      </c>
      <c r="J110" s="21"/>
      <c r="K110" s="21" t="s">
        <v>7325</v>
      </c>
      <c r="L110" s="21" t="s">
        <v>7326</v>
      </c>
      <c r="M110" s="21" t="s">
        <v>6751</v>
      </c>
      <c r="N110" s="24" t="s">
        <v>6752</v>
      </c>
      <c r="O110" s="21">
        <v>55403</v>
      </c>
      <c r="P110" s="21" t="s">
        <v>2010</v>
      </c>
      <c r="Q110" s="21" t="s">
        <v>1426</v>
      </c>
      <c r="R110" s="43" t="s">
        <v>1427</v>
      </c>
      <c r="S110" s="24">
        <v>4</v>
      </c>
      <c r="T110" s="7">
        <v>36804</v>
      </c>
      <c r="U110" s="7">
        <v>37288</v>
      </c>
    </row>
    <row r="111" spans="1:21" ht="12">
      <c r="A111" s="6" t="s">
        <v>1149</v>
      </c>
      <c r="B111" s="21" t="s">
        <v>1150</v>
      </c>
      <c r="C111" s="150">
        <v>25</v>
      </c>
      <c r="D111" s="28">
        <v>30</v>
      </c>
      <c r="E111" s="29">
        <v>4500</v>
      </c>
      <c r="F111" s="29">
        <v>20000</v>
      </c>
      <c r="G111" s="39">
        <v>45</v>
      </c>
      <c r="H111" s="24">
        <v>1526</v>
      </c>
      <c r="I111" s="53" t="s">
        <v>7258</v>
      </c>
      <c r="J111" s="21" t="s">
        <v>4994</v>
      </c>
      <c r="K111" s="21" t="s">
        <v>2362</v>
      </c>
      <c r="L111" s="21" t="s">
        <v>393</v>
      </c>
      <c r="M111" s="21" t="s">
        <v>3421</v>
      </c>
      <c r="N111" s="24" t="s">
        <v>2742</v>
      </c>
      <c r="O111" s="35">
        <v>36602</v>
      </c>
      <c r="P111" s="21" t="s">
        <v>3542</v>
      </c>
      <c r="Q111" s="21" t="s">
        <v>3543</v>
      </c>
      <c r="R111" s="21" t="s">
        <v>324</v>
      </c>
      <c r="S111" s="24">
        <v>4</v>
      </c>
      <c r="T111" s="7">
        <v>36708</v>
      </c>
      <c r="U111" s="7">
        <v>37073</v>
      </c>
    </row>
    <row r="112" spans="1:20" ht="12">
      <c r="A112" s="16" t="s">
        <v>4708</v>
      </c>
      <c r="B112" s="6" t="s">
        <v>5322</v>
      </c>
      <c r="C112" s="54">
        <v>44</v>
      </c>
      <c r="D112" s="2">
        <v>0</v>
      </c>
      <c r="E112" s="12" t="s">
        <v>5538</v>
      </c>
      <c r="F112" s="12" t="s">
        <v>5538</v>
      </c>
      <c r="G112" s="14" t="s">
        <v>5538</v>
      </c>
      <c r="H112" s="18">
        <v>1323</v>
      </c>
      <c r="I112" s="53" t="s">
        <v>5861</v>
      </c>
      <c r="J112" s="6" t="s">
        <v>5862</v>
      </c>
      <c r="K112" s="6" t="s">
        <v>5444</v>
      </c>
      <c r="L112" s="6" t="s">
        <v>5445</v>
      </c>
      <c r="M112" s="6" t="s">
        <v>5446</v>
      </c>
      <c r="N112" s="4" t="s">
        <v>5927</v>
      </c>
      <c r="O112" s="6" t="s">
        <v>5928</v>
      </c>
      <c r="P112" s="6" t="s">
        <v>5929</v>
      </c>
      <c r="Q112" s="6" t="s">
        <v>5930</v>
      </c>
      <c r="R112" s="6" t="s">
        <v>5261</v>
      </c>
      <c r="S112" s="5">
        <v>5</v>
      </c>
      <c r="T112" s="7">
        <v>36536</v>
      </c>
    </row>
    <row r="113" spans="1:24" ht="12">
      <c r="A113" s="16" t="s">
        <v>7203</v>
      </c>
      <c r="B113" s="6" t="s">
        <v>5322</v>
      </c>
      <c r="C113" s="54">
        <v>40.5</v>
      </c>
      <c r="D113" s="2">
        <v>50</v>
      </c>
      <c r="E113" s="12" t="s">
        <v>5538</v>
      </c>
      <c r="F113" s="12">
        <v>210000</v>
      </c>
      <c r="G113" s="14">
        <v>475</v>
      </c>
      <c r="H113" s="18">
        <v>1226</v>
      </c>
      <c r="I113" s="53" t="s">
        <v>4870</v>
      </c>
      <c r="J113" s="6" t="s">
        <v>1582</v>
      </c>
      <c r="K113" s="6" t="s">
        <v>1583</v>
      </c>
      <c r="L113" s="6" t="s">
        <v>1584</v>
      </c>
      <c r="M113" s="6" t="s">
        <v>7014</v>
      </c>
      <c r="N113" s="4" t="s">
        <v>7015</v>
      </c>
      <c r="O113" s="6">
        <v>99801</v>
      </c>
      <c r="P113" s="6" t="s">
        <v>7016</v>
      </c>
      <c r="Q113" s="6" t="s">
        <v>2674</v>
      </c>
      <c r="R113" s="6" t="s">
        <v>7017</v>
      </c>
      <c r="S113" s="5">
        <v>5</v>
      </c>
      <c r="T113" s="7">
        <v>36611</v>
      </c>
      <c r="V113" s="22"/>
      <c r="W113" s="22"/>
      <c r="X113" s="22"/>
    </row>
    <row r="114" spans="1:24" s="17" customFormat="1" ht="12">
      <c r="A114" s="16" t="s">
        <v>1962</v>
      </c>
      <c r="B114" s="6" t="s">
        <v>5322</v>
      </c>
      <c r="C114" s="54">
        <v>40</v>
      </c>
      <c r="D114" s="2">
        <v>50</v>
      </c>
      <c r="E114" s="12" t="s">
        <v>5538</v>
      </c>
      <c r="F114" s="12">
        <v>59000</v>
      </c>
      <c r="G114" s="14">
        <v>126</v>
      </c>
      <c r="H114" s="18" t="s">
        <v>7018</v>
      </c>
      <c r="I114" s="53" t="s">
        <v>5431</v>
      </c>
      <c r="J114" s="6" t="s">
        <v>1582</v>
      </c>
      <c r="K114" s="6" t="s">
        <v>7019</v>
      </c>
      <c r="L114" s="6" t="s">
        <v>5154</v>
      </c>
      <c r="M114" s="6" t="s">
        <v>5155</v>
      </c>
      <c r="N114" s="4" t="s">
        <v>7015</v>
      </c>
      <c r="O114" s="6" t="s">
        <v>5156</v>
      </c>
      <c r="P114" s="6" t="s">
        <v>5157</v>
      </c>
      <c r="Q114" s="6" t="s">
        <v>5158</v>
      </c>
      <c r="R114" s="6" t="s">
        <v>44</v>
      </c>
      <c r="S114" s="5">
        <v>5</v>
      </c>
      <c r="T114" s="7" t="s">
        <v>2590</v>
      </c>
      <c r="U114" s="7"/>
      <c r="V114" s="7">
        <v>37622</v>
      </c>
      <c r="W114" s="7"/>
      <c r="X114" s="7"/>
    </row>
    <row r="115" spans="1:20" ht="12">
      <c r="A115" s="16" t="s">
        <v>5765</v>
      </c>
      <c r="B115" s="6" t="s">
        <v>5322</v>
      </c>
      <c r="C115" s="54">
        <v>39</v>
      </c>
      <c r="D115" s="2">
        <v>45</v>
      </c>
      <c r="E115" s="12">
        <v>160000</v>
      </c>
      <c r="F115" s="12">
        <v>3040000</v>
      </c>
      <c r="G115" s="14">
        <v>6200</v>
      </c>
      <c r="H115" s="18">
        <v>6920</v>
      </c>
      <c r="I115" s="53" t="s">
        <v>1710</v>
      </c>
      <c r="J115" s="6" t="s">
        <v>1582</v>
      </c>
      <c r="K115" s="6" t="s">
        <v>5766</v>
      </c>
      <c r="L115" s="6" t="s">
        <v>4513</v>
      </c>
      <c r="M115" s="6" t="s">
        <v>2418</v>
      </c>
      <c r="N115" s="4" t="s">
        <v>7015</v>
      </c>
      <c r="O115" s="6" t="s">
        <v>2798</v>
      </c>
      <c r="P115" s="6" t="s">
        <v>2799</v>
      </c>
      <c r="Q115" s="6" t="s">
        <v>2800</v>
      </c>
      <c r="R115" s="6" t="s">
        <v>2801</v>
      </c>
      <c r="S115" s="5">
        <v>5</v>
      </c>
      <c r="T115" s="7">
        <v>36708</v>
      </c>
    </row>
    <row r="116" spans="1:20" ht="24">
      <c r="A116" s="6" t="s">
        <v>267</v>
      </c>
      <c r="B116" s="6" t="s">
        <v>5322</v>
      </c>
      <c r="C116" s="54">
        <v>39</v>
      </c>
      <c r="D116" s="2">
        <v>50</v>
      </c>
      <c r="E116" s="12">
        <v>0</v>
      </c>
      <c r="F116" s="12">
        <v>200000</v>
      </c>
      <c r="G116" s="14">
        <v>264</v>
      </c>
      <c r="H116" s="4">
        <v>1227</v>
      </c>
      <c r="I116" s="53" t="s">
        <v>4871</v>
      </c>
      <c r="J116" s="6" t="s">
        <v>1582</v>
      </c>
      <c r="K116" s="6" t="s">
        <v>2093</v>
      </c>
      <c r="L116" s="6" t="s">
        <v>5566</v>
      </c>
      <c r="M116" s="6" t="s">
        <v>268</v>
      </c>
      <c r="N116" s="4" t="s">
        <v>5927</v>
      </c>
      <c r="O116" s="6" t="s">
        <v>5047</v>
      </c>
      <c r="P116" s="6" t="s">
        <v>5048</v>
      </c>
      <c r="Q116" s="6" t="s">
        <v>5049</v>
      </c>
      <c r="R116" s="6" t="s">
        <v>7048</v>
      </c>
      <c r="S116" s="5">
        <v>5</v>
      </c>
      <c r="T116" s="7">
        <v>36726</v>
      </c>
    </row>
    <row r="117" spans="1:27" ht="12">
      <c r="A117" s="6" t="s">
        <v>5668</v>
      </c>
      <c r="B117" s="6" t="s">
        <v>5322</v>
      </c>
      <c r="C117" s="54">
        <v>39</v>
      </c>
      <c r="D117" s="2">
        <v>50</v>
      </c>
      <c r="E117" s="12">
        <v>2000</v>
      </c>
      <c r="F117" s="12">
        <v>81000</v>
      </c>
      <c r="G117" s="14">
        <v>177</v>
      </c>
      <c r="H117" s="4">
        <v>1300</v>
      </c>
      <c r="I117" s="53" t="s">
        <v>4036</v>
      </c>
      <c r="J117" s="6" t="s">
        <v>7024</v>
      </c>
      <c r="K117" s="6" t="s">
        <v>82</v>
      </c>
      <c r="L117" s="6" t="s">
        <v>1257</v>
      </c>
      <c r="M117" s="6" t="s">
        <v>2418</v>
      </c>
      <c r="N117" s="4" t="s">
        <v>7015</v>
      </c>
      <c r="O117" s="6">
        <v>99501</v>
      </c>
      <c r="P117" s="6" t="s">
        <v>5669</v>
      </c>
      <c r="Q117" s="6" t="s">
        <v>5670</v>
      </c>
      <c r="R117" s="6" t="s">
        <v>5671</v>
      </c>
      <c r="S117" s="5">
        <v>5</v>
      </c>
      <c r="T117" s="7">
        <v>36739</v>
      </c>
      <c r="Z117" s="4"/>
      <c r="AA117" s="7"/>
    </row>
    <row r="118" spans="1:20" ht="12">
      <c r="A118" s="6" t="s">
        <v>3306</v>
      </c>
      <c r="B118" s="6" t="s">
        <v>5322</v>
      </c>
      <c r="C118" s="54">
        <v>41.5</v>
      </c>
      <c r="D118" s="2">
        <v>50</v>
      </c>
      <c r="E118" s="12" t="s">
        <v>5538</v>
      </c>
      <c r="F118" s="12" t="s">
        <v>4034</v>
      </c>
      <c r="G118" s="14" t="s">
        <v>5538</v>
      </c>
      <c r="H118" s="4">
        <v>6925</v>
      </c>
      <c r="I118" s="53" t="s">
        <v>5560</v>
      </c>
      <c r="J118" s="6" t="s">
        <v>1582</v>
      </c>
      <c r="K118" s="6" t="s">
        <v>3307</v>
      </c>
      <c r="M118" s="6" t="s">
        <v>7014</v>
      </c>
      <c r="N118" s="4" t="s">
        <v>7015</v>
      </c>
      <c r="O118" s="6">
        <v>99802</v>
      </c>
      <c r="P118" s="6" t="s">
        <v>2883</v>
      </c>
      <c r="Q118" s="6" t="s">
        <v>2884</v>
      </c>
      <c r="R118" s="6" t="s">
        <v>2885</v>
      </c>
      <c r="S118" s="4">
        <v>5</v>
      </c>
      <c r="T118" s="7">
        <v>36753</v>
      </c>
    </row>
    <row r="119" spans="1:20" ht="12">
      <c r="A119" s="6" t="s">
        <v>3837</v>
      </c>
      <c r="B119" s="6" t="s">
        <v>5322</v>
      </c>
      <c r="C119" s="54">
        <v>39</v>
      </c>
      <c r="D119" s="2">
        <v>50</v>
      </c>
      <c r="E119" s="12" t="s">
        <v>5538</v>
      </c>
      <c r="F119" s="12">
        <v>170000</v>
      </c>
      <c r="G119" s="14">
        <v>150</v>
      </c>
      <c r="H119" s="4">
        <v>1012</v>
      </c>
      <c r="I119" s="53" t="s">
        <v>876</v>
      </c>
      <c r="J119" s="6" t="s">
        <v>1253</v>
      </c>
      <c r="K119" s="6" t="s">
        <v>6450</v>
      </c>
      <c r="L119" s="6" t="s">
        <v>6451</v>
      </c>
      <c r="M119" s="6" t="s">
        <v>2418</v>
      </c>
      <c r="N119" s="4" t="s">
        <v>7015</v>
      </c>
      <c r="O119" s="6">
        <v>99513</v>
      </c>
      <c r="P119" s="6" t="s">
        <v>6969</v>
      </c>
      <c r="Q119" s="6" t="s">
        <v>2331</v>
      </c>
      <c r="R119" s="6" t="s">
        <v>2332</v>
      </c>
      <c r="S119" s="4">
        <v>5</v>
      </c>
      <c r="T119" s="7">
        <v>36763</v>
      </c>
    </row>
    <row r="120" spans="1:20" ht="24">
      <c r="A120" s="6" t="s">
        <v>4755</v>
      </c>
      <c r="B120" s="6" t="s">
        <v>5322</v>
      </c>
      <c r="C120" s="54">
        <v>41</v>
      </c>
      <c r="D120" s="2">
        <v>51</v>
      </c>
      <c r="E120" s="12"/>
      <c r="H120" s="4">
        <v>1524</v>
      </c>
      <c r="I120" s="53" t="s">
        <v>4756</v>
      </c>
      <c r="K120" s="6" t="s">
        <v>5387</v>
      </c>
      <c r="M120" s="6" t="s">
        <v>5446</v>
      </c>
      <c r="N120" s="4" t="s">
        <v>5927</v>
      </c>
      <c r="O120" s="6">
        <v>98119</v>
      </c>
      <c r="P120" s="6" t="s">
        <v>5388</v>
      </c>
      <c r="Q120" s="6" t="s">
        <v>2316</v>
      </c>
      <c r="R120" s="6" t="s">
        <v>7269</v>
      </c>
      <c r="S120" s="4">
        <v>5</v>
      </c>
      <c r="T120" s="7">
        <v>37622</v>
      </c>
    </row>
    <row r="121" spans="1:21" ht="12">
      <c r="A121" s="6" t="s">
        <v>1272</v>
      </c>
      <c r="B121" s="33" t="s">
        <v>1613</v>
      </c>
      <c r="C121" s="54">
        <v>29</v>
      </c>
      <c r="D121" s="2">
        <v>33</v>
      </c>
      <c r="E121" s="12" t="s">
        <v>5538</v>
      </c>
      <c r="F121" s="12" t="s">
        <v>5538</v>
      </c>
      <c r="G121" s="14">
        <v>2700</v>
      </c>
      <c r="H121" s="18">
        <v>6950</v>
      </c>
      <c r="I121" s="53" t="s">
        <v>6923</v>
      </c>
      <c r="J121" s="33" t="s">
        <v>7068</v>
      </c>
      <c r="K121" s="6" t="s">
        <v>6676</v>
      </c>
      <c r="M121" s="6" t="s">
        <v>6677</v>
      </c>
      <c r="N121" s="4" t="s">
        <v>7015</v>
      </c>
      <c r="O121" s="6" t="s">
        <v>6678</v>
      </c>
      <c r="P121" s="6" t="s">
        <v>6356</v>
      </c>
      <c r="Q121" s="6" t="s">
        <v>6357</v>
      </c>
      <c r="R121" s="6" t="s">
        <v>6358</v>
      </c>
      <c r="S121" s="5">
        <v>5</v>
      </c>
      <c r="T121" s="7">
        <v>36708</v>
      </c>
      <c r="U121" s="7">
        <v>37073</v>
      </c>
    </row>
    <row r="122" spans="1:20" ht="24">
      <c r="A122" s="6" t="s">
        <v>4608</v>
      </c>
      <c r="B122" s="33" t="s">
        <v>1606</v>
      </c>
      <c r="C122" s="54">
        <v>26</v>
      </c>
      <c r="D122" s="2">
        <v>26</v>
      </c>
      <c r="E122" s="12">
        <v>135000</v>
      </c>
      <c r="F122" s="12">
        <v>15000</v>
      </c>
      <c r="G122" s="14" t="s">
        <v>5538</v>
      </c>
      <c r="H122" s="18">
        <v>1252</v>
      </c>
      <c r="I122" s="53" t="s">
        <v>4602</v>
      </c>
      <c r="J122" s="33"/>
      <c r="K122" s="6" t="s">
        <v>2061</v>
      </c>
      <c r="L122" s="6" t="s">
        <v>4086</v>
      </c>
      <c r="M122" s="6" t="s">
        <v>1050</v>
      </c>
      <c r="N122" s="4" t="s">
        <v>1051</v>
      </c>
      <c r="O122" s="6">
        <v>20250</v>
      </c>
      <c r="P122" s="6" t="s">
        <v>7455</v>
      </c>
      <c r="Q122" s="6" t="s">
        <v>7456</v>
      </c>
      <c r="R122" s="6" t="s">
        <v>1314</v>
      </c>
      <c r="S122" s="5">
        <v>5</v>
      </c>
      <c r="T122" s="7">
        <v>37196</v>
      </c>
    </row>
    <row r="123" spans="1:21" ht="12">
      <c r="A123" s="6" t="s">
        <v>6147</v>
      </c>
      <c r="B123" s="33" t="s">
        <v>1606</v>
      </c>
      <c r="C123" s="54">
        <v>29</v>
      </c>
      <c r="D123" s="2">
        <v>31</v>
      </c>
      <c r="E123" s="12"/>
      <c r="F123" s="12">
        <v>800000</v>
      </c>
      <c r="H123" s="18">
        <v>1230</v>
      </c>
      <c r="I123" s="53" t="s">
        <v>6148</v>
      </c>
      <c r="J123" s="33" t="s">
        <v>5922</v>
      </c>
      <c r="K123" s="6" t="s">
        <v>73</v>
      </c>
      <c r="M123" s="6" t="s">
        <v>74</v>
      </c>
      <c r="N123" s="4" t="s">
        <v>1610</v>
      </c>
      <c r="O123" s="6">
        <v>94710</v>
      </c>
      <c r="P123" s="6" t="s">
        <v>6149</v>
      </c>
      <c r="Q123" s="6" t="s">
        <v>76</v>
      </c>
      <c r="R123" s="6" t="s">
        <v>77</v>
      </c>
      <c r="S123" s="5">
        <v>5</v>
      </c>
      <c r="T123" s="7">
        <v>37288</v>
      </c>
      <c r="U123" s="7">
        <v>37653</v>
      </c>
    </row>
    <row r="124" spans="1:20" ht="12">
      <c r="A124" s="16" t="s">
        <v>4211</v>
      </c>
      <c r="B124" s="6" t="s">
        <v>629</v>
      </c>
      <c r="C124" s="54">
        <v>36.5</v>
      </c>
      <c r="D124" s="2">
        <v>46</v>
      </c>
      <c r="E124" s="12" t="s">
        <v>5538</v>
      </c>
      <c r="F124" s="12">
        <v>943000</v>
      </c>
      <c r="G124" s="14">
        <v>2229</v>
      </c>
      <c r="H124" s="18">
        <v>1226</v>
      </c>
      <c r="I124" s="53" t="s">
        <v>4870</v>
      </c>
      <c r="J124" s="6" t="s">
        <v>630</v>
      </c>
      <c r="K124" s="6" t="s">
        <v>631</v>
      </c>
      <c r="M124" s="6" t="s">
        <v>7014</v>
      </c>
      <c r="N124" s="4" t="s">
        <v>7015</v>
      </c>
      <c r="O124" s="6">
        <v>99801</v>
      </c>
      <c r="P124" s="6" t="s">
        <v>3476</v>
      </c>
      <c r="Q124" s="6" t="s">
        <v>4348</v>
      </c>
      <c r="R124" s="6" t="s">
        <v>6917</v>
      </c>
      <c r="S124" s="5">
        <v>5</v>
      </c>
      <c r="T124" s="7">
        <v>36571</v>
      </c>
    </row>
    <row r="125" spans="1:20" ht="24">
      <c r="A125" s="16" t="s">
        <v>7204</v>
      </c>
      <c r="B125" s="6" t="s">
        <v>629</v>
      </c>
      <c r="C125" s="54">
        <v>43</v>
      </c>
      <c r="D125" s="2">
        <v>46</v>
      </c>
      <c r="E125" s="12">
        <v>0</v>
      </c>
      <c r="F125" s="12">
        <v>2150</v>
      </c>
      <c r="G125" s="14">
        <v>6</v>
      </c>
      <c r="H125" s="18">
        <v>1256</v>
      </c>
      <c r="I125" s="53" t="s">
        <v>5591</v>
      </c>
      <c r="J125" s="6" t="s">
        <v>3876</v>
      </c>
      <c r="K125" s="6" t="s">
        <v>6918</v>
      </c>
      <c r="M125" s="6" t="s">
        <v>6919</v>
      </c>
      <c r="N125" s="4" t="s">
        <v>5927</v>
      </c>
      <c r="O125" s="6" t="s">
        <v>6920</v>
      </c>
      <c r="P125" s="6" t="s">
        <v>6921</v>
      </c>
      <c r="Q125" s="6" t="s">
        <v>502</v>
      </c>
      <c r="R125" s="6" t="s">
        <v>6922</v>
      </c>
      <c r="S125" s="5">
        <v>5</v>
      </c>
      <c r="T125" s="7">
        <v>36557</v>
      </c>
    </row>
    <row r="126" spans="1:20" ht="12">
      <c r="A126" s="16" t="s">
        <v>6531</v>
      </c>
      <c r="B126" s="6" t="s">
        <v>629</v>
      </c>
      <c r="C126" s="54">
        <v>35</v>
      </c>
      <c r="D126" s="2">
        <v>47</v>
      </c>
      <c r="E126" s="12" t="s">
        <v>5538</v>
      </c>
      <c r="F126" s="12">
        <v>1200000</v>
      </c>
      <c r="G126" s="14">
        <f>2780+12</f>
        <v>2792</v>
      </c>
      <c r="H126" s="18">
        <v>6950</v>
      </c>
      <c r="I126" s="53" t="s">
        <v>6923</v>
      </c>
      <c r="J126" s="6" t="s">
        <v>6924</v>
      </c>
      <c r="K126" s="6" t="s">
        <v>6925</v>
      </c>
      <c r="M126" s="6" t="s">
        <v>7014</v>
      </c>
      <c r="N126" s="4" t="s">
        <v>7015</v>
      </c>
      <c r="O126" s="6">
        <v>99802</v>
      </c>
      <c r="P126" s="6" t="s">
        <v>6926</v>
      </c>
      <c r="Q126" s="6" t="s">
        <v>6927</v>
      </c>
      <c r="R126" s="6" t="s">
        <v>6928</v>
      </c>
      <c r="S126" s="5">
        <v>5</v>
      </c>
      <c r="T126" s="7">
        <v>36678</v>
      </c>
    </row>
    <row r="127" spans="1:20" ht="12">
      <c r="A127" s="16" t="s">
        <v>6974</v>
      </c>
      <c r="B127" s="6" t="s">
        <v>629</v>
      </c>
      <c r="C127" s="54">
        <v>15</v>
      </c>
      <c r="D127" s="2">
        <v>15</v>
      </c>
      <c r="E127" s="12" t="s">
        <v>5538</v>
      </c>
      <c r="F127" s="12" t="s">
        <v>5538</v>
      </c>
      <c r="G127" s="14" t="s">
        <v>5538</v>
      </c>
      <c r="H127" s="18">
        <v>6920</v>
      </c>
      <c r="I127" s="53" t="s">
        <v>6975</v>
      </c>
      <c r="K127" s="6" t="s">
        <v>1032</v>
      </c>
      <c r="M127" s="6" t="s">
        <v>7014</v>
      </c>
      <c r="N127" s="4" t="s">
        <v>7015</v>
      </c>
      <c r="O127" s="6">
        <v>99802</v>
      </c>
      <c r="P127" s="6" t="s">
        <v>2883</v>
      </c>
      <c r="Q127" s="6" t="s">
        <v>2884</v>
      </c>
      <c r="R127" s="6" t="s">
        <v>2885</v>
      </c>
      <c r="S127" s="5">
        <v>5</v>
      </c>
      <c r="T127" s="7">
        <v>36982</v>
      </c>
    </row>
    <row r="128" spans="1:27" ht="12">
      <c r="A128" s="16" t="s">
        <v>7161</v>
      </c>
      <c r="B128" s="6" t="s">
        <v>6929</v>
      </c>
      <c r="C128" s="54">
        <v>34</v>
      </c>
      <c r="D128" s="2">
        <v>35</v>
      </c>
      <c r="E128" s="12" t="s">
        <v>5538</v>
      </c>
      <c r="F128" s="12" t="s">
        <v>5538</v>
      </c>
      <c r="G128" s="14" t="s">
        <v>5538</v>
      </c>
      <c r="H128" s="18">
        <v>1242</v>
      </c>
      <c r="I128" s="53" t="s">
        <v>5024</v>
      </c>
      <c r="J128" s="6" t="s">
        <v>6930</v>
      </c>
      <c r="K128" s="6" t="s">
        <v>4537</v>
      </c>
      <c r="L128" s="6" t="s">
        <v>4538</v>
      </c>
      <c r="M128" s="6" t="s">
        <v>6919</v>
      </c>
      <c r="N128" s="4" t="s">
        <v>5927</v>
      </c>
      <c r="O128" s="6" t="s">
        <v>4539</v>
      </c>
      <c r="P128" s="6" t="s">
        <v>4540</v>
      </c>
      <c r="Q128" s="6" t="s">
        <v>2807</v>
      </c>
      <c r="R128" s="6" t="s">
        <v>2808</v>
      </c>
      <c r="S128" s="5">
        <v>5</v>
      </c>
      <c r="T128" s="7">
        <v>36557</v>
      </c>
      <c r="V128" s="7">
        <v>37622</v>
      </c>
      <c r="Z128" s="4"/>
      <c r="AA128" s="7"/>
    </row>
    <row r="129" spans="1:20" ht="12">
      <c r="A129" s="16" t="s">
        <v>7205</v>
      </c>
      <c r="B129" s="6" t="s">
        <v>6929</v>
      </c>
      <c r="C129" s="54">
        <v>34</v>
      </c>
      <c r="D129" s="2">
        <v>35</v>
      </c>
      <c r="E129" s="12" t="s">
        <v>5538</v>
      </c>
      <c r="F129" s="12" t="s">
        <v>5538</v>
      </c>
      <c r="G129" s="14" t="s">
        <v>5538</v>
      </c>
      <c r="H129" s="18">
        <v>1226</v>
      </c>
      <c r="I129" s="53" t="s">
        <v>4870</v>
      </c>
      <c r="J129" s="6" t="s">
        <v>2809</v>
      </c>
      <c r="K129" s="6" t="s">
        <v>2810</v>
      </c>
      <c r="M129" s="6" t="s">
        <v>2811</v>
      </c>
      <c r="N129" s="4" t="s">
        <v>7015</v>
      </c>
      <c r="O129" s="6">
        <v>99835</v>
      </c>
      <c r="P129" s="6" t="s">
        <v>4898</v>
      </c>
      <c r="Q129" s="6" t="s">
        <v>4899</v>
      </c>
      <c r="R129" s="6" t="s">
        <v>4900</v>
      </c>
      <c r="S129" s="5">
        <v>5</v>
      </c>
      <c r="T129" s="7">
        <v>36617</v>
      </c>
    </row>
    <row r="130" spans="1:29" ht="12">
      <c r="A130" s="16" t="s">
        <v>2</v>
      </c>
      <c r="B130" s="6" t="s">
        <v>6929</v>
      </c>
      <c r="C130" s="54">
        <v>34</v>
      </c>
      <c r="D130" s="2">
        <v>35</v>
      </c>
      <c r="E130" s="12">
        <v>0</v>
      </c>
      <c r="F130" s="12">
        <v>496785</v>
      </c>
      <c r="G130" s="14">
        <v>550</v>
      </c>
      <c r="H130" s="18">
        <v>6950</v>
      </c>
      <c r="I130" s="53" t="s">
        <v>6923</v>
      </c>
      <c r="J130" s="6" t="s">
        <v>4901</v>
      </c>
      <c r="K130" s="6" t="s">
        <v>4902</v>
      </c>
      <c r="M130" s="6" t="s">
        <v>4901</v>
      </c>
      <c r="N130" s="4" t="s">
        <v>7015</v>
      </c>
      <c r="O130" s="6">
        <v>99901</v>
      </c>
      <c r="P130" s="6" t="s">
        <v>4903</v>
      </c>
      <c r="Q130" s="6" t="s">
        <v>4904</v>
      </c>
      <c r="R130" s="6" t="s">
        <v>331</v>
      </c>
      <c r="S130" s="5">
        <v>5</v>
      </c>
      <c r="T130" s="7">
        <v>36678</v>
      </c>
      <c r="V130" s="22"/>
      <c r="W130" s="22"/>
      <c r="X130" s="22"/>
      <c r="AA130" s="7"/>
      <c r="AB130" s="7"/>
      <c r="AC130" s="4"/>
    </row>
    <row r="131" spans="1:20" ht="12">
      <c r="A131" s="16" t="s">
        <v>2802</v>
      </c>
      <c r="B131" s="6" t="s">
        <v>6929</v>
      </c>
      <c r="C131" s="54">
        <v>34</v>
      </c>
      <c r="D131" s="2">
        <v>35</v>
      </c>
      <c r="E131" s="12">
        <v>160000</v>
      </c>
      <c r="F131" s="12">
        <v>3040000</v>
      </c>
      <c r="G131" s="14">
        <v>6200</v>
      </c>
      <c r="H131" s="18">
        <v>6920</v>
      </c>
      <c r="I131" s="53" t="s">
        <v>1710</v>
      </c>
      <c r="J131" s="6" t="s">
        <v>1582</v>
      </c>
      <c r="K131" s="6" t="s">
        <v>5766</v>
      </c>
      <c r="L131" s="6" t="s">
        <v>4513</v>
      </c>
      <c r="M131" s="6" t="s">
        <v>2418</v>
      </c>
      <c r="N131" s="4" t="s">
        <v>7015</v>
      </c>
      <c r="O131" s="6" t="s">
        <v>2798</v>
      </c>
      <c r="P131" s="6" t="s">
        <v>2799</v>
      </c>
      <c r="Q131" s="6" t="s">
        <v>2800</v>
      </c>
      <c r="R131" s="6" t="s">
        <v>2801</v>
      </c>
      <c r="S131" s="5">
        <v>5</v>
      </c>
      <c r="T131" s="7">
        <v>36708</v>
      </c>
    </row>
    <row r="132" spans="1:24" s="161" customFormat="1" ht="12">
      <c r="A132" s="6" t="s">
        <v>4453</v>
      </c>
      <c r="B132" s="6" t="s">
        <v>6929</v>
      </c>
      <c r="C132" s="54">
        <v>34</v>
      </c>
      <c r="D132" s="2">
        <v>35</v>
      </c>
      <c r="E132" s="12" t="s">
        <v>5538</v>
      </c>
      <c r="F132" s="12">
        <v>25000</v>
      </c>
      <c r="G132" s="14" t="s">
        <v>5538</v>
      </c>
      <c r="H132" s="18">
        <v>6950</v>
      </c>
      <c r="I132" s="53" t="s">
        <v>6923</v>
      </c>
      <c r="J132" s="6" t="s">
        <v>4454</v>
      </c>
      <c r="K132" s="6" t="s">
        <v>3926</v>
      </c>
      <c r="L132" s="6"/>
      <c r="M132" s="6" t="s">
        <v>2811</v>
      </c>
      <c r="N132" s="4" t="s">
        <v>7015</v>
      </c>
      <c r="O132" s="6">
        <v>99835</v>
      </c>
      <c r="P132" s="6" t="s">
        <v>2604</v>
      </c>
      <c r="Q132" s="6" t="s">
        <v>3927</v>
      </c>
      <c r="R132" s="6" t="s">
        <v>3928</v>
      </c>
      <c r="S132" s="4">
        <v>5</v>
      </c>
      <c r="T132" s="7">
        <v>36713</v>
      </c>
      <c r="U132" s="7"/>
      <c r="V132" s="137"/>
      <c r="W132" s="137"/>
      <c r="X132" s="137"/>
    </row>
    <row r="133" spans="1:20" ht="12">
      <c r="A133" s="6" t="s">
        <v>3929</v>
      </c>
      <c r="B133" s="6" t="s">
        <v>6929</v>
      </c>
      <c r="C133" s="54">
        <v>34</v>
      </c>
      <c r="D133" s="2">
        <v>35</v>
      </c>
      <c r="E133" s="12" t="s">
        <v>5538</v>
      </c>
      <c r="F133" s="12" t="s">
        <v>5538</v>
      </c>
      <c r="G133" s="14" t="s">
        <v>5538</v>
      </c>
      <c r="H133" s="18" t="s">
        <v>7139</v>
      </c>
      <c r="I133" s="53" t="s">
        <v>3930</v>
      </c>
      <c r="J133" s="6" t="s">
        <v>1582</v>
      </c>
      <c r="K133" s="6" t="s">
        <v>6500</v>
      </c>
      <c r="M133" s="6" t="s">
        <v>4901</v>
      </c>
      <c r="N133" s="4" t="s">
        <v>7015</v>
      </c>
      <c r="O133" s="6">
        <v>99901</v>
      </c>
      <c r="P133" s="6" t="s">
        <v>6529</v>
      </c>
      <c r="Q133" s="6" t="s">
        <v>6530</v>
      </c>
      <c r="R133" s="6" t="s">
        <v>3345</v>
      </c>
      <c r="S133" s="4">
        <v>5</v>
      </c>
      <c r="T133" s="7">
        <v>36717</v>
      </c>
    </row>
    <row r="134" spans="1:23" ht="12">
      <c r="A134" s="6" t="s">
        <v>1860</v>
      </c>
      <c r="B134" s="6" t="s">
        <v>5322</v>
      </c>
      <c r="C134" s="54">
        <v>43</v>
      </c>
      <c r="D134" s="2">
        <v>43</v>
      </c>
      <c r="E134" s="12" t="s">
        <v>5538</v>
      </c>
      <c r="F134" s="12" t="s">
        <v>5538</v>
      </c>
      <c r="G134" s="14" t="s">
        <v>5538</v>
      </c>
      <c r="H134" s="18" t="s">
        <v>3489</v>
      </c>
      <c r="I134" s="53" t="s">
        <v>3490</v>
      </c>
      <c r="K134" s="6" t="s">
        <v>6740</v>
      </c>
      <c r="M134" s="6" t="s">
        <v>208</v>
      </c>
      <c r="N134" s="4" t="s">
        <v>4750</v>
      </c>
      <c r="O134" s="6">
        <v>76063</v>
      </c>
      <c r="P134" s="6" t="s">
        <v>2281</v>
      </c>
      <c r="Q134" s="6" t="s">
        <v>6794</v>
      </c>
      <c r="R134" s="6" t="s">
        <v>5162</v>
      </c>
      <c r="S134" s="4">
        <v>6</v>
      </c>
      <c r="T134" s="7">
        <v>37257</v>
      </c>
      <c r="U134" s="7">
        <v>37622</v>
      </c>
      <c r="V134" s="7">
        <v>37987</v>
      </c>
      <c r="W134" s="7">
        <v>1</v>
      </c>
    </row>
    <row r="135" spans="1:25" ht="12">
      <c r="A135" s="16" t="s">
        <v>7162</v>
      </c>
      <c r="B135" s="6" t="s">
        <v>3107</v>
      </c>
      <c r="C135" s="151">
        <v>32.25</v>
      </c>
      <c r="D135" s="10">
        <v>42</v>
      </c>
      <c r="E135" s="13" t="s">
        <v>5538</v>
      </c>
      <c r="F135" s="13" t="s">
        <v>5538</v>
      </c>
      <c r="G135" s="14" t="s">
        <v>5538</v>
      </c>
      <c r="H135" s="18">
        <v>1230</v>
      </c>
      <c r="I135" s="53" t="s">
        <v>2352</v>
      </c>
      <c r="J135" s="6" t="s">
        <v>332</v>
      </c>
      <c r="K135" s="6" t="s">
        <v>73</v>
      </c>
      <c r="M135" s="6" t="s">
        <v>74</v>
      </c>
      <c r="N135" s="4" t="s">
        <v>1610</v>
      </c>
      <c r="O135" s="6">
        <v>94710</v>
      </c>
      <c r="P135" s="6" t="s">
        <v>75</v>
      </c>
      <c r="Q135" s="6" t="s">
        <v>76</v>
      </c>
      <c r="R135" s="6" t="s">
        <v>77</v>
      </c>
      <c r="S135" s="5">
        <v>6</v>
      </c>
      <c r="T135" s="7">
        <v>36617</v>
      </c>
      <c r="Y135" s="4"/>
    </row>
    <row r="136" spans="1:20" ht="12">
      <c r="A136" s="112" t="s">
        <v>3488</v>
      </c>
      <c r="B136" s="112" t="s">
        <v>902</v>
      </c>
      <c r="C136" s="145">
        <v>26</v>
      </c>
      <c r="D136" s="114">
        <v>36</v>
      </c>
      <c r="E136" s="115" t="s">
        <v>5538</v>
      </c>
      <c r="F136" s="115" t="s">
        <v>5538</v>
      </c>
      <c r="G136" s="116" t="s">
        <v>5538</v>
      </c>
      <c r="H136" s="142" t="s">
        <v>3489</v>
      </c>
      <c r="I136" s="118" t="s">
        <v>3490</v>
      </c>
      <c r="J136" s="112" t="s">
        <v>332</v>
      </c>
      <c r="K136" s="112" t="s">
        <v>207</v>
      </c>
      <c r="L136" s="112"/>
      <c r="M136" s="112" t="s">
        <v>208</v>
      </c>
      <c r="N136" s="122" t="s">
        <v>4750</v>
      </c>
      <c r="O136" s="144" t="s">
        <v>209</v>
      </c>
      <c r="P136" s="112" t="s">
        <v>210</v>
      </c>
      <c r="Q136" s="112" t="s">
        <v>5161</v>
      </c>
      <c r="R136" s="112" t="s">
        <v>5162</v>
      </c>
      <c r="S136" s="134">
        <v>6</v>
      </c>
      <c r="T136" s="135">
        <v>36708</v>
      </c>
    </row>
    <row r="137" spans="1:21" ht="12">
      <c r="A137" s="6" t="s">
        <v>2333</v>
      </c>
      <c r="B137" s="6" t="s">
        <v>5537</v>
      </c>
      <c r="C137" s="54">
        <v>9.7</v>
      </c>
      <c r="D137" s="2">
        <v>14.7</v>
      </c>
      <c r="E137" s="12" t="s">
        <v>5538</v>
      </c>
      <c r="F137" s="12" t="s">
        <v>5538</v>
      </c>
      <c r="G137" s="14" t="s">
        <v>5538</v>
      </c>
      <c r="H137" s="4">
        <v>1241</v>
      </c>
      <c r="I137" s="53" t="s">
        <v>6894</v>
      </c>
      <c r="K137" s="6" t="s">
        <v>5488</v>
      </c>
      <c r="L137" s="6" t="s">
        <v>5489</v>
      </c>
      <c r="M137" s="6" t="s">
        <v>1050</v>
      </c>
      <c r="N137" s="4" t="s">
        <v>1051</v>
      </c>
      <c r="O137" s="8" t="s">
        <v>3743</v>
      </c>
      <c r="P137" s="6" t="s">
        <v>1564</v>
      </c>
      <c r="Q137" s="6" t="s">
        <v>1565</v>
      </c>
      <c r="R137" s="6" t="s">
        <v>1566</v>
      </c>
      <c r="S137" s="5">
        <v>6</v>
      </c>
      <c r="T137" s="7">
        <v>36800</v>
      </c>
      <c r="U137" s="7">
        <v>37347</v>
      </c>
    </row>
    <row r="138" spans="1:20" ht="12">
      <c r="A138" s="6" t="s">
        <v>3187</v>
      </c>
      <c r="B138" s="6" t="s">
        <v>5537</v>
      </c>
      <c r="C138" s="54">
        <v>6</v>
      </c>
      <c r="D138" s="2">
        <v>6</v>
      </c>
      <c r="E138" s="12" t="s">
        <v>5538</v>
      </c>
      <c r="F138" s="12" t="s">
        <v>5538</v>
      </c>
      <c r="G138" s="14" t="s">
        <v>5538</v>
      </c>
      <c r="H138" s="4">
        <v>7527</v>
      </c>
      <c r="I138" s="53" t="s">
        <v>6674</v>
      </c>
      <c r="J138" s="6" t="s">
        <v>2187</v>
      </c>
      <c r="K138" s="6" t="s">
        <v>2188</v>
      </c>
      <c r="M138" s="6" t="s">
        <v>878</v>
      </c>
      <c r="N138" s="4" t="s">
        <v>879</v>
      </c>
      <c r="O138" s="8" t="s">
        <v>2189</v>
      </c>
      <c r="P138" s="6" t="s">
        <v>921</v>
      </c>
      <c r="Q138" s="6" t="s">
        <v>922</v>
      </c>
      <c r="R138" s="6" t="s">
        <v>923</v>
      </c>
      <c r="S138" s="5">
        <v>6</v>
      </c>
      <c r="T138" s="7">
        <v>36822</v>
      </c>
    </row>
    <row r="139" spans="1:22" ht="24">
      <c r="A139" s="6" t="s">
        <v>1867</v>
      </c>
      <c r="B139" s="6" t="s">
        <v>5537</v>
      </c>
      <c r="C139" s="54">
        <v>27.5</v>
      </c>
      <c r="D139" s="2">
        <v>37.95</v>
      </c>
      <c r="E139" s="12"/>
      <c r="G139" s="14">
        <v>3600</v>
      </c>
      <c r="H139" s="4" t="s">
        <v>4209</v>
      </c>
      <c r="I139" s="53" t="s">
        <v>4210</v>
      </c>
      <c r="J139" s="6" t="s">
        <v>1868</v>
      </c>
      <c r="K139" s="6" t="s">
        <v>7524</v>
      </c>
      <c r="L139" s="6" t="s">
        <v>7326</v>
      </c>
      <c r="M139" s="6" t="s">
        <v>6751</v>
      </c>
      <c r="N139" s="4" t="s">
        <v>6752</v>
      </c>
      <c r="O139" s="8" t="s">
        <v>2043</v>
      </c>
      <c r="P139" s="6" t="s">
        <v>2010</v>
      </c>
      <c r="Q139" s="6" t="s">
        <v>1426</v>
      </c>
      <c r="R139" s="6" t="s">
        <v>1427</v>
      </c>
      <c r="S139" s="5">
        <v>6</v>
      </c>
      <c r="T139" s="7">
        <v>37316</v>
      </c>
      <c r="U139" s="7">
        <v>37347</v>
      </c>
      <c r="V139" s="7">
        <v>37712</v>
      </c>
    </row>
    <row r="140" spans="1:24" s="44" customFormat="1" ht="12">
      <c r="A140" s="16" t="s">
        <v>7163</v>
      </c>
      <c r="B140" s="6" t="s">
        <v>6314</v>
      </c>
      <c r="C140" s="151">
        <v>12</v>
      </c>
      <c r="D140" s="10">
        <v>17</v>
      </c>
      <c r="E140" s="13" t="s">
        <v>5538</v>
      </c>
      <c r="F140" s="13" t="s">
        <v>5538</v>
      </c>
      <c r="G140" s="14" t="s">
        <v>5538</v>
      </c>
      <c r="H140" s="18">
        <v>1012</v>
      </c>
      <c r="I140" s="53" t="s">
        <v>876</v>
      </c>
      <c r="J140" s="6" t="s">
        <v>332</v>
      </c>
      <c r="K140" s="6" t="s">
        <v>877</v>
      </c>
      <c r="L140" s="6" t="s">
        <v>6116</v>
      </c>
      <c r="M140" s="6" t="s">
        <v>878</v>
      </c>
      <c r="N140" s="4" t="s">
        <v>879</v>
      </c>
      <c r="O140" s="8" t="s">
        <v>880</v>
      </c>
      <c r="P140" s="6" t="s">
        <v>881</v>
      </c>
      <c r="Q140" s="6" t="s">
        <v>882</v>
      </c>
      <c r="R140" s="6" t="s">
        <v>2988</v>
      </c>
      <c r="S140" s="5">
        <v>6</v>
      </c>
      <c r="T140" s="7">
        <v>36617</v>
      </c>
      <c r="U140" s="7"/>
      <c r="V140" s="22"/>
      <c r="W140" s="7"/>
      <c r="X140" s="22"/>
    </row>
    <row r="141" spans="1:20" ht="12">
      <c r="A141" s="16" t="s">
        <v>6383</v>
      </c>
      <c r="B141" s="6" t="s">
        <v>6314</v>
      </c>
      <c r="C141" s="151">
        <v>12</v>
      </c>
      <c r="D141" s="10">
        <v>17</v>
      </c>
      <c r="E141" s="13" t="s">
        <v>5538</v>
      </c>
      <c r="F141" s="13" t="s">
        <v>5538</v>
      </c>
      <c r="G141" s="14" t="s">
        <v>5538</v>
      </c>
      <c r="H141" s="18" t="s">
        <v>2586</v>
      </c>
      <c r="I141" s="53" t="s">
        <v>7052</v>
      </c>
      <c r="J141" s="6" t="s">
        <v>332</v>
      </c>
      <c r="K141" s="6" t="s">
        <v>6384</v>
      </c>
      <c r="M141" s="6" t="s">
        <v>878</v>
      </c>
      <c r="N141" s="4" t="s">
        <v>879</v>
      </c>
      <c r="O141" s="6" t="s">
        <v>1292</v>
      </c>
      <c r="P141" s="6" t="s">
        <v>5994</v>
      </c>
      <c r="Q141" s="6" t="s">
        <v>5995</v>
      </c>
      <c r="R141" s="6" t="s">
        <v>3755</v>
      </c>
      <c r="S141" s="5">
        <v>6</v>
      </c>
      <c r="T141" s="7">
        <v>36647</v>
      </c>
    </row>
    <row r="142" spans="1:20" ht="12">
      <c r="A142" s="16" t="s">
        <v>1354</v>
      </c>
      <c r="B142" s="6" t="s">
        <v>6314</v>
      </c>
      <c r="C142" s="54">
        <v>15</v>
      </c>
      <c r="D142" s="2">
        <v>17</v>
      </c>
      <c r="E142" s="13" t="s">
        <v>5538</v>
      </c>
      <c r="F142" s="13" t="s">
        <v>5538</v>
      </c>
      <c r="G142" s="14" t="s">
        <v>5538</v>
      </c>
      <c r="H142" s="18">
        <v>1226</v>
      </c>
      <c r="I142" s="53" t="s">
        <v>4870</v>
      </c>
      <c r="J142" s="6" t="s">
        <v>1355</v>
      </c>
      <c r="K142" s="6" t="s">
        <v>445</v>
      </c>
      <c r="L142" s="6" t="s">
        <v>2995</v>
      </c>
      <c r="M142" s="6" t="s">
        <v>2996</v>
      </c>
      <c r="N142" s="4" t="s">
        <v>879</v>
      </c>
      <c r="O142" s="6" t="s">
        <v>2997</v>
      </c>
      <c r="P142" s="6" t="s">
        <v>5973</v>
      </c>
      <c r="Q142" s="6" t="s">
        <v>5974</v>
      </c>
      <c r="R142" s="6" t="s">
        <v>5975</v>
      </c>
      <c r="S142" s="5">
        <v>6</v>
      </c>
      <c r="T142" s="7">
        <v>36678</v>
      </c>
    </row>
    <row r="143" spans="1:20" ht="12">
      <c r="A143" s="6" t="s">
        <v>265</v>
      </c>
      <c r="B143" s="6" t="s">
        <v>6314</v>
      </c>
      <c r="C143" s="54">
        <v>29</v>
      </c>
      <c r="D143" s="2">
        <v>42</v>
      </c>
      <c r="E143" s="12" t="s">
        <v>5538</v>
      </c>
      <c r="F143" s="12" t="s">
        <v>5538</v>
      </c>
      <c r="G143" s="14" t="s">
        <v>5538</v>
      </c>
      <c r="H143" s="4" t="s">
        <v>7140</v>
      </c>
      <c r="I143" s="53" t="s">
        <v>266</v>
      </c>
      <c r="J143" s="6" t="s">
        <v>332</v>
      </c>
      <c r="K143" s="6" t="s">
        <v>2089</v>
      </c>
      <c r="M143" s="6" t="s">
        <v>7089</v>
      </c>
      <c r="N143" s="4" t="s">
        <v>879</v>
      </c>
      <c r="O143" s="8" t="s">
        <v>2090</v>
      </c>
      <c r="P143" s="6" t="s">
        <v>2091</v>
      </c>
      <c r="Q143" s="6" t="s">
        <v>2092</v>
      </c>
      <c r="R143" s="6" t="s">
        <v>2092</v>
      </c>
      <c r="S143" s="5">
        <v>6</v>
      </c>
      <c r="T143" s="7">
        <v>36708</v>
      </c>
    </row>
    <row r="144" spans="1:254" s="20" customFormat="1" ht="12">
      <c r="A144" s="6" t="s">
        <v>4841</v>
      </c>
      <c r="B144" s="6" t="s">
        <v>6314</v>
      </c>
      <c r="C144" s="54">
        <v>22.25</v>
      </c>
      <c r="D144" s="2">
        <v>29.25</v>
      </c>
      <c r="E144" s="12" t="s">
        <v>5538</v>
      </c>
      <c r="F144" s="12" t="s">
        <v>5538</v>
      </c>
      <c r="G144" s="14" t="s">
        <v>5538</v>
      </c>
      <c r="H144" s="37">
        <v>7527</v>
      </c>
      <c r="I144" s="110" t="s">
        <v>6674</v>
      </c>
      <c r="J144" s="36" t="s">
        <v>4842</v>
      </c>
      <c r="K144" s="36" t="s">
        <v>4843</v>
      </c>
      <c r="L144" s="36"/>
      <c r="M144" s="36" t="s">
        <v>7089</v>
      </c>
      <c r="N144" s="37" t="s">
        <v>879</v>
      </c>
      <c r="O144" s="36">
        <v>85746</v>
      </c>
      <c r="P144" s="36" t="s">
        <v>4844</v>
      </c>
      <c r="Q144" s="36" t="s">
        <v>4845</v>
      </c>
      <c r="R144" s="36" t="s">
        <v>4846</v>
      </c>
      <c r="S144" s="37">
        <v>6</v>
      </c>
      <c r="T144" s="38">
        <v>36791</v>
      </c>
      <c r="U144" s="7"/>
      <c r="V144" s="7"/>
      <c r="W144" s="7"/>
      <c r="X144" s="7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26" ht="12">
      <c r="A145" s="6" t="s">
        <v>6031</v>
      </c>
      <c r="B145" s="31" t="s">
        <v>6314</v>
      </c>
      <c r="C145" s="54">
        <v>22.25</v>
      </c>
      <c r="D145" s="2">
        <v>29.25</v>
      </c>
      <c r="E145" s="12" t="s">
        <v>5538</v>
      </c>
      <c r="F145" s="12">
        <v>1000</v>
      </c>
      <c r="G145" s="14">
        <v>50</v>
      </c>
      <c r="H145" s="18">
        <v>1241</v>
      </c>
      <c r="I145" s="53" t="s">
        <v>6894</v>
      </c>
      <c r="J145" s="6" t="s">
        <v>6895</v>
      </c>
      <c r="K145" s="6" t="s">
        <v>38</v>
      </c>
      <c r="M145" s="6" t="s">
        <v>4965</v>
      </c>
      <c r="N145" s="4" t="s">
        <v>2841</v>
      </c>
      <c r="O145" s="6">
        <v>38133</v>
      </c>
      <c r="P145" s="6" t="s">
        <v>1545</v>
      </c>
      <c r="Q145" s="6" t="s">
        <v>1546</v>
      </c>
      <c r="R145" s="42" t="s">
        <v>2692</v>
      </c>
      <c r="S145" s="5">
        <v>6</v>
      </c>
      <c r="T145" s="7">
        <v>36831</v>
      </c>
      <c r="V145" s="22"/>
      <c r="X145" s="7">
        <v>38078</v>
      </c>
      <c r="Y145" s="4"/>
      <c r="Z145" s="4"/>
    </row>
    <row r="146" spans="1:24" ht="12">
      <c r="A146" s="16" t="s">
        <v>7206</v>
      </c>
      <c r="B146" s="6" t="s">
        <v>6314</v>
      </c>
      <c r="C146" s="151">
        <v>12</v>
      </c>
      <c r="D146" s="10">
        <v>17</v>
      </c>
      <c r="E146" s="13" t="s">
        <v>5538</v>
      </c>
      <c r="F146" s="13" t="s">
        <v>5538</v>
      </c>
      <c r="G146" s="14" t="s">
        <v>5538</v>
      </c>
      <c r="H146" s="18">
        <v>1524</v>
      </c>
      <c r="I146" s="53" t="s">
        <v>6593</v>
      </c>
      <c r="J146" s="6" t="s">
        <v>332</v>
      </c>
      <c r="K146" s="6" t="s">
        <v>2989</v>
      </c>
      <c r="L146" s="6" t="s">
        <v>5300</v>
      </c>
      <c r="M146" s="6" t="s">
        <v>878</v>
      </c>
      <c r="N146" s="4" t="s">
        <v>879</v>
      </c>
      <c r="O146" s="8" t="s">
        <v>2990</v>
      </c>
      <c r="P146" s="6" t="s">
        <v>2991</v>
      </c>
      <c r="Q146" s="6" t="s">
        <v>2992</v>
      </c>
      <c r="R146" s="6" t="s">
        <v>1841</v>
      </c>
      <c r="S146" s="5">
        <v>6</v>
      </c>
      <c r="T146" s="7">
        <v>36617</v>
      </c>
      <c r="V146" s="22"/>
      <c r="X146" s="22"/>
    </row>
    <row r="147" spans="1:20" ht="24">
      <c r="A147" s="16" t="s">
        <v>2198</v>
      </c>
      <c r="B147" s="6" t="s">
        <v>6314</v>
      </c>
      <c r="C147" s="151">
        <v>5</v>
      </c>
      <c r="D147" s="10">
        <v>5</v>
      </c>
      <c r="E147" s="13" t="s">
        <v>5538</v>
      </c>
      <c r="F147" s="13" t="s">
        <v>5538</v>
      </c>
      <c r="G147" s="14" t="s">
        <v>5538</v>
      </c>
      <c r="H147" s="18">
        <v>1528</v>
      </c>
      <c r="I147" s="53" t="s">
        <v>194</v>
      </c>
      <c r="J147" s="6" t="s">
        <v>1842</v>
      </c>
      <c r="K147" s="6" t="s">
        <v>4937</v>
      </c>
      <c r="M147" s="6" t="s">
        <v>4938</v>
      </c>
      <c r="N147" s="4" t="s">
        <v>879</v>
      </c>
      <c r="O147" s="6">
        <v>85232</v>
      </c>
      <c r="P147" s="6" t="s">
        <v>2386</v>
      </c>
      <c r="Q147" s="6" t="s">
        <v>5126</v>
      </c>
      <c r="R147" s="6" t="s">
        <v>2387</v>
      </c>
      <c r="S147" s="5">
        <v>6</v>
      </c>
      <c r="T147" s="7">
        <v>36617</v>
      </c>
    </row>
    <row r="148" spans="1:20" ht="24">
      <c r="A148" s="16" t="s">
        <v>4838</v>
      </c>
      <c r="B148" s="6" t="s">
        <v>6314</v>
      </c>
      <c r="C148" s="151">
        <v>5</v>
      </c>
      <c r="D148" s="10">
        <v>5</v>
      </c>
      <c r="E148" s="13" t="s">
        <v>5538</v>
      </c>
      <c r="F148" s="13" t="s">
        <v>5538</v>
      </c>
      <c r="G148" s="14" t="s">
        <v>5538</v>
      </c>
      <c r="H148" s="18">
        <v>1528</v>
      </c>
      <c r="I148" s="53" t="s">
        <v>194</v>
      </c>
      <c r="J148" s="6" t="s">
        <v>1856</v>
      </c>
      <c r="K148" s="6" t="s">
        <v>4937</v>
      </c>
      <c r="M148" s="6" t="s">
        <v>4938</v>
      </c>
      <c r="N148" s="4" t="s">
        <v>879</v>
      </c>
      <c r="O148" s="6">
        <v>85232</v>
      </c>
      <c r="P148" s="6" t="s">
        <v>1857</v>
      </c>
      <c r="Q148" s="6" t="s">
        <v>1858</v>
      </c>
      <c r="R148" s="6" t="s">
        <v>1859</v>
      </c>
      <c r="S148" s="5">
        <v>6</v>
      </c>
      <c r="T148" s="7">
        <v>36617</v>
      </c>
    </row>
    <row r="149" spans="1:24" ht="12">
      <c r="A149" s="16" t="s">
        <v>1202</v>
      </c>
      <c r="B149" s="6" t="s">
        <v>6314</v>
      </c>
      <c r="C149" s="151">
        <v>14.6</v>
      </c>
      <c r="D149" s="10">
        <v>15</v>
      </c>
      <c r="E149" s="13">
        <v>7000</v>
      </c>
      <c r="F149" s="13">
        <v>65000</v>
      </c>
      <c r="G149" s="14">
        <v>134</v>
      </c>
      <c r="H149" s="18">
        <v>1242</v>
      </c>
      <c r="I149" s="53" t="s">
        <v>5024</v>
      </c>
      <c r="J149" s="6" t="s">
        <v>332</v>
      </c>
      <c r="K149" s="6" t="s">
        <v>7325</v>
      </c>
      <c r="M149" s="6" t="s">
        <v>6751</v>
      </c>
      <c r="N149" s="4" t="s">
        <v>6752</v>
      </c>
      <c r="O149" s="6">
        <v>55403</v>
      </c>
      <c r="P149" s="6" t="s">
        <v>7522</v>
      </c>
      <c r="Q149" s="6" t="s">
        <v>7523</v>
      </c>
      <c r="R149" s="6" t="s">
        <v>1427</v>
      </c>
      <c r="S149" s="5">
        <v>6</v>
      </c>
      <c r="T149" s="7">
        <v>36647</v>
      </c>
      <c r="U149" s="7">
        <v>37012</v>
      </c>
      <c r="V149" s="7">
        <v>37347</v>
      </c>
      <c r="W149" s="7">
        <v>37712</v>
      </c>
      <c r="X149" s="7">
        <v>38078</v>
      </c>
    </row>
    <row r="150" spans="1:24" ht="24">
      <c r="A150" s="16" t="s">
        <v>3626</v>
      </c>
      <c r="B150" s="6" t="s">
        <v>6314</v>
      </c>
      <c r="C150" s="151">
        <v>5</v>
      </c>
      <c r="D150" s="10">
        <v>5</v>
      </c>
      <c r="E150" s="13" t="s">
        <v>5538</v>
      </c>
      <c r="F150" s="13" t="s">
        <v>5538</v>
      </c>
      <c r="G150" s="14" t="s">
        <v>5538</v>
      </c>
      <c r="H150" s="18">
        <v>1528</v>
      </c>
      <c r="I150" s="53" t="s">
        <v>194</v>
      </c>
      <c r="J150" s="6" t="s">
        <v>332</v>
      </c>
      <c r="K150" s="6" t="s">
        <v>2534</v>
      </c>
      <c r="M150" s="6" t="s">
        <v>878</v>
      </c>
      <c r="N150" s="4" t="s">
        <v>879</v>
      </c>
      <c r="O150" s="6">
        <v>85004</v>
      </c>
      <c r="P150" s="6" t="s">
        <v>2535</v>
      </c>
      <c r="Q150" s="6" t="s">
        <v>2536</v>
      </c>
      <c r="R150" s="6" t="s">
        <v>2537</v>
      </c>
      <c r="S150" s="5">
        <v>6</v>
      </c>
      <c r="T150" s="7">
        <v>36617</v>
      </c>
      <c r="X150" s="7">
        <v>38047</v>
      </c>
    </row>
    <row r="151" spans="1:23" ht="12">
      <c r="A151" s="16" t="s">
        <v>1361</v>
      </c>
      <c r="B151" s="6" t="s">
        <v>6314</v>
      </c>
      <c r="C151" s="151">
        <v>12</v>
      </c>
      <c r="D151" s="10">
        <v>17</v>
      </c>
      <c r="E151" s="13" t="s">
        <v>5538</v>
      </c>
      <c r="F151" s="13" t="s">
        <v>5538</v>
      </c>
      <c r="G151" s="14" t="s">
        <v>5538</v>
      </c>
      <c r="H151" s="18" t="s">
        <v>389</v>
      </c>
      <c r="I151" s="53" t="s">
        <v>390</v>
      </c>
      <c r="J151" s="6" t="s">
        <v>2538</v>
      </c>
      <c r="K151" s="6" t="s">
        <v>2539</v>
      </c>
      <c r="L151" s="6" t="s">
        <v>2540</v>
      </c>
      <c r="M151" s="6" t="s">
        <v>878</v>
      </c>
      <c r="N151" s="4" t="s">
        <v>879</v>
      </c>
      <c r="O151" s="6">
        <v>85003</v>
      </c>
      <c r="P151" s="6" t="s">
        <v>7435</v>
      </c>
      <c r="Q151" s="6" t="s">
        <v>7436</v>
      </c>
      <c r="R151" s="6" t="s">
        <v>7437</v>
      </c>
      <c r="S151" s="5">
        <v>6</v>
      </c>
      <c r="T151" s="7">
        <v>36647</v>
      </c>
      <c r="W151" s="22"/>
    </row>
    <row r="152" spans="1:23" ht="12">
      <c r="A152" s="16" t="s">
        <v>4304</v>
      </c>
      <c r="B152" s="6" t="s">
        <v>6314</v>
      </c>
      <c r="C152" s="151">
        <v>12</v>
      </c>
      <c r="D152" s="10">
        <v>17</v>
      </c>
      <c r="E152" s="13" t="s">
        <v>5538</v>
      </c>
      <c r="F152" s="13" t="s">
        <v>5538</v>
      </c>
      <c r="G152" s="14" t="s">
        <v>5538</v>
      </c>
      <c r="H152" s="18">
        <v>1544</v>
      </c>
      <c r="I152" s="53" t="s">
        <v>7489</v>
      </c>
      <c r="J152" s="6" t="s">
        <v>7490</v>
      </c>
      <c r="K152" s="6" t="s">
        <v>7491</v>
      </c>
      <c r="L152" s="6" t="s">
        <v>7492</v>
      </c>
      <c r="M152" s="6" t="s">
        <v>878</v>
      </c>
      <c r="N152" s="4" t="s">
        <v>879</v>
      </c>
      <c r="O152" s="6" t="s">
        <v>4627</v>
      </c>
      <c r="P152" s="6" t="s">
        <v>4628</v>
      </c>
      <c r="Q152" s="6" t="s">
        <v>5990</v>
      </c>
      <c r="R152" s="6" t="s">
        <v>5991</v>
      </c>
      <c r="S152" s="5">
        <v>6</v>
      </c>
      <c r="T152" s="7">
        <v>36647</v>
      </c>
      <c r="W152" s="7">
        <v>38078</v>
      </c>
    </row>
    <row r="153" spans="1:24" ht="12">
      <c r="A153" s="16" t="s">
        <v>1104</v>
      </c>
      <c r="B153" s="6" t="s">
        <v>6314</v>
      </c>
      <c r="C153" s="151">
        <v>12</v>
      </c>
      <c r="D153" s="10">
        <v>17</v>
      </c>
      <c r="E153" s="13" t="s">
        <v>5538</v>
      </c>
      <c r="F153" s="13" t="s">
        <v>5538</v>
      </c>
      <c r="G153" s="14" t="s">
        <v>5538</v>
      </c>
      <c r="H153" s="18">
        <v>1540</v>
      </c>
      <c r="I153" s="53" t="s">
        <v>6758</v>
      </c>
      <c r="J153" s="6" t="s">
        <v>3404</v>
      </c>
      <c r="K153" s="6" t="s">
        <v>7088</v>
      </c>
      <c r="M153" s="6" t="s">
        <v>7089</v>
      </c>
      <c r="N153" s="4" t="s">
        <v>879</v>
      </c>
      <c r="O153" s="8">
        <v>85706</v>
      </c>
      <c r="P153" s="6" t="s">
        <v>4298</v>
      </c>
      <c r="Q153" s="6" t="s">
        <v>5125</v>
      </c>
      <c r="R153" s="6" t="s">
        <v>3691</v>
      </c>
      <c r="S153" s="5">
        <v>6</v>
      </c>
      <c r="T153" s="7">
        <v>36647</v>
      </c>
      <c r="V153" s="7">
        <v>37347</v>
      </c>
      <c r="W153" s="7">
        <v>37712</v>
      </c>
      <c r="X153" s="7">
        <v>38078</v>
      </c>
    </row>
    <row r="154" spans="1:23" ht="24">
      <c r="A154" s="16" t="s">
        <v>7164</v>
      </c>
      <c r="B154" s="6" t="s">
        <v>1613</v>
      </c>
      <c r="C154" s="151">
        <v>24.5</v>
      </c>
      <c r="D154" s="10">
        <v>28.75</v>
      </c>
      <c r="E154" s="13">
        <v>20000</v>
      </c>
      <c r="F154" s="13">
        <v>120000</v>
      </c>
      <c r="G154" s="14">
        <v>450</v>
      </c>
      <c r="H154" s="18">
        <v>1251</v>
      </c>
      <c r="I154" s="53" t="s">
        <v>7256</v>
      </c>
      <c r="J154" s="6" t="s">
        <v>332</v>
      </c>
      <c r="K154" s="6" t="s">
        <v>4299</v>
      </c>
      <c r="L154" s="6" t="s">
        <v>4300</v>
      </c>
      <c r="M154" s="6" t="s">
        <v>1609</v>
      </c>
      <c r="N154" s="4" t="s">
        <v>1610</v>
      </c>
      <c r="O154" s="6" t="s">
        <v>4301</v>
      </c>
      <c r="P154" s="6" t="s">
        <v>2833</v>
      </c>
      <c r="Q154" s="6" t="s">
        <v>7422</v>
      </c>
      <c r="R154" s="6" t="s">
        <v>7423</v>
      </c>
      <c r="S154" s="5">
        <v>6</v>
      </c>
      <c r="T154" s="7">
        <v>36678</v>
      </c>
      <c r="U154" s="22"/>
      <c r="W154" s="7">
        <v>38078</v>
      </c>
    </row>
    <row r="155" spans="1:20" ht="12">
      <c r="A155" s="16" t="s">
        <v>5819</v>
      </c>
      <c r="B155" s="6" t="s">
        <v>1613</v>
      </c>
      <c r="C155" s="54">
        <v>25</v>
      </c>
      <c r="D155" s="2" t="s">
        <v>6186</v>
      </c>
      <c r="E155" s="12" t="s">
        <v>5538</v>
      </c>
      <c r="F155" s="12" t="s">
        <v>5538</v>
      </c>
      <c r="G155" s="14" t="s">
        <v>5538</v>
      </c>
      <c r="H155" s="18">
        <v>1252</v>
      </c>
      <c r="I155" s="53" t="s">
        <v>7257</v>
      </c>
      <c r="J155" s="6" t="s">
        <v>332</v>
      </c>
      <c r="K155" s="6" t="s">
        <v>3742</v>
      </c>
      <c r="L155" s="6" t="s">
        <v>3265</v>
      </c>
      <c r="M155" s="6" t="s">
        <v>1050</v>
      </c>
      <c r="N155" s="4" t="s">
        <v>1051</v>
      </c>
      <c r="O155" s="8" t="s">
        <v>3743</v>
      </c>
      <c r="P155" s="6" t="s">
        <v>3266</v>
      </c>
      <c r="Q155" s="6" t="s">
        <v>3267</v>
      </c>
      <c r="R155" s="6" t="s">
        <v>1314</v>
      </c>
      <c r="S155" s="5">
        <v>6</v>
      </c>
      <c r="T155" s="7">
        <v>36722</v>
      </c>
    </row>
    <row r="156" spans="1:24" ht="48">
      <c r="A156" s="6" t="s">
        <v>4666</v>
      </c>
      <c r="B156" s="6" t="s">
        <v>1613</v>
      </c>
      <c r="C156" s="54">
        <v>25</v>
      </c>
      <c r="D156" s="2">
        <v>29</v>
      </c>
      <c r="E156" s="12">
        <v>1600</v>
      </c>
      <c r="F156" s="12">
        <v>125374</v>
      </c>
      <c r="G156" s="14">
        <v>365</v>
      </c>
      <c r="H156" s="4" t="s">
        <v>6438</v>
      </c>
      <c r="I156" s="53" t="s">
        <v>1600</v>
      </c>
      <c r="J156" s="6" t="s">
        <v>264</v>
      </c>
      <c r="K156" s="6" t="s">
        <v>3641</v>
      </c>
      <c r="L156" s="6" t="s">
        <v>891</v>
      </c>
      <c r="M156" s="6" t="s">
        <v>1609</v>
      </c>
      <c r="N156" s="4" t="s">
        <v>1610</v>
      </c>
      <c r="O156" s="8" t="s">
        <v>892</v>
      </c>
      <c r="P156" s="6" t="s">
        <v>3642</v>
      </c>
      <c r="Q156" s="6" t="s">
        <v>4720</v>
      </c>
      <c r="R156" s="6" t="s">
        <v>3644</v>
      </c>
      <c r="S156" s="5">
        <v>6</v>
      </c>
      <c r="T156" s="7">
        <v>36770</v>
      </c>
      <c r="X156" s="7">
        <v>38078</v>
      </c>
    </row>
    <row r="157" spans="1:21" ht="12">
      <c r="A157" s="6" t="s">
        <v>1260</v>
      </c>
      <c r="B157" s="6" t="s">
        <v>1606</v>
      </c>
      <c r="C157" s="54">
        <v>28</v>
      </c>
      <c r="D157" s="2">
        <v>33</v>
      </c>
      <c r="E157" s="12" t="s">
        <v>5538</v>
      </c>
      <c r="F157" s="12" t="s">
        <v>5538</v>
      </c>
      <c r="G157" s="14" t="s">
        <v>5538</v>
      </c>
      <c r="H157" s="4">
        <v>1226</v>
      </c>
      <c r="I157" s="53" t="s">
        <v>797</v>
      </c>
      <c r="J157" s="6" t="s">
        <v>5056</v>
      </c>
      <c r="K157" s="6" t="s">
        <v>6347</v>
      </c>
      <c r="M157" s="6" t="s">
        <v>353</v>
      </c>
      <c r="N157" s="4" t="s">
        <v>354</v>
      </c>
      <c r="O157" s="8" t="s">
        <v>6182</v>
      </c>
      <c r="P157" s="6" t="s">
        <v>6183</v>
      </c>
      <c r="Q157" s="6" t="s">
        <v>6184</v>
      </c>
      <c r="R157" s="6" t="s">
        <v>696</v>
      </c>
      <c r="S157" s="5">
        <v>6</v>
      </c>
      <c r="T157" s="7">
        <v>36617</v>
      </c>
      <c r="U157" s="7">
        <v>37347</v>
      </c>
    </row>
    <row r="158" spans="1:24" ht="12">
      <c r="A158" s="6" t="s">
        <v>6726</v>
      </c>
      <c r="B158" s="6" t="s">
        <v>1606</v>
      </c>
      <c r="C158" s="54">
        <v>14.6</v>
      </c>
      <c r="D158" s="2" t="s">
        <v>6186</v>
      </c>
      <c r="E158" s="12" t="s">
        <v>5538</v>
      </c>
      <c r="F158" s="12" t="s">
        <v>5538</v>
      </c>
      <c r="G158" s="14" t="s">
        <v>5538</v>
      </c>
      <c r="H158" s="4">
        <v>7527</v>
      </c>
      <c r="I158" s="53" t="s">
        <v>6674</v>
      </c>
      <c r="J158" s="6" t="s">
        <v>3882</v>
      </c>
      <c r="K158" s="6" t="s">
        <v>5852</v>
      </c>
      <c r="M158" s="6" t="s">
        <v>5853</v>
      </c>
      <c r="N158" s="4" t="s">
        <v>879</v>
      </c>
      <c r="O158" s="8" t="s">
        <v>5854</v>
      </c>
      <c r="P158" s="6" t="s">
        <v>5855</v>
      </c>
      <c r="Q158" s="6" t="s">
        <v>5856</v>
      </c>
      <c r="R158" s="6" t="s">
        <v>5857</v>
      </c>
      <c r="S158" s="5">
        <v>6</v>
      </c>
      <c r="T158" s="7">
        <v>36937</v>
      </c>
      <c r="U158" s="7">
        <v>37012</v>
      </c>
      <c r="V158" s="7">
        <v>37347</v>
      </c>
      <c r="W158" s="7">
        <v>37712</v>
      </c>
      <c r="X158" s="7">
        <v>38078</v>
      </c>
    </row>
    <row r="159" spans="1:21" ht="12">
      <c r="A159" s="6" t="s">
        <v>6150</v>
      </c>
      <c r="B159" s="6" t="s">
        <v>1606</v>
      </c>
      <c r="C159" s="54">
        <v>29</v>
      </c>
      <c r="D159" s="2">
        <v>31</v>
      </c>
      <c r="E159" s="12"/>
      <c r="F159" s="12">
        <v>800000</v>
      </c>
      <c r="H159" s="4">
        <v>1230</v>
      </c>
      <c r="I159" s="53" t="s">
        <v>6148</v>
      </c>
      <c r="J159" s="6" t="s">
        <v>5922</v>
      </c>
      <c r="K159" s="6" t="s">
        <v>73</v>
      </c>
      <c r="M159" s="6" t="s">
        <v>74</v>
      </c>
      <c r="N159" s="4" t="s">
        <v>1610</v>
      </c>
      <c r="O159" s="8" t="s">
        <v>6151</v>
      </c>
      <c r="P159" s="6" t="s">
        <v>6149</v>
      </c>
      <c r="Q159" s="6" t="s">
        <v>76</v>
      </c>
      <c r="R159" s="6" t="s">
        <v>77</v>
      </c>
      <c r="S159" s="5">
        <v>6</v>
      </c>
      <c r="T159" s="7">
        <v>37288</v>
      </c>
      <c r="U159" s="7">
        <v>37653</v>
      </c>
    </row>
    <row r="160" spans="1:24" ht="12">
      <c r="A160" s="6" t="s">
        <v>523</v>
      </c>
      <c r="B160" s="6" t="s">
        <v>6087</v>
      </c>
      <c r="C160" s="54">
        <v>15.25</v>
      </c>
      <c r="D160" s="2">
        <v>15.25</v>
      </c>
      <c r="E160" s="12">
        <v>5000</v>
      </c>
      <c r="F160" s="12">
        <v>95000</v>
      </c>
      <c r="G160" s="14">
        <v>250</v>
      </c>
      <c r="H160" s="4" t="s">
        <v>6438</v>
      </c>
      <c r="I160" s="111" t="s">
        <v>2046</v>
      </c>
      <c r="J160" s="6" t="s">
        <v>2045</v>
      </c>
      <c r="K160" s="45" t="s">
        <v>524</v>
      </c>
      <c r="L160" s="6" t="s">
        <v>525</v>
      </c>
      <c r="M160" s="45" t="s">
        <v>7089</v>
      </c>
      <c r="N160" s="46" t="s">
        <v>879</v>
      </c>
      <c r="O160" s="45">
        <v>85701</v>
      </c>
      <c r="P160" s="45" t="s">
        <v>526</v>
      </c>
      <c r="Q160" s="45" t="s">
        <v>2973</v>
      </c>
      <c r="R160" s="45" t="s">
        <v>2974</v>
      </c>
      <c r="S160" s="46">
        <v>6</v>
      </c>
      <c r="T160" s="7">
        <v>36822</v>
      </c>
      <c r="X160" s="7">
        <v>38078</v>
      </c>
    </row>
    <row r="161" spans="1:23" ht="12">
      <c r="A161" s="16" t="s">
        <v>3145</v>
      </c>
      <c r="B161" s="6" t="s">
        <v>4721</v>
      </c>
      <c r="C161" s="54">
        <v>25</v>
      </c>
      <c r="D161" s="2">
        <v>28</v>
      </c>
      <c r="E161" s="12" t="s">
        <v>5538</v>
      </c>
      <c r="F161" s="12" t="s">
        <v>5538</v>
      </c>
      <c r="G161" s="14" t="s">
        <v>5538</v>
      </c>
      <c r="H161" s="18" t="s">
        <v>3146</v>
      </c>
      <c r="I161" s="53" t="s">
        <v>153</v>
      </c>
      <c r="J161" s="6" t="s">
        <v>219</v>
      </c>
      <c r="K161" s="6" t="s">
        <v>220</v>
      </c>
      <c r="L161" s="6" t="s">
        <v>7351</v>
      </c>
      <c r="M161" s="6" t="s">
        <v>1609</v>
      </c>
      <c r="N161" s="4" t="s">
        <v>1610</v>
      </c>
      <c r="O161" s="6">
        <v>94102</v>
      </c>
      <c r="P161" s="6" t="s">
        <v>4867</v>
      </c>
      <c r="Q161" s="6" t="s">
        <v>4919</v>
      </c>
      <c r="R161" s="6" t="s">
        <v>3644</v>
      </c>
      <c r="S161" s="5">
        <v>7</v>
      </c>
      <c r="T161" s="7">
        <v>36698</v>
      </c>
      <c r="V161" s="7">
        <v>37622</v>
      </c>
      <c r="W161" s="7">
        <v>37987</v>
      </c>
    </row>
    <row r="162" spans="1:20" ht="12">
      <c r="A162" s="139" t="s">
        <v>7165</v>
      </c>
      <c r="B162" s="112" t="s">
        <v>3107</v>
      </c>
      <c r="C162" s="152">
        <v>23.65</v>
      </c>
      <c r="D162" s="140">
        <v>33.84</v>
      </c>
      <c r="E162" s="141" t="s">
        <v>5538</v>
      </c>
      <c r="F162" s="141">
        <v>29200</v>
      </c>
      <c r="G162" s="116" t="s">
        <v>5538</v>
      </c>
      <c r="H162" s="142">
        <v>6920</v>
      </c>
      <c r="I162" s="118" t="s">
        <v>1710</v>
      </c>
      <c r="J162" s="112" t="s">
        <v>1365</v>
      </c>
      <c r="K162" s="112" t="s">
        <v>7428</v>
      </c>
      <c r="L162" s="112"/>
      <c r="M162" s="112" t="s">
        <v>4749</v>
      </c>
      <c r="N162" s="122" t="s">
        <v>4750</v>
      </c>
      <c r="O162" s="112" t="s">
        <v>2618</v>
      </c>
      <c r="P162" s="112" t="s">
        <v>4547</v>
      </c>
      <c r="Q162" s="112" t="s">
        <v>4548</v>
      </c>
      <c r="R162" s="112" t="s">
        <v>4549</v>
      </c>
      <c r="S162" s="134">
        <v>7</v>
      </c>
      <c r="T162" s="135">
        <v>36526</v>
      </c>
    </row>
    <row r="163" spans="1:22" ht="12">
      <c r="A163" s="6" t="s">
        <v>2334</v>
      </c>
      <c r="B163" s="6" t="s">
        <v>5537</v>
      </c>
      <c r="C163" s="54">
        <v>9.7</v>
      </c>
      <c r="D163" s="2">
        <v>14.7</v>
      </c>
      <c r="E163" s="12" t="s">
        <v>5538</v>
      </c>
      <c r="F163" s="12" t="s">
        <v>5538</v>
      </c>
      <c r="G163" s="14" t="s">
        <v>5538</v>
      </c>
      <c r="H163" s="4">
        <v>1241</v>
      </c>
      <c r="I163" s="53" t="s">
        <v>6894</v>
      </c>
      <c r="K163" s="6" t="s">
        <v>5488</v>
      </c>
      <c r="L163" s="6" t="s">
        <v>5489</v>
      </c>
      <c r="M163" s="6" t="s">
        <v>1050</v>
      </c>
      <c r="N163" s="4" t="s">
        <v>1051</v>
      </c>
      <c r="O163" s="8" t="s">
        <v>3743</v>
      </c>
      <c r="P163" s="6" t="s">
        <v>1564</v>
      </c>
      <c r="Q163" s="6" t="s">
        <v>1565</v>
      </c>
      <c r="R163" s="6" t="s">
        <v>1566</v>
      </c>
      <c r="S163" s="5">
        <v>7</v>
      </c>
      <c r="T163" s="7">
        <v>36800</v>
      </c>
      <c r="U163" s="7">
        <v>37257</v>
      </c>
      <c r="V163" s="7">
        <v>37622</v>
      </c>
    </row>
    <row r="164" spans="1:20" ht="24">
      <c r="A164" s="6" t="s">
        <v>1230</v>
      </c>
      <c r="B164" s="6" t="s">
        <v>5537</v>
      </c>
      <c r="C164" s="54">
        <v>6.9</v>
      </c>
      <c r="D164" s="2">
        <v>6.9</v>
      </c>
      <c r="E164" s="12" t="s">
        <v>5538</v>
      </c>
      <c r="F164" s="12" t="s">
        <v>5538</v>
      </c>
      <c r="G164" s="14" t="s">
        <v>5538</v>
      </c>
      <c r="H164" s="24" t="s">
        <v>4209</v>
      </c>
      <c r="I164" s="108" t="s">
        <v>4210</v>
      </c>
      <c r="J164" s="21"/>
      <c r="K164" s="21" t="s">
        <v>7325</v>
      </c>
      <c r="L164" s="21" t="s">
        <v>7326</v>
      </c>
      <c r="M164" s="21" t="s">
        <v>6751</v>
      </c>
      <c r="N164" s="24" t="s">
        <v>6752</v>
      </c>
      <c r="O164" s="21">
        <v>55403</v>
      </c>
      <c r="P164" s="21" t="s">
        <v>2010</v>
      </c>
      <c r="Q164" s="21" t="s">
        <v>1426</v>
      </c>
      <c r="R164" s="43" t="s">
        <v>1427</v>
      </c>
      <c r="S164" s="24">
        <v>7</v>
      </c>
      <c r="T164" s="7">
        <v>36811</v>
      </c>
    </row>
    <row r="165" spans="1:21" ht="12">
      <c r="A165" s="6" t="s">
        <v>2793</v>
      </c>
      <c r="B165" s="6" t="s">
        <v>5537</v>
      </c>
      <c r="C165" s="54">
        <v>25</v>
      </c>
      <c r="D165" s="2">
        <v>25</v>
      </c>
      <c r="E165" s="12" t="s">
        <v>5538</v>
      </c>
      <c r="F165" s="12" t="s">
        <v>5538</v>
      </c>
      <c r="G165" s="14" t="s">
        <v>5538</v>
      </c>
      <c r="H165" s="24">
        <v>6920</v>
      </c>
      <c r="I165" s="108" t="s">
        <v>2794</v>
      </c>
      <c r="J165" s="21" t="s">
        <v>2163</v>
      </c>
      <c r="K165" s="21" t="s">
        <v>3008</v>
      </c>
      <c r="L165" s="21"/>
      <c r="M165" s="21" t="s">
        <v>4749</v>
      </c>
      <c r="N165" s="24" t="s">
        <v>4750</v>
      </c>
      <c r="O165" s="21">
        <v>76137</v>
      </c>
      <c r="P165" s="21" t="s">
        <v>3009</v>
      </c>
      <c r="Q165" s="21" t="s">
        <v>3010</v>
      </c>
      <c r="R165" s="43" t="s">
        <v>3011</v>
      </c>
      <c r="S165" s="24">
        <v>7</v>
      </c>
      <c r="T165" s="7">
        <v>37328</v>
      </c>
      <c r="U165" s="7">
        <v>37622</v>
      </c>
    </row>
    <row r="166" spans="1:23" ht="12">
      <c r="A166" s="16" t="s">
        <v>7166</v>
      </c>
      <c r="B166" s="6" t="s">
        <v>6314</v>
      </c>
      <c r="C166" s="54">
        <v>25</v>
      </c>
      <c r="D166" s="2">
        <v>35</v>
      </c>
      <c r="E166" s="12" t="s">
        <v>5538</v>
      </c>
      <c r="F166" s="12" t="s">
        <v>5538</v>
      </c>
      <c r="G166" s="14" t="s">
        <v>5538</v>
      </c>
      <c r="H166" s="18">
        <v>1226</v>
      </c>
      <c r="I166" s="53" t="s">
        <v>4870</v>
      </c>
      <c r="J166" s="6" t="s">
        <v>5859</v>
      </c>
      <c r="K166" s="6" t="s">
        <v>6263</v>
      </c>
      <c r="M166" s="6" t="s">
        <v>688</v>
      </c>
      <c r="N166" s="4" t="s">
        <v>414</v>
      </c>
      <c r="O166" s="6">
        <v>28804</v>
      </c>
      <c r="P166" s="6" t="s">
        <v>599</v>
      </c>
      <c r="Q166" s="6" t="s">
        <v>6239</v>
      </c>
      <c r="R166" s="8" t="s">
        <v>4614</v>
      </c>
      <c r="S166" s="5">
        <v>7</v>
      </c>
      <c r="T166" s="7">
        <v>37073</v>
      </c>
      <c r="U166" s="7">
        <v>37257</v>
      </c>
      <c r="V166" s="7">
        <v>37622</v>
      </c>
      <c r="W166" s="7">
        <v>37987</v>
      </c>
    </row>
    <row r="167" spans="1:22" ht="12">
      <c r="A167" s="16" t="s">
        <v>912</v>
      </c>
      <c r="B167" s="6" t="s">
        <v>1613</v>
      </c>
      <c r="C167" s="54">
        <v>25</v>
      </c>
      <c r="D167" s="2" t="s">
        <v>6186</v>
      </c>
      <c r="E167" s="12" t="s">
        <v>5538</v>
      </c>
      <c r="F167" s="12" t="s">
        <v>5538</v>
      </c>
      <c r="G167" s="14" t="s">
        <v>5538</v>
      </c>
      <c r="H167" s="18">
        <v>1252</v>
      </c>
      <c r="I167" s="53" t="s">
        <v>7257</v>
      </c>
      <c r="J167" s="6" t="s">
        <v>4550</v>
      </c>
      <c r="K167" s="6" t="s">
        <v>3742</v>
      </c>
      <c r="L167" s="6" t="s">
        <v>3265</v>
      </c>
      <c r="M167" s="6" t="s">
        <v>1050</v>
      </c>
      <c r="N167" s="4" t="s">
        <v>1051</v>
      </c>
      <c r="O167" s="8" t="s">
        <v>3743</v>
      </c>
      <c r="P167" s="6" t="s">
        <v>3266</v>
      </c>
      <c r="Q167" s="6" t="s">
        <v>3267</v>
      </c>
      <c r="R167" s="6" t="s">
        <v>1314</v>
      </c>
      <c r="S167" s="5">
        <v>7</v>
      </c>
      <c r="T167" s="7">
        <v>36722</v>
      </c>
      <c r="V167" s="7">
        <v>37622</v>
      </c>
    </row>
    <row r="168" spans="1:23" ht="24">
      <c r="A168" s="16" t="s">
        <v>7167</v>
      </c>
      <c r="B168" s="6" t="s">
        <v>6087</v>
      </c>
      <c r="C168" s="151">
        <v>25</v>
      </c>
      <c r="D168" s="10">
        <v>25</v>
      </c>
      <c r="E168" s="13" t="s">
        <v>5538</v>
      </c>
      <c r="F168" s="13" t="s">
        <v>5538</v>
      </c>
      <c r="G168" s="14" t="s">
        <v>5538</v>
      </c>
      <c r="H168" s="18">
        <v>1203</v>
      </c>
      <c r="I168" s="53" t="s">
        <v>6088</v>
      </c>
      <c r="J168" s="6" t="s">
        <v>4550</v>
      </c>
      <c r="K168" s="6" t="s">
        <v>1664</v>
      </c>
      <c r="L168" s="6" t="s">
        <v>1665</v>
      </c>
      <c r="M168" s="6" t="s">
        <v>2162</v>
      </c>
      <c r="N168" s="4" t="s">
        <v>2163</v>
      </c>
      <c r="O168" s="6" t="s">
        <v>2164</v>
      </c>
      <c r="P168" s="6" t="s">
        <v>2165</v>
      </c>
      <c r="Q168" s="6" t="s">
        <v>2166</v>
      </c>
      <c r="R168" s="6" t="s">
        <v>7438</v>
      </c>
      <c r="S168" s="5">
        <v>7</v>
      </c>
      <c r="T168" s="7">
        <v>36526</v>
      </c>
      <c r="U168" s="7">
        <v>36892</v>
      </c>
      <c r="V168" s="7">
        <v>37622</v>
      </c>
      <c r="W168" s="7">
        <v>37987</v>
      </c>
    </row>
    <row r="169" spans="1:22" ht="12">
      <c r="A169" s="16" t="s">
        <v>1918</v>
      </c>
      <c r="B169" s="6" t="s">
        <v>6087</v>
      </c>
      <c r="C169" s="151">
        <v>15.25</v>
      </c>
      <c r="D169" s="10">
        <v>15.25</v>
      </c>
      <c r="E169" s="13">
        <v>0</v>
      </c>
      <c r="F169" s="13">
        <v>55000</v>
      </c>
      <c r="G169" s="14">
        <v>200</v>
      </c>
      <c r="H169" s="18">
        <v>1226</v>
      </c>
      <c r="I169" s="53" t="s">
        <v>4870</v>
      </c>
      <c r="J169" s="6" t="s">
        <v>1919</v>
      </c>
      <c r="K169" s="6" t="s">
        <v>3</v>
      </c>
      <c r="M169" s="6" t="s">
        <v>3491</v>
      </c>
      <c r="N169" s="4" t="s">
        <v>2163</v>
      </c>
      <c r="O169" s="6">
        <v>72801</v>
      </c>
      <c r="P169" s="6" t="s">
        <v>3492</v>
      </c>
      <c r="Q169" s="6" t="s">
        <v>3493</v>
      </c>
      <c r="R169" s="6" t="s">
        <v>522</v>
      </c>
      <c r="S169" s="5">
        <v>7</v>
      </c>
      <c r="T169" s="7">
        <v>36647</v>
      </c>
      <c r="U169" s="7">
        <v>37043</v>
      </c>
      <c r="V169" s="7">
        <v>37257</v>
      </c>
    </row>
    <row r="170" spans="1:23" ht="12">
      <c r="A170" s="6" t="s">
        <v>3067</v>
      </c>
      <c r="B170" s="6" t="s">
        <v>6087</v>
      </c>
      <c r="C170" s="54">
        <v>15.25</v>
      </c>
      <c r="D170" s="2">
        <v>15.25</v>
      </c>
      <c r="E170" s="12" t="s">
        <v>5538</v>
      </c>
      <c r="F170" s="12" t="s">
        <v>5538</v>
      </c>
      <c r="G170" s="14" t="s">
        <v>5538</v>
      </c>
      <c r="H170" s="4">
        <v>1243</v>
      </c>
      <c r="I170" s="53" t="s">
        <v>6045</v>
      </c>
      <c r="K170" s="6" t="s">
        <v>6359</v>
      </c>
      <c r="M170" s="6" t="s">
        <v>6360</v>
      </c>
      <c r="N170" s="4" t="s">
        <v>2163</v>
      </c>
      <c r="O170" s="8" t="s">
        <v>6361</v>
      </c>
      <c r="P170" s="6" t="s">
        <v>6362</v>
      </c>
      <c r="Q170" s="6" t="s">
        <v>6363</v>
      </c>
      <c r="R170" s="6" t="s">
        <v>4264</v>
      </c>
      <c r="S170" s="5">
        <v>7</v>
      </c>
      <c r="T170" s="7">
        <v>36708</v>
      </c>
      <c r="U170" s="7">
        <v>37257</v>
      </c>
      <c r="V170" s="22">
        <v>37622</v>
      </c>
      <c r="W170" s="7">
        <v>37987</v>
      </c>
    </row>
    <row r="171" spans="1:23" ht="24">
      <c r="A171" s="6" t="s">
        <v>4351</v>
      </c>
      <c r="B171" s="6" t="s">
        <v>6087</v>
      </c>
      <c r="C171" s="54">
        <v>15.25</v>
      </c>
      <c r="D171" s="2">
        <v>15.25</v>
      </c>
      <c r="E171" s="12" t="s">
        <v>5538</v>
      </c>
      <c r="F171" s="12" t="s">
        <v>5538</v>
      </c>
      <c r="G171" s="14" t="s">
        <v>5538</v>
      </c>
      <c r="H171" s="4">
        <v>1256</v>
      </c>
      <c r="I171" s="53" t="s">
        <v>5591</v>
      </c>
      <c r="J171" s="6" t="s">
        <v>4352</v>
      </c>
      <c r="K171" s="6" t="s">
        <v>4353</v>
      </c>
      <c r="L171" s="6" t="s">
        <v>2337</v>
      </c>
      <c r="M171" s="6" t="s">
        <v>2162</v>
      </c>
      <c r="N171" s="4" t="s">
        <v>2163</v>
      </c>
      <c r="O171" s="8" t="s">
        <v>2338</v>
      </c>
      <c r="P171" s="6" t="s">
        <v>3097</v>
      </c>
      <c r="Q171" s="6" t="s">
        <v>3098</v>
      </c>
      <c r="R171" s="6" t="s">
        <v>3099</v>
      </c>
      <c r="S171" s="5">
        <v>7</v>
      </c>
      <c r="T171" s="7">
        <v>36708</v>
      </c>
      <c r="U171" s="7">
        <v>37257</v>
      </c>
      <c r="V171" s="7">
        <v>37622</v>
      </c>
      <c r="W171" s="7">
        <v>37987</v>
      </c>
    </row>
    <row r="172" spans="1:22" ht="24">
      <c r="A172" s="6" t="s">
        <v>5023</v>
      </c>
      <c r="B172" s="6" t="s">
        <v>6087</v>
      </c>
      <c r="C172" s="54">
        <v>27.25</v>
      </c>
      <c r="D172" s="2">
        <v>27.25</v>
      </c>
      <c r="E172" s="12" t="s">
        <v>5538</v>
      </c>
      <c r="F172" s="12" t="s">
        <v>5538</v>
      </c>
      <c r="G172" s="14" t="s">
        <v>5538</v>
      </c>
      <c r="H172" s="4">
        <v>1227</v>
      </c>
      <c r="I172" s="53" t="s">
        <v>4871</v>
      </c>
      <c r="J172" s="6" t="s">
        <v>7216</v>
      </c>
      <c r="K172" s="6" t="s">
        <v>7217</v>
      </c>
      <c r="L172" s="6" t="s">
        <v>3968</v>
      </c>
      <c r="M172" s="6" t="s">
        <v>4749</v>
      </c>
      <c r="N172" s="4" t="s">
        <v>4750</v>
      </c>
      <c r="O172" s="8" t="s">
        <v>7218</v>
      </c>
      <c r="P172" s="6" t="s">
        <v>3969</v>
      </c>
      <c r="Q172" s="6" t="s">
        <v>5127</v>
      </c>
      <c r="R172" s="6" t="s">
        <v>5128</v>
      </c>
      <c r="S172" s="5">
        <v>7</v>
      </c>
      <c r="T172" s="7">
        <v>36708</v>
      </c>
      <c r="U172" s="7">
        <v>37257</v>
      </c>
      <c r="V172" s="7">
        <v>37622</v>
      </c>
    </row>
    <row r="173" spans="1:27" ht="12">
      <c r="A173" s="6" t="s">
        <v>6896</v>
      </c>
      <c r="B173" s="21" t="s">
        <v>6087</v>
      </c>
      <c r="C173" s="150">
        <v>15.25</v>
      </c>
      <c r="D173" s="28">
        <v>15.25</v>
      </c>
      <c r="E173" s="29">
        <v>0</v>
      </c>
      <c r="F173" s="29">
        <v>10000</v>
      </c>
      <c r="G173" s="39">
        <v>100</v>
      </c>
      <c r="H173" s="24">
        <v>1241</v>
      </c>
      <c r="I173" s="108" t="s">
        <v>6894</v>
      </c>
      <c r="J173" s="21" t="s">
        <v>6895</v>
      </c>
      <c r="K173" s="21" t="s">
        <v>6897</v>
      </c>
      <c r="L173" s="21"/>
      <c r="M173" s="21" t="s">
        <v>4965</v>
      </c>
      <c r="N173" s="24" t="s">
        <v>2841</v>
      </c>
      <c r="O173" s="21">
        <v>38133</v>
      </c>
      <c r="P173" s="21" t="s">
        <v>1545</v>
      </c>
      <c r="Q173" s="21" t="s">
        <v>1546</v>
      </c>
      <c r="R173" s="21" t="s">
        <v>2692</v>
      </c>
      <c r="S173" s="24">
        <v>7</v>
      </c>
      <c r="T173" s="7">
        <v>36763</v>
      </c>
      <c r="V173" s="7">
        <v>37622</v>
      </c>
      <c r="W173" s="7">
        <v>37987</v>
      </c>
      <c r="Y173" s="7"/>
      <c r="Z173" s="4"/>
      <c r="AA173" s="4"/>
    </row>
    <row r="174" spans="1:20" ht="12">
      <c r="A174" s="6" t="s">
        <v>3866</v>
      </c>
      <c r="B174" s="21" t="s">
        <v>6087</v>
      </c>
      <c r="C174" s="150">
        <v>15.25</v>
      </c>
      <c r="D174" s="28">
        <v>15.25</v>
      </c>
      <c r="E174" s="29" t="s">
        <v>5538</v>
      </c>
      <c r="F174" s="29" t="s">
        <v>5538</v>
      </c>
      <c r="G174" s="39" t="s">
        <v>5538</v>
      </c>
      <c r="H174" s="4">
        <v>7524</v>
      </c>
      <c r="I174" s="53" t="s">
        <v>7042</v>
      </c>
      <c r="J174" s="21" t="s">
        <v>5980</v>
      </c>
      <c r="K174" s="21" t="s">
        <v>5981</v>
      </c>
      <c r="L174" s="21"/>
      <c r="M174" s="21" t="s">
        <v>5982</v>
      </c>
      <c r="N174" s="24" t="s">
        <v>2163</v>
      </c>
      <c r="O174" s="21">
        <v>72029</v>
      </c>
      <c r="P174" s="21" t="s">
        <v>7101</v>
      </c>
      <c r="Q174" s="21" t="s">
        <v>7102</v>
      </c>
      <c r="R174" s="21" t="s">
        <v>4735</v>
      </c>
      <c r="S174" s="24">
        <v>7</v>
      </c>
      <c r="T174" s="22">
        <v>36708</v>
      </c>
    </row>
    <row r="175" spans="1:20" ht="12">
      <c r="A175" s="6" t="s">
        <v>2011</v>
      </c>
      <c r="B175" s="21" t="s">
        <v>6087</v>
      </c>
      <c r="C175" s="150"/>
      <c r="D175" s="28"/>
      <c r="E175" s="29"/>
      <c r="F175" s="29"/>
      <c r="G175" s="39"/>
      <c r="H175" s="4" t="s">
        <v>389</v>
      </c>
      <c r="I175" s="53" t="s">
        <v>390</v>
      </c>
      <c r="J175" s="21" t="s">
        <v>2163</v>
      </c>
      <c r="K175" s="21" t="s">
        <v>1664</v>
      </c>
      <c r="L175" s="21" t="s">
        <v>2012</v>
      </c>
      <c r="M175" s="21" t="s">
        <v>2162</v>
      </c>
      <c r="N175" s="24" t="s">
        <v>2163</v>
      </c>
      <c r="O175" s="21">
        <v>72201</v>
      </c>
      <c r="P175" s="21" t="s">
        <v>5662</v>
      </c>
      <c r="Q175" s="21" t="s">
        <v>5663</v>
      </c>
      <c r="R175" s="21" t="s">
        <v>5664</v>
      </c>
      <c r="S175" s="24">
        <v>7</v>
      </c>
      <c r="T175" s="22">
        <v>37257</v>
      </c>
    </row>
    <row r="176" spans="1:24" s="161" customFormat="1" ht="12">
      <c r="A176" s="112" t="s">
        <v>7369</v>
      </c>
      <c r="B176" s="113" t="s">
        <v>7099</v>
      </c>
      <c r="C176" s="158">
        <v>27.25</v>
      </c>
      <c r="D176" s="146" t="s">
        <v>5538</v>
      </c>
      <c r="E176" s="147" t="s">
        <v>5538</v>
      </c>
      <c r="F176" s="147">
        <v>10000</v>
      </c>
      <c r="G176" s="148" t="s">
        <v>5538</v>
      </c>
      <c r="H176" s="122">
        <v>6930</v>
      </c>
      <c r="I176" s="118" t="s">
        <v>7463</v>
      </c>
      <c r="J176" s="113" t="s">
        <v>2216</v>
      </c>
      <c r="K176" s="113" t="s">
        <v>7214</v>
      </c>
      <c r="L176" s="113" t="s">
        <v>7366</v>
      </c>
      <c r="M176" s="113" t="s">
        <v>2162</v>
      </c>
      <c r="N176" s="119" t="s">
        <v>2163</v>
      </c>
      <c r="O176" s="113">
        <v>72201</v>
      </c>
      <c r="P176" s="113" t="s">
        <v>7368</v>
      </c>
      <c r="Q176" s="113" t="s">
        <v>1156</v>
      </c>
      <c r="R176" s="113" t="s">
        <v>1157</v>
      </c>
      <c r="S176" s="119">
        <v>7</v>
      </c>
      <c r="T176" s="121">
        <v>37257</v>
      </c>
      <c r="U176" s="137"/>
      <c r="V176" s="137"/>
      <c r="W176" s="137"/>
      <c r="X176" s="137"/>
    </row>
    <row r="177" spans="1:22" ht="24">
      <c r="A177" s="6" t="s">
        <v>604</v>
      </c>
      <c r="B177" s="21" t="s">
        <v>6087</v>
      </c>
      <c r="C177" s="150">
        <v>27.25</v>
      </c>
      <c r="D177" s="28" t="s">
        <v>5538</v>
      </c>
      <c r="E177" s="29" t="s">
        <v>5538</v>
      </c>
      <c r="F177" s="29">
        <v>25000</v>
      </c>
      <c r="G177" s="39" t="s">
        <v>5538</v>
      </c>
      <c r="H177" s="4">
        <v>1002</v>
      </c>
      <c r="I177" s="53" t="s">
        <v>605</v>
      </c>
      <c r="J177" s="21" t="s">
        <v>610</v>
      </c>
      <c r="K177" s="21" t="s">
        <v>607</v>
      </c>
      <c r="L177" s="21" t="s">
        <v>2982</v>
      </c>
      <c r="M177" s="21" t="s">
        <v>2162</v>
      </c>
      <c r="N177" s="24" t="s">
        <v>2163</v>
      </c>
      <c r="O177" s="21">
        <v>72202</v>
      </c>
      <c r="P177" s="21" t="s">
        <v>606</v>
      </c>
      <c r="Q177" s="21" t="s">
        <v>608</v>
      </c>
      <c r="R177" s="21" t="s">
        <v>609</v>
      </c>
      <c r="S177" s="24">
        <v>7</v>
      </c>
      <c r="T177" s="22">
        <v>37503</v>
      </c>
      <c r="U177" s="7">
        <v>37622</v>
      </c>
      <c r="V177" s="7">
        <v>37987</v>
      </c>
    </row>
    <row r="178" spans="1:22" ht="12">
      <c r="A178" s="16" t="s">
        <v>7207</v>
      </c>
      <c r="B178" s="6" t="s">
        <v>6087</v>
      </c>
      <c r="C178" s="151">
        <v>25</v>
      </c>
      <c r="D178" s="10">
        <v>25</v>
      </c>
      <c r="E178" s="13" t="s">
        <v>5538</v>
      </c>
      <c r="F178" s="13">
        <v>14704</v>
      </c>
      <c r="G178" s="14">
        <v>52</v>
      </c>
      <c r="H178" s="18">
        <v>6925</v>
      </c>
      <c r="I178" s="53" t="s">
        <v>5560</v>
      </c>
      <c r="J178" s="6" t="s">
        <v>7464</v>
      </c>
      <c r="K178" s="6" t="s">
        <v>1664</v>
      </c>
      <c r="L178" s="6" t="s">
        <v>7465</v>
      </c>
      <c r="M178" s="6" t="s">
        <v>2162</v>
      </c>
      <c r="N178" s="4" t="s">
        <v>2163</v>
      </c>
      <c r="O178" s="6" t="s">
        <v>2164</v>
      </c>
      <c r="P178" s="6" t="s">
        <v>7466</v>
      </c>
      <c r="Q178" s="6" t="s">
        <v>7467</v>
      </c>
      <c r="R178" s="6" t="s">
        <v>7468</v>
      </c>
      <c r="S178" s="5">
        <v>7</v>
      </c>
      <c r="T178" s="7">
        <v>36526</v>
      </c>
      <c r="U178" s="7">
        <v>37257</v>
      </c>
      <c r="V178" s="7">
        <v>37622</v>
      </c>
    </row>
    <row r="179" spans="1:22" ht="12">
      <c r="A179" s="16" t="s">
        <v>2199</v>
      </c>
      <c r="B179" s="6" t="s">
        <v>6087</v>
      </c>
      <c r="C179" s="151">
        <v>25</v>
      </c>
      <c r="D179" s="10">
        <v>25</v>
      </c>
      <c r="E179" s="13" t="s">
        <v>5538</v>
      </c>
      <c r="F179" s="13">
        <v>7252</v>
      </c>
      <c r="G179" s="14">
        <v>25</v>
      </c>
      <c r="H179" s="18">
        <v>6925</v>
      </c>
      <c r="I179" s="53" t="s">
        <v>5560</v>
      </c>
      <c r="J179" s="6" t="s">
        <v>7469</v>
      </c>
      <c r="K179" s="6" t="s">
        <v>1664</v>
      </c>
      <c r="L179" s="6" t="s">
        <v>7470</v>
      </c>
      <c r="M179" s="6" t="s">
        <v>2162</v>
      </c>
      <c r="N179" s="4" t="s">
        <v>2163</v>
      </c>
      <c r="O179" s="6" t="s">
        <v>7471</v>
      </c>
      <c r="P179" s="6" t="s">
        <v>667</v>
      </c>
      <c r="Q179" s="6" t="s">
        <v>3381</v>
      </c>
      <c r="R179" s="6" t="s">
        <v>3382</v>
      </c>
      <c r="S179" s="5">
        <v>7</v>
      </c>
      <c r="T179" s="7">
        <v>36526</v>
      </c>
      <c r="U179" s="7">
        <v>37257</v>
      </c>
      <c r="V179" s="7">
        <v>37622</v>
      </c>
    </row>
    <row r="180" spans="1:24" ht="12">
      <c r="A180" s="16" t="s">
        <v>4839</v>
      </c>
      <c r="B180" s="6" t="s">
        <v>6087</v>
      </c>
      <c r="C180" s="151">
        <v>25</v>
      </c>
      <c r="D180" s="10">
        <v>25</v>
      </c>
      <c r="E180" s="13" t="s">
        <v>5538</v>
      </c>
      <c r="F180" s="13" t="s">
        <v>5538</v>
      </c>
      <c r="G180" s="14" t="s">
        <v>5538</v>
      </c>
      <c r="H180" s="18" t="s">
        <v>7018</v>
      </c>
      <c r="I180" s="53" t="s">
        <v>5431</v>
      </c>
      <c r="J180" s="6" t="s">
        <v>4550</v>
      </c>
      <c r="K180" s="6" t="s">
        <v>1664</v>
      </c>
      <c r="L180" s="6" t="s">
        <v>3383</v>
      </c>
      <c r="M180" s="6" t="s">
        <v>2162</v>
      </c>
      <c r="N180" s="4" t="s">
        <v>2163</v>
      </c>
      <c r="O180" s="6" t="s">
        <v>7471</v>
      </c>
      <c r="P180" s="6" t="s">
        <v>3384</v>
      </c>
      <c r="Q180" s="6" t="s">
        <v>6413</v>
      </c>
      <c r="R180" s="6" t="s">
        <v>6414</v>
      </c>
      <c r="S180" s="5">
        <v>7</v>
      </c>
      <c r="T180" s="7">
        <v>36557</v>
      </c>
      <c r="U180" s="7">
        <v>36923</v>
      </c>
      <c r="V180" s="7">
        <v>37257</v>
      </c>
      <c r="W180" s="7">
        <v>37622</v>
      </c>
      <c r="X180" s="7">
        <v>37987</v>
      </c>
    </row>
    <row r="181" spans="1:22" ht="24">
      <c r="A181" s="16" t="s">
        <v>1203</v>
      </c>
      <c r="B181" s="6" t="s">
        <v>6087</v>
      </c>
      <c r="C181" s="151">
        <v>25</v>
      </c>
      <c r="D181" s="10">
        <v>25</v>
      </c>
      <c r="E181" s="13" t="s">
        <v>5538</v>
      </c>
      <c r="F181" s="13" t="s">
        <v>5538</v>
      </c>
      <c r="G181" s="14" t="s">
        <v>5538</v>
      </c>
      <c r="H181" s="18">
        <v>1227</v>
      </c>
      <c r="I181" s="53" t="s">
        <v>4871</v>
      </c>
      <c r="J181" s="6" t="s">
        <v>4550</v>
      </c>
      <c r="K181" s="6" t="s">
        <v>7214</v>
      </c>
      <c r="L181" s="6" t="s">
        <v>3383</v>
      </c>
      <c r="M181" s="6" t="s">
        <v>2162</v>
      </c>
      <c r="N181" s="4" t="s">
        <v>2163</v>
      </c>
      <c r="O181" s="6" t="s">
        <v>7471</v>
      </c>
      <c r="P181" s="6" t="s">
        <v>7215</v>
      </c>
      <c r="Q181" s="6" t="s">
        <v>7113</v>
      </c>
      <c r="R181" s="6" t="s">
        <v>7114</v>
      </c>
      <c r="S181" s="5">
        <v>7</v>
      </c>
      <c r="T181" s="7">
        <v>36557</v>
      </c>
      <c r="U181" s="7">
        <v>36923</v>
      </c>
      <c r="V181" s="7">
        <v>37257</v>
      </c>
    </row>
    <row r="182" spans="1:20" ht="12">
      <c r="A182" s="139" t="s">
        <v>3627</v>
      </c>
      <c r="B182" s="112" t="s">
        <v>6087</v>
      </c>
      <c r="C182" s="152" t="s">
        <v>6688</v>
      </c>
      <c r="D182" s="140"/>
      <c r="E182" s="141"/>
      <c r="F182" s="141"/>
      <c r="G182" s="116"/>
      <c r="H182" s="142">
        <v>1524</v>
      </c>
      <c r="I182" s="118" t="s">
        <v>6593</v>
      </c>
      <c r="J182" s="112" t="s">
        <v>7115</v>
      </c>
      <c r="K182" s="112" t="s">
        <v>1205</v>
      </c>
      <c r="L182" s="112" t="s">
        <v>1206</v>
      </c>
      <c r="M182" s="112" t="s">
        <v>3956</v>
      </c>
      <c r="N182" s="122" t="s">
        <v>3957</v>
      </c>
      <c r="O182" s="112">
        <v>70002</v>
      </c>
      <c r="P182" s="112" t="s">
        <v>3958</v>
      </c>
      <c r="Q182" s="112" t="s">
        <v>3959</v>
      </c>
      <c r="R182" s="112" t="s">
        <v>3960</v>
      </c>
      <c r="S182" s="134">
        <v>7</v>
      </c>
      <c r="T182" s="135">
        <v>36557</v>
      </c>
    </row>
    <row r="183" spans="1:22" ht="12">
      <c r="A183" s="16" t="s">
        <v>1362</v>
      </c>
      <c r="B183" s="6" t="s">
        <v>6087</v>
      </c>
      <c r="C183" s="151">
        <v>27</v>
      </c>
      <c r="D183" s="10">
        <v>27</v>
      </c>
      <c r="E183" s="13" t="s">
        <v>5538</v>
      </c>
      <c r="F183" s="13">
        <v>7500</v>
      </c>
      <c r="G183" s="14">
        <v>25</v>
      </c>
      <c r="H183" s="18">
        <v>1242</v>
      </c>
      <c r="I183" s="53" t="s">
        <v>5024</v>
      </c>
      <c r="J183" s="6" t="s">
        <v>7116</v>
      </c>
      <c r="K183" s="6" t="s">
        <v>7117</v>
      </c>
      <c r="L183" s="6" t="s">
        <v>4408</v>
      </c>
      <c r="M183" s="6" t="s">
        <v>2162</v>
      </c>
      <c r="N183" s="4" t="s">
        <v>2163</v>
      </c>
      <c r="O183" s="6">
        <v>72211</v>
      </c>
      <c r="P183" s="6" t="s">
        <v>4409</v>
      </c>
      <c r="Q183" s="6" t="s">
        <v>4410</v>
      </c>
      <c r="R183" s="6" t="s">
        <v>5055</v>
      </c>
      <c r="S183" s="5">
        <v>7</v>
      </c>
      <c r="T183" s="7">
        <v>36526</v>
      </c>
      <c r="U183" s="7">
        <v>37257</v>
      </c>
      <c r="V183" s="7">
        <v>37622</v>
      </c>
    </row>
    <row r="184" spans="1:23" ht="12">
      <c r="A184" s="16" t="s">
        <v>4305</v>
      </c>
      <c r="B184" s="6" t="s">
        <v>6087</v>
      </c>
      <c r="C184" s="151">
        <v>25</v>
      </c>
      <c r="D184" s="10">
        <v>25</v>
      </c>
      <c r="E184" s="13" t="s">
        <v>5538</v>
      </c>
      <c r="F184" s="13" t="s">
        <v>5538</v>
      </c>
      <c r="G184" s="14" t="s">
        <v>5538</v>
      </c>
      <c r="H184" s="18">
        <v>1230</v>
      </c>
      <c r="I184" s="53" t="s">
        <v>2352</v>
      </c>
      <c r="J184" s="6" t="s">
        <v>5056</v>
      </c>
      <c r="K184" s="6" t="s">
        <v>5057</v>
      </c>
      <c r="L184" s="6" t="s">
        <v>5058</v>
      </c>
      <c r="M184" s="6" t="s">
        <v>2019</v>
      </c>
      <c r="N184" s="4" t="s">
        <v>4750</v>
      </c>
      <c r="O184" s="6">
        <v>77840</v>
      </c>
      <c r="P184" s="6" t="s">
        <v>112</v>
      </c>
      <c r="Q184" s="6" t="s">
        <v>501</v>
      </c>
      <c r="R184" s="6" t="s">
        <v>113</v>
      </c>
      <c r="S184" s="5">
        <v>7</v>
      </c>
      <c r="T184" s="7">
        <v>36586</v>
      </c>
      <c r="V184" s="7">
        <v>37622</v>
      </c>
      <c r="W184" s="7">
        <v>37987</v>
      </c>
    </row>
    <row r="185" spans="1:25" ht="12">
      <c r="A185" s="16" t="s">
        <v>1105</v>
      </c>
      <c r="B185" s="6" t="s">
        <v>6087</v>
      </c>
      <c r="C185" s="151">
        <v>15.25</v>
      </c>
      <c r="D185" s="10">
        <v>15.25</v>
      </c>
      <c r="E185" s="13" t="s">
        <v>5538</v>
      </c>
      <c r="F185" s="13" t="s">
        <v>5538</v>
      </c>
      <c r="G185" s="14" t="s">
        <v>5538</v>
      </c>
      <c r="H185" s="18">
        <v>1226</v>
      </c>
      <c r="I185" s="53" t="s">
        <v>4870</v>
      </c>
      <c r="J185" s="6" t="s">
        <v>114</v>
      </c>
      <c r="K185" s="6" t="s">
        <v>4685</v>
      </c>
      <c r="M185" s="6" t="s">
        <v>1914</v>
      </c>
      <c r="N185" s="4" t="s">
        <v>2163</v>
      </c>
      <c r="O185" s="6">
        <v>71902</v>
      </c>
      <c r="P185" s="6" t="s">
        <v>1915</v>
      </c>
      <c r="Q185" s="6" t="s">
        <v>1916</v>
      </c>
      <c r="R185" s="6" t="s">
        <v>1917</v>
      </c>
      <c r="S185" s="5">
        <v>7</v>
      </c>
      <c r="T185" s="7">
        <v>36678</v>
      </c>
      <c r="U185" s="7">
        <v>37043</v>
      </c>
      <c r="V185" s="7">
        <v>37257</v>
      </c>
      <c r="W185" s="7">
        <v>37622</v>
      </c>
      <c r="Y185" s="4"/>
    </row>
    <row r="186" spans="1:24" ht="12">
      <c r="A186" s="16" t="s">
        <v>7168</v>
      </c>
      <c r="B186" s="6" t="s">
        <v>6314</v>
      </c>
      <c r="C186" s="151">
        <v>14.6</v>
      </c>
      <c r="D186" s="10">
        <v>15</v>
      </c>
      <c r="E186" s="13">
        <v>4000</v>
      </c>
      <c r="F186" s="13">
        <v>80000</v>
      </c>
      <c r="G186" s="14">
        <v>163</v>
      </c>
      <c r="H186" s="18">
        <v>1242</v>
      </c>
      <c r="I186" s="53" t="s">
        <v>5024</v>
      </c>
      <c r="J186" s="6" t="s">
        <v>2048</v>
      </c>
      <c r="K186" s="6" t="s">
        <v>7524</v>
      </c>
      <c r="M186" s="6" t="s">
        <v>6751</v>
      </c>
      <c r="N186" s="4" t="s">
        <v>6752</v>
      </c>
      <c r="O186" s="6">
        <v>55403</v>
      </c>
      <c r="P186" s="6" t="s">
        <v>7522</v>
      </c>
      <c r="Q186" s="6" t="s">
        <v>7523</v>
      </c>
      <c r="R186" s="6" t="s">
        <v>1427</v>
      </c>
      <c r="S186" s="5">
        <v>8</v>
      </c>
      <c r="T186" s="7">
        <v>36647</v>
      </c>
      <c r="U186" s="7">
        <v>37012</v>
      </c>
      <c r="V186" s="7">
        <v>37257</v>
      </c>
      <c r="W186" s="7">
        <v>37622</v>
      </c>
      <c r="X186" s="7">
        <v>37987</v>
      </c>
    </row>
    <row r="187" spans="1:20" ht="12">
      <c r="A187" s="16" t="s">
        <v>7169</v>
      </c>
      <c r="B187" s="6" t="s">
        <v>5537</v>
      </c>
      <c r="C187" s="151">
        <v>24.7</v>
      </c>
      <c r="D187" s="10">
        <v>34.7</v>
      </c>
      <c r="E187" s="13" t="s">
        <v>5538</v>
      </c>
      <c r="F187" s="13" t="s">
        <v>5538</v>
      </c>
      <c r="G187" s="14" t="s">
        <v>5538</v>
      </c>
      <c r="H187" s="18">
        <v>6950</v>
      </c>
      <c r="I187" s="53" t="s">
        <v>6923</v>
      </c>
      <c r="J187" s="6" t="s">
        <v>2050</v>
      </c>
      <c r="K187" s="6" t="s">
        <v>2051</v>
      </c>
      <c r="M187" s="6" t="s">
        <v>6687</v>
      </c>
      <c r="N187" s="4" t="s">
        <v>1610</v>
      </c>
      <c r="O187" s="6">
        <v>94501</v>
      </c>
      <c r="P187" s="6" t="s">
        <v>546</v>
      </c>
      <c r="Q187" s="6" t="s">
        <v>547</v>
      </c>
      <c r="R187" s="6" t="s">
        <v>548</v>
      </c>
      <c r="S187" s="5">
        <v>8</v>
      </c>
      <c r="T187" s="7">
        <v>36647</v>
      </c>
    </row>
    <row r="188" spans="1:20" ht="24">
      <c r="A188" s="16" t="s">
        <v>7208</v>
      </c>
      <c r="B188" s="6" t="s">
        <v>5537</v>
      </c>
      <c r="C188" s="151">
        <v>27.75</v>
      </c>
      <c r="D188" s="10">
        <v>37.95</v>
      </c>
      <c r="E188" s="13">
        <v>14000</v>
      </c>
      <c r="F188" s="13">
        <v>136000</v>
      </c>
      <c r="G188" s="14">
        <v>690</v>
      </c>
      <c r="H188" s="18">
        <v>5000</v>
      </c>
      <c r="I188" s="53" t="s">
        <v>549</v>
      </c>
      <c r="J188" s="6" t="s">
        <v>550</v>
      </c>
      <c r="K188" s="6" t="s">
        <v>4855</v>
      </c>
      <c r="L188" s="6" t="s">
        <v>4856</v>
      </c>
      <c r="M188" s="6" t="s">
        <v>4857</v>
      </c>
      <c r="N188" s="4" t="s">
        <v>1610</v>
      </c>
      <c r="O188" s="6">
        <v>90036</v>
      </c>
      <c r="P188" s="6" t="s">
        <v>4858</v>
      </c>
      <c r="Q188" s="6" t="s">
        <v>4859</v>
      </c>
      <c r="R188" s="6" t="s">
        <v>4860</v>
      </c>
      <c r="S188" s="5">
        <v>8</v>
      </c>
      <c r="T188" s="7">
        <v>36647</v>
      </c>
    </row>
    <row r="189" spans="1:20" ht="12">
      <c r="A189" s="6" t="s">
        <v>5672</v>
      </c>
      <c r="B189" s="6" t="s">
        <v>5537</v>
      </c>
      <c r="C189" s="54">
        <v>22.7</v>
      </c>
      <c r="D189" s="2">
        <v>32.7</v>
      </c>
      <c r="E189" s="12" t="s">
        <v>5538</v>
      </c>
      <c r="F189" s="12">
        <v>351018</v>
      </c>
      <c r="G189" s="14" t="s">
        <v>5538</v>
      </c>
      <c r="H189" s="4">
        <v>6925</v>
      </c>
      <c r="I189" s="53" t="s">
        <v>5560</v>
      </c>
      <c r="J189" s="6" t="s">
        <v>2048</v>
      </c>
      <c r="K189" s="6" t="s">
        <v>5673</v>
      </c>
      <c r="M189" s="6" t="s">
        <v>1609</v>
      </c>
      <c r="N189" s="4" t="s">
        <v>1610</v>
      </c>
      <c r="O189" s="8" t="s">
        <v>5674</v>
      </c>
      <c r="P189" s="6" t="s">
        <v>5675</v>
      </c>
      <c r="Q189" s="6" t="s">
        <v>2016</v>
      </c>
      <c r="R189" s="6" t="s">
        <v>2766</v>
      </c>
      <c r="S189" s="5">
        <v>8</v>
      </c>
      <c r="T189" s="7">
        <v>36770</v>
      </c>
    </row>
    <row r="190" spans="1:21" ht="12">
      <c r="A190" s="112" t="s">
        <v>302</v>
      </c>
      <c r="B190" s="112" t="s">
        <v>5537</v>
      </c>
      <c r="C190" s="145"/>
      <c r="D190" s="114"/>
      <c r="E190" s="115"/>
      <c r="F190" s="115"/>
      <c r="G190" s="116"/>
      <c r="H190" s="122" t="s">
        <v>7058</v>
      </c>
      <c r="I190" s="118" t="s">
        <v>280</v>
      </c>
      <c r="J190" s="112"/>
      <c r="K190" s="112"/>
      <c r="L190" s="112"/>
      <c r="M190" s="112"/>
      <c r="N190" s="122"/>
      <c r="O190" s="112"/>
      <c r="P190" s="112"/>
      <c r="Q190" s="112"/>
      <c r="R190" s="112"/>
      <c r="S190" s="122"/>
      <c r="T190" s="135"/>
      <c r="U190" s="135"/>
    </row>
    <row r="191" spans="1:22" ht="12">
      <c r="A191" s="6" t="s">
        <v>2335</v>
      </c>
      <c r="B191" s="6" t="s">
        <v>5537</v>
      </c>
      <c r="C191" s="54">
        <v>9.7</v>
      </c>
      <c r="D191" s="2">
        <v>14.7</v>
      </c>
      <c r="E191" s="12" t="s">
        <v>5538</v>
      </c>
      <c r="F191" s="12" t="s">
        <v>5538</v>
      </c>
      <c r="G191" s="14" t="s">
        <v>5538</v>
      </c>
      <c r="H191" s="4">
        <v>1241</v>
      </c>
      <c r="I191" s="53" t="s">
        <v>6894</v>
      </c>
      <c r="K191" s="6" t="s">
        <v>5488</v>
      </c>
      <c r="L191" s="6" t="s">
        <v>5489</v>
      </c>
      <c r="M191" s="6" t="s">
        <v>1050</v>
      </c>
      <c r="N191" s="4" t="s">
        <v>1051</v>
      </c>
      <c r="O191" s="8" t="s">
        <v>3743</v>
      </c>
      <c r="P191" s="6" t="s">
        <v>1564</v>
      </c>
      <c r="Q191" s="6" t="s">
        <v>1565</v>
      </c>
      <c r="R191" s="6" t="s">
        <v>1566</v>
      </c>
      <c r="S191" s="5">
        <v>8</v>
      </c>
      <c r="T191" s="7">
        <v>36800</v>
      </c>
      <c r="U191" s="7">
        <v>37257</v>
      </c>
      <c r="V191" s="7">
        <v>37622</v>
      </c>
    </row>
    <row r="192" spans="1:22" ht="24">
      <c r="A192" s="6" t="s">
        <v>4763</v>
      </c>
      <c r="B192" s="6" t="s">
        <v>5537</v>
      </c>
      <c r="C192" s="54">
        <v>25.7</v>
      </c>
      <c r="D192" s="2">
        <v>35.7</v>
      </c>
      <c r="E192" s="12">
        <v>0</v>
      </c>
      <c r="F192" s="12">
        <v>135000</v>
      </c>
      <c r="G192" s="14">
        <v>432</v>
      </c>
      <c r="H192" s="4">
        <v>7527</v>
      </c>
      <c r="I192" s="53" t="s">
        <v>6845</v>
      </c>
      <c r="J192" s="6" t="s">
        <v>6674</v>
      </c>
      <c r="K192" s="6" t="s">
        <v>4764</v>
      </c>
      <c r="L192" s="6" t="s">
        <v>6005</v>
      </c>
      <c r="M192" s="6" t="s">
        <v>190</v>
      </c>
      <c r="N192" s="4" t="s">
        <v>1610</v>
      </c>
      <c r="O192" s="8" t="s">
        <v>4765</v>
      </c>
      <c r="P192" s="6" t="s">
        <v>4766</v>
      </c>
      <c r="Q192" s="6" t="s">
        <v>5987</v>
      </c>
      <c r="R192" s="6" t="s">
        <v>4767</v>
      </c>
      <c r="S192" s="5">
        <v>8</v>
      </c>
      <c r="T192" s="7">
        <v>36938</v>
      </c>
      <c r="U192" s="7">
        <v>37257</v>
      </c>
      <c r="V192" s="7">
        <v>37622</v>
      </c>
    </row>
    <row r="193" spans="1:21" ht="24">
      <c r="A193" s="6" t="s">
        <v>6372</v>
      </c>
      <c r="B193" s="6" t="s">
        <v>5537</v>
      </c>
      <c r="C193" s="54">
        <v>27.75</v>
      </c>
      <c r="D193" s="2">
        <v>37.95</v>
      </c>
      <c r="E193" s="12" t="s">
        <v>5538</v>
      </c>
      <c r="F193" s="12" t="s">
        <v>5538</v>
      </c>
      <c r="G193" s="14" t="s">
        <v>5538</v>
      </c>
      <c r="H193" s="4" t="s">
        <v>4209</v>
      </c>
      <c r="I193" s="53" t="s">
        <v>4210</v>
      </c>
      <c r="J193" s="6" t="s">
        <v>6373</v>
      </c>
      <c r="K193" s="6" t="s">
        <v>7524</v>
      </c>
      <c r="L193" s="6" t="s">
        <v>7326</v>
      </c>
      <c r="M193" s="6" t="s">
        <v>6751</v>
      </c>
      <c r="N193" s="4" t="s">
        <v>6752</v>
      </c>
      <c r="O193" s="8" t="s">
        <v>2043</v>
      </c>
      <c r="P193" s="6" t="s">
        <v>3254</v>
      </c>
      <c r="Q193" s="6" t="s">
        <v>611</v>
      </c>
      <c r="R193" s="6" t="s">
        <v>1427</v>
      </c>
      <c r="S193" s="5">
        <v>8</v>
      </c>
      <c r="T193" s="7">
        <v>37316</v>
      </c>
      <c r="U193" s="7">
        <v>37622</v>
      </c>
    </row>
    <row r="194" spans="1:20" ht="12">
      <c r="A194" s="6" t="s">
        <v>4598</v>
      </c>
      <c r="B194" s="6" t="s">
        <v>5537</v>
      </c>
      <c r="E194" s="12"/>
      <c r="H194" s="4">
        <v>1415</v>
      </c>
      <c r="I194" s="53" t="s">
        <v>6391</v>
      </c>
      <c r="K194" s="6" t="s">
        <v>6392</v>
      </c>
      <c r="M194" s="6" t="s">
        <v>6393</v>
      </c>
      <c r="N194" s="4" t="s">
        <v>1610</v>
      </c>
      <c r="O194" s="8" t="s">
        <v>6394</v>
      </c>
      <c r="P194" s="6" t="s">
        <v>6395</v>
      </c>
      <c r="Q194" s="6" t="s">
        <v>6396</v>
      </c>
      <c r="R194" s="6" t="s">
        <v>6397</v>
      </c>
      <c r="S194" s="5">
        <v>8</v>
      </c>
      <c r="T194" s="7">
        <v>37529</v>
      </c>
    </row>
    <row r="195" spans="1:23" ht="25.5">
      <c r="A195" s="6" t="s">
        <v>5563</v>
      </c>
      <c r="B195" s="6" t="s">
        <v>5537</v>
      </c>
      <c r="E195" s="12"/>
      <c r="H195" s="4">
        <v>5000</v>
      </c>
      <c r="I195" s="53" t="s">
        <v>3322</v>
      </c>
      <c r="K195" s="185" t="s">
        <v>1682</v>
      </c>
      <c r="L195" s="1"/>
      <c r="M195" s="185" t="s">
        <v>1609</v>
      </c>
      <c r="N195" s="185" t="s">
        <v>1610</v>
      </c>
      <c r="O195" s="185">
        <v>94104</v>
      </c>
      <c r="P195" s="8" t="s">
        <v>5564</v>
      </c>
      <c r="Q195" s="6" t="s">
        <v>5565</v>
      </c>
      <c r="R195" s="6" t="s">
        <v>1681</v>
      </c>
      <c r="S195" s="5">
        <v>8</v>
      </c>
      <c r="T195" s="194">
        <v>37667</v>
      </c>
      <c r="U195" s="184"/>
      <c r="V195" s="1"/>
      <c r="W195" s="1"/>
    </row>
    <row r="196" spans="1:20" ht="12">
      <c r="A196" s="16" t="s">
        <v>2632</v>
      </c>
      <c r="B196" s="6" t="s">
        <v>3107</v>
      </c>
      <c r="C196" s="151">
        <v>32.25</v>
      </c>
      <c r="D196" s="10">
        <v>42</v>
      </c>
      <c r="E196" s="13" t="s">
        <v>5538</v>
      </c>
      <c r="F196" s="13" t="s">
        <v>5538</v>
      </c>
      <c r="G196" s="14" t="s">
        <v>5538</v>
      </c>
      <c r="H196" s="18">
        <v>1230</v>
      </c>
      <c r="I196" s="53" t="s">
        <v>2352</v>
      </c>
      <c r="J196" s="6" t="s">
        <v>2048</v>
      </c>
      <c r="K196" s="6" t="s">
        <v>73</v>
      </c>
      <c r="M196" s="6" t="s">
        <v>74</v>
      </c>
      <c r="N196" s="4" t="s">
        <v>1610</v>
      </c>
      <c r="O196" s="6">
        <v>94710</v>
      </c>
      <c r="P196" s="6" t="s">
        <v>75</v>
      </c>
      <c r="Q196" s="6" t="s">
        <v>76</v>
      </c>
      <c r="R196" s="6" t="s">
        <v>77</v>
      </c>
      <c r="S196" s="5">
        <v>8</v>
      </c>
      <c r="T196" s="7">
        <v>36557</v>
      </c>
    </row>
    <row r="197" spans="1:20" ht="12">
      <c r="A197" s="16" t="s">
        <v>3527</v>
      </c>
      <c r="B197" s="6" t="s">
        <v>1606</v>
      </c>
      <c r="C197" s="151">
        <v>37</v>
      </c>
      <c r="D197" s="10">
        <v>42.5</v>
      </c>
      <c r="E197" s="13" t="s">
        <v>5538</v>
      </c>
      <c r="F197" s="13">
        <v>15000</v>
      </c>
      <c r="G197" s="14" t="s">
        <v>5538</v>
      </c>
      <c r="H197" s="18">
        <v>1524</v>
      </c>
      <c r="I197" s="53" t="s">
        <v>6593</v>
      </c>
      <c r="J197" s="6" t="s">
        <v>5690</v>
      </c>
      <c r="K197" s="6" t="s">
        <v>5691</v>
      </c>
      <c r="M197" s="6" t="s">
        <v>5692</v>
      </c>
      <c r="N197" s="4" t="s">
        <v>1610</v>
      </c>
      <c r="O197" s="8" t="s">
        <v>5693</v>
      </c>
      <c r="P197" s="6" t="s">
        <v>5694</v>
      </c>
      <c r="Q197" s="6" t="s">
        <v>5695</v>
      </c>
      <c r="R197" s="6" t="s">
        <v>5696</v>
      </c>
      <c r="S197" s="5">
        <v>8</v>
      </c>
      <c r="T197" s="7">
        <v>36586</v>
      </c>
    </row>
    <row r="198" spans="1:23" ht="24">
      <c r="A198" s="16" t="s">
        <v>7209</v>
      </c>
      <c r="B198" s="6" t="s">
        <v>1613</v>
      </c>
      <c r="C198" s="151">
        <v>24.5</v>
      </c>
      <c r="D198" s="10">
        <v>28.75</v>
      </c>
      <c r="E198" s="13">
        <v>20000</v>
      </c>
      <c r="F198" s="13">
        <v>120000</v>
      </c>
      <c r="G198" s="14">
        <v>450</v>
      </c>
      <c r="H198" s="18">
        <v>1251</v>
      </c>
      <c r="I198" s="53" t="s">
        <v>7256</v>
      </c>
      <c r="J198" s="6" t="s">
        <v>2048</v>
      </c>
      <c r="K198" s="6" t="s">
        <v>5697</v>
      </c>
      <c r="L198" s="6" t="s">
        <v>4300</v>
      </c>
      <c r="M198" s="6" t="s">
        <v>1609</v>
      </c>
      <c r="N198" s="4" t="s">
        <v>1610</v>
      </c>
      <c r="O198" s="6" t="s">
        <v>4301</v>
      </c>
      <c r="P198" s="6" t="s">
        <v>2833</v>
      </c>
      <c r="Q198" s="6" t="s">
        <v>7422</v>
      </c>
      <c r="R198" s="6" t="s">
        <v>7423</v>
      </c>
      <c r="S198" s="5">
        <v>8</v>
      </c>
      <c r="T198" s="7">
        <v>36678</v>
      </c>
      <c r="W198" s="7">
        <v>37987</v>
      </c>
    </row>
    <row r="199" spans="1:20" ht="12">
      <c r="A199" s="16" t="s">
        <v>5205</v>
      </c>
      <c r="B199" s="6" t="s">
        <v>1613</v>
      </c>
      <c r="C199" s="151">
        <v>24.5</v>
      </c>
      <c r="D199" s="10">
        <v>28.75</v>
      </c>
      <c r="E199" s="13">
        <v>118000</v>
      </c>
      <c r="F199" s="13">
        <v>480000</v>
      </c>
      <c r="G199" s="14" t="s">
        <v>5538</v>
      </c>
      <c r="H199" s="18">
        <v>6950</v>
      </c>
      <c r="I199" s="53" t="s">
        <v>6923</v>
      </c>
      <c r="J199" s="6" t="s">
        <v>4177</v>
      </c>
      <c r="K199" s="6" t="s">
        <v>4178</v>
      </c>
      <c r="M199" s="6" t="s">
        <v>2365</v>
      </c>
      <c r="N199" s="4" t="s">
        <v>1610</v>
      </c>
      <c r="O199" s="6">
        <v>90731</v>
      </c>
      <c r="P199" s="6" t="s">
        <v>6338</v>
      </c>
      <c r="Q199" s="6" t="s">
        <v>6339</v>
      </c>
      <c r="R199" s="6" t="s">
        <v>6340</v>
      </c>
      <c r="S199" s="5">
        <v>8</v>
      </c>
      <c r="T199" s="7">
        <v>36647</v>
      </c>
    </row>
    <row r="200" spans="1:22" ht="12">
      <c r="A200" s="16" t="s">
        <v>4840</v>
      </c>
      <c r="B200" s="6" t="s">
        <v>1606</v>
      </c>
      <c r="C200" s="151">
        <v>25</v>
      </c>
      <c r="D200" s="10">
        <v>29</v>
      </c>
      <c r="E200" s="13">
        <v>10000</v>
      </c>
      <c r="F200" s="13">
        <v>370000</v>
      </c>
      <c r="G200" s="14">
        <v>1300</v>
      </c>
      <c r="H200" s="18" t="s">
        <v>6341</v>
      </c>
      <c r="I200" s="53" t="s">
        <v>4589</v>
      </c>
      <c r="J200" s="6" t="s">
        <v>6315</v>
      </c>
      <c r="K200" s="6" t="s">
        <v>6342</v>
      </c>
      <c r="L200" s="6" t="s">
        <v>6343</v>
      </c>
      <c r="M200" s="6" t="s">
        <v>6344</v>
      </c>
      <c r="N200" s="4" t="s">
        <v>1610</v>
      </c>
      <c r="O200" s="6" t="s">
        <v>6345</v>
      </c>
      <c r="P200" s="6" t="s">
        <v>6346</v>
      </c>
      <c r="Q200" s="6" t="s">
        <v>2577</v>
      </c>
      <c r="R200" s="6" t="s">
        <v>2578</v>
      </c>
      <c r="S200" s="5">
        <v>8</v>
      </c>
      <c r="T200" s="7">
        <v>36692</v>
      </c>
      <c r="U200" s="7">
        <v>37257</v>
      </c>
      <c r="V200" s="7">
        <v>37622</v>
      </c>
    </row>
    <row r="201" spans="1:20" ht="12">
      <c r="A201" s="16" t="s">
        <v>4832</v>
      </c>
      <c r="B201" s="6" t="s">
        <v>1613</v>
      </c>
      <c r="C201" s="54">
        <v>25</v>
      </c>
      <c r="D201" s="2" t="s">
        <v>6186</v>
      </c>
      <c r="E201" s="12" t="s">
        <v>5538</v>
      </c>
      <c r="F201" s="12" t="s">
        <v>5538</v>
      </c>
      <c r="G201" s="14" t="s">
        <v>5538</v>
      </c>
      <c r="H201" s="18">
        <v>1252</v>
      </c>
      <c r="I201" s="53" t="s">
        <v>7257</v>
      </c>
      <c r="J201" s="6" t="s">
        <v>4833</v>
      </c>
      <c r="K201" s="6" t="s">
        <v>3742</v>
      </c>
      <c r="L201" s="6" t="s">
        <v>3265</v>
      </c>
      <c r="M201" s="6" t="s">
        <v>1050</v>
      </c>
      <c r="N201" s="4" t="s">
        <v>1051</v>
      </c>
      <c r="O201" s="8" t="s">
        <v>3743</v>
      </c>
      <c r="P201" s="6" t="s">
        <v>3266</v>
      </c>
      <c r="Q201" s="6" t="s">
        <v>3267</v>
      </c>
      <c r="R201" s="6" t="s">
        <v>1314</v>
      </c>
      <c r="S201" s="5">
        <v>8</v>
      </c>
      <c r="T201" s="7">
        <v>36722</v>
      </c>
    </row>
    <row r="202" spans="1:21" ht="12">
      <c r="A202" s="16" t="s">
        <v>4016</v>
      </c>
      <c r="B202" s="6" t="s">
        <v>1606</v>
      </c>
      <c r="C202" s="54">
        <v>38</v>
      </c>
      <c r="D202" s="2">
        <v>44</v>
      </c>
      <c r="E202" s="12">
        <v>60000</v>
      </c>
      <c r="F202" s="12">
        <v>56727</v>
      </c>
      <c r="G202" s="14" t="s">
        <v>5538</v>
      </c>
      <c r="H202" s="18">
        <v>1500</v>
      </c>
      <c r="I202" s="53" t="s">
        <v>4017</v>
      </c>
      <c r="K202" s="6" t="s">
        <v>3641</v>
      </c>
      <c r="L202" s="6" t="s">
        <v>4018</v>
      </c>
      <c r="M202" s="6" t="s">
        <v>1609</v>
      </c>
      <c r="N202" s="4" t="s">
        <v>1610</v>
      </c>
      <c r="O202" s="8" t="s">
        <v>4019</v>
      </c>
      <c r="P202" s="6" t="s">
        <v>4020</v>
      </c>
      <c r="Q202" s="6" t="s">
        <v>4021</v>
      </c>
      <c r="R202" s="6" t="s">
        <v>4022</v>
      </c>
      <c r="S202" s="5">
        <v>8</v>
      </c>
      <c r="T202" s="7">
        <v>37452</v>
      </c>
      <c r="U202" s="7">
        <v>37622</v>
      </c>
    </row>
    <row r="203" spans="1:21" ht="12">
      <c r="A203" s="16" t="s">
        <v>4023</v>
      </c>
      <c r="B203" s="6" t="s">
        <v>1606</v>
      </c>
      <c r="C203" s="54">
        <v>29</v>
      </c>
      <c r="D203" s="2">
        <v>31</v>
      </c>
      <c r="E203" s="12"/>
      <c r="F203" s="12">
        <v>800000</v>
      </c>
      <c r="H203" s="18">
        <v>1230</v>
      </c>
      <c r="I203" s="53" t="s">
        <v>6148</v>
      </c>
      <c r="J203" s="6" t="s">
        <v>5922</v>
      </c>
      <c r="K203" s="6" t="s">
        <v>73</v>
      </c>
      <c r="M203" s="6" t="s">
        <v>74</v>
      </c>
      <c r="N203" s="4" t="s">
        <v>1610</v>
      </c>
      <c r="O203" s="8" t="s">
        <v>6151</v>
      </c>
      <c r="P203" s="6" t="s">
        <v>6149</v>
      </c>
      <c r="Q203" s="6" t="s">
        <v>76</v>
      </c>
      <c r="R203" s="6" t="s">
        <v>77</v>
      </c>
      <c r="S203" s="5">
        <v>8</v>
      </c>
      <c r="T203" s="7">
        <v>37288</v>
      </c>
      <c r="U203" s="7">
        <v>37653</v>
      </c>
    </row>
    <row r="204" spans="1:20" ht="12">
      <c r="A204" s="16" t="s">
        <v>3528</v>
      </c>
      <c r="B204" s="6" t="s">
        <v>2579</v>
      </c>
      <c r="C204" s="151">
        <v>16</v>
      </c>
      <c r="D204" s="10">
        <v>16</v>
      </c>
      <c r="E204" s="13" t="s">
        <v>5538</v>
      </c>
      <c r="F204" s="13" t="s">
        <v>5538</v>
      </c>
      <c r="G204" s="14" t="s">
        <v>5538</v>
      </c>
      <c r="H204" s="18">
        <v>1226</v>
      </c>
      <c r="I204" s="53" t="s">
        <v>4870</v>
      </c>
      <c r="J204" s="6" t="s">
        <v>2580</v>
      </c>
      <c r="K204" s="6" t="s">
        <v>2581</v>
      </c>
      <c r="M204" s="6" t="s">
        <v>2582</v>
      </c>
      <c r="N204" s="4" t="s">
        <v>1610</v>
      </c>
      <c r="O204" s="6">
        <v>94592</v>
      </c>
      <c r="P204" s="6" t="s">
        <v>2583</v>
      </c>
      <c r="Q204" s="6" t="s">
        <v>2584</v>
      </c>
      <c r="R204" s="6" t="s">
        <v>2585</v>
      </c>
      <c r="S204" s="5">
        <v>8</v>
      </c>
      <c r="T204" s="7">
        <v>36586</v>
      </c>
    </row>
    <row r="205" spans="1:20" ht="24">
      <c r="A205" s="6" t="s">
        <v>3116</v>
      </c>
      <c r="B205" s="6" t="s">
        <v>5537</v>
      </c>
      <c r="C205" s="54">
        <v>27.75</v>
      </c>
      <c r="D205" s="2">
        <v>37.95</v>
      </c>
      <c r="E205" s="12">
        <v>30000</v>
      </c>
      <c r="F205" s="12">
        <v>70000</v>
      </c>
      <c r="G205" s="14">
        <v>300</v>
      </c>
      <c r="H205" s="34" t="s">
        <v>5548</v>
      </c>
      <c r="I205" s="53" t="s">
        <v>3117</v>
      </c>
      <c r="J205" s="36"/>
      <c r="K205" s="36" t="s">
        <v>6739</v>
      </c>
      <c r="L205" s="36"/>
      <c r="M205" s="36" t="s">
        <v>3118</v>
      </c>
      <c r="N205" s="37" t="s">
        <v>1610</v>
      </c>
      <c r="O205" s="36" t="s">
        <v>6737</v>
      </c>
      <c r="P205" s="36" t="s">
        <v>3119</v>
      </c>
      <c r="Q205" s="36" t="s">
        <v>6738</v>
      </c>
      <c r="R205" s="36" t="s">
        <v>3120</v>
      </c>
      <c r="S205" s="37">
        <v>8</v>
      </c>
      <c r="T205" s="38">
        <v>37165</v>
      </c>
    </row>
    <row r="206" spans="1:20" ht="12">
      <c r="A206" s="16" t="s">
        <v>3826</v>
      </c>
      <c r="B206" s="6" t="s">
        <v>2579</v>
      </c>
      <c r="C206" s="151">
        <v>16</v>
      </c>
      <c r="D206" s="10">
        <v>16</v>
      </c>
      <c r="E206" s="13" t="s">
        <v>5538</v>
      </c>
      <c r="F206" s="13">
        <v>172815</v>
      </c>
      <c r="G206" s="14">
        <v>382</v>
      </c>
      <c r="H206" s="18" t="s">
        <v>2586</v>
      </c>
      <c r="I206" s="53" t="s">
        <v>7052</v>
      </c>
      <c r="J206" s="6" t="s">
        <v>4247</v>
      </c>
      <c r="K206" s="6" t="s">
        <v>4248</v>
      </c>
      <c r="M206" s="6" t="s">
        <v>4249</v>
      </c>
      <c r="N206" s="4" t="s">
        <v>1610</v>
      </c>
      <c r="O206" s="6">
        <v>95630</v>
      </c>
      <c r="P206" s="6" t="s">
        <v>1586</v>
      </c>
      <c r="Q206" s="6" t="s">
        <v>2532</v>
      </c>
      <c r="R206" s="6" t="s">
        <v>6012</v>
      </c>
      <c r="S206" s="5">
        <v>8</v>
      </c>
      <c r="T206" s="7">
        <v>36526</v>
      </c>
    </row>
    <row r="207" spans="1:20" ht="12">
      <c r="A207" s="16" t="s">
        <v>5206</v>
      </c>
      <c r="B207" s="6" t="s">
        <v>2579</v>
      </c>
      <c r="C207" s="151">
        <v>16</v>
      </c>
      <c r="D207" s="10">
        <v>16</v>
      </c>
      <c r="E207" s="13" t="s">
        <v>5538</v>
      </c>
      <c r="F207" s="13" t="s">
        <v>5538</v>
      </c>
      <c r="G207" s="14">
        <v>630</v>
      </c>
      <c r="H207" s="18">
        <v>1226</v>
      </c>
      <c r="I207" s="53" t="s">
        <v>4870</v>
      </c>
      <c r="J207" s="6" t="s">
        <v>4093</v>
      </c>
      <c r="K207" s="6" t="s">
        <v>4094</v>
      </c>
      <c r="M207" s="6" t="s">
        <v>4095</v>
      </c>
      <c r="N207" s="4" t="s">
        <v>1610</v>
      </c>
      <c r="O207" s="8" t="s">
        <v>4096</v>
      </c>
      <c r="P207" s="6" t="s">
        <v>4195</v>
      </c>
      <c r="Q207" s="6" t="s">
        <v>4196</v>
      </c>
      <c r="R207" s="6" t="s">
        <v>4197</v>
      </c>
      <c r="S207" s="5">
        <v>8</v>
      </c>
      <c r="T207" s="7">
        <v>36617</v>
      </c>
    </row>
    <row r="208" spans="1:20" ht="24">
      <c r="A208" s="16" t="s">
        <v>4911</v>
      </c>
      <c r="B208" s="6" t="s">
        <v>2579</v>
      </c>
      <c r="C208" s="151">
        <v>16</v>
      </c>
      <c r="D208" s="10">
        <v>16</v>
      </c>
      <c r="E208" s="13">
        <v>20000</v>
      </c>
      <c r="F208" s="13">
        <v>375000</v>
      </c>
      <c r="G208" s="14">
        <v>1700</v>
      </c>
      <c r="H208" s="18">
        <v>1227</v>
      </c>
      <c r="I208" s="53" t="s">
        <v>4871</v>
      </c>
      <c r="J208" s="6" t="s">
        <v>5685</v>
      </c>
      <c r="K208" s="6" t="s">
        <v>4198</v>
      </c>
      <c r="L208" s="6" t="s">
        <v>3541</v>
      </c>
      <c r="M208" s="6" t="s">
        <v>1447</v>
      </c>
      <c r="N208" s="4" t="s">
        <v>1610</v>
      </c>
      <c r="O208" s="8" t="s">
        <v>1448</v>
      </c>
      <c r="P208" s="6" t="s">
        <v>1449</v>
      </c>
      <c r="Q208" s="6" t="s">
        <v>1450</v>
      </c>
      <c r="R208" s="6" t="s">
        <v>1451</v>
      </c>
      <c r="S208" s="5">
        <v>8</v>
      </c>
      <c r="T208" s="7">
        <v>36617</v>
      </c>
    </row>
    <row r="209" spans="1:23" ht="48">
      <c r="A209" s="16" t="s">
        <v>1204</v>
      </c>
      <c r="B209" s="6" t="s">
        <v>2579</v>
      </c>
      <c r="C209" s="151">
        <v>16</v>
      </c>
      <c r="D209" s="10">
        <v>16</v>
      </c>
      <c r="E209" s="12" t="s">
        <v>5538</v>
      </c>
      <c r="F209" s="12">
        <v>6500</v>
      </c>
      <c r="G209" s="14" t="s">
        <v>5538</v>
      </c>
      <c r="H209" s="18" t="s">
        <v>6438</v>
      </c>
      <c r="I209" s="53" t="s">
        <v>2028</v>
      </c>
      <c r="J209" s="6" t="s">
        <v>6438</v>
      </c>
      <c r="K209" s="6" t="s">
        <v>3641</v>
      </c>
      <c r="M209" s="6" t="s">
        <v>1609</v>
      </c>
      <c r="N209" s="4" t="s">
        <v>1610</v>
      </c>
      <c r="O209" s="6">
        <v>94102</v>
      </c>
      <c r="P209" s="6" t="s">
        <v>3642</v>
      </c>
      <c r="Q209" s="6" t="s">
        <v>3643</v>
      </c>
      <c r="R209" s="6" t="s">
        <v>3644</v>
      </c>
      <c r="S209" s="5">
        <v>8</v>
      </c>
      <c r="T209" s="7">
        <v>36678</v>
      </c>
      <c r="U209" s="7">
        <v>37469</v>
      </c>
      <c r="V209" s="7">
        <v>37622</v>
      </c>
      <c r="W209" s="7">
        <v>37987</v>
      </c>
    </row>
    <row r="210" spans="1:20" ht="12">
      <c r="A210" s="6" t="s">
        <v>2336</v>
      </c>
      <c r="B210" s="6" t="s">
        <v>2579</v>
      </c>
      <c r="C210" s="54">
        <v>16</v>
      </c>
      <c r="D210" s="2">
        <v>16</v>
      </c>
      <c r="E210" s="12">
        <v>15000</v>
      </c>
      <c r="F210" s="12">
        <v>250000</v>
      </c>
      <c r="G210" s="14">
        <v>1500</v>
      </c>
      <c r="H210" s="34" t="s">
        <v>3489</v>
      </c>
      <c r="I210" s="108" t="s">
        <v>3490</v>
      </c>
      <c r="J210" s="36" t="s">
        <v>3526</v>
      </c>
      <c r="K210" s="36" t="s">
        <v>7290</v>
      </c>
      <c r="L210" s="36"/>
      <c r="M210" s="36" t="s">
        <v>7291</v>
      </c>
      <c r="N210" s="37" t="s">
        <v>1610</v>
      </c>
      <c r="O210" s="36">
        <v>90278</v>
      </c>
      <c r="P210" s="36" t="s">
        <v>6970</v>
      </c>
      <c r="Q210" s="36" t="s">
        <v>7292</v>
      </c>
      <c r="R210" s="36" t="s">
        <v>7293</v>
      </c>
      <c r="S210" s="37">
        <v>8</v>
      </c>
      <c r="T210" s="38">
        <v>36770</v>
      </c>
    </row>
    <row r="211" spans="1:22" ht="12">
      <c r="A211" s="6" t="s">
        <v>2773</v>
      </c>
      <c r="B211" s="6" t="s">
        <v>2579</v>
      </c>
      <c r="C211" s="54">
        <v>16</v>
      </c>
      <c r="D211" s="2">
        <v>16</v>
      </c>
      <c r="E211" s="12">
        <v>0</v>
      </c>
      <c r="F211" s="12">
        <v>15000</v>
      </c>
      <c r="G211" s="14">
        <v>50</v>
      </c>
      <c r="H211" s="34" t="s">
        <v>2774</v>
      </c>
      <c r="I211" s="53" t="s">
        <v>6894</v>
      </c>
      <c r="J211" s="36" t="s">
        <v>6895</v>
      </c>
      <c r="K211" s="36" t="s">
        <v>38</v>
      </c>
      <c r="L211" s="36"/>
      <c r="M211" s="36" t="s">
        <v>4965</v>
      </c>
      <c r="N211" s="37" t="s">
        <v>2841</v>
      </c>
      <c r="O211" s="36">
        <v>38133</v>
      </c>
      <c r="P211" s="36" t="s">
        <v>1545</v>
      </c>
      <c r="Q211" s="36" t="s">
        <v>1546</v>
      </c>
      <c r="R211" s="36" t="s">
        <v>2692</v>
      </c>
      <c r="S211" s="37">
        <v>8</v>
      </c>
      <c r="T211" s="38">
        <v>36896</v>
      </c>
      <c r="U211" s="7">
        <v>37257</v>
      </c>
      <c r="V211" s="7">
        <v>37622</v>
      </c>
    </row>
    <row r="212" spans="1:20" ht="24">
      <c r="A212" s="6" t="s">
        <v>1804</v>
      </c>
      <c r="B212" s="6" t="s">
        <v>2579</v>
      </c>
      <c r="C212" s="54">
        <v>16</v>
      </c>
      <c r="D212" s="2">
        <v>16</v>
      </c>
      <c r="E212" s="12">
        <v>25000</v>
      </c>
      <c r="F212" s="12">
        <v>136000</v>
      </c>
      <c r="G212" s="14">
        <v>250</v>
      </c>
      <c r="H212" s="34" t="s">
        <v>1805</v>
      </c>
      <c r="I212" s="53" t="s">
        <v>3189</v>
      </c>
      <c r="J212" s="36"/>
      <c r="K212" s="36" t="s">
        <v>3190</v>
      </c>
      <c r="L212" s="36"/>
      <c r="M212" s="36" t="s">
        <v>3191</v>
      </c>
      <c r="N212" s="37" t="s">
        <v>1610</v>
      </c>
      <c r="O212" s="36" t="s">
        <v>3192</v>
      </c>
      <c r="P212" s="36" t="s">
        <v>3193</v>
      </c>
      <c r="Q212" s="36" t="s">
        <v>5086</v>
      </c>
      <c r="R212" s="36" t="s">
        <v>5238</v>
      </c>
      <c r="S212" s="37">
        <v>8</v>
      </c>
      <c r="T212" s="38">
        <v>36892</v>
      </c>
    </row>
    <row r="213" spans="1:20" ht="24">
      <c r="A213" s="6" t="s">
        <v>2226</v>
      </c>
      <c r="B213" s="6" t="s">
        <v>2579</v>
      </c>
      <c r="C213" s="54">
        <v>16</v>
      </c>
      <c r="D213" s="2">
        <v>16</v>
      </c>
      <c r="E213" s="12">
        <v>140000</v>
      </c>
      <c r="F213" s="12">
        <v>110000</v>
      </c>
      <c r="G213" s="14">
        <v>275</v>
      </c>
      <c r="H213" s="34" t="s">
        <v>5167</v>
      </c>
      <c r="I213" s="53" t="s">
        <v>2227</v>
      </c>
      <c r="J213" s="36" t="s">
        <v>2228</v>
      </c>
      <c r="K213" s="36" t="s">
        <v>2229</v>
      </c>
      <c r="L213" s="36" t="s">
        <v>2230</v>
      </c>
      <c r="M213" s="36" t="s">
        <v>3191</v>
      </c>
      <c r="N213" s="37" t="s">
        <v>1610</v>
      </c>
      <c r="O213" s="36" t="s">
        <v>4681</v>
      </c>
      <c r="P213" s="36" t="s">
        <v>4526</v>
      </c>
      <c r="Q213" s="36" t="s">
        <v>4527</v>
      </c>
      <c r="R213" s="36" t="s">
        <v>4528</v>
      </c>
      <c r="S213" s="37">
        <v>8</v>
      </c>
      <c r="T213" s="38">
        <v>36937</v>
      </c>
    </row>
    <row r="214" spans="1:23" ht="12">
      <c r="A214" s="16" t="s">
        <v>3529</v>
      </c>
      <c r="B214" s="6" t="s">
        <v>5537</v>
      </c>
      <c r="C214" s="54">
        <v>25</v>
      </c>
      <c r="D214" s="2">
        <v>35</v>
      </c>
      <c r="E214" s="12" t="s">
        <v>5538</v>
      </c>
      <c r="F214" s="12">
        <v>75000</v>
      </c>
      <c r="G214" s="14" t="s">
        <v>5538</v>
      </c>
      <c r="H214" s="18" t="s">
        <v>2586</v>
      </c>
      <c r="I214" s="53" t="s">
        <v>7052</v>
      </c>
      <c r="J214" s="6" t="s">
        <v>1452</v>
      </c>
      <c r="K214" s="6" t="s">
        <v>1453</v>
      </c>
      <c r="M214" s="6" t="s">
        <v>1454</v>
      </c>
      <c r="N214" s="4" t="s">
        <v>1455</v>
      </c>
      <c r="O214" s="6">
        <v>81401</v>
      </c>
      <c r="P214" s="6" t="s">
        <v>500</v>
      </c>
      <c r="Q214" s="6" t="s">
        <v>2499</v>
      </c>
      <c r="R214" s="6" t="s">
        <v>2500</v>
      </c>
      <c r="S214" s="5">
        <v>9</v>
      </c>
      <c r="T214" s="7">
        <v>36586</v>
      </c>
      <c r="U214" s="7">
        <v>37257</v>
      </c>
      <c r="V214" s="7">
        <v>37622</v>
      </c>
      <c r="W214" s="7">
        <v>37987</v>
      </c>
    </row>
    <row r="215" spans="1:21" ht="24">
      <c r="A215" s="16" t="s">
        <v>2564</v>
      </c>
      <c r="B215" s="6" t="s">
        <v>5537</v>
      </c>
      <c r="C215" s="54">
        <v>25.94</v>
      </c>
      <c r="D215" s="2">
        <v>36.44</v>
      </c>
      <c r="E215" s="12">
        <v>33442</v>
      </c>
      <c r="F215" s="12">
        <v>889932</v>
      </c>
      <c r="G215" s="14">
        <v>2966</v>
      </c>
      <c r="H215" s="18" t="s">
        <v>1042</v>
      </c>
      <c r="I215" s="53" t="s">
        <v>4590</v>
      </c>
      <c r="J215" s="6" t="s">
        <v>1041</v>
      </c>
      <c r="K215" s="6" t="s">
        <v>2837</v>
      </c>
      <c r="M215" s="6" t="s">
        <v>1247</v>
      </c>
      <c r="N215" s="4" t="s">
        <v>1455</v>
      </c>
      <c r="O215" s="6">
        <v>80279</v>
      </c>
      <c r="P215" s="6" t="s">
        <v>1248</v>
      </c>
      <c r="Q215" s="6" t="s">
        <v>1174</v>
      </c>
      <c r="R215" s="6" t="s">
        <v>4060</v>
      </c>
      <c r="S215" s="5">
        <v>9</v>
      </c>
      <c r="T215" s="7">
        <v>36586</v>
      </c>
      <c r="U215" s="7">
        <v>36951</v>
      </c>
    </row>
    <row r="216" spans="1:23" ht="12">
      <c r="A216" s="16" t="s">
        <v>5207</v>
      </c>
      <c r="B216" s="6" t="s">
        <v>5537</v>
      </c>
      <c r="C216" s="54">
        <v>22</v>
      </c>
      <c r="D216" s="2">
        <v>22</v>
      </c>
      <c r="E216" s="12" t="s">
        <v>5538</v>
      </c>
      <c r="F216" s="12">
        <v>1700000</v>
      </c>
      <c r="G216" s="14" t="s">
        <v>5538</v>
      </c>
      <c r="H216" s="18" t="s">
        <v>4061</v>
      </c>
      <c r="I216" s="53" t="s">
        <v>4062</v>
      </c>
      <c r="J216" s="6" t="s">
        <v>6402</v>
      </c>
      <c r="K216" s="6" t="s">
        <v>2837</v>
      </c>
      <c r="L216" s="6" t="s">
        <v>6403</v>
      </c>
      <c r="M216" s="6" t="s">
        <v>1247</v>
      </c>
      <c r="N216" s="4" t="s">
        <v>1455</v>
      </c>
      <c r="O216" s="6" t="s">
        <v>6404</v>
      </c>
      <c r="P216" s="6" t="s">
        <v>6405</v>
      </c>
      <c r="Q216" s="6" t="s">
        <v>3546</v>
      </c>
      <c r="R216" s="6" t="s">
        <v>7270</v>
      </c>
      <c r="S216" s="5">
        <v>9</v>
      </c>
      <c r="T216" s="7">
        <v>36647</v>
      </c>
      <c r="U216" s="7">
        <v>37012</v>
      </c>
      <c r="W216" s="7">
        <v>37622</v>
      </c>
    </row>
    <row r="217" spans="1:22" ht="12">
      <c r="A217" s="6" t="s">
        <v>7294</v>
      </c>
      <c r="B217" s="6" t="s">
        <v>5537</v>
      </c>
      <c r="C217" s="54">
        <v>9.7</v>
      </c>
      <c r="D217" s="2">
        <v>14.7</v>
      </c>
      <c r="E217" s="12" t="s">
        <v>5538</v>
      </c>
      <c r="F217" s="12" t="s">
        <v>5538</v>
      </c>
      <c r="G217" s="14" t="s">
        <v>5538</v>
      </c>
      <c r="H217" s="4">
        <v>1241</v>
      </c>
      <c r="I217" s="53" t="s">
        <v>6894</v>
      </c>
      <c r="K217" s="6" t="s">
        <v>5488</v>
      </c>
      <c r="L217" s="6" t="s">
        <v>5489</v>
      </c>
      <c r="M217" s="6" t="s">
        <v>1050</v>
      </c>
      <c r="N217" s="4" t="s">
        <v>1051</v>
      </c>
      <c r="O217" s="8" t="s">
        <v>3743</v>
      </c>
      <c r="P217" s="6" t="s">
        <v>1564</v>
      </c>
      <c r="Q217" s="6" t="s">
        <v>1565</v>
      </c>
      <c r="R217" s="6" t="s">
        <v>1566</v>
      </c>
      <c r="S217" s="5">
        <v>9</v>
      </c>
      <c r="T217" s="7">
        <v>36800</v>
      </c>
      <c r="U217" s="7">
        <v>37257</v>
      </c>
      <c r="V217" s="7">
        <v>37622</v>
      </c>
    </row>
    <row r="218" spans="1:21" ht="24">
      <c r="A218" s="6" t="s">
        <v>6374</v>
      </c>
      <c r="B218" s="6" t="s">
        <v>5537</v>
      </c>
      <c r="C218" s="54">
        <v>27.75</v>
      </c>
      <c r="D218" s="2">
        <v>37.95</v>
      </c>
      <c r="E218" s="12"/>
      <c r="H218" s="4" t="s">
        <v>4209</v>
      </c>
      <c r="I218" s="53" t="s">
        <v>4210</v>
      </c>
      <c r="J218" s="6" t="s">
        <v>6375</v>
      </c>
      <c r="K218" s="6" t="s">
        <v>7524</v>
      </c>
      <c r="L218" s="6" t="s">
        <v>7326</v>
      </c>
      <c r="M218" s="6" t="s">
        <v>6751</v>
      </c>
      <c r="N218" s="4" t="s">
        <v>6752</v>
      </c>
      <c r="O218" s="8" t="s">
        <v>2043</v>
      </c>
      <c r="P218" s="6" t="s">
        <v>3254</v>
      </c>
      <c r="Q218" s="6" t="s">
        <v>611</v>
      </c>
      <c r="R218" s="6" t="s">
        <v>1427</v>
      </c>
      <c r="S218" s="5">
        <v>9</v>
      </c>
      <c r="T218" s="7">
        <v>37316</v>
      </c>
      <c r="U218" s="7">
        <v>37622</v>
      </c>
    </row>
    <row r="219" spans="1:20" ht="12">
      <c r="A219" s="16" t="s">
        <v>3530</v>
      </c>
      <c r="B219" s="6" t="s">
        <v>4418</v>
      </c>
      <c r="C219" s="54">
        <v>29.5</v>
      </c>
      <c r="D219" s="2">
        <v>42</v>
      </c>
      <c r="E219" s="12" t="s">
        <v>5538</v>
      </c>
      <c r="F219" s="12" t="s">
        <v>5634</v>
      </c>
      <c r="G219" s="14" t="s">
        <v>5538</v>
      </c>
      <c r="H219" s="18">
        <v>1242</v>
      </c>
      <c r="I219" s="53" t="s">
        <v>5024</v>
      </c>
      <c r="J219" s="6" t="s">
        <v>5635</v>
      </c>
      <c r="K219" s="6" t="s">
        <v>5636</v>
      </c>
      <c r="L219" s="6" t="s">
        <v>5637</v>
      </c>
      <c r="M219" s="6" t="s">
        <v>5638</v>
      </c>
      <c r="N219" s="4" t="s">
        <v>1455</v>
      </c>
      <c r="O219" s="6">
        <v>80526</v>
      </c>
      <c r="P219" s="6" t="s">
        <v>5639</v>
      </c>
      <c r="Q219" s="6" t="s">
        <v>5640</v>
      </c>
      <c r="R219" s="6" t="s">
        <v>5641</v>
      </c>
      <c r="S219" s="5">
        <v>9</v>
      </c>
      <c r="T219" s="7">
        <v>36586</v>
      </c>
    </row>
    <row r="220" spans="1:20" ht="12">
      <c r="A220" s="16" t="s">
        <v>7572</v>
      </c>
      <c r="B220" s="6" t="s">
        <v>6314</v>
      </c>
      <c r="C220" s="54">
        <v>10.5</v>
      </c>
      <c r="D220" s="2">
        <v>23</v>
      </c>
      <c r="E220" s="12" t="s">
        <v>5538</v>
      </c>
      <c r="F220" s="12">
        <v>15000</v>
      </c>
      <c r="G220" s="14" t="s">
        <v>5538</v>
      </c>
      <c r="H220" s="18">
        <v>1540</v>
      </c>
      <c r="I220" s="53" t="s">
        <v>6758</v>
      </c>
      <c r="J220" s="6" t="s">
        <v>7573</v>
      </c>
      <c r="K220" s="6" t="s">
        <v>6123</v>
      </c>
      <c r="M220" s="6" t="s">
        <v>6124</v>
      </c>
      <c r="N220" s="4" t="s">
        <v>1455</v>
      </c>
      <c r="O220" s="6">
        <v>80011</v>
      </c>
      <c r="P220" s="6" t="s">
        <v>6125</v>
      </c>
      <c r="Q220" s="6" t="s">
        <v>3080</v>
      </c>
      <c r="R220" s="6" t="s">
        <v>3081</v>
      </c>
      <c r="S220" s="5">
        <v>9</v>
      </c>
      <c r="T220" s="7">
        <v>36617</v>
      </c>
    </row>
    <row r="221" spans="1:24" ht="12">
      <c r="A221" s="16" t="s">
        <v>7574</v>
      </c>
      <c r="B221" s="6" t="s">
        <v>6314</v>
      </c>
      <c r="C221" s="54">
        <v>14.6</v>
      </c>
      <c r="D221" s="2">
        <v>15</v>
      </c>
      <c r="E221" s="12">
        <v>0</v>
      </c>
      <c r="F221" s="12">
        <v>5200</v>
      </c>
      <c r="G221" s="14" t="s">
        <v>5538</v>
      </c>
      <c r="H221" s="18">
        <v>1242</v>
      </c>
      <c r="I221" s="53" t="s">
        <v>5024</v>
      </c>
      <c r="J221" s="6" t="s">
        <v>1041</v>
      </c>
      <c r="K221" s="6" t="s">
        <v>2049</v>
      </c>
      <c r="L221" s="6" t="s">
        <v>189</v>
      </c>
      <c r="M221" s="6" t="s">
        <v>190</v>
      </c>
      <c r="N221" s="4" t="s">
        <v>1610</v>
      </c>
      <c r="O221" s="6">
        <v>95827</v>
      </c>
      <c r="P221" s="6" t="s">
        <v>7247</v>
      </c>
      <c r="Q221" s="6" t="s">
        <v>1680</v>
      </c>
      <c r="R221" s="6" t="s">
        <v>2533</v>
      </c>
      <c r="S221" s="5">
        <v>9</v>
      </c>
      <c r="T221" s="7">
        <v>36647</v>
      </c>
      <c r="U221" s="7">
        <v>37012</v>
      </c>
      <c r="V221" s="7">
        <v>37257</v>
      </c>
      <c r="W221" s="7">
        <v>37622</v>
      </c>
      <c r="X221" s="7">
        <v>37987</v>
      </c>
    </row>
    <row r="222" spans="1:21" ht="12">
      <c r="A222" s="16" t="s">
        <v>7575</v>
      </c>
      <c r="B222" s="6" t="s">
        <v>6314</v>
      </c>
      <c r="C222" s="54">
        <v>33.25</v>
      </c>
      <c r="D222" s="2">
        <v>47.25</v>
      </c>
      <c r="E222" s="12" t="s">
        <v>5538</v>
      </c>
      <c r="F222" s="12">
        <v>35000</v>
      </c>
      <c r="G222" s="14">
        <v>119</v>
      </c>
      <c r="H222" s="18">
        <v>1219</v>
      </c>
      <c r="I222" s="53" t="s">
        <v>4869</v>
      </c>
      <c r="J222" s="6" t="s">
        <v>1041</v>
      </c>
      <c r="K222" s="6" t="s">
        <v>7576</v>
      </c>
      <c r="M222" s="6" t="s">
        <v>7577</v>
      </c>
      <c r="N222" s="4" t="s">
        <v>7578</v>
      </c>
      <c r="O222" s="6">
        <v>64141</v>
      </c>
      <c r="P222" s="6" t="s">
        <v>7579</v>
      </c>
      <c r="Q222" s="6" t="s">
        <v>7580</v>
      </c>
      <c r="R222" s="6" t="s">
        <v>7581</v>
      </c>
      <c r="S222" s="5">
        <v>9</v>
      </c>
      <c r="T222" s="7">
        <v>36586</v>
      </c>
      <c r="U222" s="7">
        <v>36951</v>
      </c>
    </row>
    <row r="223" spans="1:20" ht="12">
      <c r="A223" s="16" t="s">
        <v>1831</v>
      </c>
      <c r="B223" s="6" t="s">
        <v>6314</v>
      </c>
      <c r="C223" s="54">
        <v>10.5</v>
      </c>
      <c r="D223" s="2">
        <v>23</v>
      </c>
      <c r="E223" s="12" t="s">
        <v>5538</v>
      </c>
      <c r="F223" s="12">
        <v>100000</v>
      </c>
      <c r="G223" s="14" t="s">
        <v>5538</v>
      </c>
      <c r="H223" s="18">
        <v>1540</v>
      </c>
      <c r="I223" s="53" t="s">
        <v>6758</v>
      </c>
      <c r="J223" s="6" t="s">
        <v>1832</v>
      </c>
      <c r="K223" s="6" t="s">
        <v>1833</v>
      </c>
      <c r="M223" s="6" t="s">
        <v>1834</v>
      </c>
      <c r="N223" s="4" t="s">
        <v>1455</v>
      </c>
      <c r="O223" s="6">
        <v>80123</v>
      </c>
      <c r="P223" s="6" t="s">
        <v>1835</v>
      </c>
      <c r="Q223" s="6" t="s">
        <v>3720</v>
      </c>
      <c r="R223" s="6" t="s">
        <v>3721</v>
      </c>
      <c r="S223" s="5">
        <v>9</v>
      </c>
      <c r="T223" s="7">
        <v>36617</v>
      </c>
    </row>
    <row r="224" spans="1:24" s="20" customFormat="1" ht="12">
      <c r="A224" s="16" t="s">
        <v>3722</v>
      </c>
      <c r="B224" s="6" t="s">
        <v>6314</v>
      </c>
      <c r="C224" s="54">
        <v>10.5</v>
      </c>
      <c r="D224" s="2">
        <v>23</v>
      </c>
      <c r="E224" s="12" t="s">
        <v>5538</v>
      </c>
      <c r="F224" s="12">
        <v>14678.46</v>
      </c>
      <c r="G224" s="14" t="s">
        <v>5538</v>
      </c>
      <c r="H224" s="18">
        <v>1540</v>
      </c>
      <c r="I224" s="53" t="s">
        <v>6758</v>
      </c>
      <c r="J224" s="6" t="s">
        <v>3723</v>
      </c>
      <c r="K224" s="6" t="s">
        <v>1833</v>
      </c>
      <c r="L224" s="6"/>
      <c r="M224" s="6" t="s">
        <v>1834</v>
      </c>
      <c r="N224" s="4" t="s">
        <v>1455</v>
      </c>
      <c r="O224" s="6">
        <v>80123</v>
      </c>
      <c r="P224" s="6" t="s">
        <v>3724</v>
      </c>
      <c r="Q224" s="6" t="s">
        <v>1371</v>
      </c>
      <c r="R224" s="6" t="s">
        <v>1372</v>
      </c>
      <c r="S224" s="5">
        <v>9</v>
      </c>
      <c r="T224" s="7">
        <v>36617</v>
      </c>
      <c r="U224" s="7"/>
      <c r="V224" s="22"/>
      <c r="W224" s="22"/>
      <c r="X224" s="22"/>
    </row>
    <row r="225" spans="1:20" ht="24">
      <c r="A225" s="16" t="s">
        <v>1373</v>
      </c>
      <c r="B225" s="6" t="s">
        <v>6314</v>
      </c>
      <c r="C225" s="54">
        <v>29.5</v>
      </c>
      <c r="D225" s="2">
        <v>42</v>
      </c>
      <c r="E225" s="12" t="s">
        <v>5538</v>
      </c>
      <c r="F225" s="12">
        <v>135000</v>
      </c>
      <c r="G225" s="14" t="s">
        <v>5538</v>
      </c>
      <c r="H225" s="18">
        <v>1251</v>
      </c>
      <c r="I225" s="53" t="s">
        <v>7256</v>
      </c>
      <c r="J225" s="6" t="s">
        <v>1041</v>
      </c>
      <c r="K225" s="6" t="s">
        <v>1374</v>
      </c>
      <c r="L225" s="6" t="s">
        <v>4081</v>
      </c>
      <c r="M225" s="6" t="s">
        <v>1247</v>
      </c>
      <c r="N225" s="4" t="s">
        <v>1455</v>
      </c>
      <c r="O225" s="6">
        <v>80204</v>
      </c>
      <c r="P225" s="6" t="s">
        <v>4082</v>
      </c>
      <c r="Q225" s="6" t="s">
        <v>2277</v>
      </c>
      <c r="R225" s="6" t="s">
        <v>2278</v>
      </c>
      <c r="S225" s="5">
        <v>9</v>
      </c>
      <c r="T225" s="7">
        <v>36647</v>
      </c>
    </row>
    <row r="226" spans="1:20" ht="12">
      <c r="A226" s="16" t="s">
        <v>1219</v>
      </c>
      <c r="B226" s="6" t="s">
        <v>6314</v>
      </c>
      <c r="C226" s="54">
        <v>10.5</v>
      </c>
      <c r="D226" s="2">
        <v>23</v>
      </c>
      <c r="E226" s="12" t="s">
        <v>5538</v>
      </c>
      <c r="F226" s="12">
        <v>757000</v>
      </c>
      <c r="G226" s="14" t="s">
        <v>5538</v>
      </c>
      <c r="H226" s="18">
        <v>1540</v>
      </c>
      <c r="I226" s="53" t="s">
        <v>6758</v>
      </c>
      <c r="J226" s="6" t="s">
        <v>1220</v>
      </c>
      <c r="K226" s="6" t="s">
        <v>6656</v>
      </c>
      <c r="M226" s="6" t="s">
        <v>7187</v>
      </c>
      <c r="N226" s="4" t="s">
        <v>1455</v>
      </c>
      <c r="O226" s="6">
        <v>80501</v>
      </c>
      <c r="P226" s="6" t="s">
        <v>3470</v>
      </c>
      <c r="Q226" s="6" t="s">
        <v>6762</v>
      </c>
      <c r="R226" s="6" t="s">
        <v>3471</v>
      </c>
      <c r="S226" s="5">
        <v>9</v>
      </c>
      <c r="T226" s="7">
        <v>36647</v>
      </c>
    </row>
    <row r="227" spans="1:30" ht="12">
      <c r="A227" s="16" t="s">
        <v>3472</v>
      </c>
      <c r="B227" s="6" t="s">
        <v>6314</v>
      </c>
      <c r="C227" s="54">
        <v>10.5</v>
      </c>
      <c r="D227" s="2">
        <v>23</v>
      </c>
      <c r="E227" s="12" t="s">
        <v>5538</v>
      </c>
      <c r="F227" s="12">
        <v>73000</v>
      </c>
      <c r="G227" s="14" t="s">
        <v>5538</v>
      </c>
      <c r="H227" s="18">
        <v>1540</v>
      </c>
      <c r="I227" s="53" t="s">
        <v>6758</v>
      </c>
      <c r="J227" s="6" t="s">
        <v>3473</v>
      </c>
      <c r="K227" s="6" t="s">
        <v>6656</v>
      </c>
      <c r="M227" s="6" t="s">
        <v>7187</v>
      </c>
      <c r="N227" s="4" t="s">
        <v>1455</v>
      </c>
      <c r="O227" s="6">
        <v>80501</v>
      </c>
      <c r="P227" s="6" t="s">
        <v>3470</v>
      </c>
      <c r="Q227" s="6" t="s">
        <v>6762</v>
      </c>
      <c r="R227" s="6" t="s">
        <v>3471</v>
      </c>
      <c r="S227" s="5">
        <v>9</v>
      </c>
      <c r="T227" s="7">
        <v>36647</v>
      </c>
      <c r="Y227" s="9"/>
      <c r="Z227" s="15"/>
      <c r="AA227" s="7"/>
      <c r="AB227" s="7"/>
      <c r="AC227" s="4"/>
      <c r="AD227" s="4"/>
    </row>
    <row r="228" spans="1:20" ht="12">
      <c r="A228" s="16" t="s">
        <v>5583</v>
      </c>
      <c r="B228" s="6" t="s">
        <v>6314</v>
      </c>
      <c r="C228" s="54">
        <v>29.5</v>
      </c>
      <c r="D228" s="2">
        <v>42</v>
      </c>
      <c r="E228" s="12" t="s">
        <v>5538</v>
      </c>
      <c r="F228" s="12" t="s">
        <v>5538</v>
      </c>
      <c r="G228" s="14" t="s">
        <v>5538</v>
      </c>
      <c r="H228" s="18" t="s">
        <v>1115</v>
      </c>
      <c r="I228" s="53" t="s">
        <v>1116</v>
      </c>
      <c r="J228" s="6" t="s">
        <v>1041</v>
      </c>
      <c r="K228" s="6" t="s">
        <v>4044</v>
      </c>
      <c r="M228" s="6" t="s">
        <v>1247</v>
      </c>
      <c r="N228" s="4" t="s">
        <v>1455</v>
      </c>
      <c r="O228" s="6" t="s">
        <v>4045</v>
      </c>
      <c r="P228" s="6" t="s">
        <v>4046</v>
      </c>
      <c r="Q228" s="6" t="s">
        <v>6566</v>
      </c>
      <c r="R228" s="6" t="s">
        <v>4047</v>
      </c>
      <c r="S228" s="5">
        <v>9</v>
      </c>
      <c r="T228" s="7">
        <v>36647</v>
      </c>
    </row>
    <row r="229" spans="1:23" ht="24">
      <c r="A229" s="16" t="s">
        <v>4048</v>
      </c>
      <c r="B229" s="6" t="s">
        <v>6314</v>
      </c>
      <c r="C229" s="54">
        <v>31.75</v>
      </c>
      <c r="D229" s="2">
        <v>44</v>
      </c>
      <c r="E229" s="12" t="s">
        <v>4049</v>
      </c>
      <c r="F229" s="12" t="s">
        <v>4050</v>
      </c>
      <c r="G229" s="14" t="s">
        <v>4051</v>
      </c>
      <c r="H229" s="18">
        <v>5000</v>
      </c>
      <c r="I229" s="53" t="s">
        <v>549</v>
      </c>
      <c r="J229" s="6" t="s">
        <v>1041</v>
      </c>
      <c r="K229" s="6" t="s">
        <v>6514</v>
      </c>
      <c r="L229" s="6" t="s">
        <v>6515</v>
      </c>
      <c r="M229" s="6" t="s">
        <v>1247</v>
      </c>
      <c r="N229" s="4" t="s">
        <v>1455</v>
      </c>
      <c r="O229" s="6">
        <v>80202</v>
      </c>
      <c r="P229" s="6" t="s">
        <v>6516</v>
      </c>
      <c r="Q229" s="6" t="s">
        <v>6695</v>
      </c>
      <c r="R229" s="6" t="s">
        <v>6696</v>
      </c>
      <c r="S229" s="5">
        <v>9</v>
      </c>
      <c r="T229" s="7">
        <v>36598</v>
      </c>
      <c r="U229" s="7">
        <v>36963</v>
      </c>
      <c r="W229" s="7">
        <v>37622</v>
      </c>
    </row>
    <row r="230" spans="1:25" ht="12">
      <c r="A230" s="16" t="s">
        <v>2565</v>
      </c>
      <c r="B230" s="6" t="s">
        <v>4418</v>
      </c>
      <c r="C230" s="54">
        <v>29.5</v>
      </c>
      <c r="D230" s="2">
        <v>42</v>
      </c>
      <c r="E230" s="12" t="s">
        <v>5538</v>
      </c>
      <c r="F230" s="12">
        <v>65000</v>
      </c>
      <c r="G230" s="14" t="s">
        <v>5538</v>
      </c>
      <c r="H230" s="18">
        <v>1242</v>
      </c>
      <c r="I230" s="53" t="s">
        <v>5024</v>
      </c>
      <c r="J230" s="6" t="s">
        <v>5642</v>
      </c>
      <c r="K230" s="6" t="s">
        <v>966</v>
      </c>
      <c r="L230" s="6" t="s">
        <v>967</v>
      </c>
      <c r="M230" s="6" t="s">
        <v>968</v>
      </c>
      <c r="N230" s="4" t="s">
        <v>1455</v>
      </c>
      <c r="O230" s="6">
        <v>80112</v>
      </c>
      <c r="P230" s="6" t="s">
        <v>2690</v>
      </c>
      <c r="Q230" s="6" t="s">
        <v>2691</v>
      </c>
      <c r="R230" s="6" t="s">
        <v>5552</v>
      </c>
      <c r="S230" s="5">
        <v>9</v>
      </c>
      <c r="T230" s="7">
        <v>36586</v>
      </c>
      <c r="U230" s="22">
        <v>36951</v>
      </c>
      <c r="Y230" s="4"/>
    </row>
    <row r="231" spans="1:24" ht="12">
      <c r="A231" s="16" t="s">
        <v>6697</v>
      </c>
      <c r="B231" s="6" t="s">
        <v>6314</v>
      </c>
      <c r="C231" s="54">
        <v>30.75</v>
      </c>
      <c r="D231" s="2">
        <v>45</v>
      </c>
      <c r="E231" s="12" t="s">
        <v>5538</v>
      </c>
      <c r="F231" s="12">
        <v>427000</v>
      </c>
      <c r="G231" s="14" t="s">
        <v>5538</v>
      </c>
      <c r="H231" s="18">
        <v>6925</v>
      </c>
      <c r="I231" s="53" t="s">
        <v>5560</v>
      </c>
      <c r="J231" s="6" t="s">
        <v>6698</v>
      </c>
      <c r="K231" s="6" t="s">
        <v>6117</v>
      </c>
      <c r="L231" s="6" t="s">
        <v>6699</v>
      </c>
      <c r="M231" s="6" t="s">
        <v>5646</v>
      </c>
      <c r="N231" s="4" t="s">
        <v>1455</v>
      </c>
      <c r="O231" s="6">
        <v>80228</v>
      </c>
      <c r="P231" s="6" t="s">
        <v>6700</v>
      </c>
      <c r="Q231" s="6" t="s">
        <v>623</v>
      </c>
      <c r="R231" s="6" t="s">
        <v>3773</v>
      </c>
      <c r="S231" s="5">
        <v>9</v>
      </c>
      <c r="T231" s="7">
        <v>36647</v>
      </c>
      <c r="V231" s="22">
        <v>37622</v>
      </c>
      <c r="X231" s="22"/>
    </row>
    <row r="232" spans="1:23" ht="12">
      <c r="A232" s="16" t="s">
        <v>3774</v>
      </c>
      <c r="B232" s="6" t="s">
        <v>6314</v>
      </c>
      <c r="C232" s="54">
        <v>29.5</v>
      </c>
      <c r="D232" s="2">
        <v>42</v>
      </c>
      <c r="E232" s="12" t="s">
        <v>5538</v>
      </c>
      <c r="F232" s="12">
        <v>18000</v>
      </c>
      <c r="G232" s="14" t="s">
        <v>5538</v>
      </c>
      <c r="H232" s="18">
        <v>1200</v>
      </c>
      <c r="I232" s="53" t="s">
        <v>3775</v>
      </c>
      <c r="J232" s="6" t="s">
        <v>3776</v>
      </c>
      <c r="K232" s="6" t="s">
        <v>3777</v>
      </c>
      <c r="L232" s="6" t="s">
        <v>3778</v>
      </c>
      <c r="M232" s="6" t="s">
        <v>5646</v>
      </c>
      <c r="N232" s="4" t="s">
        <v>1455</v>
      </c>
      <c r="O232" s="6">
        <v>80228</v>
      </c>
      <c r="P232" s="6" t="s">
        <v>3779</v>
      </c>
      <c r="Q232" s="6" t="s">
        <v>3780</v>
      </c>
      <c r="R232" s="6" t="s">
        <v>1560</v>
      </c>
      <c r="S232" s="5">
        <v>9</v>
      </c>
      <c r="T232" s="7">
        <v>36647</v>
      </c>
      <c r="V232" s="22"/>
      <c r="W232" s="22"/>
    </row>
    <row r="233" spans="1:21" ht="12">
      <c r="A233" s="16" t="s">
        <v>6657</v>
      </c>
      <c r="B233" s="6" t="s">
        <v>6314</v>
      </c>
      <c r="C233" s="54">
        <v>30.5</v>
      </c>
      <c r="D233" s="2">
        <v>44</v>
      </c>
      <c r="E233" s="12" t="s">
        <v>5538</v>
      </c>
      <c r="F233" s="12">
        <v>45000</v>
      </c>
      <c r="G233" s="14" t="s">
        <v>5538</v>
      </c>
      <c r="H233" s="18">
        <v>1544</v>
      </c>
      <c r="I233" s="53" t="s">
        <v>7489</v>
      </c>
      <c r="J233" s="6" t="s">
        <v>1041</v>
      </c>
      <c r="K233" s="6" t="s">
        <v>3224</v>
      </c>
      <c r="M233" s="6" t="s">
        <v>1247</v>
      </c>
      <c r="N233" s="4" t="s">
        <v>1455</v>
      </c>
      <c r="O233" s="6">
        <v>80294</v>
      </c>
      <c r="P233" s="6" t="s">
        <v>3225</v>
      </c>
      <c r="Q233" s="6" t="s">
        <v>257</v>
      </c>
      <c r="R233" s="6" t="s">
        <v>258</v>
      </c>
      <c r="S233" s="5">
        <v>9</v>
      </c>
      <c r="T233" s="7">
        <v>36647</v>
      </c>
      <c r="U233" s="7">
        <v>37257</v>
      </c>
    </row>
    <row r="234" spans="1:25" ht="24">
      <c r="A234" s="16" t="s">
        <v>259</v>
      </c>
      <c r="B234" s="6" t="s">
        <v>6314</v>
      </c>
      <c r="C234" s="54">
        <v>29.5</v>
      </c>
      <c r="D234" s="2">
        <v>42</v>
      </c>
      <c r="E234" s="12" t="s">
        <v>5538</v>
      </c>
      <c r="F234" s="12">
        <v>8000</v>
      </c>
      <c r="G234" s="14" t="s">
        <v>5538</v>
      </c>
      <c r="H234" s="18">
        <v>2400</v>
      </c>
      <c r="I234" s="53" t="s">
        <v>625</v>
      </c>
      <c r="J234" s="6" t="s">
        <v>1041</v>
      </c>
      <c r="K234" s="6" t="s">
        <v>260</v>
      </c>
      <c r="L234" s="6" t="s">
        <v>5894</v>
      </c>
      <c r="M234" s="6" t="s">
        <v>5646</v>
      </c>
      <c r="N234" s="4" t="s">
        <v>1455</v>
      </c>
      <c r="O234" s="6" t="s">
        <v>5758</v>
      </c>
      <c r="P234" s="6" t="s">
        <v>298</v>
      </c>
      <c r="Q234" s="6" t="s">
        <v>299</v>
      </c>
      <c r="R234" s="6" t="s">
        <v>5846</v>
      </c>
      <c r="S234" s="5">
        <v>9</v>
      </c>
      <c r="T234" s="7">
        <v>36647</v>
      </c>
      <c r="U234" s="7">
        <v>37257</v>
      </c>
      <c r="V234" s="22"/>
      <c r="W234" s="22"/>
      <c r="Y234" s="4"/>
    </row>
    <row r="235" spans="1:21" ht="24">
      <c r="A235" s="16" t="s">
        <v>300</v>
      </c>
      <c r="B235" s="6" t="s">
        <v>6314</v>
      </c>
      <c r="C235" s="54">
        <v>10.25</v>
      </c>
      <c r="D235" s="2">
        <v>22.75</v>
      </c>
      <c r="E235" s="12" t="s">
        <v>5538</v>
      </c>
      <c r="F235" s="12">
        <v>240000</v>
      </c>
      <c r="G235" s="14" t="s">
        <v>5538</v>
      </c>
      <c r="H235" s="18">
        <v>2400</v>
      </c>
      <c r="I235" s="53" t="s">
        <v>3961</v>
      </c>
      <c r="J235" s="6" t="s">
        <v>301</v>
      </c>
      <c r="K235" s="6" t="s">
        <v>1909</v>
      </c>
      <c r="L235" s="6" t="s">
        <v>4408</v>
      </c>
      <c r="M235" s="6" t="s">
        <v>6124</v>
      </c>
      <c r="N235" s="4" t="s">
        <v>1455</v>
      </c>
      <c r="O235" s="6" t="s">
        <v>1910</v>
      </c>
      <c r="P235" s="6" t="s">
        <v>1911</v>
      </c>
      <c r="Q235" s="6" t="s">
        <v>6761</v>
      </c>
      <c r="R235" s="6" t="s">
        <v>6076</v>
      </c>
      <c r="S235" s="5">
        <v>9</v>
      </c>
      <c r="T235" s="7">
        <v>36647</v>
      </c>
      <c r="U235" s="7">
        <v>37257</v>
      </c>
    </row>
    <row r="236" spans="1:23" ht="12">
      <c r="A236" s="16" t="s">
        <v>6077</v>
      </c>
      <c r="B236" s="6" t="s">
        <v>6314</v>
      </c>
      <c r="C236" s="54">
        <v>29.5</v>
      </c>
      <c r="D236" s="2">
        <v>42</v>
      </c>
      <c r="E236" s="12" t="s">
        <v>5538</v>
      </c>
      <c r="F236" s="12">
        <v>10000</v>
      </c>
      <c r="G236" s="14" t="s">
        <v>5538</v>
      </c>
      <c r="H236" s="18">
        <v>1242</v>
      </c>
      <c r="I236" s="53" t="s">
        <v>5024</v>
      </c>
      <c r="J236" s="6" t="s">
        <v>6078</v>
      </c>
      <c r="K236" s="6" t="s">
        <v>30</v>
      </c>
      <c r="L236" s="6" t="s">
        <v>1183</v>
      </c>
      <c r="M236" s="6" t="s">
        <v>5646</v>
      </c>
      <c r="N236" s="4" t="s">
        <v>1455</v>
      </c>
      <c r="O236" s="6">
        <v>80215</v>
      </c>
      <c r="P236" s="6" t="s">
        <v>1184</v>
      </c>
      <c r="Q236" s="6" t="s">
        <v>1185</v>
      </c>
      <c r="R236" s="6" t="s">
        <v>1186</v>
      </c>
      <c r="S236" s="5">
        <v>9</v>
      </c>
      <c r="T236" s="7">
        <v>36647</v>
      </c>
      <c r="W236" s="7">
        <v>37987</v>
      </c>
    </row>
    <row r="237" spans="1:22" ht="12">
      <c r="A237" s="16" t="s">
        <v>5467</v>
      </c>
      <c r="B237" s="6" t="s">
        <v>6314</v>
      </c>
      <c r="C237" s="54">
        <v>12.5</v>
      </c>
      <c r="D237" s="2">
        <v>26</v>
      </c>
      <c r="E237" s="12" t="s">
        <v>5538</v>
      </c>
      <c r="F237" s="12" t="s">
        <v>5538</v>
      </c>
      <c r="G237" s="14" t="s">
        <v>5538</v>
      </c>
      <c r="H237" s="18">
        <v>8953</v>
      </c>
      <c r="I237" s="53" t="s">
        <v>6315</v>
      </c>
      <c r="J237" s="6" t="s">
        <v>4924</v>
      </c>
      <c r="K237" s="6" t="s">
        <v>5468</v>
      </c>
      <c r="M237" s="6" t="s">
        <v>5469</v>
      </c>
      <c r="N237" s="4" t="s">
        <v>1455</v>
      </c>
      <c r="O237" s="6">
        <v>80401</v>
      </c>
      <c r="P237" s="6" t="s">
        <v>2396</v>
      </c>
      <c r="Q237" s="6" t="s">
        <v>2397</v>
      </c>
      <c r="R237" s="6" t="s">
        <v>2398</v>
      </c>
      <c r="S237" s="5">
        <v>9</v>
      </c>
      <c r="T237" s="7">
        <v>36708</v>
      </c>
      <c r="V237" s="7">
        <v>37622</v>
      </c>
    </row>
    <row r="238" spans="1:23" ht="24">
      <c r="A238" s="16" t="s">
        <v>3798</v>
      </c>
      <c r="B238" s="6" t="s">
        <v>6314</v>
      </c>
      <c r="C238" s="54">
        <v>32.5</v>
      </c>
      <c r="D238" s="2">
        <v>46</v>
      </c>
      <c r="E238" s="12">
        <v>0</v>
      </c>
      <c r="F238" s="12">
        <v>117400</v>
      </c>
      <c r="G238" s="14">
        <v>215</v>
      </c>
      <c r="H238" s="18">
        <v>1227</v>
      </c>
      <c r="I238" s="53" t="s">
        <v>4871</v>
      </c>
      <c r="J238" s="6" t="s">
        <v>1055</v>
      </c>
      <c r="K238" s="6" t="s">
        <v>1983</v>
      </c>
      <c r="L238" s="6" t="s">
        <v>3968</v>
      </c>
      <c r="M238" s="6" t="s">
        <v>1275</v>
      </c>
      <c r="N238" s="4" t="s">
        <v>4750</v>
      </c>
      <c r="O238" s="6">
        <v>76115</v>
      </c>
      <c r="P238" s="6" t="s">
        <v>3969</v>
      </c>
      <c r="Q238" s="6" t="s">
        <v>5127</v>
      </c>
      <c r="R238" s="6" t="s">
        <v>5128</v>
      </c>
      <c r="S238" s="5">
        <v>9</v>
      </c>
      <c r="T238" s="7">
        <v>36708</v>
      </c>
      <c r="U238" s="7">
        <v>37257</v>
      </c>
      <c r="V238" s="7">
        <v>37622</v>
      </c>
      <c r="W238" s="7">
        <v>37987</v>
      </c>
    </row>
    <row r="239" spans="1:23" ht="24">
      <c r="A239" s="16" t="s">
        <v>2439</v>
      </c>
      <c r="B239" s="6" t="s">
        <v>6314</v>
      </c>
      <c r="C239" s="54">
        <v>30.25</v>
      </c>
      <c r="D239" s="2">
        <v>47.25</v>
      </c>
      <c r="E239" s="12" t="s">
        <v>5538</v>
      </c>
      <c r="F239" s="12" t="s">
        <v>5538</v>
      </c>
      <c r="G239" s="14" t="s">
        <v>5538</v>
      </c>
      <c r="H239" s="18" t="s">
        <v>2395</v>
      </c>
      <c r="I239" s="53" t="s">
        <v>3905</v>
      </c>
      <c r="J239" s="6" t="s">
        <v>6185</v>
      </c>
      <c r="K239" s="6" t="s">
        <v>4358</v>
      </c>
      <c r="L239" s="6" t="s">
        <v>4359</v>
      </c>
      <c r="M239" s="6" t="s">
        <v>968</v>
      </c>
      <c r="N239" s="4" t="s">
        <v>1455</v>
      </c>
      <c r="O239" s="6" t="s">
        <v>428</v>
      </c>
      <c r="P239" s="6" t="s">
        <v>429</v>
      </c>
      <c r="Q239" s="6" t="s">
        <v>4828</v>
      </c>
      <c r="R239" s="6" t="s">
        <v>4829</v>
      </c>
      <c r="S239" s="5">
        <v>9</v>
      </c>
      <c r="T239" s="7">
        <v>36708</v>
      </c>
      <c r="U239" s="7">
        <v>37257</v>
      </c>
      <c r="V239" s="7">
        <v>37622</v>
      </c>
      <c r="W239" s="7">
        <v>37987</v>
      </c>
    </row>
    <row r="240" spans="1:23" ht="12">
      <c r="A240" s="112" t="s">
        <v>4467</v>
      </c>
      <c r="B240" s="112" t="s">
        <v>6314</v>
      </c>
      <c r="C240" s="145">
        <v>29.5</v>
      </c>
      <c r="D240" s="114">
        <v>42</v>
      </c>
      <c r="E240" s="115" t="s">
        <v>1066</v>
      </c>
      <c r="F240" s="115" t="s">
        <v>5538</v>
      </c>
      <c r="G240" s="116" t="s">
        <v>5538</v>
      </c>
      <c r="H240" s="142">
        <v>6920</v>
      </c>
      <c r="I240" s="118" t="s">
        <v>1710</v>
      </c>
      <c r="J240" s="112" t="s">
        <v>6988</v>
      </c>
      <c r="K240" s="112" t="s">
        <v>5139</v>
      </c>
      <c r="L240" s="112"/>
      <c r="M240" s="112" t="s">
        <v>6990</v>
      </c>
      <c r="N240" s="122" t="s">
        <v>5927</v>
      </c>
      <c r="O240" s="112">
        <v>98055</v>
      </c>
      <c r="P240" s="112" t="s">
        <v>2054</v>
      </c>
      <c r="Q240" s="112" t="s">
        <v>2055</v>
      </c>
      <c r="R240" s="112" t="s">
        <v>2056</v>
      </c>
      <c r="S240" s="134">
        <v>9</v>
      </c>
      <c r="T240" s="135">
        <v>36708</v>
      </c>
      <c r="U240" s="135">
        <v>37257</v>
      </c>
      <c r="V240" s="137"/>
      <c r="W240" s="137"/>
    </row>
    <row r="241" spans="1:22" ht="24">
      <c r="A241" s="16" t="s">
        <v>5208</v>
      </c>
      <c r="B241" s="6" t="s">
        <v>4418</v>
      </c>
      <c r="C241" s="54">
        <v>29.5</v>
      </c>
      <c r="D241" s="2">
        <v>42</v>
      </c>
      <c r="E241" s="12" t="s">
        <v>5538</v>
      </c>
      <c r="F241" s="12">
        <v>16000</v>
      </c>
      <c r="G241" s="14" t="s">
        <v>5538</v>
      </c>
      <c r="H241" s="18">
        <v>1256</v>
      </c>
      <c r="I241" s="53" t="s">
        <v>5591</v>
      </c>
      <c r="J241" s="6" t="s">
        <v>6240</v>
      </c>
      <c r="K241" s="6" t="s">
        <v>6241</v>
      </c>
      <c r="L241" s="6" t="s">
        <v>772</v>
      </c>
      <c r="M241" s="6" t="s">
        <v>5646</v>
      </c>
      <c r="N241" s="4" t="s">
        <v>1455</v>
      </c>
      <c r="O241" s="6">
        <v>80215</v>
      </c>
      <c r="P241" s="6" t="s">
        <v>5647</v>
      </c>
      <c r="Q241" s="6" t="s">
        <v>5648</v>
      </c>
      <c r="R241" s="6" t="s">
        <v>5649</v>
      </c>
      <c r="S241" s="5">
        <v>9</v>
      </c>
      <c r="T241" s="7">
        <v>36617</v>
      </c>
      <c r="U241" s="7">
        <v>37257</v>
      </c>
      <c r="V241" s="7">
        <v>37622</v>
      </c>
    </row>
    <row r="242" spans="1:21" ht="24">
      <c r="A242" s="6" t="s">
        <v>4880</v>
      </c>
      <c r="B242" s="6" t="s">
        <v>6314</v>
      </c>
      <c r="C242" s="54">
        <v>13</v>
      </c>
      <c r="D242" s="2" t="s">
        <v>6186</v>
      </c>
      <c r="E242" s="12" t="s">
        <v>5538</v>
      </c>
      <c r="F242" s="12" t="s">
        <v>5538</v>
      </c>
      <c r="G242" s="14" t="s">
        <v>5538</v>
      </c>
      <c r="H242" s="24">
        <v>4486</v>
      </c>
      <c r="I242" s="53" t="s">
        <v>3046</v>
      </c>
      <c r="J242" s="21" t="s">
        <v>232</v>
      </c>
      <c r="K242" s="21" t="s">
        <v>361</v>
      </c>
      <c r="L242" s="21"/>
      <c r="M242" s="21" t="s">
        <v>345</v>
      </c>
      <c r="N242" s="24" t="s">
        <v>1190</v>
      </c>
      <c r="O242" s="21">
        <v>81624</v>
      </c>
      <c r="P242" s="21" t="s">
        <v>346</v>
      </c>
      <c r="Q242" s="21" t="s">
        <v>347</v>
      </c>
      <c r="R242" s="21" t="s">
        <v>348</v>
      </c>
      <c r="S242" s="24">
        <v>9</v>
      </c>
      <c r="T242" s="22">
        <v>36708</v>
      </c>
      <c r="U242" s="7">
        <v>37257</v>
      </c>
    </row>
    <row r="243" spans="1:21" ht="12">
      <c r="A243" s="6" t="s">
        <v>473</v>
      </c>
      <c r="B243" s="6" t="s">
        <v>6314</v>
      </c>
      <c r="C243" s="54">
        <v>9.05</v>
      </c>
      <c r="D243" s="2">
        <v>26.05</v>
      </c>
      <c r="E243" s="12" t="s">
        <v>5538</v>
      </c>
      <c r="F243" s="12" t="s">
        <v>5538</v>
      </c>
      <c r="G243" s="14" t="s">
        <v>5538</v>
      </c>
      <c r="H243" s="24">
        <v>1226</v>
      </c>
      <c r="I243" s="53" t="s">
        <v>4870</v>
      </c>
      <c r="J243" s="21" t="s">
        <v>232</v>
      </c>
      <c r="K243" s="21" t="s">
        <v>474</v>
      </c>
      <c r="L243" s="21"/>
      <c r="M243" s="21" t="s">
        <v>1189</v>
      </c>
      <c r="N243" s="24" t="s">
        <v>1455</v>
      </c>
      <c r="O243" s="21">
        <v>80526</v>
      </c>
      <c r="P243" s="21" t="s">
        <v>475</v>
      </c>
      <c r="Q243" s="21" t="s">
        <v>4878</v>
      </c>
      <c r="R243" s="21" t="s">
        <v>4879</v>
      </c>
      <c r="S243" s="24">
        <v>9</v>
      </c>
      <c r="T243" s="22">
        <v>36739</v>
      </c>
      <c r="U243" s="7">
        <v>37257</v>
      </c>
    </row>
    <row r="244" spans="1:24" s="20" customFormat="1" ht="12">
      <c r="A244" s="6" t="s">
        <v>3497</v>
      </c>
      <c r="B244" s="21" t="s">
        <v>6314</v>
      </c>
      <c r="C244" s="150">
        <v>29.5</v>
      </c>
      <c r="D244" s="28">
        <v>42</v>
      </c>
      <c r="E244" s="29" t="s">
        <v>5538</v>
      </c>
      <c r="F244" s="29" t="s">
        <v>5538</v>
      </c>
      <c r="G244" s="39" t="s">
        <v>5538</v>
      </c>
      <c r="H244" s="24">
        <v>1526</v>
      </c>
      <c r="I244" s="53" t="s">
        <v>7258</v>
      </c>
      <c r="J244" s="21" t="s">
        <v>1041</v>
      </c>
      <c r="K244" s="6" t="s">
        <v>2865</v>
      </c>
      <c r="L244" s="6" t="s">
        <v>2866</v>
      </c>
      <c r="M244" s="6" t="s">
        <v>1247</v>
      </c>
      <c r="N244" s="4" t="s">
        <v>1455</v>
      </c>
      <c r="O244" s="6">
        <v>80294</v>
      </c>
      <c r="P244" s="21" t="s">
        <v>2867</v>
      </c>
      <c r="Q244" s="21" t="s">
        <v>2868</v>
      </c>
      <c r="R244" s="21" t="s">
        <v>2869</v>
      </c>
      <c r="S244" s="24">
        <v>9</v>
      </c>
      <c r="T244" s="7">
        <v>36739</v>
      </c>
      <c r="U244" s="7">
        <v>37257</v>
      </c>
      <c r="V244" s="7"/>
      <c r="W244" s="22"/>
      <c r="X244" s="22"/>
    </row>
    <row r="245" spans="1:24" s="17" customFormat="1" ht="12">
      <c r="A245" s="6" t="s">
        <v>3498</v>
      </c>
      <c r="B245" s="21" t="s">
        <v>6314</v>
      </c>
      <c r="C245" s="150">
        <v>29.5</v>
      </c>
      <c r="D245" s="28">
        <v>42</v>
      </c>
      <c r="E245" s="29" t="s">
        <v>5538</v>
      </c>
      <c r="F245" s="29" t="s">
        <v>5538</v>
      </c>
      <c r="G245" s="39" t="s">
        <v>5538</v>
      </c>
      <c r="H245" s="24">
        <v>1526</v>
      </c>
      <c r="I245" s="53" t="s">
        <v>7258</v>
      </c>
      <c r="J245" s="21" t="s">
        <v>2870</v>
      </c>
      <c r="K245" s="6" t="s">
        <v>2871</v>
      </c>
      <c r="L245" s="6" t="s">
        <v>2866</v>
      </c>
      <c r="M245" s="6" t="s">
        <v>1247</v>
      </c>
      <c r="N245" s="4" t="s">
        <v>1455</v>
      </c>
      <c r="O245" s="6">
        <v>80294</v>
      </c>
      <c r="P245" s="21" t="s">
        <v>2872</v>
      </c>
      <c r="Q245" s="21" t="s">
        <v>2873</v>
      </c>
      <c r="R245" s="21" t="s">
        <v>2869</v>
      </c>
      <c r="S245" s="24">
        <v>9</v>
      </c>
      <c r="T245" s="7">
        <v>36739</v>
      </c>
      <c r="U245" s="7">
        <v>37257</v>
      </c>
      <c r="V245" s="7"/>
      <c r="W245" s="7"/>
      <c r="X245" s="7"/>
    </row>
    <row r="246" spans="1:21" ht="12">
      <c r="A246" s="6" t="s">
        <v>469</v>
      </c>
      <c r="B246" s="21" t="s">
        <v>6314</v>
      </c>
      <c r="C246" s="150">
        <v>29.5</v>
      </c>
      <c r="D246" s="28">
        <v>42</v>
      </c>
      <c r="E246" s="29" t="s">
        <v>5538</v>
      </c>
      <c r="F246" s="29" t="s">
        <v>5538</v>
      </c>
      <c r="G246" s="39" t="s">
        <v>5538</v>
      </c>
      <c r="H246" s="24">
        <v>1526</v>
      </c>
      <c r="I246" s="53" t="s">
        <v>7258</v>
      </c>
      <c r="J246" s="21" t="s">
        <v>2874</v>
      </c>
      <c r="K246" s="6" t="s">
        <v>2875</v>
      </c>
      <c r="L246" s="6" t="s">
        <v>2876</v>
      </c>
      <c r="M246" s="6" t="s">
        <v>1247</v>
      </c>
      <c r="N246" s="4" t="s">
        <v>1455</v>
      </c>
      <c r="O246" s="6">
        <v>80294</v>
      </c>
      <c r="P246" s="21" t="s">
        <v>2877</v>
      </c>
      <c r="Q246" s="21" t="s">
        <v>2878</v>
      </c>
      <c r="R246" s="21" t="s">
        <v>2869</v>
      </c>
      <c r="S246" s="24">
        <v>9</v>
      </c>
      <c r="T246" s="7">
        <v>36739</v>
      </c>
      <c r="U246" s="7">
        <v>37257</v>
      </c>
    </row>
    <row r="247" spans="1:22" ht="12">
      <c r="A247" s="6" t="s">
        <v>470</v>
      </c>
      <c r="B247" s="21" t="s">
        <v>6314</v>
      </c>
      <c r="C247" s="150">
        <v>12.5</v>
      </c>
      <c r="D247" s="28">
        <v>26</v>
      </c>
      <c r="E247" s="29" t="s">
        <v>5538</v>
      </c>
      <c r="F247" s="29" t="s">
        <v>5538</v>
      </c>
      <c r="G247" s="39" t="s">
        <v>5538</v>
      </c>
      <c r="H247" s="24">
        <v>8900</v>
      </c>
      <c r="I247" s="53" t="s">
        <v>6315</v>
      </c>
      <c r="J247" s="21" t="s">
        <v>5101</v>
      </c>
      <c r="K247" s="21" t="s">
        <v>5468</v>
      </c>
      <c r="L247" s="21"/>
      <c r="M247" s="21" t="s">
        <v>5469</v>
      </c>
      <c r="N247" s="24" t="s">
        <v>1455</v>
      </c>
      <c r="O247" s="21">
        <v>80401</v>
      </c>
      <c r="P247" s="21" t="s">
        <v>5102</v>
      </c>
      <c r="Q247" s="21" t="s">
        <v>5103</v>
      </c>
      <c r="R247" s="21" t="s">
        <v>5104</v>
      </c>
      <c r="S247" s="24">
        <v>9</v>
      </c>
      <c r="T247" s="7">
        <v>36708</v>
      </c>
      <c r="U247" s="7">
        <v>37257</v>
      </c>
      <c r="V247" s="7">
        <v>37622</v>
      </c>
    </row>
    <row r="248" spans="1:21" ht="24">
      <c r="A248" s="6" t="s">
        <v>4770</v>
      </c>
      <c r="B248" s="21" t="s">
        <v>6314</v>
      </c>
      <c r="C248" s="150">
        <v>15.65</v>
      </c>
      <c r="D248" s="28">
        <v>28.15</v>
      </c>
      <c r="E248" s="29" t="s">
        <v>5538</v>
      </c>
      <c r="F248" s="29" t="s">
        <v>5538</v>
      </c>
      <c r="G248" s="39" t="s">
        <v>5538</v>
      </c>
      <c r="H248" s="24" t="s">
        <v>6438</v>
      </c>
      <c r="I248" s="53" t="s">
        <v>145</v>
      </c>
      <c r="J248" s="21" t="s">
        <v>1041</v>
      </c>
      <c r="K248" s="21" t="s">
        <v>3100</v>
      </c>
      <c r="L248" s="21" t="s">
        <v>2862</v>
      </c>
      <c r="M248" s="21" t="s">
        <v>5646</v>
      </c>
      <c r="N248" s="24" t="s">
        <v>1455</v>
      </c>
      <c r="O248" s="21">
        <v>80215</v>
      </c>
      <c r="P248" s="21" t="s">
        <v>2863</v>
      </c>
      <c r="Q248" s="21" t="s">
        <v>624</v>
      </c>
      <c r="R248" s="21" t="s">
        <v>2864</v>
      </c>
      <c r="S248" s="24">
        <v>9</v>
      </c>
      <c r="T248" s="7">
        <v>36739</v>
      </c>
      <c r="U248" s="7">
        <v>37257</v>
      </c>
    </row>
    <row r="249" spans="1:22" ht="12">
      <c r="A249" s="6" t="s">
        <v>7025</v>
      </c>
      <c r="B249" s="21" t="s">
        <v>6314</v>
      </c>
      <c r="C249" s="54">
        <v>13</v>
      </c>
      <c r="D249" s="2">
        <v>30</v>
      </c>
      <c r="E249" s="12" t="s">
        <v>5538</v>
      </c>
      <c r="F249" s="12">
        <v>55000</v>
      </c>
      <c r="G249" s="14">
        <v>120</v>
      </c>
      <c r="H249" s="24">
        <v>8900</v>
      </c>
      <c r="I249" s="53" t="s">
        <v>6315</v>
      </c>
      <c r="J249" s="21" t="s">
        <v>5105</v>
      </c>
      <c r="K249" s="21" t="s">
        <v>5106</v>
      </c>
      <c r="L249" s="21"/>
      <c r="M249" s="21" t="s">
        <v>3494</v>
      </c>
      <c r="N249" s="24" t="s">
        <v>1455</v>
      </c>
      <c r="O249" s="21">
        <v>81503</v>
      </c>
      <c r="P249" s="21" t="s">
        <v>3495</v>
      </c>
      <c r="Q249" s="21" t="s">
        <v>3496</v>
      </c>
      <c r="R249" s="21" t="s">
        <v>5538</v>
      </c>
      <c r="S249" s="24">
        <v>9</v>
      </c>
      <c r="T249" s="7">
        <v>36708</v>
      </c>
      <c r="U249" s="7">
        <v>37073</v>
      </c>
      <c r="V249" s="7">
        <v>37257</v>
      </c>
    </row>
    <row r="250" spans="1:20" ht="12">
      <c r="A250" s="6" t="s">
        <v>5360</v>
      </c>
      <c r="B250" s="6" t="s">
        <v>6314</v>
      </c>
      <c r="C250" s="54">
        <v>11.8</v>
      </c>
      <c r="D250" s="2">
        <v>26.05</v>
      </c>
      <c r="E250" s="12" t="s">
        <v>5538</v>
      </c>
      <c r="F250" s="12" t="s">
        <v>5538</v>
      </c>
      <c r="G250" s="14" t="s">
        <v>5538</v>
      </c>
      <c r="H250" s="4">
        <v>1226</v>
      </c>
      <c r="I250" s="53" t="s">
        <v>4870</v>
      </c>
      <c r="J250" s="6" t="s">
        <v>2601</v>
      </c>
      <c r="K250" s="6" t="s">
        <v>5361</v>
      </c>
      <c r="M250" s="6" t="s">
        <v>5469</v>
      </c>
      <c r="N250" s="4" t="s">
        <v>1455</v>
      </c>
      <c r="O250" s="6">
        <v>80401</v>
      </c>
      <c r="P250" s="6" t="s">
        <v>5362</v>
      </c>
      <c r="Q250" s="6" t="s">
        <v>5363</v>
      </c>
      <c r="R250" s="6" t="s">
        <v>5364</v>
      </c>
      <c r="S250" s="4">
        <v>9</v>
      </c>
      <c r="T250" s="7">
        <v>36739</v>
      </c>
    </row>
    <row r="251" spans="1:20" ht="12">
      <c r="A251" s="6" t="s">
        <v>5365</v>
      </c>
      <c r="B251" s="6" t="s">
        <v>6314</v>
      </c>
      <c r="C251" s="54">
        <v>14.8</v>
      </c>
      <c r="D251" s="2">
        <v>27.3</v>
      </c>
      <c r="E251" s="12" t="s">
        <v>5538</v>
      </c>
      <c r="F251" s="12" t="s">
        <v>5538</v>
      </c>
      <c r="G251" s="14" t="s">
        <v>5538</v>
      </c>
      <c r="H251" s="4">
        <v>1245</v>
      </c>
      <c r="I251" s="53" t="s">
        <v>6050</v>
      </c>
      <c r="J251" s="6" t="s">
        <v>2600</v>
      </c>
      <c r="K251" s="6" t="s">
        <v>5366</v>
      </c>
      <c r="L251" s="6" t="s">
        <v>4716</v>
      </c>
      <c r="M251" s="6" t="s">
        <v>6124</v>
      </c>
      <c r="N251" s="4" t="s">
        <v>1455</v>
      </c>
      <c r="O251" s="6">
        <v>80011</v>
      </c>
      <c r="P251" s="6" t="s">
        <v>4311</v>
      </c>
      <c r="Q251" s="6" t="s">
        <v>4312</v>
      </c>
      <c r="R251" s="6" t="s">
        <v>4313</v>
      </c>
      <c r="S251" s="4">
        <v>9</v>
      </c>
      <c r="T251" s="7">
        <v>36708</v>
      </c>
    </row>
    <row r="252" spans="1:21" ht="12">
      <c r="A252" s="16" t="s">
        <v>4912</v>
      </c>
      <c r="B252" s="6" t="s">
        <v>4418</v>
      </c>
      <c r="C252" s="54">
        <v>26.5</v>
      </c>
      <c r="D252" s="2">
        <v>44</v>
      </c>
      <c r="E252" s="12" t="s">
        <v>5538</v>
      </c>
      <c r="F252" s="12">
        <v>150000</v>
      </c>
      <c r="G252" s="14" t="s">
        <v>5538</v>
      </c>
      <c r="H252" s="18" t="s">
        <v>2586</v>
      </c>
      <c r="I252" s="53" t="s">
        <v>7052</v>
      </c>
      <c r="J252" s="6" t="s">
        <v>5650</v>
      </c>
      <c r="K252" s="6" t="s">
        <v>6574</v>
      </c>
      <c r="M252" s="6" t="s">
        <v>6575</v>
      </c>
      <c r="N252" s="4" t="s">
        <v>1455</v>
      </c>
      <c r="O252" s="6" t="s">
        <v>3839</v>
      </c>
      <c r="P252" s="6" t="s">
        <v>3840</v>
      </c>
      <c r="Q252" s="6" t="s">
        <v>3841</v>
      </c>
      <c r="R252" s="6" t="s">
        <v>3842</v>
      </c>
      <c r="S252" s="5">
        <v>9</v>
      </c>
      <c r="T252" s="7">
        <v>36617</v>
      </c>
      <c r="U252" s="7">
        <v>37622</v>
      </c>
    </row>
    <row r="253" spans="1:21" ht="12">
      <c r="A253" s="6" t="s">
        <v>4847</v>
      </c>
      <c r="B253" s="21" t="s">
        <v>6314</v>
      </c>
      <c r="C253" s="150">
        <v>6.5</v>
      </c>
      <c r="D253" s="28">
        <v>6.5</v>
      </c>
      <c r="E253" s="12" t="s">
        <v>5538</v>
      </c>
      <c r="F253" s="29">
        <v>585508</v>
      </c>
      <c r="G253" s="39">
        <v>1364</v>
      </c>
      <c r="H253" s="24">
        <v>5732</v>
      </c>
      <c r="I253" s="108" t="s">
        <v>4848</v>
      </c>
      <c r="J253" s="21"/>
      <c r="K253" s="21" t="s">
        <v>4849</v>
      </c>
      <c r="L253" s="21"/>
      <c r="M253" s="21" t="s">
        <v>6124</v>
      </c>
      <c r="N253" s="24" t="s">
        <v>1455</v>
      </c>
      <c r="O253" s="21" t="s">
        <v>6680</v>
      </c>
      <c r="P253" s="21" t="s">
        <v>6681</v>
      </c>
      <c r="Q253" s="21" t="s">
        <v>6682</v>
      </c>
      <c r="R253" s="21" t="s">
        <v>6683</v>
      </c>
      <c r="S253" s="24">
        <v>9</v>
      </c>
      <c r="T253" s="22">
        <v>36708</v>
      </c>
      <c r="U253" s="7">
        <v>37257</v>
      </c>
    </row>
    <row r="254" spans="1:31" ht="24">
      <c r="A254" s="6" t="s">
        <v>7457</v>
      </c>
      <c r="B254" s="21" t="s">
        <v>6314</v>
      </c>
      <c r="C254" s="150">
        <v>13</v>
      </c>
      <c r="D254" s="28">
        <v>13</v>
      </c>
      <c r="E254" s="12" t="s">
        <v>5538</v>
      </c>
      <c r="F254" s="29" t="s">
        <v>5538</v>
      </c>
      <c r="G254" s="39" t="s">
        <v>5538</v>
      </c>
      <c r="H254" s="24">
        <v>1528</v>
      </c>
      <c r="I254" s="108" t="s">
        <v>194</v>
      </c>
      <c r="J254" s="21" t="s">
        <v>7458</v>
      </c>
      <c r="K254" s="21" t="s">
        <v>7459</v>
      </c>
      <c r="L254" s="21"/>
      <c r="M254" s="21" t="s">
        <v>1247</v>
      </c>
      <c r="N254" s="24" t="s">
        <v>1455</v>
      </c>
      <c r="O254" s="21">
        <v>80239</v>
      </c>
      <c r="P254" s="21" t="s">
        <v>7460</v>
      </c>
      <c r="Q254" s="21" t="s">
        <v>7461</v>
      </c>
      <c r="R254" s="21" t="s">
        <v>7462</v>
      </c>
      <c r="S254" s="24">
        <v>9</v>
      </c>
      <c r="T254" s="22">
        <v>36831</v>
      </c>
      <c r="Y254" s="6"/>
      <c r="Z254" s="6"/>
      <c r="AA254" s="7"/>
      <c r="AB254" s="9"/>
      <c r="AD254" s="4"/>
      <c r="AE254" s="7"/>
    </row>
    <row r="255" spans="1:31" ht="12">
      <c r="A255" s="6" t="s">
        <v>3213</v>
      </c>
      <c r="B255" s="21" t="s">
        <v>6314</v>
      </c>
      <c r="C255" s="150"/>
      <c r="D255" s="28"/>
      <c r="E255" s="12"/>
      <c r="F255" s="29"/>
      <c r="G255" s="39"/>
      <c r="H255" s="24">
        <v>6955</v>
      </c>
      <c r="I255" s="108" t="s">
        <v>3214</v>
      </c>
      <c r="J255" s="21"/>
      <c r="K255" s="21" t="s">
        <v>3215</v>
      </c>
      <c r="L255" s="21" t="s">
        <v>1258</v>
      </c>
      <c r="M255" s="21" t="s">
        <v>1247</v>
      </c>
      <c r="N255" s="24" t="s">
        <v>1455</v>
      </c>
      <c r="O255" s="21">
        <v>80202</v>
      </c>
      <c r="P255" s="21" t="s">
        <v>3216</v>
      </c>
      <c r="Q255" s="21" t="s">
        <v>3217</v>
      </c>
      <c r="R255" s="21" t="s">
        <v>3218</v>
      </c>
      <c r="S255" s="24">
        <v>9</v>
      </c>
      <c r="T255" s="22">
        <v>37530</v>
      </c>
      <c r="Y255" s="6"/>
      <c r="Z255" s="6"/>
      <c r="AA255" s="7"/>
      <c r="AB255" s="9"/>
      <c r="AD255" s="4"/>
      <c r="AE255" s="7"/>
    </row>
    <row r="256" spans="1:31" ht="36">
      <c r="A256" s="6" t="s">
        <v>3219</v>
      </c>
      <c r="B256" s="21" t="s">
        <v>6314</v>
      </c>
      <c r="C256" s="150">
        <v>38</v>
      </c>
      <c r="D256" s="28">
        <v>38</v>
      </c>
      <c r="E256" s="12" t="s">
        <v>5538</v>
      </c>
      <c r="F256" s="29">
        <v>500000</v>
      </c>
      <c r="G256" s="39" t="s">
        <v>5538</v>
      </c>
      <c r="H256" s="24">
        <v>7000</v>
      </c>
      <c r="I256" s="108" t="s">
        <v>3220</v>
      </c>
      <c r="J256" s="21" t="s">
        <v>7211</v>
      </c>
      <c r="K256" s="21" t="s">
        <v>7459</v>
      </c>
      <c r="L256" s="21"/>
      <c r="M256" s="21" t="s">
        <v>1247</v>
      </c>
      <c r="N256" s="24" t="s">
        <v>1455</v>
      </c>
      <c r="O256" s="21">
        <v>80239</v>
      </c>
      <c r="P256" s="21" t="s">
        <v>3221</v>
      </c>
      <c r="Q256" s="21" t="s">
        <v>7212</v>
      </c>
      <c r="R256" s="21" t="s">
        <v>7213</v>
      </c>
      <c r="S256" s="24">
        <v>9</v>
      </c>
      <c r="T256" s="22">
        <v>37834</v>
      </c>
      <c r="Y256" s="6"/>
      <c r="Z256" s="6"/>
      <c r="AA256" s="7"/>
      <c r="AB256" s="9"/>
      <c r="AD256" s="4"/>
      <c r="AE256" s="7"/>
    </row>
    <row r="257" spans="1:20" ht="24">
      <c r="A257" s="16" t="s">
        <v>5901</v>
      </c>
      <c r="B257" s="6" t="s">
        <v>4418</v>
      </c>
      <c r="C257" s="54">
        <v>29.5</v>
      </c>
      <c r="D257" s="2">
        <v>42</v>
      </c>
      <c r="E257" s="12" t="s">
        <v>5538</v>
      </c>
      <c r="F257" s="12">
        <v>20000</v>
      </c>
      <c r="G257" s="14" t="s">
        <v>5538</v>
      </c>
      <c r="H257" s="18">
        <v>2400</v>
      </c>
      <c r="I257" s="53" t="s">
        <v>3961</v>
      </c>
      <c r="J257" s="6" t="s">
        <v>5842</v>
      </c>
      <c r="K257" s="6" t="s">
        <v>5843</v>
      </c>
      <c r="M257" s="6" t="s">
        <v>1247</v>
      </c>
      <c r="N257" s="4" t="s">
        <v>1455</v>
      </c>
      <c r="O257" s="6">
        <v>80225</v>
      </c>
      <c r="P257" s="6" t="s">
        <v>5844</v>
      </c>
      <c r="Q257" s="6" t="s">
        <v>5845</v>
      </c>
      <c r="R257" s="6" t="s">
        <v>5846</v>
      </c>
      <c r="S257" s="5">
        <v>9</v>
      </c>
      <c r="T257" s="7">
        <v>36617</v>
      </c>
    </row>
    <row r="258" spans="1:20" ht="12">
      <c r="A258" s="16" t="s">
        <v>3628</v>
      </c>
      <c r="B258" s="6" t="s">
        <v>4418</v>
      </c>
      <c r="C258" s="54">
        <v>29.5</v>
      </c>
      <c r="D258" s="2">
        <v>42</v>
      </c>
      <c r="E258" s="12" t="s">
        <v>5538</v>
      </c>
      <c r="F258" s="12">
        <v>75000</v>
      </c>
      <c r="G258" s="14" t="s">
        <v>5538</v>
      </c>
      <c r="H258" s="18">
        <v>9000</v>
      </c>
      <c r="I258" s="53" t="s">
        <v>4309</v>
      </c>
      <c r="J258" s="6" t="s">
        <v>5847</v>
      </c>
      <c r="K258" s="6" t="s">
        <v>5848</v>
      </c>
      <c r="L258" s="6" t="s">
        <v>189</v>
      </c>
      <c r="M258" s="6" t="s">
        <v>1247</v>
      </c>
      <c r="N258" s="4" t="s">
        <v>1455</v>
      </c>
      <c r="O258" s="6">
        <v>80230</v>
      </c>
      <c r="P258" s="6" t="s">
        <v>5849</v>
      </c>
      <c r="Q258" s="6" t="s">
        <v>5135</v>
      </c>
      <c r="R258" s="6" t="s">
        <v>5136</v>
      </c>
      <c r="S258" s="5">
        <v>9</v>
      </c>
      <c r="T258" s="7">
        <v>36617</v>
      </c>
    </row>
    <row r="259" spans="1:25" ht="12">
      <c r="A259" s="16" t="s">
        <v>1363</v>
      </c>
      <c r="B259" s="6" t="s">
        <v>6314</v>
      </c>
      <c r="C259" s="54">
        <v>26.5</v>
      </c>
      <c r="D259" s="2">
        <v>44</v>
      </c>
      <c r="E259" s="12">
        <v>5841</v>
      </c>
      <c r="F259" s="12">
        <v>345247</v>
      </c>
      <c r="G259" s="14">
        <v>944</v>
      </c>
      <c r="H259" s="18" t="s">
        <v>2586</v>
      </c>
      <c r="I259" s="53" t="s">
        <v>7052</v>
      </c>
      <c r="J259" s="6" t="s">
        <v>6812</v>
      </c>
      <c r="K259" s="6" t="s">
        <v>6813</v>
      </c>
      <c r="M259" s="6" t="s">
        <v>5646</v>
      </c>
      <c r="N259" s="4" t="s">
        <v>1455</v>
      </c>
      <c r="O259" s="6" t="s">
        <v>6814</v>
      </c>
      <c r="P259" s="6" t="s">
        <v>2453</v>
      </c>
      <c r="Q259" s="6" t="s">
        <v>2454</v>
      </c>
      <c r="R259" s="6" t="s">
        <v>1295</v>
      </c>
      <c r="S259" s="5">
        <v>9</v>
      </c>
      <c r="T259" s="7">
        <v>36586</v>
      </c>
      <c r="U259" s="7">
        <v>37257</v>
      </c>
      <c r="V259" s="7">
        <v>37622</v>
      </c>
      <c r="Y259" s="4"/>
    </row>
    <row r="260" spans="1:20" ht="12">
      <c r="A260" s="16" t="s">
        <v>6780</v>
      </c>
      <c r="B260" s="6" t="s">
        <v>6314</v>
      </c>
      <c r="C260" s="54">
        <v>31.92</v>
      </c>
      <c r="D260" s="2" t="s">
        <v>6186</v>
      </c>
      <c r="E260" s="12" t="s">
        <v>5538</v>
      </c>
      <c r="F260" s="12">
        <v>15000</v>
      </c>
      <c r="G260" s="14" t="s">
        <v>5538</v>
      </c>
      <c r="H260" s="18">
        <v>6930</v>
      </c>
      <c r="I260" s="53" t="s">
        <v>7463</v>
      </c>
      <c r="J260" s="6" t="s">
        <v>1041</v>
      </c>
      <c r="K260" s="6" t="s">
        <v>6117</v>
      </c>
      <c r="L260" s="6" t="s">
        <v>6118</v>
      </c>
      <c r="M260" s="6" t="s">
        <v>5646</v>
      </c>
      <c r="N260" s="4" t="s">
        <v>1455</v>
      </c>
      <c r="O260" s="6">
        <v>80228</v>
      </c>
      <c r="P260" s="6" t="s">
        <v>6119</v>
      </c>
      <c r="Q260" s="6" t="s">
        <v>6120</v>
      </c>
      <c r="R260" s="6" t="s">
        <v>6121</v>
      </c>
      <c r="S260" s="5">
        <v>9</v>
      </c>
      <c r="T260" s="7">
        <v>36617</v>
      </c>
    </row>
    <row r="261" spans="1:20" ht="12">
      <c r="A261" s="16" t="s">
        <v>747</v>
      </c>
      <c r="B261" s="6" t="s">
        <v>6314</v>
      </c>
      <c r="C261" s="54">
        <v>10.5</v>
      </c>
      <c r="D261" s="2">
        <v>23</v>
      </c>
      <c r="E261" s="12" t="s">
        <v>5538</v>
      </c>
      <c r="F261" s="12">
        <v>35000</v>
      </c>
      <c r="G261" s="14" t="s">
        <v>5538</v>
      </c>
      <c r="H261" s="18">
        <v>1540</v>
      </c>
      <c r="I261" s="53" t="s">
        <v>6758</v>
      </c>
      <c r="J261" s="6" t="s">
        <v>6122</v>
      </c>
      <c r="K261" s="6" t="s">
        <v>6123</v>
      </c>
      <c r="M261" s="6" t="s">
        <v>6124</v>
      </c>
      <c r="N261" s="4" t="s">
        <v>1455</v>
      </c>
      <c r="O261" s="6">
        <v>80011</v>
      </c>
      <c r="P261" s="6" t="s">
        <v>6125</v>
      </c>
      <c r="Q261" s="6" t="s">
        <v>3080</v>
      </c>
      <c r="R261" s="6" t="s">
        <v>3081</v>
      </c>
      <c r="S261" s="5">
        <v>9</v>
      </c>
      <c r="T261" s="7">
        <v>36617</v>
      </c>
    </row>
    <row r="262" spans="1:23" ht="12">
      <c r="A262" s="16" t="s">
        <v>3531</v>
      </c>
      <c r="B262" s="6" t="s">
        <v>1613</v>
      </c>
      <c r="C262" s="54">
        <v>27.5</v>
      </c>
      <c r="D262" s="2">
        <v>29.5</v>
      </c>
      <c r="E262" s="12" t="s">
        <v>5538</v>
      </c>
      <c r="F262" s="12">
        <v>109000</v>
      </c>
      <c r="G262" s="14">
        <v>244</v>
      </c>
      <c r="H262" s="18">
        <v>1230</v>
      </c>
      <c r="I262" s="53" t="s">
        <v>2352</v>
      </c>
      <c r="J262" s="6" t="s">
        <v>1187</v>
      </c>
      <c r="K262" s="6" t="s">
        <v>1188</v>
      </c>
      <c r="L262" s="6" t="s">
        <v>967</v>
      </c>
      <c r="M262" s="6" t="s">
        <v>1189</v>
      </c>
      <c r="N262" s="4" t="s">
        <v>1190</v>
      </c>
      <c r="O262" s="6" t="s">
        <v>1191</v>
      </c>
      <c r="P262" s="6" t="s">
        <v>1192</v>
      </c>
      <c r="Q262" s="6" t="s">
        <v>1193</v>
      </c>
      <c r="R262" s="6" t="s">
        <v>1194</v>
      </c>
      <c r="S262" s="5">
        <v>9</v>
      </c>
      <c r="T262" s="7">
        <v>36570</v>
      </c>
      <c r="U262" s="7">
        <v>36923</v>
      </c>
      <c r="V262" s="22">
        <v>37257</v>
      </c>
      <c r="W262" s="22">
        <v>37622</v>
      </c>
    </row>
    <row r="263" spans="1:23" ht="12">
      <c r="A263" s="16" t="s">
        <v>2566</v>
      </c>
      <c r="B263" s="6" t="s">
        <v>1613</v>
      </c>
      <c r="C263" s="54">
        <v>27.5</v>
      </c>
      <c r="D263" s="2">
        <v>29.5</v>
      </c>
      <c r="E263" s="12" t="s">
        <v>5538</v>
      </c>
      <c r="F263" s="12">
        <v>6000</v>
      </c>
      <c r="G263" s="14">
        <v>11</v>
      </c>
      <c r="H263" s="18">
        <v>1230</v>
      </c>
      <c r="I263" s="53" t="s">
        <v>2352</v>
      </c>
      <c r="J263" s="6" t="s">
        <v>1187</v>
      </c>
      <c r="K263" s="6" t="s">
        <v>1188</v>
      </c>
      <c r="L263" s="6" t="s">
        <v>967</v>
      </c>
      <c r="M263" s="6" t="s">
        <v>1189</v>
      </c>
      <c r="N263" s="4" t="s">
        <v>1455</v>
      </c>
      <c r="O263" s="6" t="s">
        <v>1191</v>
      </c>
      <c r="P263" s="6" t="s">
        <v>1192</v>
      </c>
      <c r="Q263" s="6" t="s">
        <v>1193</v>
      </c>
      <c r="R263" s="6" t="s">
        <v>1194</v>
      </c>
      <c r="S263" s="5">
        <v>9</v>
      </c>
      <c r="T263" s="7">
        <v>36570</v>
      </c>
      <c r="U263" s="7">
        <v>36923</v>
      </c>
      <c r="V263" s="22">
        <v>37257</v>
      </c>
      <c r="W263" s="22">
        <v>37622</v>
      </c>
    </row>
    <row r="264" spans="1:23" ht="12">
      <c r="A264" s="16" t="s">
        <v>5209</v>
      </c>
      <c r="B264" s="6" t="s">
        <v>1613</v>
      </c>
      <c r="C264" s="54">
        <v>26</v>
      </c>
      <c r="D264" s="2">
        <v>29</v>
      </c>
      <c r="E264" s="12">
        <v>15000</v>
      </c>
      <c r="F264" s="12">
        <v>90000</v>
      </c>
      <c r="G264" s="14">
        <v>318</v>
      </c>
      <c r="H264" s="18" t="s">
        <v>1195</v>
      </c>
      <c r="I264" s="53" t="s">
        <v>2480</v>
      </c>
      <c r="J264" s="6" t="s">
        <v>7513</v>
      </c>
      <c r="K264" s="6" t="s">
        <v>7514</v>
      </c>
      <c r="L264" s="6" t="s">
        <v>2447</v>
      </c>
      <c r="M264" s="6" t="s">
        <v>5646</v>
      </c>
      <c r="N264" s="4" t="s">
        <v>1455</v>
      </c>
      <c r="O264" s="6">
        <v>80215</v>
      </c>
      <c r="P264" s="6" t="s">
        <v>2448</v>
      </c>
      <c r="Q264" s="6" t="s">
        <v>5308</v>
      </c>
      <c r="R264" s="6" t="s">
        <v>913</v>
      </c>
      <c r="S264" s="5">
        <v>9</v>
      </c>
      <c r="T264" s="7">
        <v>36586</v>
      </c>
      <c r="U264" s="7">
        <v>37257</v>
      </c>
      <c r="V264" s="7">
        <v>37622</v>
      </c>
      <c r="W264" s="7">
        <v>37987</v>
      </c>
    </row>
    <row r="265" spans="1:20" ht="12">
      <c r="A265" s="16" t="s">
        <v>231</v>
      </c>
      <c r="B265" s="6" t="s">
        <v>1613</v>
      </c>
      <c r="C265" s="54">
        <v>25</v>
      </c>
      <c r="D265" s="2" t="s">
        <v>6186</v>
      </c>
      <c r="E265" s="12" t="s">
        <v>5538</v>
      </c>
      <c r="F265" s="12" t="s">
        <v>5538</v>
      </c>
      <c r="G265" s="14" t="s">
        <v>5538</v>
      </c>
      <c r="H265" s="18">
        <v>1252</v>
      </c>
      <c r="I265" s="53" t="s">
        <v>7257</v>
      </c>
      <c r="J265" s="6" t="s">
        <v>232</v>
      </c>
      <c r="K265" s="6" t="s">
        <v>3742</v>
      </c>
      <c r="L265" s="6" t="s">
        <v>3265</v>
      </c>
      <c r="M265" s="6" t="s">
        <v>1050</v>
      </c>
      <c r="N265" s="4" t="s">
        <v>1051</v>
      </c>
      <c r="O265" s="8" t="s">
        <v>3743</v>
      </c>
      <c r="P265" s="6" t="s">
        <v>3266</v>
      </c>
      <c r="Q265" s="6" t="s">
        <v>3267</v>
      </c>
      <c r="R265" s="6" t="s">
        <v>1314</v>
      </c>
      <c r="S265" s="5">
        <v>9</v>
      </c>
      <c r="T265" s="7">
        <v>36722</v>
      </c>
    </row>
    <row r="266" spans="1:25" ht="12">
      <c r="A266" s="112" t="s">
        <v>4468</v>
      </c>
      <c r="B266" s="112" t="s">
        <v>902</v>
      </c>
      <c r="C266" s="145">
        <v>26</v>
      </c>
      <c r="D266" s="114">
        <v>36</v>
      </c>
      <c r="E266" s="115" t="s">
        <v>5538</v>
      </c>
      <c r="F266" s="115" t="s">
        <v>5538</v>
      </c>
      <c r="G266" s="116" t="s">
        <v>5538</v>
      </c>
      <c r="H266" s="142" t="s">
        <v>3489</v>
      </c>
      <c r="I266" s="118" t="s">
        <v>3490</v>
      </c>
      <c r="J266" s="112" t="s">
        <v>1041</v>
      </c>
      <c r="K266" s="112" t="s">
        <v>207</v>
      </c>
      <c r="L266" s="112"/>
      <c r="M266" s="112" t="s">
        <v>208</v>
      </c>
      <c r="N266" s="122" t="s">
        <v>4750</v>
      </c>
      <c r="O266" s="144" t="s">
        <v>209</v>
      </c>
      <c r="P266" s="112" t="s">
        <v>210</v>
      </c>
      <c r="Q266" s="112" t="s">
        <v>5161</v>
      </c>
      <c r="R266" s="112" t="s">
        <v>5162</v>
      </c>
      <c r="S266" s="134">
        <v>9</v>
      </c>
      <c r="T266" s="135">
        <v>36708</v>
      </c>
      <c r="Y266" s="4"/>
    </row>
    <row r="267" spans="1:25" ht="12">
      <c r="A267" s="123" t="s">
        <v>1441</v>
      </c>
      <c r="B267" s="123" t="s">
        <v>5322</v>
      </c>
      <c r="C267" s="154">
        <v>45</v>
      </c>
      <c r="D267" s="126">
        <v>45</v>
      </c>
      <c r="E267" s="127" t="s">
        <v>5538</v>
      </c>
      <c r="F267" s="127" t="s">
        <v>5538</v>
      </c>
      <c r="G267" s="128" t="s">
        <v>5538</v>
      </c>
      <c r="H267" s="164" t="s">
        <v>3489</v>
      </c>
      <c r="I267" s="129" t="s">
        <v>3490</v>
      </c>
      <c r="J267" s="123"/>
      <c r="K267" s="123" t="s">
        <v>207</v>
      </c>
      <c r="L267" s="123"/>
      <c r="M267" s="123" t="s">
        <v>208</v>
      </c>
      <c r="N267" s="163" t="s">
        <v>4750</v>
      </c>
      <c r="O267" s="165" t="s">
        <v>5244</v>
      </c>
      <c r="P267" s="123" t="s">
        <v>6793</v>
      </c>
      <c r="Q267" s="123" t="s">
        <v>6794</v>
      </c>
      <c r="R267" s="123" t="s">
        <v>5162</v>
      </c>
      <c r="S267" s="166">
        <v>9</v>
      </c>
      <c r="T267" s="137">
        <v>37257</v>
      </c>
      <c r="U267" s="137">
        <v>37622</v>
      </c>
      <c r="V267" s="137">
        <v>37987</v>
      </c>
      <c r="W267" s="137"/>
      <c r="Y267" s="4"/>
    </row>
    <row r="268" spans="1:21" ht="12">
      <c r="A268" s="16" t="s">
        <v>3532</v>
      </c>
      <c r="B268" s="6" t="s">
        <v>914</v>
      </c>
      <c r="C268" s="54">
        <v>29.5</v>
      </c>
      <c r="D268" s="2">
        <v>29.5</v>
      </c>
      <c r="E268" s="12">
        <v>30000</v>
      </c>
      <c r="F268" s="12">
        <v>73000</v>
      </c>
      <c r="G268" s="14">
        <v>198</v>
      </c>
      <c r="H268" s="18">
        <v>1242</v>
      </c>
      <c r="I268" s="53" t="s">
        <v>5024</v>
      </c>
      <c r="J268" s="6" t="s">
        <v>915</v>
      </c>
      <c r="K268" s="6" t="s">
        <v>916</v>
      </c>
      <c r="M268" s="6" t="s">
        <v>1189</v>
      </c>
      <c r="N268" s="4" t="s">
        <v>1455</v>
      </c>
      <c r="O268" s="6" t="s">
        <v>917</v>
      </c>
      <c r="P268" s="6" t="s">
        <v>7480</v>
      </c>
      <c r="Q268" s="6" t="s">
        <v>7481</v>
      </c>
      <c r="R268" s="6" t="s">
        <v>666</v>
      </c>
      <c r="S268" s="5">
        <v>9</v>
      </c>
      <c r="T268" s="7">
        <v>36557</v>
      </c>
      <c r="U268" s="7">
        <v>37288</v>
      </c>
    </row>
    <row r="269" spans="1:24" ht="24">
      <c r="A269" s="16" t="s">
        <v>3533</v>
      </c>
      <c r="B269" s="6" t="s">
        <v>3179</v>
      </c>
      <c r="C269" s="54">
        <v>24.5</v>
      </c>
      <c r="D269" s="2" t="s">
        <v>6186</v>
      </c>
      <c r="E269" s="12">
        <v>0</v>
      </c>
      <c r="F269" s="12">
        <v>50000</v>
      </c>
      <c r="G269" s="14">
        <v>116</v>
      </c>
      <c r="H269" s="18" t="s">
        <v>2102</v>
      </c>
      <c r="I269" s="53" t="s">
        <v>4831</v>
      </c>
      <c r="J269" s="6" t="s">
        <v>2103</v>
      </c>
      <c r="K269" s="6" t="s">
        <v>2104</v>
      </c>
      <c r="M269" s="6" t="s">
        <v>2105</v>
      </c>
      <c r="N269" s="4" t="s">
        <v>7142</v>
      </c>
      <c r="O269" s="6">
        <v>30635</v>
      </c>
      <c r="P269" s="6" t="s">
        <v>7143</v>
      </c>
      <c r="Q269" s="6" t="s">
        <v>7144</v>
      </c>
      <c r="R269" s="8" t="s">
        <v>802</v>
      </c>
      <c r="S269" s="5">
        <v>12</v>
      </c>
      <c r="T269" s="7">
        <v>36678</v>
      </c>
      <c r="U269" s="7">
        <v>37043</v>
      </c>
      <c r="V269" s="7">
        <v>37288</v>
      </c>
      <c r="W269" s="7">
        <v>37653</v>
      </c>
      <c r="X269" s="7">
        <v>38018</v>
      </c>
    </row>
    <row r="270" spans="1:23" ht="12">
      <c r="A270" s="16" t="s">
        <v>554</v>
      </c>
      <c r="B270" s="6" t="s">
        <v>3179</v>
      </c>
      <c r="C270" s="54">
        <v>27.25</v>
      </c>
      <c r="D270" s="2" t="s">
        <v>6186</v>
      </c>
      <c r="E270" s="12">
        <v>0</v>
      </c>
      <c r="F270" s="12">
        <v>26000</v>
      </c>
      <c r="G270" s="14">
        <v>191</v>
      </c>
      <c r="H270" s="18" t="s">
        <v>4295</v>
      </c>
      <c r="I270" s="53" t="s">
        <v>555</v>
      </c>
      <c r="K270" s="6" t="s">
        <v>1496</v>
      </c>
      <c r="M270" s="6" t="s">
        <v>7577</v>
      </c>
      <c r="N270" s="4" t="s">
        <v>7578</v>
      </c>
      <c r="O270" s="6">
        <v>64133</v>
      </c>
      <c r="P270" s="6" t="s">
        <v>4502</v>
      </c>
      <c r="Q270" s="6" t="s">
        <v>2271</v>
      </c>
      <c r="R270" s="8" t="s">
        <v>4459</v>
      </c>
      <c r="S270" s="5">
        <v>12</v>
      </c>
      <c r="T270" s="7">
        <v>37289</v>
      </c>
      <c r="W270" s="7">
        <v>37653</v>
      </c>
    </row>
    <row r="271" spans="1:20" ht="12">
      <c r="A271" s="16" t="s">
        <v>3534</v>
      </c>
      <c r="B271" s="6" t="s">
        <v>5322</v>
      </c>
      <c r="C271" s="54">
        <v>18.25</v>
      </c>
      <c r="D271" s="2" t="s">
        <v>6186</v>
      </c>
      <c r="E271" s="12">
        <v>0</v>
      </c>
      <c r="F271" s="12">
        <v>16462</v>
      </c>
      <c r="G271" s="14">
        <v>48</v>
      </c>
      <c r="H271" s="18" t="s">
        <v>7018</v>
      </c>
      <c r="I271" s="53" t="s">
        <v>5431</v>
      </c>
      <c r="J271" s="6" t="s">
        <v>2289</v>
      </c>
      <c r="K271" s="6" t="s">
        <v>1548</v>
      </c>
      <c r="L271" s="6" t="s">
        <v>1549</v>
      </c>
      <c r="M271" s="6" t="s">
        <v>2440</v>
      </c>
      <c r="N271" s="4" t="s">
        <v>2596</v>
      </c>
      <c r="O271" s="8" t="s">
        <v>2441</v>
      </c>
      <c r="P271" s="6" t="s">
        <v>211</v>
      </c>
      <c r="Q271" s="6" t="s">
        <v>7</v>
      </c>
      <c r="R271" s="6" t="s">
        <v>8</v>
      </c>
      <c r="S271" s="5">
        <v>10</v>
      </c>
      <c r="T271" s="7">
        <v>36586</v>
      </c>
    </row>
    <row r="272" spans="1:22" ht="24">
      <c r="A272" s="16" t="s">
        <v>2567</v>
      </c>
      <c r="B272" s="6" t="s">
        <v>5322</v>
      </c>
      <c r="C272" s="54">
        <v>43</v>
      </c>
      <c r="D272" s="2" t="s">
        <v>6186</v>
      </c>
      <c r="E272" s="12" t="s">
        <v>5538</v>
      </c>
      <c r="F272" s="12">
        <v>20000</v>
      </c>
      <c r="G272" s="14">
        <v>50</v>
      </c>
      <c r="H272" s="18">
        <v>1227</v>
      </c>
      <c r="I272" s="53" t="s">
        <v>4871</v>
      </c>
      <c r="J272" s="6" t="s">
        <v>6348</v>
      </c>
      <c r="K272" s="6" t="s">
        <v>6569</v>
      </c>
      <c r="M272" s="6" t="s">
        <v>6570</v>
      </c>
      <c r="N272" s="4" t="s">
        <v>6571</v>
      </c>
      <c r="O272" s="6" t="s">
        <v>6572</v>
      </c>
      <c r="P272" s="6" t="s">
        <v>6573</v>
      </c>
      <c r="Q272" s="6" t="s">
        <v>1173</v>
      </c>
      <c r="R272" s="6" t="s">
        <v>7557</v>
      </c>
      <c r="S272" s="5">
        <v>10</v>
      </c>
      <c r="T272" s="7">
        <v>36617</v>
      </c>
      <c r="U272" s="7">
        <v>37257</v>
      </c>
      <c r="V272" s="7">
        <v>37622</v>
      </c>
    </row>
    <row r="273" spans="1:22" ht="12">
      <c r="A273" s="6" t="s">
        <v>4314</v>
      </c>
      <c r="B273" s="6" t="s">
        <v>5322</v>
      </c>
      <c r="C273" s="54">
        <v>43</v>
      </c>
      <c r="D273" s="2">
        <v>43</v>
      </c>
      <c r="E273" s="12">
        <v>0</v>
      </c>
      <c r="F273" s="12">
        <v>8000</v>
      </c>
      <c r="G273" s="14">
        <v>30</v>
      </c>
      <c r="H273" s="4">
        <v>4601</v>
      </c>
      <c r="I273" s="53" t="s">
        <v>1573</v>
      </c>
      <c r="J273" s="6" t="s">
        <v>2289</v>
      </c>
      <c r="K273" s="6" t="s">
        <v>670</v>
      </c>
      <c r="M273" s="6" t="s">
        <v>671</v>
      </c>
      <c r="N273" s="4" t="s">
        <v>3806</v>
      </c>
      <c r="O273" s="6" t="s">
        <v>672</v>
      </c>
      <c r="P273" s="15" t="s">
        <v>673</v>
      </c>
      <c r="Q273" s="6" t="s">
        <v>6866</v>
      </c>
      <c r="R273" s="6" t="s">
        <v>674</v>
      </c>
      <c r="S273" s="4">
        <v>10</v>
      </c>
      <c r="T273" s="7">
        <v>36730</v>
      </c>
      <c r="U273" s="7">
        <v>36892</v>
      </c>
      <c r="V273" s="7">
        <v>37257</v>
      </c>
    </row>
    <row r="274" spans="1:21" ht="12">
      <c r="A274" s="16" t="s">
        <v>3535</v>
      </c>
      <c r="B274" s="6" t="s">
        <v>4721</v>
      </c>
      <c r="C274" s="54">
        <v>20</v>
      </c>
      <c r="D274" s="2">
        <v>25</v>
      </c>
      <c r="E274" s="12" t="s">
        <v>5538</v>
      </c>
      <c r="F274" s="12">
        <v>600000</v>
      </c>
      <c r="G274" s="14">
        <v>5000</v>
      </c>
      <c r="H274" s="18">
        <v>6950</v>
      </c>
      <c r="I274" s="53" t="s">
        <v>6923</v>
      </c>
      <c r="J274" s="6" t="s">
        <v>6140</v>
      </c>
      <c r="K274" s="6" t="s">
        <v>3801</v>
      </c>
      <c r="M274" s="6" t="s">
        <v>1050</v>
      </c>
      <c r="N274" s="4" t="s">
        <v>1051</v>
      </c>
      <c r="O274" s="6" t="s">
        <v>3802</v>
      </c>
      <c r="P274" s="6" t="s">
        <v>3803</v>
      </c>
      <c r="Q274" s="6" t="s">
        <v>3939</v>
      </c>
      <c r="R274" s="6" t="s">
        <v>3938</v>
      </c>
      <c r="S274" s="5">
        <v>10</v>
      </c>
      <c r="T274" s="7">
        <v>36678</v>
      </c>
      <c r="U274" s="7">
        <v>37257</v>
      </c>
    </row>
    <row r="275" spans="1:23" ht="12">
      <c r="A275" s="16" t="s">
        <v>478</v>
      </c>
      <c r="B275" s="6" t="s">
        <v>4721</v>
      </c>
      <c r="C275" s="54">
        <v>20</v>
      </c>
      <c r="D275" s="2">
        <v>25</v>
      </c>
      <c r="E275" s="12" t="s">
        <v>5538</v>
      </c>
      <c r="F275" s="12" t="s">
        <v>5538</v>
      </c>
      <c r="G275" s="14">
        <f>12+228+3+405</f>
        <v>648</v>
      </c>
      <c r="H275" s="18">
        <v>6920</v>
      </c>
      <c r="I275" s="53" t="s">
        <v>1710</v>
      </c>
      <c r="J275" s="6" t="s">
        <v>3804</v>
      </c>
      <c r="K275" s="6" t="s">
        <v>1547</v>
      </c>
      <c r="M275" s="6" t="s">
        <v>3805</v>
      </c>
      <c r="N275" s="4" t="s">
        <v>3806</v>
      </c>
      <c r="O275" s="6" t="s">
        <v>3807</v>
      </c>
      <c r="P275" s="6" t="s">
        <v>4683</v>
      </c>
      <c r="Q275" s="6" t="s">
        <v>1172</v>
      </c>
      <c r="R275" s="6" t="s">
        <v>1171</v>
      </c>
      <c r="S275" s="5">
        <v>10</v>
      </c>
      <c r="T275" s="7">
        <v>36712</v>
      </c>
      <c r="U275" s="7">
        <v>37077</v>
      </c>
      <c r="V275" s="7">
        <v>37257</v>
      </c>
      <c r="W275" s="7">
        <v>37622</v>
      </c>
    </row>
    <row r="276" spans="1:21" ht="12">
      <c r="A276" s="16" t="s">
        <v>478</v>
      </c>
      <c r="B276" s="6" t="s">
        <v>4721</v>
      </c>
      <c r="C276" s="54">
        <v>20</v>
      </c>
      <c r="D276" s="2">
        <v>25</v>
      </c>
      <c r="E276" s="12" t="s">
        <v>5538</v>
      </c>
      <c r="F276" s="12" t="s">
        <v>5538</v>
      </c>
      <c r="G276" s="14">
        <f>12+228+3+405</f>
        <v>648</v>
      </c>
      <c r="H276" s="18" t="s">
        <v>1306</v>
      </c>
      <c r="I276" s="53" t="s">
        <v>6923</v>
      </c>
      <c r="J276" s="6" t="s">
        <v>20</v>
      </c>
      <c r="M276" s="6" t="s">
        <v>3805</v>
      </c>
      <c r="N276" s="4" t="s">
        <v>3806</v>
      </c>
      <c r="O276" s="6" t="s">
        <v>3807</v>
      </c>
      <c r="P276" s="6" t="s">
        <v>21</v>
      </c>
      <c r="Q276" s="6" t="s">
        <v>22</v>
      </c>
      <c r="S276" s="5">
        <v>10</v>
      </c>
      <c r="T276" s="7">
        <v>36712</v>
      </c>
      <c r="U276" s="7">
        <v>37077</v>
      </c>
    </row>
    <row r="277" spans="1:21" ht="12">
      <c r="A277" s="16" t="s">
        <v>478</v>
      </c>
      <c r="B277" s="6" t="s">
        <v>4721</v>
      </c>
      <c r="C277" s="54">
        <v>20</v>
      </c>
      <c r="D277" s="2">
        <v>25</v>
      </c>
      <c r="E277" s="12" t="s">
        <v>5538</v>
      </c>
      <c r="F277" s="12" t="s">
        <v>5538</v>
      </c>
      <c r="G277" s="14">
        <f>12+228+3+405</f>
        <v>648</v>
      </c>
      <c r="H277" s="18">
        <v>6920</v>
      </c>
      <c r="I277" s="53" t="s">
        <v>5111</v>
      </c>
      <c r="J277" s="6" t="s">
        <v>5016</v>
      </c>
      <c r="K277" s="6" t="s">
        <v>5017</v>
      </c>
      <c r="M277" s="6" t="s">
        <v>5018</v>
      </c>
      <c r="N277" s="4" t="s">
        <v>3806</v>
      </c>
      <c r="O277" s="6" t="s">
        <v>5019</v>
      </c>
      <c r="P277" s="6" t="s">
        <v>23</v>
      </c>
      <c r="Q277" s="6" t="s">
        <v>24</v>
      </c>
      <c r="S277" s="5">
        <v>10</v>
      </c>
      <c r="T277" s="7">
        <v>36712</v>
      </c>
      <c r="U277" s="7">
        <v>37077</v>
      </c>
    </row>
    <row r="278" spans="1:156" s="136" customFormat="1" ht="12">
      <c r="A278" s="6" t="s">
        <v>2767</v>
      </c>
      <c r="B278" s="6" t="s">
        <v>4721</v>
      </c>
      <c r="C278" s="54">
        <v>9.5</v>
      </c>
      <c r="D278" s="2">
        <v>9.5</v>
      </c>
      <c r="E278" s="12">
        <v>7200</v>
      </c>
      <c r="F278" s="12">
        <v>71000</v>
      </c>
      <c r="G278" s="14">
        <v>240</v>
      </c>
      <c r="H278" s="4" t="s">
        <v>2768</v>
      </c>
      <c r="I278" s="53" t="s">
        <v>7138</v>
      </c>
      <c r="J278" s="6" t="s">
        <v>2605</v>
      </c>
      <c r="K278" s="6" t="s">
        <v>5573</v>
      </c>
      <c r="L278" s="6"/>
      <c r="M278" s="6" t="s">
        <v>577</v>
      </c>
      <c r="N278" s="4" t="s">
        <v>3806</v>
      </c>
      <c r="O278" s="8" t="s">
        <v>578</v>
      </c>
      <c r="P278" s="6" t="s">
        <v>579</v>
      </c>
      <c r="Q278" s="6" t="s">
        <v>580</v>
      </c>
      <c r="R278" s="6" t="s">
        <v>581</v>
      </c>
      <c r="S278" s="5">
        <v>10</v>
      </c>
      <c r="T278" s="7">
        <v>36739</v>
      </c>
      <c r="U278" s="7">
        <v>37257</v>
      </c>
      <c r="V278" s="7">
        <v>37622</v>
      </c>
      <c r="W278" s="7"/>
      <c r="X278" s="7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</row>
    <row r="279" spans="1:22" ht="12">
      <c r="A279" s="6" t="s">
        <v>6898</v>
      </c>
      <c r="B279" s="6" t="s">
        <v>4721</v>
      </c>
      <c r="C279" s="54">
        <v>24</v>
      </c>
      <c r="D279" s="2">
        <v>26</v>
      </c>
      <c r="E279" s="12" t="s">
        <v>5538</v>
      </c>
      <c r="F279" s="12" t="s">
        <v>5538</v>
      </c>
      <c r="G279" s="14" t="s">
        <v>5538</v>
      </c>
      <c r="H279" s="4">
        <v>1230</v>
      </c>
      <c r="I279" s="53" t="s">
        <v>2352</v>
      </c>
      <c r="J279" s="6" t="s">
        <v>2353</v>
      </c>
      <c r="K279" s="6" t="s">
        <v>2354</v>
      </c>
      <c r="M279" s="6" t="s">
        <v>2355</v>
      </c>
      <c r="N279" s="4" t="s">
        <v>1822</v>
      </c>
      <c r="O279" s="8" t="s">
        <v>7050</v>
      </c>
      <c r="P279" s="6" t="s">
        <v>5996</v>
      </c>
      <c r="Q279" s="6" t="s">
        <v>5997</v>
      </c>
      <c r="R279" s="6" t="s">
        <v>2682</v>
      </c>
      <c r="S279" s="5">
        <v>10</v>
      </c>
      <c r="T279" s="7">
        <v>36778</v>
      </c>
      <c r="U279" s="7">
        <v>37257</v>
      </c>
      <c r="V279" s="7">
        <v>37622</v>
      </c>
    </row>
    <row r="280" spans="1:21" ht="24">
      <c r="A280" s="6" t="s">
        <v>3868</v>
      </c>
      <c r="B280" s="6" t="s">
        <v>3107</v>
      </c>
      <c r="C280" s="54">
        <v>31</v>
      </c>
      <c r="D280" s="2">
        <v>31</v>
      </c>
      <c r="E280" s="12" t="s">
        <v>5538</v>
      </c>
      <c r="F280" s="12" t="s">
        <v>5538</v>
      </c>
      <c r="G280" s="14" t="s">
        <v>5538</v>
      </c>
      <c r="H280" s="4">
        <v>6925</v>
      </c>
      <c r="I280" s="53" t="s">
        <v>1043</v>
      </c>
      <c r="J280" s="6" t="s">
        <v>1091</v>
      </c>
      <c r="K280" s="6" t="s">
        <v>1092</v>
      </c>
      <c r="L280" s="6" t="s">
        <v>1093</v>
      </c>
      <c r="M280" s="6" t="s">
        <v>458</v>
      </c>
      <c r="N280" s="4" t="s">
        <v>459</v>
      </c>
      <c r="O280" s="8" t="s">
        <v>1094</v>
      </c>
      <c r="P280" s="6" t="s">
        <v>1095</v>
      </c>
      <c r="Q280" s="6" t="s">
        <v>1096</v>
      </c>
      <c r="R280" s="6" t="s">
        <v>4751</v>
      </c>
      <c r="S280" s="5">
        <v>10</v>
      </c>
      <c r="T280" s="7">
        <v>36678</v>
      </c>
      <c r="U280" s="7">
        <v>37043</v>
      </c>
    </row>
    <row r="281" spans="1:22" ht="24">
      <c r="A281" s="16" t="s">
        <v>6985</v>
      </c>
      <c r="B281" s="6" t="s">
        <v>5537</v>
      </c>
      <c r="C281" s="54">
        <v>27</v>
      </c>
      <c r="D281" s="2" t="s">
        <v>6186</v>
      </c>
      <c r="E281" s="12" t="s">
        <v>5538</v>
      </c>
      <c r="F281" s="12">
        <v>8500</v>
      </c>
      <c r="G281" s="14">
        <v>31</v>
      </c>
      <c r="H281" s="18">
        <v>1256</v>
      </c>
      <c r="I281" s="53" t="s">
        <v>5591</v>
      </c>
      <c r="J281" s="6" t="s">
        <v>4684</v>
      </c>
      <c r="K281" s="6" t="s">
        <v>1819</v>
      </c>
      <c r="L281" s="6" t="s">
        <v>1820</v>
      </c>
      <c r="M281" s="6" t="s">
        <v>1821</v>
      </c>
      <c r="N281" s="4" t="s">
        <v>1822</v>
      </c>
      <c r="O281" s="6" t="s">
        <v>1823</v>
      </c>
      <c r="P281" s="6" t="s">
        <v>5504</v>
      </c>
      <c r="Q281" s="6" t="s">
        <v>5505</v>
      </c>
      <c r="R281" s="6" t="s">
        <v>5506</v>
      </c>
      <c r="S281" s="5">
        <v>10</v>
      </c>
      <c r="T281" s="7">
        <v>36586</v>
      </c>
      <c r="U281" s="7">
        <v>37257</v>
      </c>
      <c r="V281" s="7">
        <v>37622</v>
      </c>
    </row>
    <row r="282" spans="1:23" ht="24">
      <c r="A282" s="16" t="s">
        <v>3270</v>
      </c>
      <c r="B282" s="6" t="s">
        <v>5537</v>
      </c>
      <c r="C282" s="54">
        <v>27</v>
      </c>
      <c r="D282" s="2" t="s">
        <v>6186</v>
      </c>
      <c r="E282" s="12" t="s">
        <v>5538</v>
      </c>
      <c r="F282" s="12">
        <v>3600</v>
      </c>
      <c r="G282" s="14">
        <v>12</v>
      </c>
      <c r="H282" s="18">
        <v>1256</v>
      </c>
      <c r="I282" s="53" t="s">
        <v>5591</v>
      </c>
      <c r="J282" s="6" t="s">
        <v>2442</v>
      </c>
      <c r="K282" s="6" t="s">
        <v>6945</v>
      </c>
      <c r="L282" s="6" t="s">
        <v>6943</v>
      </c>
      <c r="M282" s="6" t="s">
        <v>6946</v>
      </c>
      <c r="N282" s="4" t="s">
        <v>3806</v>
      </c>
      <c r="O282" s="8" t="s">
        <v>6947</v>
      </c>
      <c r="P282" s="6" t="s">
        <v>2443</v>
      </c>
      <c r="Q282" s="6" t="s">
        <v>5507</v>
      </c>
      <c r="R282" s="6" t="s">
        <v>5508</v>
      </c>
      <c r="S282" s="5">
        <v>10</v>
      </c>
      <c r="T282" s="7">
        <v>36673</v>
      </c>
      <c r="V282" s="7">
        <v>37622</v>
      </c>
      <c r="W282" s="7">
        <v>37987</v>
      </c>
    </row>
    <row r="283" spans="1:115" s="136" customFormat="1" ht="12">
      <c r="A283" s="16" t="s">
        <v>5210</v>
      </c>
      <c r="B283" s="6" t="s">
        <v>5537</v>
      </c>
      <c r="C283" s="54">
        <v>27.75</v>
      </c>
      <c r="D283" s="2">
        <v>40.75</v>
      </c>
      <c r="E283" s="12" t="s">
        <v>5538</v>
      </c>
      <c r="F283" s="12">
        <v>5000</v>
      </c>
      <c r="G283" s="14" t="s">
        <v>5538</v>
      </c>
      <c r="H283" s="18">
        <v>6925</v>
      </c>
      <c r="I283" s="53" t="s">
        <v>5560</v>
      </c>
      <c r="J283" s="6" t="s">
        <v>5509</v>
      </c>
      <c r="K283" s="6" t="s">
        <v>1881</v>
      </c>
      <c r="L283" s="6" t="s">
        <v>1869</v>
      </c>
      <c r="M283" s="6" t="s">
        <v>1821</v>
      </c>
      <c r="N283" s="4" t="s">
        <v>1870</v>
      </c>
      <c r="O283" s="6">
        <v>17101</v>
      </c>
      <c r="P283" s="6" t="s">
        <v>6799</v>
      </c>
      <c r="Q283" s="6" t="s">
        <v>6800</v>
      </c>
      <c r="R283" s="6" t="s">
        <v>6801</v>
      </c>
      <c r="S283" s="5">
        <v>10</v>
      </c>
      <c r="T283" s="7">
        <v>36609</v>
      </c>
      <c r="U283" s="7">
        <v>37257</v>
      </c>
      <c r="V283" s="7"/>
      <c r="W283" s="7"/>
      <c r="X283" s="7"/>
      <c r="Y283" s="4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</row>
    <row r="284" spans="1:23" ht="12">
      <c r="A284" s="6" t="s">
        <v>2344</v>
      </c>
      <c r="B284" s="33" t="s">
        <v>5537</v>
      </c>
      <c r="C284" s="54">
        <v>31.1</v>
      </c>
      <c r="D284" s="2">
        <v>38.7</v>
      </c>
      <c r="E284" s="12">
        <v>0</v>
      </c>
      <c r="F284" s="12">
        <v>9000</v>
      </c>
      <c r="G284" s="14">
        <v>17</v>
      </c>
      <c r="H284" s="30" t="s">
        <v>389</v>
      </c>
      <c r="I284" s="53" t="s">
        <v>390</v>
      </c>
      <c r="J284" s="33" t="s">
        <v>1495</v>
      </c>
      <c r="K284" s="6" t="s">
        <v>4265</v>
      </c>
      <c r="M284" s="6" t="s">
        <v>1254</v>
      </c>
      <c r="N284" s="4" t="s">
        <v>3806</v>
      </c>
      <c r="O284" s="8" t="s">
        <v>1255</v>
      </c>
      <c r="P284" s="6" t="s">
        <v>545</v>
      </c>
      <c r="Q284" s="6" t="s">
        <v>4887</v>
      </c>
      <c r="R284" s="6" t="s">
        <v>4888</v>
      </c>
      <c r="S284" s="5">
        <v>10</v>
      </c>
      <c r="T284" s="7">
        <v>36672</v>
      </c>
      <c r="U284" s="7">
        <v>37037</v>
      </c>
      <c r="V284" s="7">
        <v>37257</v>
      </c>
      <c r="W284" s="7">
        <v>37622</v>
      </c>
    </row>
    <row r="285" spans="1:24" ht="12">
      <c r="A285" s="6" t="s">
        <v>2484</v>
      </c>
      <c r="B285" s="21" t="s">
        <v>5537</v>
      </c>
      <c r="C285" s="54">
        <v>24.7</v>
      </c>
      <c r="D285" s="28">
        <v>0</v>
      </c>
      <c r="E285" s="29">
        <v>388300</v>
      </c>
      <c r="F285" s="29">
        <v>5369700</v>
      </c>
      <c r="G285" s="39">
        <f>12856+442</f>
        <v>13298</v>
      </c>
      <c r="H285" s="24" t="s">
        <v>992</v>
      </c>
      <c r="I285" s="53" t="s">
        <v>7482</v>
      </c>
      <c r="J285" s="21" t="s">
        <v>2485</v>
      </c>
      <c r="K285" s="21" t="s">
        <v>6858</v>
      </c>
      <c r="L285" s="21" t="s">
        <v>6859</v>
      </c>
      <c r="M285" s="21" t="s">
        <v>1050</v>
      </c>
      <c r="N285" s="24" t="s">
        <v>1051</v>
      </c>
      <c r="O285" s="21">
        <v>20704</v>
      </c>
      <c r="P285" s="21" t="s">
        <v>6860</v>
      </c>
      <c r="Q285" s="21" t="s">
        <v>6861</v>
      </c>
      <c r="R285" s="21" t="s">
        <v>6862</v>
      </c>
      <c r="S285" s="24">
        <v>10</v>
      </c>
      <c r="T285" s="22">
        <v>36770</v>
      </c>
      <c r="U285" s="22"/>
      <c r="X285" s="7">
        <v>37987</v>
      </c>
    </row>
    <row r="286" spans="1:22" ht="12">
      <c r="A286" s="6" t="s">
        <v>7295</v>
      </c>
      <c r="B286" s="6" t="s">
        <v>5537</v>
      </c>
      <c r="C286" s="54">
        <v>9.7</v>
      </c>
      <c r="D286" s="2">
        <v>14.7</v>
      </c>
      <c r="E286" s="12" t="s">
        <v>5538</v>
      </c>
      <c r="F286" s="12" t="s">
        <v>5538</v>
      </c>
      <c r="G286" s="14" t="s">
        <v>5538</v>
      </c>
      <c r="H286" s="4">
        <v>1241</v>
      </c>
      <c r="I286" s="53" t="s">
        <v>6894</v>
      </c>
      <c r="K286" s="6" t="s">
        <v>5488</v>
      </c>
      <c r="L286" s="6" t="s">
        <v>5489</v>
      </c>
      <c r="M286" s="6" t="s">
        <v>1050</v>
      </c>
      <c r="N286" s="4" t="s">
        <v>1051</v>
      </c>
      <c r="O286" s="8" t="s">
        <v>3743</v>
      </c>
      <c r="P286" s="6" t="s">
        <v>1564</v>
      </c>
      <c r="Q286" s="6" t="s">
        <v>1565</v>
      </c>
      <c r="R286" s="6" t="s">
        <v>1566</v>
      </c>
      <c r="S286" s="5">
        <v>10</v>
      </c>
      <c r="T286" s="7">
        <v>36800</v>
      </c>
      <c r="U286" s="22">
        <v>37257</v>
      </c>
      <c r="V286" s="7">
        <v>37622</v>
      </c>
    </row>
    <row r="287" spans="1:22" ht="12">
      <c r="A287" s="6" t="s">
        <v>4736</v>
      </c>
      <c r="B287" s="6" t="s">
        <v>5537</v>
      </c>
      <c r="C287" s="54">
        <v>27.5</v>
      </c>
      <c r="D287" s="2">
        <v>32.5</v>
      </c>
      <c r="E287" s="12" t="s">
        <v>5538</v>
      </c>
      <c r="F287" s="12" t="s">
        <v>5538</v>
      </c>
      <c r="G287" s="14" t="s">
        <v>5538</v>
      </c>
      <c r="H287" s="4">
        <v>8900</v>
      </c>
      <c r="I287" s="53" t="s">
        <v>6315</v>
      </c>
      <c r="K287" s="6" t="s">
        <v>2247</v>
      </c>
      <c r="M287" s="6" t="s">
        <v>6879</v>
      </c>
      <c r="N287" s="4" t="s">
        <v>3457</v>
      </c>
      <c r="O287" s="8" t="s">
        <v>4623</v>
      </c>
      <c r="P287" s="6" t="s">
        <v>4624</v>
      </c>
      <c r="Q287" s="6" t="s">
        <v>4625</v>
      </c>
      <c r="R287" s="6" t="s">
        <v>4626</v>
      </c>
      <c r="S287" s="5">
        <v>10</v>
      </c>
      <c r="T287" s="7">
        <v>36831</v>
      </c>
      <c r="U287" s="7">
        <v>37257</v>
      </c>
      <c r="V287" s="7">
        <v>37622</v>
      </c>
    </row>
    <row r="288" spans="1:21" ht="24">
      <c r="A288" s="6" t="s">
        <v>1231</v>
      </c>
      <c r="B288" s="6" t="s">
        <v>5537</v>
      </c>
      <c r="C288" s="54">
        <v>6.9</v>
      </c>
      <c r="D288" s="2">
        <v>6.9</v>
      </c>
      <c r="E288" s="12" t="s">
        <v>5538</v>
      </c>
      <c r="F288" s="12" t="s">
        <v>5538</v>
      </c>
      <c r="G288" s="14" t="s">
        <v>5538</v>
      </c>
      <c r="H288" s="24" t="s">
        <v>4209</v>
      </c>
      <c r="I288" s="108" t="s">
        <v>4210</v>
      </c>
      <c r="J288" s="21"/>
      <c r="K288" s="21" t="s">
        <v>7325</v>
      </c>
      <c r="L288" s="21" t="s">
        <v>7326</v>
      </c>
      <c r="M288" s="21" t="s">
        <v>6751</v>
      </c>
      <c r="N288" s="24" t="s">
        <v>6752</v>
      </c>
      <c r="O288" s="21">
        <v>55403</v>
      </c>
      <c r="P288" s="21" t="s">
        <v>2010</v>
      </c>
      <c r="Q288" s="21" t="s">
        <v>1426</v>
      </c>
      <c r="R288" s="43" t="s">
        <v>1427</v>
      </c>
      <c r="S288" s="24">
        <v>10</v>
      </c>
      <c r="T288" s="7">
        <v>36811</v>
      </c>
      <c r="U288" s="7">
        <v>37257</v>
      </c>
    </row>
    <row r="289" spans="1:22" ht="24">
      <c r="A289" s="16" t="s">
        <v>3257</v>
      </c>
      <c r="B289" s="6" t="s">
        <v>1613</v>
      </c>
      <c r="C289" s="54">
        <v>15.58</v>
      </c>
      <c r="D289" s="2">
        <v>20.58</v>
      </c>
      <c r="E289" s="12">
        <v>0</v>
      </c>
      <c r="F289" s="12" t="s">
        <v>5538</v>
      </c>
      <c r="G289" s="14" t="s">
        <v>5538</v>
      </c>
      <c r="H289" s="18" t="s">
        <v>6438</v>
      </c>
      <c r="I289" s="53" t="s">
        <v>2694</v>
      </c>
      <c r="J289" s="6" t="s">
        <v>6802</v>
      </c>
      <c r="K289" s="6" t="s">
        <v>6803</v>
      </c>
      <c r="M289" s="6" t="s">
        <v>7440</v>
      </c>
      <c r="N289" s="4" t="s">
        <v>2596</v>
      </c>
      <c r="O289" s="6" t="s">
        <v>5073</v>
      </c>
      <c r="P289" s="6" t="s">
        <v>5074</v>
      </c>
      <c r="Q289" s="6" t="s">
        <v>5075</v>
      </c>
      <c r="R289" s="6" t="s">
        <v>5076</v>
      </c>
      <c r="S289" s="5">
        <v>10</v>
      </c>
      <c r="T289" s="7">
        <v>36678</v>
      </c>
      <c r="U289" s="7">
        <v>37257</v>
      </c>
      <c r="V289" s="7">
        <v>37622</v>
      </c>
    </row>
    <row r="290" spans="1:20" ht="24">
      <c r="A290" s="6" t="s">
        <v>1527</v>
      </c>
      <c r="B290" s="6" t="s">
        <v>1606</v>
      </c>
      <c r="C290" s="54">
        <v>20.96</v>
      </c>
      <c r="D290" s="2">
        <v>20.96</v>
      </c>
      <c r="E290" s="12">
        <v>5000</v>
      </c>
      <c r="F290" s="12">
        <v>50000</v>
      </c>
      <c r="G290" s="14">
        <v>800</v>
      </c>
      <c r="H290" s="4">
        <v>5000</v>
      </c>
      <c r="I290" s="53" t="s">
        <v>3322</v>
      </c>
      <c r="J290" s="6" t="s">
        <v>1528</v>
      </c>
      <c r="K290" s="6" t="s">
        <v>567</v>
      </c>
      <c r="L290" s="6" t="s">
        <v>568</v>
      </c>
      <c r="M290" s="6" t="s">
        <v>583</v>
      </c>
      <c r="N290" s="4" t="s">
        <v>1822</v>
      </c>
      <c r="O290" s="6">
        <v>19106</v>
      </c>
      <c r="P290" s="6" t="s">
        <v>3696</v>
      </c>
      <c r="Q290" s="6" t="s">
        <v>4704</v>
      </c>
      <c r="R290" s="6" t="s">
        <v>4705</v>
      </c>
      <c r="S290" s="4">
        <v>10</v>
      </c>
      <c r="T290" s="7">
        <v>37026</v>
      </c>
    </row>
    <row r="291" spans="1:25" s="162" customFormat="1" ht="12">
      <c r="A291" s="6" t="s">
        <v>7103</v>
      </c>
      <c r="B291" s="6" t="s">
        <v>7104</v>
      </c>
      <c r="C291" s="54">
        <v>34.5</v>
      </c>
      <c r="D291" s="2">
        <v>39.5</v>
      </c>
      <c r="E291" s="12" t="s">
        <v>5538</v>
      </c>
      <c r="F291" s="12">
        <v>42000</v>
      </c>
      <c r="G291" s="14">
        <v>250</v>
      </c>
      <c r="H291" s="4">
        <v>6930</v>
      </c>
      <c r="I291" s="53" t="s">
        <v>7463</v>
      </c>
      <c r="J291" s="6"/>
      <c r="K291" s="6" t="s">
        <v>7105</v>
      </c>
      <c r="L291" s="6" t="s">
        <v>6189</v>
      </c>
      <c r="M291" s="6" t="s">
        <v>583</v>
      </c>
      <c r="N291" s="4" t="s">
        <v>1822</v>
      </c>
      <c r="O291" s="6">
        <v>19113</v>
      </c>
      <c r="P291" s="6" t="s">
        <v>6190</v>
      </c>
      <c r="Q291" s="6" t="s">
        <v>2685</v>
      </c>
      <c r="R291" s="6" t="s">
        <v>2686</v>
      </c>
      <c r="S291" s="4">
        <v>10</v>
      </c>
      <c r="T291" s="7">
        <v>37082</v>
      </c>
      <c r="U291" s="7"/>
      <c r="V291" s="137"/>
      <c r="W291" s="137"/>
      <c r="X291" s="137"/>
      <c r="Y291" s="161"/>
    </row>
    <row r="292" spans="1:25" s="162" customFormat="1" ht="12">
      <c r="A292" s="6" t="s">
        <v>3562</v>
      </c>
      <c r="B292" s="6" t="s">
        <v>7104</v>
      </c>
      <c r="C292" s="54">
        <v>27.5</v>
      </c>
      <c r="D292" s="2">
        <v>27.5</v>
      </c>
      <c r="E292" s="12">
        <v>3319.2</v>
      </c>
      <c r="F292" s="12">
        <v>150000</v>
      </c>
      <c r="G292" s="14">
        <v>380</v>
      </c>
      <c r="H292" s="4">
        <v>2044</v>
      </c>
      <c r="I292" s="53" t="s">
        <v>6735</v>
      </c>
      <c r="J292" s="6"/>
      <c r="K292" s="6" t="s">
        <v>3563</v>
      </c>
      <c r="L292" s="6"/>
      <c r="M292" s="6" t="s">
        <v>583</v>
      </c>
      <c r="N292" s="4" t="s">
        <v>1822</v>
      </c>
      <c r="O292" s="6">
        <v>19106</v>
      </c>
      <c r="P292" s="6" t="s">
        <v>3564</v>
      </c>
      <c r="Q292" s="6" t="s">
        <v>3565</v>
      </c>
      <c r="R292" s="6" t="s">
        <v>3566</v>
      </c>
      <c r="S292" s="4">
        <v>10</v>
      </c>
      <c r="T292" s="7">
        <v>37196</v>
      </c>
      <c r="U292" s="7"/>
      <c r="V292" s="137"/>
      <c r="W292" s="137"/>
      <c r="X292" s="137"/>
      <c r="Y292" s="161"/>
    </row>
    <row r="293" spans="1:25" s="162" customFormat="1" ht="12">
      <c r="A293" s="6" t="s">
        <v>120</v>
      </c>
      <c r="B293" s="6" t="s">
        <v>7104</v>
      </c>
      <c r="C293" s="54">
        <v>29</v>
      </c>
      <c r="D293" s="2">
        <v>33</v>
      </c>
      <c r="E293" s="12">
        <v>12000</v>
      </c>
      <c r="F293" s="12">
        <v>10000</v>
      </c>
      <c r="G293" s="14">
        <v>37</v>
      </c>
      <c r="H293" s="4">
        <v>1501</v>
      </c>
      <c r="I293" s="53" t="s">
        <v>121</v>
      </c>
      <c r="J293" s="6" t="s">
        <v>122</v>
      </c>
      <c r="K293" s="6" t="s">
        <v>362</v>
      </c>
      <c r="L293" s="6" t="s">
        <v>1258</v>
      </c>
      <c r="M293" s="6" t="s">
        <v>583</v>
      </c>
      <c r="N293" s="4" t="s">
        <v>1822</v>
      </c>
      <c r="O293" s="6" t="s">
        <v>363</v>
      </c>
      <c r="P293" s="6" t="s">
        <v>364</v>
      </c>
      <c r="Q293" s="6" t="s">
        <v>365</v>
      </c>
      <c r="R293" s="6" t="s">
        <v>366</v>
      </c>
      <c r="S293" s="4">
        <v>10</v>
      </c>
      <c r="T293" s="7">
        <v>37347</v>
      </c>
      <c r="U293" s="7">
        <v>37712</v>
      </c>
      <c r="V293" s="137"/>
      <c r="W293" s="137"/>
      <c r="X293" s="137"/>
      <c r="Y293" s="161"/>
    </row>
    <row r="294" spans="1:25" s="162" customFormat="1" ht="12">
      <c r="A294" s="6" t="s">
        <v>1442</v>
      </c>
      <c r="B294" s="6" t="s">
        <v>7104</v>
      </c>
      <c r="C294" s="54">
        <v>27.5</v>
      </c>
      <c r="D294" s="2" t="s">
        <v>6186</v>
      </c>
      <c r="E294" s="12" t="s">
        <v>5538</v>
      </c>
      <c r="F294" s="12">
        <v>30000</v>
      </c>
      <c r="G294" s="14">
        <v>19</v>
      </c>
      <c r="H294" s="4">
        <v>8900</v>
      </c>
      <c r="I294" s="53" t="s">
        <v>6315</v>
      </c>
      <c r="J294" s="6"/>
      <c r="K294" s="6" t="s">
        <v>1443</v>
      </c>
      <c r="L294" s="6" t="s">
        <v>1444</v>
      </c>
      <c r="M294" s="6" t="s">
        <v>583</v>
      </c>
      <c r="N294" s="4" t="s">
        <v>1822</v>
      </c>
      <c r="O294" s="6">
        <v>19103</v>
      </c>
      <c r="P294" s="6" t="s">
        <v>1445</v>
      </c>
      <c r="Q294" s="6" t="s">
        <v>1446</v>
      </c>
      <c r="R294" s="6" t="s">
        <v>6156</v>
      </c>
      <c r="S294" s="4">
        <v>10</v>
      </c>
      <c r="T294" s="7">
        <v>37179</v>
      </c>
      <c r="U294" s="7"/>
      <c r="V294" s="137"/>
      <c r="W294" s="137"/>
      <c r="X294" s="137"/>
      <c r="Y294" s="161"/>
    </row>
    <row r="295" spans="1:25" s="162" customFormat="1" ht="12">
      <c r="A295" s="6" t="s">
        <v>6157</v>
      </c>
      <c r="B295" s="6" t="s">
        <v>7104</v>
      </c>
      <c r="C295" s="54">
        <v>27.5</v>
      </c>
      <c r="D295" s="2">
        <v>27.5</v>
      </c>
      <c r="E295" s="12" t="s">
        <v>5538</v>
      </c>
      <c r="F295" s="12">
        <v>7000</v>
      </c>
      <c r="G295" s="14">
        <v>30</v>
      </c>
      <c r="H295" s="4">
        <v>2400</v>
      </c>
      <c r="I295" s="53" t="s">
        <v>3087</v>
      </c>
      <c r="J295" s="6" t="s">
        <v>6158</v>
      </c>
      <c r="K295" s="6" t="s">
        <v>6159</v>
      </c>
      <c r="L295" s="6" t="s">
        <v>6160</v>
      </c>
      <c r="M295" s="6" t="s">
        <v>583</v>
      </c>
      <c r="N295" s="4" t="s">
        <v>1822</v>
      </c>
      <c r="O295" s="6">
        <v>19106</v>
      </c>
      <c r="P295" s="6" t="s">
        <v>6161</v>
      </c>
      <c r="Q295" s="6" t="s">
        <v>6162</v>
      </c>
      <c r="R295" s="6" t="s">
        <v>3502</v>
      </c>
      <c r="S295" s="4">
        <v>10</v>
      </c>
      <c r="T295" s="7">
        <v>37226</v>
      </c>
      <c r="U295" s="7"/>
      <c r="V295" s="137"/>
      <c r="W295" s="137"/>
      <c r="X295" s="137"/>
      <c r="Y295" s="161"/>
    </row>
    <row r="296" spans="1:22" ht="36">
      <c r="A296" s="16" t="s">
        <v>3271</v>
      </c>
      <c r="B296" s="6" t="s">
        <v>1613</v>
      </c>
      <c r="C296" s="54">
        <v>28.5</v>
      </c>
      <c r="D296" s="2">
        <v>32.5</v>
      </c>
      <c r="E296" s="12" t="s">
        <v>5538</v>
      </c>
      <c r="F296" s="12" t="s">
        <v>5538</v>
      </c>
      <c r="G296" s="14" t="s">
        <v>5538</v>
      </c>
      <c r="H296" s="18" t="s">
        <v>6438</v>
      </c>
      <c r="I296" s="53" t="s">
        <v>2606</v>
      </c>
      <c r="J296" s="6" t="s">
        <v>2607</v>
      </c>
      <c r="K296" s="6" t="s">
        <v>2608</v>
      </c>
      <c r="L296" s="6" t="s">
        <v>3664</v>
      </c>
      <c r="M296" s="6" t="s">
        <v>1821</v>
      </c>
      <c r="N296" s="4" t="s">
        <v>1822</v>
      </c>
      <c r="O296" s="8" t="s">
        <v>3665</v>
      </c>
      <c r="P296" s="6" t="s">
        <v>3666</v>
      </c>
      <c r="Q296" s="6" t="s">
        <v>5072</v>
      </c>
      <c r="R296" s="6" t="s">
        <v>7244</v>
      </c>
      <c r="S296" s="5">
        <v>10</v>
      </c>
      <c r="T296" s="7">
        <v>36708</v>
      </c>
      <c r="U296" s="7">
        <v>37257</v>
      </c>
      <c r="V296" s="7">
        <v>37622</v>
      </c>
    </row>
    <row r="297" spans="1:21" ht="12">
      <c r="A297" s="16" t="s">
        <v>233</v>
      </c>
      <c r="B297" s="6" t="s">
        <v>1613</v>
      </c>
      <c r="C297" s="54">
        <v>25</v>
      </c>
      <c r="D297" s="2" t="s">
        <v>6186</v>
      </c>
      <c r="E297" s="12" t="s">
        <v>5538</v>
      </c>
      <c r="F297" s="12" t="s">
        <v>5538</v>
      </c>
      <c r="G297" s="14" t="s">
        <v>5538</v>
      </c>
      <c r="H297" s="18">
        <v>1252</v>
      </c>
      <c r="I297" s="53" t="s">
        <v>7257</v>
      </c>
      <c r="J297" s="6" t="s">
        <v>2289</v>
      </c>
      <c r="K297" s="6" t="s">
        <v>3742</v>
      </c>
      <c r="L297" s="6" t="s">
        <v>3265</v>
      </c>
      <c r="M297" s="6" t="s">
        <v>1050</v>
      </c>
      <c r="N297" s="4" t="s">
        <v>1051</v>
      </c>
      <c r="O297" s="8" t="s">
        <v>3743</v>
      </c>
      <c r="P297" s="6" t="s">
        <v>3266</v>
      </c>
      <c r="Q297" s="6" t="s">
        <v>3267</v>
      </c>
      <c r="R297" s="6" t="s">
        <v>1314</v>
      </c>
      <c r="S297" s="5">
        <v>10</v>
      </c>
      <c r="T297" s="7">
        <v>36722</v>
      </c>
      <c r="U297" s="7">
        <v>37257</v>
      </c>
    </row>
    <row r="298" spans="1:22" ht="12">
      <c r="A298" s="6" t="s">
        <v>4664</v>
      </c>
      <c r="B298" s="6" t="s">
        <v>1613</v>
      </c>
      <c r="C298" s="54">
        <v>11</v>
      </c>
      <c r="D298" s="2">
        <v>19</v>
      </c>
      <c r="E298" s="12" t="s">
        <v>5538</v>
      </c>
      <c r="F298" s="12" t="s">
        <v>5538</v>
      </c>
      <c r="G298" s="14" t="s">
        <v>5538</v>
      </c>
      <c r="H298" s="4">
        <v>1226</v>
      </c>
      <c r="I298" s="53" t="s">
        <v>4870</v>
      </c>
      <c r="J298" s="6" t="s">
        <v>4665</v>
      </c>
      <c r="K298" s="6" t="s">
        <v>4622</v>
      </c>
      <c r="L298" s="6" t="s">
        <v>4716</v>
      </c>
      <c r="M298" s="6" t="s">
        <v>3372</v>
      </c>
      <c r="N298" s="4" t="s">
        <v>1822</v>
      </c>
      <c r="O298" s="8" t="s">
        <v>7148</v>
      </c>
      <c r="P298" s="6" t="s">
        <v>4223</v>
      </c>
      <c r="Q298" s="6" t="s">
        <v>4224</v>
      </c>
      <c r="R298" s="6" t="s">
        <v>1634</v>
      </c>
      <c r="S298" s="5">
        <v>10</v>
      </c>
      <c r="T298" s="7">
        <v>36733</v>
      </c>
      <c r="V298" s="7">
        <v>37622</v>
      </c>
    </row>
    <row r="299" spans="1:29" ht="12">
      <c r="A299" s="6" t="s">
        <v>582</v>
      </c>
      <c r="B299" s="6" t="s">
        <v>1613</v>
      </c>
      <c r="C299" s="54">
        <v>29.25</v>
      </c>
      <c r="D299" s="2">
        <v>34.5</v>
      </c>
      <c r="E299" s="12">
        <v>1000</v>
      </c>
      <c r="F299" s="12">
        <v>15000</v>
      </c>
      <c r="G299" s="14">
        <v>150</v>
      </c>
      <c r="H299" s="4">
        <v>6955</v>
      </c>
      <c r="I299" s="53" t="s">
        <v>1074</v>
      </c>
      <c r="J299" s="6" t="s">
        <v>2289</v>
      </c>
      <c r="K299" s="6" t="s">
        <v>4896</v>
      </c>
      <c r="L299" s="6" t="s">
        <v>305</v>
      </c>
      <c r="M299" s="6" t="s">
        <v>583</v>
      </c>
      <c r="N299" s="4" t="s">
        <v>1822</v>
      </c>
      <c r="O299" s="8" t="s">
        <v>584</v>
      </c>
      <c r="P299" s="6" t="s">
        <v>585</v>
      </c>
      <c r="Q299" s="6" t="s">
        <v>1352</v>
      </c>
      <c r="R299" s="6" t="s">
        <v>1732</v>
      </c>
      <c r="S299" s="5">
        <v>10</v>
      </c>
      <c r="T299" s="7">
        <v>36678</v>
      </c>
      <c r="Y299" s="14"/>
      <c r="Z299" s="25"/>
      <c r="AA299" s="7"/>
      <c r="AB299" s="4"/>
      <c r="AC299" s="7"/>
    </row>
    <row r="300" spans="1:22" ht="24">
      <c r="A300" s="6" t="s">
        <v>349</v>
      </c>
      <c r="B300" s="6" t="s">
        <v>1613</v>
      </c>
      <c r="C300" s="54">
        <v>29.25</v>
      </c>
      <c r="D300" s="2">
        <v>34.5</v>
      </c>
      <c r="E300" s="12" t="s">
        <v>5538</v>
      </c>
      <c r="F300" s="12" t="s">
        <v>5538</v>
      </c>
      <c r="G300" s="14" t="s">
        <v>5538</v>
      </c>
      <c r="H300" s="24">
        <v>1251</v>
      </c>
      <c r="I300" s="53" t="s">
        <v>7256</v>
      </c>
      <c r="J300" s="21" t="s">
        <v>350</v>
      </c>
      <c r="K300" s="6" t="s">
        <v>7005</v>
      </c>
      <c r="M300" s="6" t="s">
        <v>7006</v>
      </c>
      <c r="N300" s="4" t="s">
        <v>3806</v>
      </c>
      <c r="O300" s="6" t="s">
        <v>7007</v>
      </c>
      <c r="P300" s="6" t="s">
        <v>7008</v>
      </c>
      <c r="Q300" s="6" t="s">
        <v>7009</v>
      </c>
      <c r="R300" s="6" t="s">
        <v>7010</v>
      </c>
      <c r="S300" s="5">
        <v>10</v>
      </c>
      <c r="T300" s="7">
        <v>36747</v>
      </c>
      <c r="U300" s="7">
        <v>37257</v>
      </c>
      <c r="V300" s="7">
        <v>37622</v>
      </c>
    </row>
    <row r="301" spans="1:20" ht="12">
      <c r="A301" s="6" t="s">
        <v>2886</v>
      </c>
      <c r="B301" s="6" t="s">
        <v>1613</v>
      </c>
      <c r="C301" s="54">
        <v>29.25</v>
      </c>
      <c r="D301" s="2">
        <v>34.5</v>
      </c>
      <c r="E301" s="12">
        <v>0</v>
      </c>
      <c r="F301" s="12">
        <v>35000</v>
      </c>
      <c r="G301" s="14">
        <v>100</v>
      </c>
      <c r="H301" s="4">
        <v>6925</v>
      </c>
      <c r="I301" s="53" t="s">
        <v>5560</v>
      </c>
      <c r="J301" s="6" t="s">
        <v>6640</v>
      </c>
      <c r="K301" s="6" t="s">
        <v>2887</v>
      </c>
      <c r="L301" s="6" t="s">
        <v>2888</v>
      </c>
      <c r="M301" s="6" t="s">
        <v>6946</v>
      </c>
      <c r="N301" s="4" t="s">
        <v>3806</v>
      </c>
      <c r="O301" s="6" t="s">
        <v>2889</v>
      </c>
      <c r="P301" s="6" t="s">
        <v>2890</v>
      </c>
      <c r="Q301" s="6" t="s">
        <v>5988</v>
      </c>
      <c r="R301" s="6" t="s">
        <v>1766</v>
      </c>
      <c r="S301" s="4">
        <v>10</v>
      </c>
      <c r="T301" s="7">
        <v>36780</v>
      </c>
    </row>
    <row r="302" spans="1:20" ht="12">
      <c r="A302" s="6" t="s">
        <v>951</v>
      </c>
      <c r="B302" s="6" t="s">
        <v>1606</v>
      </c>
      <c r="C302" s="54">
        <v>11.56</v>
      </c>
      <c r="D302" s="2">
        <v>11.56</v>
      </c>
      <c r="E302" s="12" t="s">
        <v>5538</v>
      </c>
      <c r="F302" s="12" t="s">
        <v>5538</v>
      </c>
      <c r="G302" s="14" t="s">
        <v>5538</v>
      </c>
      <c r="H302" s="4">
        <v>1204</v>
      </c>
      <c r="I302" s="53" t="s">
        <v>2934</v>
      </c>
      <c r="J302" s="6" t="s">
        <v>952</v>
      </c>
      <c r="K302" s="6" t="s">
        <v>2848</v>
      </c>
      <c r="L302" s="6" t="s">
        <v>2849</v>
      </c>
      <c r="M302" s="6" t="s">
        <v>2850</v>
      </c>
      <c r="N302" s="4" t="s">
        <v>459</v>
      </c>
      <c r="O302" s="6">
        <v>20705</v>
      </c>
      <c r="P302" s="6" t="s">
        <v>620</v>
      </c>
      <c r="Q302" s="6" t="s">
        <v>7516</v>
      </c>
      <c r="R302" s="6" t="s">
        <v>2804</v>
      </c>
      <c r="S302" s="4">
        <v>10</v>
      </c>
      <c r="T302" s="7">
        <v>36892</v>
      </c>
    </row>
    <row r="303" spans="1:22" ht="12">
      <c r="A303" s="6" t="s">
        <v>1418</v>
      </c>
      <c r="B303" s="6" t="s">
        <v>1606</v>
      </c>
      <c r="C303" s="54">
        <v>11</v>
      </c>
      <c r="D303" s="2">
        <v>11</v>
      </c>
      <c r="E303" s="12">
        <v>5000</v>
      </c>
      <c r="F303" s="12">
        <v>15000</v>
      </c>
      <c r="G303" s="14">
        <v>25</v>
      </c>
      <c r="H303" s="4">
        <v>1544</v>
      </c>
      <c r="I303" s="53" t="s">
        <v>7489</v>
      </c>
      <c r="J303" s="6" t="s">
        <v>5393</v>
      </c>
      <c r="K303" s="6" t="s">
        <v>5394</v>
      </c>
      <c r="L303" s="6" t="s">
        <v>2866</v>
      </c>
      <c r="M303" s="6" t="s">
        <v>1587</v>
      </c>
      <c r="N303" s="4" t="s">
        <v>2596</v>
      </c>
      <c r="O303" s="6">
        <v>19801</v>
      </c>
      <c r="P303" s="6" t="s">
        <v>1588</v>
      </c>
      <c r="Q303" s="6" t="s">
        <v>1589</v>
      </c>
      <c r="R303" s="6" t="s">
        <v>2142</v>
      </c>
      <c r="S303" s="4">
        <v>10</v>
      </c>
      <c r="T303" s="7">
        <v>37012</v>
      </c>
      <c r="V303" s="7">
        <v>37622</v>
      </c>
    </row>
    <row r="304" spans="1:254" s="20" customFormat="1" ht="12">
      <c r="A304" s="16" t="s">
        <v>3258</v>
      </c>
      <c r="B304" s="6" t="s">
        <v>6087</v>
      </c>
      <c r="C304" s="54">
        <v>25</v>
      </c>
      <c r="D304" s="2">
        <v>25</v>
      </c>
      <c r="E304" s="12" t="s">
        <v>5538</v>
      </c>
      <c r="F304" s="12" t="s">
        <v>5538</v>
      </c>
      <c r="G304" s="14" t="s">
        <v>5538</v>
      </c>
      <c r="H304" s="18">
        <v>6920</v>
      </c>
      <c r="I304" s="53" t="s">
        <v>1710</v>
      </c>
      <c r="J304" s="6" t="s">
        <v>7220</v>
      </c>
      <c r="K304" s="6" t="s">
        <v>3856</v>
      </c>
      <c r="L304" s="6"/>
      <c r="M304" s="6" t="s">
        <v>4853</v>
      </c>
      <c r="N304" s="4" t="s">
        <v>852</v>
      </c>
      <c r="O304" s="8" t="s">
        <v>4854</v>
      </c>
      <c r="P304" s="6" t="s">
        <v>3332</v>
      </c>
      <c r="Q304" s="6" t="s">
        <v>3333</v>
      </c>
      <c r="R304" s="8" t="s">
        <v>3334</v>
      </c>
      <c r="S304" s="5">
        <v>10</v>
      </c>
      <c r="T304" s="7">
        <v>36678</v>
      </c>
      <c r="U304" s="22">
        <v>37043</v>
      </c>
      <c r="V304" s="7">
        <v>37257</v>
      </c>
      <c r="W304" s="7"/>
      <c r="X304" s="7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</row>
    <row r="305" spans="1:24" ht="24">
      <c r="A305" s="16" t="s">
        <v>4612</v>
      </c>
      <c r="B305" s="6" t="s">
        <v>4721</v>
      </c>
      <c r="C305" s="54">
        <v>11</v>
      </c>
      <c r="D305" s="2">
        <v>11</v>
      </c>
      <c r="E305" s="12" t="s">
        <v>5538</v>
      </c>
      <c r="F305" s="12" t="s">
        <v>5538</v>
      </c>
      <c r="G305" s="14" t="s">
        <v>5538</v>
      </c>
      <c r="H305" s="18">
        <v>1251</v>
      </c>
      <c r="I305" s="53" t="s">
        <v>7256</v>
      </c>
      <c r="J305" s="6" t="s">
        <v>2290</v>
      </c>
      <c r="K305" s="6" t="s">
        <v>721</v>
      </c>
      <c r="M305" s="6" t="s">
        <v>2288</v>
      </c>
      <c r="N305" s="4" t="s">
        <v>5081</v>
      </c>
      <c r="O305" s="6">
        <v>30303</v>
      </c>
      <c r="P305" s="6" t="s">
        <v>4208</v>
      </c>
      <c r="Q305" s="6" t="s">
        <v>722</v>
      </c>
      <c r="R305" s="6" t="s">
        <v>723</v>
      </c>
      <c r="S305" s="5">
        <v>11</v>
      </c>
      <c r="T305" s="7">
        <v>36770</v>
      </c>
      <c r="U305" s="7">
        <v>37500</v>
      </c>
      <c r="V305" s="7">
        <v>37865</v>
      </c>
      <c r="X305" s="7">
        <v>38231</v>
      </c>
    </row>
    <row r="306" spans="1:24" ht="12">
      <c r="A306" s="6" t="s">
        <v>7296</v>
      </c>
      <c r="B306" s="6" t="s">
        <v>5537</v>
      </c>
      <c r="C306" s="54">
        <v>7</v>
      </c>
      <c r="D306" s="2">
        <v>12</v>
      </c>
      <c r="E306" s="12" t="s">
        <v>5538</v>
      </c>
      <c r="F306" s="12">
        <v>512600</v>
      </c>
      <c r="G306" s="14">
        <v>1337</v>
      </c>
      <c r="H306" s="4">
        <v>1226</v>
      </c>
      <c r="I306" s="53" t="s">
        <v>4870</v>
      </c>
      <c r="J306" s="6" t="s">
        <v>7297</v>
      </c>
      <c r="K306" s="6" t="s">
        <v>5297</v>
      </c>
      <c r="L306" s="6" t="s">
        <v>5298</v>
      </c>
      <c r="M306" s="6" t="s">
        <v>2464</v>
      </c>
      <c r="N306" s="4" t="s">
        <v>3287</v>
      </c>
      <c r="O306" s="6">
        <v>32303</v>
      </c>
      <c r="P306" s="6" t="s">
        <v>4394</v>
      </c>
      <c r="Q306" s="6" t="s">
        <v>5175</v>
      </c>
      <c r="R306" s="6" t="s">
        <v>4815</v>
      </c>
      <c r="S306" s="4">
        <v>11</v>
      </c>
      <c r="T306" s="7">
        <v>36770</v>
      </c>
      <c r="V306" s="7">
        <v>37500</v>
      </c>
      <c r="W306" s="7">
        <v>37865</v>
      </c>
      <c r="X306" s="7">
        <v>38231</v>
      </c>
    </row>
    <row r="307" spans="1:247" ht="12">
      <c r="A307" s="6" t="s">
        <v>5176</v>
      </c>
      <c r="B307" s="6" t="s">
        <v>5537</v>
      </c>
      <c r="C307" s="54">
        <v>9.7</v>
      </c>
      <c r="D307" s="2">
        <v>14.7</v>
      </c>
      <c r="E307" s="12" t="s">
        <v>5538</v>
      </c>
      <c r="F307" s="12" t="s">
        <v>5538</v>
      </c>
      <c r="G307" s="14" t="s">
        <v>5538</v>
      </c>
      <c r="H307" s="4">
        <v>1241</v>
      </c>
      <c r="I307" s="53" t="s">
        <v>6894</v>
      </c>
      <c r="K307" s="6" t="s">
        <v>5488</v>
      </c>
      <c r="L307" s="6" t="s">
        <v>5489</v>
      </c>
      <c r="M307" s="6" t="s">
        <v>1050</v>
      </c>
      <c r="N307" s="4" t="s">
        <v>1051</v>
      </c>
      <c r="O307" s="8" t="s">
        <v>3743</v>
      </c>
      <c r="P307" s="6" t="s">
        <v>1564</v>
      </c>
      <c r="Q307" s="6" t="s">
        <v>1565</v>
      </c>
      <c r="R307" s="6" t="s">
        <v>1566</v>
      </c>
      <c r="S307" s="5">
        <v>11</v>
      </c>
      <c r="T307" s="7">
        <v>36800</v>
      </c>
      <c r="V307" s="38"/>
      <c r="W307" s="38"/>
      <c r="X307" s="38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36"/>
      <c r="FL307" s="36"/>
      <c r="FM307" s="36"/>
      <c r="FN307" s="36"/>
      <c r="FO307" s="36"/>
      <c r="FP307" s="36"/>
      <c r="FQ307" s="36"/>
      <c r="FR307" s="36"/>
      <c r="FS307" s="36"/>
      <c r="FT307" s="36"/>
      <c r="FU307" s="36"/>
      <c r="FV307" s="36"/>
      <c r="FW307" s="36"/>
      <c r="FX307" s="36"/>
      <c r="FY307" s="36"/>
      <c r="FZ307" s="36"/>
      <c r="GA307" s="36"/>
      <c r="GB307" s="36"/>
      <c r="GC307" s="36"/>
      <c r="GD307" s="36"/>
      <c r="GE307" s="36"/>
      <c r="GF307" s="36"/>
      <c r="GG307" s="36"/>
      <c r="GH307" s="36"/>
      <c r="GI307" s="36"/>
      <c r="GJ307" s="36"/>
      <c r="GK307" s="36"/>
      <c r="GL307" s="36"/>
      <c r="GM307" s="36"/>
      <c r="GN307" s="36"/>
      <c r="GO307" s="36"/>
      <c r="GP307" s="36"/>
      <c r="GQ307" s="36"/>
      <c r="GR307" s="36"/>
      <c r="GS307" s="36"/>
      <c r="GT307" s="36"/>
      <c r="GU307" s="36"/>
      <c r="GV307" s="36"/>
      <c r="GW307" s="36"/>
      <c r="GX307" s="36"/>
      <c r="GY307" s="36"/>
      <c r="GZ307" s="36"/>
      <c r="HA307" s="36"/>
      <c r="HB307" s="36"/>
      <c r="HC307" s="36"/>
      <c r="HD307" s="36"/>
      <c r="HE307" s="36"/>
      <c r="HF307" s="36"/>
      <c r="HG307" s="36"/>
      <c r="HH307" s="36"/>
      <c r="HI307" s="36"/>
      <c r="HJ307" s="36"/>
      <c r="HK307" s="36"/>
      <c r="HL307" s="36"/>
      <c r="HM307" s="36"/>
      <c r="HN307" s="36"/>
      <c r="HO307" s="36"/>
      <c r="HP307" s="36"/>
      <c r="HQ307" s="36"/>
      <c r="HR307" s="36"/>
      <c r="HS307" s="36"/>
      <c r="HT307" s="36"/>
      <c r="HU307" s="36"/>
      <c r="HV307" s="36"/>
      <c r="HW307" s="36"/>
      <c r="HX307" s="36"/>
      <c r="HY307" s="36"/>
      <c r="HZ307" s="36"/>
      <c r="IA307" s="36"/>
      <c r="IB307" s="36"/>
      <c r="IC307" s="36"/>
      <c r="ID307" s="36"/>
      <c r="IE307" s="36"/>
      <c r="IF307" s="36"/>
      <c r="IG307" s="36"/>
      <c r="IH307" s="36"/>
      <c r="II307" s="36"/>
      <c r="IJ307" s="36"/>
      <c r="IK307" s="36"/>
      <c r="IL307" s="36"/>
      <c r="IM307" s="36"/>
    </row>
    <row r="308" spans="1:23" ht="12">
      <c r="A308" s="6" t="s">
        <v>3746</v>
      </c>
      <c r="B308" s="6" t="s">
        <v>4418</v>
      </c>
      <c r="C308" s="54">
        <v>25</v>
      </c>
      <c r="D308" s="2">
        <v>30</v>
      </c>
      <c r="E308" s="12" t="s">
        <v>5538</v>
      </c>
      <c r="F308" s="12" t="s">
        <v>5538</v>
      </c>
      <c r="G308" s="14" t="s">
        <v>5538</v>
      </c>
      <c r="H308" s="4">
        <v>1226</v>
      </c>
      <c r="I308" s="53" t="s">
        <v>4870</v>
      </c>
      <c r="J308" s="6" t="s">
        <v>5859</v>
      </c>
      <c r="K308" s="6" t="s">
        <v>2946</v>
      </c>
      <c r="M308" s="6" t="s">
        <v>688</v>
      </c>
      <c r="N308" s="4" t="s">
        <v>414</v>
      </c>
      <c r="O308" s="6">
        <v>28802</v>
      </c>
      <c r="P308" s="6" t="s">
        <v>2947</v>
      </c>
      <c r="Q308" s="6" t="s">
        <v>2948</v>
      </c>
      <c r="R308" s="6" t="s">
        <v>2949</v>
      </c>
      <c r="S308" s="5">
        <v>11</v>
      </c>
      <c r="T308" s="7">
        <v>36770</v>
      </c>
      <c r="V308" s="7">
        <v>37500</v>
      </c>
      <c r="W308" s="7">
        <v>37865</v>
      </c>
    </row>
    <row r="309" spans="1:22" ht="12">
      <c r="A309" s="16" t="s">
        <v>3259</v>
      </c>
      <c r="B309" s="6" t="s">
        <v>1613</v>
      </c>
      <c r="C309" s="54">
        <v>27</v>
      </c>
      <c r="D309" s="2">
        <v>29</v>
      </c>
      <c r="E309" s="12">
        <v>5000</v>
      </c>
      <c r="F309" s="12">
        <v>13000</v>
      </c>
      <c r="G309" s="14">
        <v>42</v>
      </c>
      <c r="H309" s="18">
        <v>1555</v>
      </c>
      <c r="I309" s="53" t="s">
        <v>5077</v>
      </c>
      <c r="J309" s="6" t="s">
        <v>2290</v>
      </c>
      <c r="K309" s="6" t="s">
        <v>5078</v>
      </c>
      <c r="L309" s="6" t="s">
        <v>5079</v>
      </c>
      <c r="M309" s="6" t="s">
        <v>5080</v>
      </c>
      <c r="N309" s="4" t="s">
        <v>5081</v>
      </c>
      <c r="O309" s="6" t="s">
        <v>5082</v>
      </c>
      <c r="P309" s="6" t="s">
        <v>5083</v>
      </c>
      <c r="Q309" s="6" t="s">
        <v>5084</v>
      </c>
      <c r="R309" s="6" t="s">
        <v>5085</v>
      </c>
      <c r="S309" s="5">
        <v>11</v>
      </c>
      <c r="T309" s="7">
        <v>36770</v>
      </c>
      <c r="V309" s="7">
        <v>37500</v>
      </c>
    </row>
    <row r="310" spans="1:20" ht="12">
      <c r="A310" s="16" t="s">
        <v>234</v>
      </c>
      <c r="B310" s="6" t="s">
        <v>1613</v>
      </c>
      <c r="C310" s="54">
        <v>25</v>
      </c>
      <c r="D310" s="2" t="s">
        <v>6186</v>
      </c>
      <c r="E310" s="12" t="s">
        <v>5538</v>
      </c>
      <c r="F310" s="12" t="s">
        <v>5538</v>
      </c>
      <c r="G310" s="14" t="s">
        <v>5538</v>
      </c>
      <c r="H310" s="18">
        <v>1252</v>
      </c>
      <c r="I310" s="53" t="s">
        <v>7257</v>
      </c>
      <c r="J310" s="6" t="s">
        <v>2290</v>
      </c>
      <c r="K310" s="6" t="s">
        <v>3742</v>
      </c>
      <c r="L310" s="6" t="s">
        <v>3265</v>
      </c>
      <c r="M310" s="6" t="s">
        <v>1050</v>
      </c>
      <c r="N310" s="4" t="s">
        <v>1051</v>
      </c>
      <c r="O310" s="8" t="s">
        <v>3743</v>
      </c>
      <c r="P310" s="6" t="s">
        <v>3266</v>
      </c>
      <c r="Q310" s="6" t="s">
        <v>3267</v>
      </c>
      <c r="R310" s="6" t="s">
        <v>1314</v>
      </c>
      <c r="S310" s="5">
        <v>11</v>
      </c>
      <c r="T310" s="7">
        <v>36799</v>
      </c>
    </row>
    <row r="311" spans="1:22" ht="12">
      <c r="A311" s="6" t="s">
        <v>5177</v>
      </c>
      <c r="B311" s="6" t="s">
        <v>1613</v>
      </c>
      <c r="C311" s="54">
        <v>29.25</v>
      </c>
      <c r="D311" s="2">
        <v>33</v>
      </c>
      <c r="E311" s="12" t="s">
        <v>5538</v>
      </c>
      <c r="F311" s="12" t="s">
        <v>5538</v>
      </c>
      <c r="G311" s="14" t="s">
        <v>5538</v>
      </c>
      <c r="H311" s="4">
        <v>6930</v>
      </c>
      <c r="I311" s="53" t="s">
        <v>7463</v>
      </c>
      <c r="K311" s="6" t="s">
        <v>3832</v>
      </c>
      <c r="L311" s="6" t="s">
        <v>3833</v>
      </c>
      <c r="M311" s="6" t="s">
        <v>2288</v>
      </c>
      <c r="N311" s="4" t="s">
        <v>5081</v>
      </c>
      <c r="O311" s="6">
        <v>30303</v>
      </c>
      <c r="P311" s="6" t="s">
        <v>3834</v>
      </c>
      <c r="Q311" s="6" t="s">
        <v>3835</v>
      </c>
      <c r="R311" s="6" t="s">
        <v>3836</v>
      </c>
      <c r="S311" s="4">
        <v>11</v>
      </c>
      <c r="T311" s="7">
        <v>36770</v>
      </c>
      <c r="U311" s="7">
        <v>37135</v>
      </c>
      <c r="V311" s="7">
        <v>37500</v>
      </c>
    </row>
    <row r="312" spans="1:23" ht="12">
      <c r="A312" s="47" t="s">
        <v>1734</v>
      </c>
      <c r="B312" s="6" t="s">
        <v>1606</v>
      </c>
      <c r="C312" s="54">
        <v>21.31</v>
      </c>
      <c r="D312" s="2">
        <v>25.56</v>
      </c>
      <c r="E312" s="12" t="s">
        <v>5538</v>
      </c>
      <c r="F312" s="12" t="s">
        <v>5538</v>
      </c>
      <c r="G312" s="14" t="s">
        <v>5538</v>
      </c>
      <c r="H312" s="4">
        <v>1204</v>
      </c>
      <c r="I312" s="53" t="s">
        <v>2934</v>
      </c>
      <c r="K312" s="6" t="s">
        <v>1735</v>
      </c>
      <c r="L312" s="6" t="s">
        <v>4157</v>
      </c>
      <c r="M312" s="6" t="s">
        <v>4985</v>
      </c>
      <c r="N312" s="4" t="s">
        <v>3287</v>
      </c>
      <c r="O312" s="8" t="s">
        <v>1736</v>
      </c>
      <c r="P312" s="6" t="s">
        <v>2978</v>
      </c>
      <c r="Q312" s="6" t="s">
        <v>2979</v>
      </c>
      <c r="R312" s="6" t="s">
        <v>7029</v>
      </c>
      <c r="S312" s="5">
        <v>11</v>
      </c>
      <c r="T312" s="7">
        <v>36800</v>
      </c>
      <c r="U312" s="7">
        <v>37165</v>
      </c>
      <c r="V312" s="7">
        <v>37500</v>
      </c>
      <c r="W312" s="7">
        <v>37865</v>
      </c>
    </row>
    <row r="313" spans="1:23" ht="12">
      <c r="A313" s="6" t="s">
        <v>3747</v>
      </c>
      <c r="B313" s="6" t="s">
        <v>192</v>
      </c>
      <c r="C313" s="54">
        <v>32</v>
      </c>
      <c r="D313" s="2">
        <v>32</v>
      </c>
      <c r="E313" s="12" t="s">
        <v>5538</v>
      </c>
      <c r="F313" s="12" t="s">
        <v>5538</v>
      </c>
      <c r="G313" s="14" t="s">
        <v>5538</v>
      </c>
      <c r="H313" s="4">
        <v>6920</v>
      </c>
      <c r="I313" s="53" t="s">
        <v>1710</v>
      </c>
      <c r="J313" s="6" t="s">
        <v>7069</v>
      </c>
      <c r="K313" s="6" t="s">
        <v>725</v>
      </c>
      <c r="L313" s="6" t="s">
        <v>4889</v>
      </c>
      <c r="M313" s="6" t="s">
        <v>3102</v>
      </c>
      <c r="N313" s="4" t="s">
        <v>5081</v>
      </c>
      <c r="O313" s="8" t="s">
        <v>4890</v>
      </c>
      <c r="P313" s="6" t="s">
        <v>1117</v>
      </c>
      <c r="Q313" s="6" t="s">
        <v>6653</v>
      </c>
      <c r="R313" s="6" t="s">
        <v>6654</v>
      </c>
      <c r="S313" s="5">
        <v>11</v>
      </c>
      <c r="T313" s="7">
        <v>36770</v>
      </c>
      <c r="U313" s="7">
        <v>37135</v>
      </c>
      <c r="V313" s="7">
        <v>37500</v>
      </c>
      <c r="W313" s="7">
        <v>37865</v>
      </c>
    </row>
    <row r="314" spans="1:23" ht="12">
      <c r="A314" s="6" t="s">
        <v>4661</v>
      </c>
      <c r="B314" s="6" t="s">
        <v>192</v>
      </c>
      <c r="C314" s="54">
        <v>9.85</v>
      </c>
      <c r="D314" s="2">
        <v>9.85</v>
      </c>
      <c r="E314" s="12">
        <v>49522</v>
      </c>
      <c r="F314" s="12">
        <v>129503</v>
      </c>
      <c r="G314" s="14">
        <v>960</v>
      </c>
      <c r="H314" s="4">
        <v>1230</v>
      </c>
      <c r="I314" s="53" t="s">
        <v>2352</v>
      </c>
      <c r="J314" s="6" t="s">
        <v>4662</v>
      </c>
      <c r="K314" s="6" t="s">
        <v>6449</v>
      </c>
      <c r="M314" s="6" t="s">
        <v>4290</v>
      </c>
      <c r="N314" s="4" t="s">
        <v>5081</v>
      </c>
      <c r="O314" s="8" t="s">
        <v>888</v>
      </c>
      <c r="P314" s="6" t="s">
        <v>889</v>
      </c>
      <c r="Q314" s="6" t="s">
        <v>890</v>
      </c>
      <c r="R314" s="6" t="s">
        <v>5538</v>
      </c>
      <c r="S314" s="5">
        <v>11</v>
      </c>
      <c r="T314" s="7">
        <v>36770</v>
      </c>
      <c r="U314" s="7">
        <v>37135</v>
      </c>
      <c r="V314" s="7">
        <v>37500</v>
      </c>
      <c r="W314" s="7">
        <v>37865</v>
      </c>
    </row>
    <row r="315" spans="1:23" ht="12">
      <c r="A315" s="6" t="s">
        <v>5657</v>
      </c>
      <c r="B315" s="6" t="s">
        <v>192</v>
      </c>
      <c r="C315" s="54">
        <v>10.9</v>
      </c>
      <c r="D315" s="28">
        <v>10.9</v>
      </c>
      <c r="E315" s="29" t="s">
        <v>5538</v>
      </c>
      <c r="F315" s="29" t="s">
        <v>5538</v>
      </c>
      <c r="G315" s="39">
        <v>2233</v>
      </c>
      <c r="H315" s="24">
        <v>1526</v>
      </c>
      <c r="I315" s="53" t="s">
        <v>7258</v>
      </c>
      <c r="J315" s="21" t="s">
        <v>6638</v>
      </c>
      <c r="K315" s="21" t="s">
        <v>5658</v>
      </c>
      <c r="L315" s="21" t="s">
        <v>5659</v>
      </c>
      <c r="M315" s="21" t="s">
        <v>4663</v>
      </c>
      <c r="N315" s="24" t="s">
        <v>3287</v>
      </c>
      <c r="O315" s="21">
        <v>33132</v>
      </c>
      <c r="P315" s="21" t="s">
        <v>5660</v>
      </c>
      <c r="Q315" s="21" t="s">
        <v>5661</v>
      </c>
      <c r="R315" s="21" t="s">
        <v>5538</v>
      </c>
      <c r="S315" s="24">
        <v>11</v>
      </c>
      <c r="T315" s="22">
        <v>36770</v>
      </c>
      <c r="U315" s="7">
        <v>37135</v>
      </c>
      <c r="V315" s="7">
        <v>37500</v>
      </c>
      <c r="W315" s="22">
        <v>37865</v>
      </c>
    </row>
    <row r="316" spans="1:21" ht="24">
      <c r="A316" s="112" t="s">
        <v>3910</v>
      </c>
      <c r="B316" s="112" t="s">
        <v>192</v>
      </c>
      <c r="C316" s="145">
        <v>10.9</v>
      </c>
      <c r="D316" s="146">
        <v>10.9</v>
      </c>
      <c r="E316" s="147" t="s">
        <v>5538</v>
      </c>
      <c r="F316" s="147" t="s">
        <v>5538</v>
      </c>
      <c r="G316" s="148" t="s">
        <v>5538</v>
      </c>
      <c r="H316" s="119">
        <v>1526</v>
      </c>
      <c r="I316" s="118" t="s">
        <v>6481</v>
      </c>
      <c r="J316" s="113" t="s">
        <v>6637</v>
      </c>
      <c r="K316" s="113" t="s">
        <v>3911</v>
      </c>
      <c r="L316" s="113" t="s">
        <v>3912</v>
      </c>
      <c r="M316" s="113" t="s">
        <v>6622</v>
      </c>
      <c r="N316" s="119" t="s">
        <v>3287</v>
      </c>
      <c r="O316" s="113">
        <v>32801</v>
      </c>
      <c r="P316" s="113" t="s">
        <v>3913</v>
      </c>
      <c r="Q316" s="113" t="s">
        <v>3914</v>
      </c>
      <c r="R316" s="113" t="s">
        <v>5538</v>
      </c>
      <c r="S316" s="119">
        <v>11</v>
      </c>
      <c r="T316" s="121">
        <v>36770</v>
      </c>
      <c r="U316" s="137"/>
    </row>
    <row r="317" spans="1:27" ht="12">
      <c r="A317" s="6" t="s">
        <v>2683</v>
      </c>
      <c r="B317" s="6" t="s">
        <v>192</v>
      </c>
      <c r="C317" s="54">
        <v>15</v>
      </c>
      <c r="D317" s="2">
        <v>15</v>
      </c>
      <c r="E317" s="12">
        <v>20000</v>
      </c>
      <c r="F317" s="12">
        <v>7000</v>
      </c>
      <c r="G317" s="14">
        <v>38</v>
      </c>
      <c r="H317" s="4">
        <v>1223</v>
      </c>
      <c r="I317" s="53" t="s">
        <v>2684</v>
      </c>
      <c r="J317" s="6" t="s">
        <v>5411</v>
      </c>
      <c r="K317" s="6" t="s">
        <v>5412</v>
      </c>
      <c r="L317" s="6" t="s">
        <v>2657</v>
      </c>
      <c r="M317" s="6" t="s">
        <v>4663</v>
      </c>
      <c r="N317" s="4" t="s">
        <v>3287</v>
      </c>
      <c r="O317" s="8" t="s">
        <v>5413</v>
      </c>
      <c r="P317" s="6" t="s">
        <v>5414</v>
      </c>
      <c r="Q317" s="6" t="s">
        <v>6097</v>
      </c>
      <c r="R317" s="6" t="s">
        <v>3707</v>
      </c>
      <c r="S317" s="4">
        <v>11</v>
      </c>
      <c r="T317" s="7">
        <v>36770</v>
      </c>
      <c r="U317" s="7">
        <v>37135</v>
      </c>
      <c r="V317" s="7">
        <v>37500</v>
      </c>
      <c r="W317" s="7">
        <v>37865</v>
      </c>
      <c r="X317" s="7">
        <v>38231</v>
      </c>
      <c r="Y317" s="7"/>
      <c r="Z317" s="4"/>
      <c r="AA317" s="4"/>
    </row>
    <row r="318" spans="1:23" ht="24">
      <c r="A318" s="6" t="s">
        <v>2169</v>
      </c>
      <c r="B318" s="6" t="s">
        <v>192</v>
      </c>
      <c r="C318" s="54">
        <v>20</v>
      </c>
      <c r="D318" s="2">
        <v>20</v>
      </c>
      <c r="E318" s="12" t="s">
        <v>5538</v>
      </c>
      <c r="F318" s="12" t="s">
        <v>5538</v>
      </c>
      <c r="G318" s="14">
        <v>270</v>
      </c>
      <c r="H318" s="4">
        <v>1330</v>
      </c>
      <c r="I318" s="53" t="s">
        <v>1138</v>
      </c>
      <c r="J318" s="6" t="s">
        <v>5026</v>
      </c>
      <c r="K318" s="6" t="s">
        <v>5027</v>
      </c>
      <c r="L318" s="6" t="s">
        <v>5028</v>
      </c>
      <c r="M318" s="6" t="s">
        <v>2183</v>
      </c>
      <c r="N318" s="4" t="s">
        <v>3287</v>
      </c>
      <c r="O318" s="6">
        <v>33619</v>
      </c>
      <c r="P318" s="6" t="s">
        <v>2184</v>
      </c>
      <c r="Q318" s="6" t="s">
        <v>5833</v>
      </c>
      <c r="R318" s="6" t="s">
        <v>5834</v>
      </c>
      <c r="S318" s="4">
        <v>11</v>
      </c>
      <c r="T318" s="7">
        <v>36770</v>
      </c>
      <c r="U318" s="7">
        <v>37135</v>
      </c>
      <c r="V318" s="7">
        <v>37500</v>
      </c>
      <c r="W318" s="7">
        <v>37865</v>
      </c>
    </row>
    <row r="319" spans="1:23" ht="12">
      <c r="A319" s="6" t="s">
        <v>2936</v>
      </c>
      <c r="B319" s="6" t="s">
        <v>192</v>
      </c>
      <c r="C319" s="54">
        <v>12.75</v>
      </c>
      <c r="D319" s="2">
        <v>12.75</v>
      </c>
      <c r="E319" s="12" t="s">
        <v>5538</v>
      </c>
      <c r="F319" s="12" t="s">
        <v>5538</v>
      </c>
      <c r="G319" s="14">
        <v>1800</v>
      </c>
      <c r="H319" s="4">
        <v>1524</v>
      </c>
      <c r="I319" s="53" t="s">
        <v>6593</v>
      </c>
      <c r="K319" s="6" t="s">
        <v>2937</v>
      </c>
      <c r="M319" s="6" t="s">
        <v>4663</v>
      </c>
      <c r="N319" s="4" t="s">
        <v>3287</v>
      </c>
      <c r="O319" s="6">
        <v>33166</v>
      </c>
      <c r="P319" s="6" t="s">
        <v>2938</v>
      </c>
      <c r="Q319" s="6" t="s">
        <v>2939</v>
      </c>
      <c r="R319" s="6" t="s">
        <v>3323</v>
      </c>
      <c r="S319" s="4">
        <v>11</v>
      </c>
      <c r="T319" s="7">
        <v>36770</v>
      </c>
      <c r="U319" s="7">
        <v>37500</v>
      </c>
      <c r="V319" s="7">
        <v>37500</v>
      </c>
      <c r="W319" s="7">
        <v>37865</v>
      </c>
    </row>
    <row r="320" spans="1:21" ht="24">
      <c r="A320" s="112" t="s">
        <v>1738</v>
      </c>
      <c r="B320" s="112" t="s">
        <v>192</v>
      </c>
      <c r="C320" s="145" t="s">
        <v>2170</v>
      </c>
      <c r="D320" s="114"/>
      <c r="E320" s="115"/>
      <c r="F320" s="115"/>
      <c r="G320" s="116"/>
      <c r="H320" s="122">
        <v>1242</v>
      </c>
      <c r="I320" s="118" t="s">
        <v>5024</v>
      </c>
      <c r="J320" s="112" t="s">
        <v>1739</v>
      </c>
      <c r="K320" s="112" t="s">
        <v>1740</v>
      </c>
      <c r="L320" s="112" t="s">
        <v>845</v>
      </c>
      <c r="M320" s="112" t="s">
        <v>1741</v>
      </c>
      <c r="N320" s="122" t="s">
        <v>3287</v>
      </c>
      <c r="O320" s="144" t="s">
        <v>1018</v>
      </c>
      <c r="P320" s="112" t="s">
        <v>2034</v>
      </c>
      <c r="Q320" s="112" t="s">
        <v>2035</v>
      </c>
      <c r="R320" s="112" t="s">
        <v>2036</v>
      </c>
      <c r="S320" s="134">
        <v>11</v>
      </c>
      <c r="T320" s="135">
        <v>36770</v>
      </c>
      <c r="U320" s="137"/>
    </row>
    <row r="321" spans="1:24" s="161" customFormat="1" ht="12">
      <c r="A321" s="123" t="s">
        <v>7189</v>
      </c>
      <c r="B321" s="123" t="s">
        <v>192</v>
      </c>
      <c r="C321" s="154"/>
      <c r="D321" s="126"/>
      <c r="E321" s="127"/>
      <c r="F321" s="127"/>
      <c r="G321" s="128"/>
      <c r="H321" s="163">
        <v>9568</v>
      </c>
      <c r="I321" s="129" t="s">
        <v>4978</v>
      </c>
      <c r="J321" s="123"/>
      <c r="K321" s="123" t="s">
        <v>4979</v>
      </c>
      <c r="L321" s="123"/>
      <c r="M321" s="123" t="s">
        <v>4663</v>
      </c>
      <c r="N321" s="163" t="s">
        <v>3287</v>
      </c>
      <c r="O321" s="165" t="s">
        <v>7190</v>
      </c>
      <c r="P321" s="123" t="s">
        <v>4980</v>
      </c>
      <c r="Q321" s="123" t="s">
        <v>4981</v>
      </c>
      <c r="R321" s="123" t="s">
        <v>7191</v>
      </c>
      <c r="S321" s="166">
        <v>11</v>
      </c>
      <c r="T321" s="137">
        <v>38231</v>
      </c>
      <c r="U321" s="137"/>
      <c r="V321" s="137"/>
      <c r="W321" s="137"/>
      <c r="X321" s="137"/>
    </row>
    <row r="322" spans="1:24" s="161" customFormat="1" ht="12">
      <c r="A322" s="123" t="s">
        <v>6226</v>
      </c>
      <c r="B322" s="123" t="s">
        <v>192</v>
      </c>
      <c r="C322" s="154">
        <v>35</v>
      </c>
      <c r="D322" s="126">
        <v>35</v>
      </c>
      <c r="E322" s="127"/>
      <c r="F322" s="127">
        <v>45000</v>
      </c>
      <c r="G322" s="128">
        <v>175</v>
      </c>
      <c r="H322" s="163">
        <v>1524</v>
      </c>
      <c r="I322" s="129" t="s">
        <v>6227</v>
      </c>
      <c r="J322" s="123" t="s">
        <v>6228</v>
      </c>
      <c r="K322" s="123" t="s">
        <v>6229</v>
      </c>
      <c r="L322" s="123" t="s">
        <v>7547</v>
      </c>
      <c r="M322" s="123" t="s">
        <v>4663</v>
      </c>
      <c r="N322" s="163" t="s">
        <v>3287</v>
      </c>
      <c r="O322" s="165" t="s">
        <v>7190</v>
      </c>
      <c r="P322" s="123" t="s">
        <v>3971</v>
      </c>
      <c r="Q322" s="123" t="s">
        <v>3972</v>
      </c>
      <c r="R322" s="123" t="s">
        <v>6230</v>
      </c>
      <c r="S322" s="166">
        <v>11</v>
      </c>
      <c r="T322" s="137">
        <v>38231</v>
      </c>
      <c r="U322" s="137"/>
      <c r="V322" s="137"/>
      <c r="W322" s="137"/>
      <c r="X322" s="137">
        <v>38231</v>
      </c>
    </row>
    <row r="323" spans="1:57" ht="12">
      <c r="A323" s="123" t="s">
        <v>2775</v>
      </c>
      <c r="B323" s="123" t="s">
        <v>3033</v>
      </c>
      <c r="C323" s="154">
        <v>30</v>
      </c>
      <c r="D323" s="126">
        <v>30</v>
      </c>
      <c r="E323" s="127" t="s">
        <v>5538</v>
      </c>
      <c r="F323" s="127" t="s">
        <v>5538</v>
      </c>
      <c r="G323" s="128" t="s">
        <v>5538</v>
      </c>
      <c r="H323" s="163">
        <v>1526</v>
      </c>
      <c r="I323" s="129" t="s">
        <v>7258</v>
      </c>
      <c r="J323" s="123" t="s">
        <v>6637</v>
      </c>
      <c r="K323" s="123" t="s">
        <v>2776</v>
      </c>
      <c r="L323" s="123" t="s">
        <v>2777</v>
      </c>
      <c r="M323" s="123" t="s">
        <v>2183</v>
      </c>
      <c r="N323" s="163" t="s">
        <v>3287</v>
      </c>
      <c r="O323" s="165" t="s">
        <v>2778</v>
      </c>
      <c r="P323" s="123" t="s">
        <v>2779</v>
      </c>
      <c r="Q323" s="123" t="s">
        <v>2780</v>
      </c>
      <c r="R323" s="123" t="s">
        <v>2781</v>
      </c>
      <c r="S323" s="166">
        <v>11</v>
      </c>
      <c r="T323" s="137">
        <v>36892</v>
      </c>
      <c r="U323" s="137">
        <v>37500</v>
      </c>
      <c r="V323" s="137"/>
      <c r="W323" s="137"/>
      <c r="X323" s="137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  <c r="AS323" s="161"/>
      <c r="AT323" s="161"/>
      <c r="AU323" s="161"/>
      <c r="AV323" s="161"/>
      <c r="AW323" s="161"/>
      <c r="AX323" s="161"/>
      <c r="AY323" s="161"/>
      <c r="AZ323" s="161"/>
      <c r="BA323" s="161"/>
      <c r="BB323" s="161"/>
      <c r="BC323" s="161"/>
      <c r="BD323" s="161"/>
      <c r="BE323" s="161"/>
    </row>
    <row r="324" spans="1:22" ht="12">
      <c r="A324" s="112" t="s">
        <v>4115</v>
      </c>
      <c r="B324" s="112" t="s">
        <v>4565</v>
      </c>
      <c r="C324" s="145">
        <v>30</v>
      </c>
      <c r="D324" s="114">
        <v>30</v>
      </c>
      <c r="E324" s="115">
        <v>15000</v>
      </c>
      <c r="F324" s="115">
        <v>60000</v>
      </c>
      <c r="G324" s="116">
        <v>500</v>
      </c>
      <c r="H324" s="122">
        <v>6950</v>
      </c>
      <c r="I324" s="118" t="s">
        <v>123</v>
      </c>
      <c r="J324" s="112" t="s">
        <v>4116</v>
      </c>
      <c r="K324" s="112" t="s">
        <v>4117</v>
      </c>
      <c r="L324" s="112"/>
      <c r="M324" s="112" t="s">
        <v>4118</v>
      </c>
      <c r="N324" s="122" t="s">
        <v>3287</v>
      </c>
      <c r="O324" s="144" t="s">
        <v>4119</v>
      </c>
      <c r="P324" s="112" t="s">
        <v>4120</v>
      </c>
      <c r="Q324" s="112" t="s">
        <v>4121</v>
      </c>
      <c r="R324" s="112" t="s">
        <v>4122</v>
      </c>
      <c r="S324" s="134">
        <v>11</v>
      </c>
      <c r="T324" s="135">
        <v>36770</v>
      </c>
      <c r="U324" s="135">
        <v>37135</v>
      </c>
      <c r="V324" s="135">
        <v>37500</v>
      </c>
    </row>
    <row r="325" spans="1:22" ht="12">
      <c r="A325" s="6" t="s">
        <v>3953</v>
      </c>
      <c r="B325" s="6" t="s">
        <v>7560</v>
      </c>
      <c r="C325" s="54">
        <v>30</v>
      </c>
      <c r="D325" s="2">
        <v>35</v>
      </c>
      <c r="E325" s="12">
        <v>20000</v>
      </c>
      <c r="F325" s="12">
        <v>180000</v>
      </c>
      <c r="G325" s="14" t="s">
        <v>5538</v>
      </c>
      <c r="H325" s="4">
        <v>1526</v>
      </c>
      <c r="I325" s="53" t="s">
        <v>7258</v>
      </c>
      <c r="J325" s="6" t="s">
        <v>7488</v>
      </c>
      <c r="K325" s="6" t="s">
        <v>5510</v>
      </c>
      <c r="M325" s="6" t="s">
        <v>5511</v>
      </c>
      <c r="N325" s="4" t="s">
        <v>3287</v>
      </c>
      <c r="O325" s="8" t="s">
        <v>5512</v>
      </c>
      <c r="P325" s="6" t="s">
        <v>4014</v>
      </c>
      <c r="Q325" s="6" t="s">
        <v>4015</v>
      </c>
      <c r="R325" s="6" t="s">
        <v>2970</v>
      </c>
      <c r="S325" s="5">
        <v>11</v>
      </c>
      <c r="T325" s="7">
        <v>36770</v>
      </c>
      <c r="U325" s="7">
        <v>37500</v>
      </c>
      <c r="V325" s="7">
        <v>37865</v>
      </c>
    </row>
    <row r="326" spans="1:21" ht="24">
      <c r="A326" s="6" t="s">
        <v>6684</v>
      </c>
      <c r="B326" s="21" t="s">
        <v>7560</v>
      </c>
      <c r="C326" s="150">
        <v>10</v>
      </c>
      <c r="D326" s="28">
        <v>15</v>
      </c>
      <c r="E326" s="29" t="s">
        <v>5538</v>
      </c>
      <c r="F326" s="29" t="s">
        <v>5538</v>
      </c>
      <c r="G326" s="39" t="s">
        <v>5538</v>
      </c>
      <c r="H326" s="24" t="s">
        <v>4209</v>
      </c>
      <c r="I326" s="108" t="s">
        <v>4210</v>
      </c>
      <c r="J326" s="21"/>
      <c r="K326" s="21" t="s">
        <v>7325</v>
      </c>
      <c r="L326" s="21" t="s">
        <v>7326</v>
      </c>
      <c r="M326" s="21" t="s">
        <v>6751</v>
      </c>
      <c r="N326" s="24" t="s">
        <v>6752</v>
      </c>
      <c r="O326" s="21">
        <v>55403</v>
      </c>
      <c r="P326" s="21" t="s">
        <v>2010</v>
      </c>
      <c r="Q326" s="21" t="s">
        <v>1426</v>
      </c>
      <c r="R326" s="43" t="s">
        <v>1427</v>
      </c>
      <c r="S326" s="24">
        <v>11</v>
      </c>
      <c r="T326" s="7">
        <v>36804</v>
      </c>
      <c r="U326" s="22">
        <v>37176</v>
      </c>
    </row>
    <row r="327" spans="1:24" ht="24">
      <c r="A327" s="6" t="s">
        <v>6791</v>
      </c>
      <c r="B327" s="6" t="s">
        <v>7560</v>
      </c>
      <c r="C327" s="54">
        <v>30</v>
      </c>
      <c r="D327" s="2" t="s">
        <v>6186</v>
      </c>
      <c r="E327" s="12" t="s">
        <v>5538</v>
      </c>
      <c r="F327" s="12">
        <v>8900</v>
      </c>
      <c r="G327" s="14">
        <v>23</v>
      </c>
      <c r="H327" s="4">
        <v>1256</v>
      </c>
      <c r="I327" s="53" t="s">
        <v>5591</v>
      </c>
      <c r="J327" s="6" t="s">
        <v>2290</v>
      </c>
      <c r="K327" s="6" t="s">
        <v>2597</v>
      </c>
      <c r="M327" s="6" t="s">
        <v>6622</v>
      </c>
      <c r="N327" s="4" t="s">
        <v>3287</v>
      </c>
      <c r="O327" s="8" t="s">
        <v>6623</v>
      </c>
      <c r="P327" s="6" t="s">
        <v>6624</v>
      </c>
      <c r="Q327" s="6" t="s">
        <v>3249</v>
      </c>
      <c r="R327" s="6" t="s">
        <v>5799</v>
      </c>
      <c r="S327" s="5">
        <v>11</v>
      </c>
      <c r="T327" s="7">
        <v>36770</v>
      </c>
      <c r="U327" s="7">
        <v>37135</v>
      </c>
      <c r="V327" s="7">
        <v>37500</v>
      </c>
      <c r="W327" s="7">
        <v>37865</v>
      </c>
      <c r="X327" s="7">
        <v>38231</v>
      </c>
    </row>
    <row r="328" spans="1:24" s="136" customFormat="1" ht="12">
      <c r="A328" s="112" t="s">
        <v>2693</v>
      </c>
      <c r="B328" s="112" t="s">
        <v>2813</v>
      </c>
      <c r="C328" s="145">
        <v>30</v>
      </c>
      <c r="D328" s="114">
        <v>35</v>
      </c>
      <c r="E328" s="115" t="s">
        <v>5538</v>
      </c>
      <c r="F328" s="115">
        <v>69000</v>
      </c>
      <c r="G328" s="116" t="s">
        <v>5538</v>
      </c>
      <c r="H328" s="122">
        <v>1524</v>
      </c>
      <c r="I328" s="118" t="s">
        <v>6593</v>
      </c>
      <c r="J328" s="112" t="s">
        <v>6636</v>
      </c>
      <c r="K328" s="112" t="s">
        <v>6073</v>
      </c>
      <c r="L328" s="112" t="s">
        <v>6074</v>
      </c>
      <c r="M328" s="112" t="s">
        <v>4663</v>
      </c>
      <c r="N328" s="122" t="s">
        <v>3287</v>
      </c>
      <c r="O328" s="112">
        <v>33166</v>
      </c>
      <c r="P328" s="112" t="s">
        <v>3971</v>
      </c>
      <c r="Q328" s="112" t="s">
        <v>3972</v>
      </c>
      <c r="R328" s="112" t="s">
        <v>5538</v>
      </c>
      <c r="S328" s="122">
        <v>11</v>
      </c>
      <c r="T328" s="135">
        <v>36770</v>
      </c>
      <c r="U328" s="135">
        <v>37135</v>
      </c>
      <c r="V328" s="135">
        <v>37500</v>
      </c>
      <c r="W328" s="135"/>
      <c r="X328" s="135"/>
    </row>
    <row r="329" spans="1:42" s="136" customFormat="1" ht="12">
      <c r="A329" s="112" t="s">
        <v>4977</v>
      </c>
      <c r="B329" s="112" t="s">
        <v>2813</v>
      </c>
      <c r="C329" s="145">
        <v>30</v>
      </c>
      <c r="D329" s="114">
        <v>35</v>
      </c>
      <c r="E329" s="115">
        <v>94941</v>
      </c>
      <c r="F329" s="115" t="s">
        <v>5538</v>
      </c>
      <c r="G329" s="116" t="s">
        <v>5538</v>
      </c>
      <c r="H329" s="122">
        <v>9568</v>
      </c>
      <c r="I329" s="118" t="s">
        <v>4978</v>
      </c>
      <c r="J329" s="112" t="s">
        <v>2290</v>
      </c>
      <c r="K329" s="112" t="s">
        <v>4979</v>
      </c>
      <c r="L329" s="112"/>
      <c r="M329" s="112" t="s">
        <v>4663</v>
      </c>
      <c r="N329" s="122" t="s">
        <v>3287</v>
      </c>
      <c r="O329" s="112">
        <v>33166</v>
      </c>
      <c r="P329" s="112" t="s">
        <v>4980</v>
      </c>
      <c r="Q329" s="112" t="s">
        <v>4981</v>
      </c>
      <c r="R329" s="112" t="s">
        <v>5538</v>
      </c>
      <c r="S329" s="122">
        <v>11</v>
      </c>
      <c r="T329" s="135">
        <v>36770</v>
      </c>
      <c r="U329" s="121">
        <v>37135</v>
      </c>
      <c r="V329" s="135">
        <v>37500</v>
      </c>
      <c r="W329" s="135"/>
      <c r="X329" s="135"/>
      <c r="Y329" s="135"/>
      <c r="Z329" s="122"/>
      <c r="AE329" s="135"/>
      <c r="AL329" s="122"/>
      <c r="AN329" s="135"/>
      <c r="AO329" s="135"/>
      <c r="AP329" s="122"/>
    </row>
    <row r="330" spans="1:24" ht="24">
      <c r="A330" s="6" t="s">
        <v>4982</v>
      </c>
      <c r="B330" s="6" t="s">
        <v>7560</v>
      </c>
      <c r="C330" s="54">
        <v>30</v>
      </c>
      <c r="D330" s="2">
        <v>30</v>
      </c>
      <c r="E330" s="12">
        <v>0</v>
      </c>
      <c r="F330" s="12">
        <v>200000</v>
      </c>
      <c r="G330" s="14">
        <v>500</v>
      </c>
      <c r="H330" s="4" t="s">
        <v>6438</v>
      </c>
      <c r="I330" s="53" t="s">
        <v>2598</v>
      </c>
      <c r="J330" s="6" t="s">
        <v>2290</v>
      </c>
      <c r="K330" s="6" t="s">
        <v>4983</v>
      </c>
      <c r="L330" s="6" t="s">
        <v>4984</v>
      </c>
      <c r="M330" s="6" t="s">
        <v>4985</v>
      </c>
      <c r="N330" s="4" t="s">
        <v>3287</v>
      </c>
      <c r="O330" s="6">
        <v>32614</v>
      </c>
      <c r="P330" s="6" t="s">
        <v>4641</v>
      </c>
      <c r="Q330" s="6" t="s">
        <v>4642</v>
      </c>
      <c r="R330" s="6" t="s">
        <v>5538</v>
      </c>
      <c r="S330" s="4">
        <v>11</v>
      </c>
      <c r="T330" s="7">
        <v>36770</v>
      </c>
      <c r="U330" s="7">
        <v>37135</v>
      </c>
      <c r="V330" s="7">
        <v>37500</v>
      </c>
      <c r="W330" s="22">
        <v>37865</v>
      </c>
      <c r="X330" s="7">
        <v>38234</v>
      </c>
    </row>
    <row r="331" spans="1:22" ht="12">
      <c r="A331" s="6" t="s">
        <v>1767</v>
      </c>
      <c r="B331" s="6" t="s">
        <v>7560</v>
      </c>
      <c r="C331" s="54">
        <v>30</v>
      </c>
      <c r="D331" s="2">
        <v>35</v>
      </c>
      <c r="E331" s="12">
        <v>0</v>
      </c>
      <c r="F331" s="12">
        <v>35000</v>
      </c>
      <c r="G331" s="14" t="s">
        <v>5538</v>
      </c>
      <c r="H331" s="24">
        <v>6925</v>
      </c>
      <c r="I331" s="53" t="s">
        <v>5560</v>
      </c>
      <c r="J331" s="21" t="s">
        <v>6641</v>
      </c>
      <c r="K331" s="21" t="s">
        <v>7337</v>
      </c>
      <c r="L331" s="21" t="s">
        <v>7338</v>
      </c>
      <c r="M331" s="21" t="s">
        <v>2464</v>
      </c>
      <c r="N331" s="24" t="s">
        <v>3287</v>
      </c>
      <c r="O331" s="21">
        <v>32301</v>
      </c>
      <c r="P331" s="21" t="s">
        <v>7339</v>
      </c>
      <c r="Q331" s="21" t="s">
        <v>7340</v>
      </c>
      <c r="R331" s="6" t="s">
        <v>5538</v>
      </c>
      <c r="S331" s="24">
        <v>11</v>
      </c>
      <c r="T331" s="22">
        <v>36770</v>
      </c>
      <c r="V331" s="7">
        <v>37500</v>
      </c>
    </row>
    <row r="332" spans="1:24" ht="24">
      <c r="A332" s="6" t="s">
        <v>3915</v>
      </c>
      <c r="B332" s="21" t="s">
        <v>7560</v>
      </c>
      <c r="C332" s="54">
        <v>30</v>
      </c>
      <c r="D332" s="28">
        <v>35</v>
      </c>
      <c r="E332" s="29" t="s">
        <v>5538</v>
      </c>
      <c r="F332" s="29" t="s">
        <v>5538</v>
      </c>
      <c r="G332" s="39" t="s">
        <v>5538</v>
      </c>
      <c r="H332" s="24">
        <v>1528</v>
      </c>
      <c r="I332" s="53" t="s">
        <v>194</v>
      </c>
      <c r="J332" s="21" t="s">
        <v>6639</v>
      </c>
      <c r="K332" s="21" t="s">
        <v>3916</v>
      </c>
      <c r="L332" s="21" t="s">
        <v>3917</v>
      </c>
      <c r="M332" s="21" t="s">
        <v>4663</v>
      </c>
      <c r="N332" s="24" t="s">
        <v>3287</v>
      </c>
      <c r="O332" s="21">
        <v>33131</v>
      </c>
      <c r="P332" s="21" t="s">
        <v>3918</v>
      </c>
      <c r="Q332" s="21" t="s">
        <v>3919</v>
      </c>
      <c r="R332" s="21" t="s">
        <v>5538</v>
      </c>
      <c r="S332" s="24">
        <v>11</v>
      </c>
      <c r="T332" s="22">
        <v>36770</v>
      </c>
      <c r="U332" s="7">
        <v>37135</v>
      </c>
      <c r="V332" s="7">
        <v>37500</v>
      </c>
      <c r="W332" s="22"/>
      <c r="X332" s="7">
        <v>38231</v>
      </c>
    </row>
    <row r="333" spans="1:22" ht="24">
      <c r="A333" s="6" t="s">
        <v>3920</v>
      </c>
      <c r="B333" s="21" t="s">
        <v>7560</v>
      </c>
      <c r="C333" s="54">
        <v>30</v>
      </c>
      <c r="D333" s="28">
        <v>35</v>
      </c>
      <c r="E333" s="29" t="s">
        <v>5538</v>
      </c>
      <c r="F333" s="29" t="s">
        <v>5538</v>
      </c>
      <c r="G333" s="39" t="s">
        <v>5538</v>
      </c>
      <c r="H333" s="24">
        <v>1528</v>
      </c>
      <c r="I333" s="53" t="s">
        <v>194</v>
      </c>
      <c r="J333" s="21" t="s">
        <v>5276</v>
      </c>
      <c r="K333" s="21" t="s">
        <v>5277</v>
      </c>
      <c r="L333" s="21"/>
      <c r="M333" s="21" t="s">
        <v>2666</v>
      </c>
      <c r="N333" s="24" t="s">
        <v>3287</v>
      </c>
      <c r="O333" s="21">
        <v>33023</v>
      </c>
      <c r="P333" s="21" t="s">
        <v>6066</v>
      </c>
      <c r="Q333" s="21" t="s">
        <v>7432</v>
      </c>
      <c r="R333" s="21" t="s">
        <v>5149</v>
      </c>
      <c r="S333" s="24">
        <v>11</v>
      </c>
      <c r="T333" s="22">
        <v>36770</v>
      </c>
      <c r="U333" s="7">
        <v>37135</v>
      </c>
      <c r="V333" s="7">
        <v>37500</v>
      </c>
    </row>
    <row r="334" spans="1:24" ht="24">
      <c r="A334" s="6" t="s">
        <v>3324</v>
      </c>
      <c r="B334" s="6" t="s">
        <v>7560</v>
      </c>
      <c r="C334" s="54">
        <v>35</v>
      </c>
      <c r="D334" s="2">
        <v>40</v>
      </c>
      <c r="E334" s="12" t="s">
        <v>5538</v>
      </c>
      <c r="F334" s="12" t="s">
        <v>5538</v>
      </c>
      <c r="G334" s="14" t="s">
        <v>5538</v>
      </c>
      <c r="H334" s="4">
        <v>1528</v>
      </c>
      <c r="I334" s="53" t="s">
        <v>6960</v>
      </c>
      <c r="J334" s="6" t="s">
        <v>195</v>
      </c>
      <c r="K334" s="6" t="s">
        <v>5389</v>
      </c>
      <c r="L334" s="6" t="s">
        <v>5390</v>
      </c>
      <c r="M334" s="6" t="s">
        <v>4663</v>
      </c>
      <c r="N334" s="4" t="s">
        <v>3287</v>
      </c>
      <c r="O334" s="6">
        <v>33138</v>
      </c>
      <c r="P334" s="6" t="s">
        <v>5391</v>
      </c>
      <c r="Q334" s="6" t="s">
        <v>5392</v>
      </c>
      <c r="R334" s="6" t="s">
        <v>1631</v>
      </c>
      <c r="S334" s="4">
        <v>11</v>
      </c>
      <c r="T334" s="7">
        <v>36770</v>
      </c>
      <c r="U334" s="7">
        <v>37135</v>
      </c>
      <c r="V334" s="7">
        <v>37500</v>
      </c>
      <c r="X334" s="7">
        <v>38231</v>
      </c>
    </row>
    <row r="335" spans="1:21" ht="12">
      <c r="A335" s="16" t="s">
        <v>3260</v>
      </c>
      <c r="B335" s="6" t="s">
        <v>192</v>
      </c>
      <c r="C335" s="54">
        <v>9.85</v>
      </c>
      <c r="D335" s="2">
        <v>9.85</v>
      </c>
      <c r="E335" s="12">
        <v>115549.7</v>
      </c>
      <c r="F335" s="12">
        <v>302173.9</v>
      </c>
      <c r="G335" s="14">
        <v>1040</v>
      </c>
      <c r="H335" s="18">
        <v>1230</v>
      </c>
      <c r="I335" s="53" t="s">
        <v>2352</v>
      </c>
      <c r="J335" s="6" t="s">
        <v>4288</v>
      </c>
      <c r="K335" s="6" t="s">
        <v>4289</v>
      </c>
      <c r="M335" s="6" t="s">
        <v>4290</v>
      </c>
      <c r="N335" s="4" t="s">
        <v>5081</v>
      </c>
      <c r="O335" s="6" t="s">
        <v>4291</v>
      </c>
      <c r="P335" s="6" t="s">
        <v>3128</v>
      </c>
      <c r="Q335" s="6" t="s">
        <v>4292</v>
      </c>
      <c r="R335" s="6" t="s">
        <v>4293</v>
      </c>
      <c r="S335" s="5">
        <v>12</v>
      </c>
      <c r="T335" s="7">
        <v>36647</v>
      </c>
      <c r="U335" s="7">
        <v>37012</v>
      </c>
    </row>
    <row r="336" spans="1:21" ht="24">
      <c r="A336" s="139" t="s">
        <v>3272</v>
      </c>
      <c r="B336" s="112" t="s">
        <v>192</v>
      </c>
      <c r="C336" s="145" t="s">
        <v>1839</v>
      </c>
      <c r="D336" s="114"/>
      <c r="E336" s="141"/>
      <c r="F336" s="141"/>
      <c r="G336" s="149"/>
      <c r="H336" s="142">
        <v>1524</v>
      </c>
      <c r="I336" s="118" t="s">
        <v>6593</v>
      </c>
      <c r="J336" s="112" t="s">
        <v>2214</v>
      </c>
      <c r="K336" s="112" t="s">
        <v>5129</v>
      </c>
      <c r="L336" s="112" t="s">
        <v>5130</v>
      </c>
      <c r="M336" s="112" t="s">
        <v>2288</v>
      </c>
      <c r="N336" s="122" t="s">
        <v>7142</v>
      </c>
      <c r="O336" s="112">
        <v>30303</v>
      </c>
      <c r="P336" s="112" t="s">
        <v>5131</v>
      </c>
      <c r="Q336" s="112" t="s">
        <v>5132</v>
      </c>
      <c r="R336" s="144" t="s">
        <v>5133</v>
      </c>
      <c r="S336" s="134">
        <v>12</v>
      </c>
      <c r="T336" s="135">
        <v>36708</v>
      </c>
      <c r="U336" s="137"/>
    </row>
    <row r="337" spans="1:21" ht="12">
      <c r="A337" s="16" t="s">
        <v>1296</v>
      </c>
      <c r="B337" s="6" t="s">
        <v>192</v>
      </c>
      <c r="C337" s="54">
        <v>25</v>
      </c>
      <c r="D337" s="2">
        <v>25</v>
      </c>
      <c r="E337" s="12" t="s">
        <v>5538</v>
      </c>
      <c r="F337" s="12" t="s">
        <v>5538</v>
      </c>
      <c r="G337" s="14" t="s">
        <v>5538</v>
      </c>
      <c r="H337" s="18">
        <v>6920</v>
      </c>
      <c r="I337" s="53" t="s">
        <v>1710</v>
      </c>
      <c r="J337" s="6" t="s">
        <v>2103</v>
      </c>
      <c r="K337" s="6" t="s">
        <v>725</v>
      </c>
      <c r="L337" s="6" t="s">
        <v>4889</v>
      </c>
      <c r="M337" s="6" t="s">
        <v>3102</v>
      </c>
      <c r="N337" s="4" t="s">
        <v>5081</v>
      </c>
      <c r="O337" s="6">
        <v>30337</v>
      </c>
      <c r="P337" s="6" t="s">
        <v>1117</v>
      </c>
      <c r="Q337" s="6" t="s">
        <v>6653</v>
      </c>
      <c r="R337" s="6" t="s">
        <v>6654</v>
      </c>
      <c r="S337" s="5">
        <v>12</v>
      </c>
      <c r="T337" s="7">
        <v>36708</v>
      </c>
      <c r="U337" s="7">
        <v>37288</v>
      </c>
    </row>
    <row r="338" spans="1:24" ht="12">
      <c r="A338" s="6" t="s">
        <v>6022</v>
      </c>
      <c r="B338" s="31" t="s">
        <v>192</v>
      </c>
      <c r="C338" s="54">
        <v>17</v>
      </c>
      <c r="D338" s="2">
        <v>17</v>
      </c>
      <c r="E338" s="12">
        <v>0</v>
      </c>
      <c r="F338" s="12">
        <v>20000</v>
      </c>
      <c r="G338" s="14">
        <v>50</v>
      </c>
      <c r="H338" s="18">
        <v>1241</v>
      </c>
      <c r="I338" s="53" t="s">
        <v>6894</v>
      </c>
      <c r="J338" s="6" t="s">
        <v>6895</v>
      </c>
      <c r="K338" s="6" t="s">
        <v>6023</v>
      </c>
      <c r="M338" s="6" t="s">
        <v>6024</v>
      </c>
      <c r="N338" s="4" t="s">
        <v>5081</v>
      </c>
      <c r="O338" s="6">
        <v>31220</v>
      </c>
      <c r="P338" s="6" t="s">
        <v>1545</v>
      </c>
      <c r="Q338" s="6" t="s">
        <v>1546</v>
      </c>
      <c r="R338" s="42" t="s">
        <v>2692</v>
      </c>
      <c r="S338" s="5">
        <v>12</v>
      </c>
      <c r="T338" s="7">
        <v>36831</v>
      </c>
      <c r="U338" s="7">
        <v>37196</v>
      </c>
      <c r="V338" s="7">
        <v>37288</v>
      </c>
      <c r="W338" s="7">
        <v>37653</v>
      </c>
      <c r="X338" s="7">
        <v>38018</v>
      </c>
    </row>
    <row r="339" spans="1:20" ht="12">
      <c r="A339" s="139" t="s">
        <v>3261</v>
      </c>
      <c r="B339" s="112" t="s">
        <v>4294</v>
      </c>
      <c r="C339" s="145">
        <v>25</v>
      </c>
      <c r="D339" s="114">
        <v>25</v>
      </c>
      <c r="E339" s="115" t="s">
        <v>5538</v>
      </c>
      <c r="F339" s="115">
        <v>26000</v>
      </c>
      <c r="G339" s="116">
        <v>191</v>
      </c>
      <c r="H339" s="142" t="s">
        <v>4295</v>
      </c>
      <c r="I339" s="118" t="s">
        <v>6760</v>
      </c>
      <c r="J339" s="112" t="s">
        <v>4296</v>
      </c>
      <c r="K339" s="112" t="s">
        <v>4297</v>
      </c>
      <c r="L339" s="112"/>
      <c r="M339" s="112" t="s">
        <v>7577</v>
      </c>
      <c r="N339" s="122" t="s">
        <v>7578</v>
      </c>
      <c r="O339" s="112">
        <v>64131</v>
      </c>
      <c r="P339" s="112" t="s">
        <v>2270</v>
      </c>
      <c r="Q339" s="112" t="s">
        <v>2271</v>
      </c>
      <c r="R339" s="112" t="s">
        <v>2272</v>
      </c>
      <c r="S339" s="134">
        <v>12</v>
      </c>
      <c r="T339" s="135">
        <v>36586</v>
      </c>
    </row>
    <row r="340" spans="1:24" ht="24">
      <c r="A340" s="16" t="s">
        <v>1942</v>
      </c>
      <c r="B340" s="6" t="s">
        <v>4294</v>
      </c>
      <c r="C340" s="54">
        <v>27</v>
      </c>
      <c r="D340" s="2">
        <v>27</v>
      </c>
      <c r="E340" s="12">
        <v>2000</v>
      </c>
      <c r="F340" s="12">
        <v>114000</v>
      </c>
      <c r="G340" s="14">
        <v>580</v>
      </c>
      <c r="H340" s="18" t="s">
        <v>6438</v>
      </c>
      <c r="I340" s="53" t="s">
        <v>6115</v>
      </c>
      <c r="J340" s="6" t="s">
        <v>6438</v>
      </c>
      <c r="K340" s="6" t="s">
        <v>6169</v>
      </c>
      <c r="L340" s="6" t="s">
        <v>1943</v>
      </c>
      <c r="M340" s="6" t="s">
        <v>2288</v>
      </c>
      <c r="N340" s="4" t="s">
        <v>7142</v>
      </c>
      <c r="O340" s="8" t="s">
        <v>6171</v>
      </c>
      <c r="P340" s="6" t="s">
        <v>6172</v>
      </c>
      <c r="Q340" s="6" t="s">
        <v>6173</v>
      </c>
      <c r="R340" s="6" t="s">
        <v>6174</v>
      </c>
      <c r="S340" s="5">
        <v>12</v>
      </c>
      <c r="T340" s="7">
        <v>36708</v>
      </c>
      <c r="U340" s="7">
        <v>37073</v>
      </c>
      <c r="V340" s="7">
        <v>37288</v>
      </c>
      <c r="W340" s="7">
        <v>37653</v>
      </c>
      <c r="X340" s="7">
        <v>38018</v>
      </c>
    </row>
    <row r="341" spans="1:23" ht="24">
      <c r="A341" s="6" t="s">
        <v>3114</v>
      </c>
      <c r="B341" s="21" t="s">
        <v>4294</v>
      </c>
      <c r="C341" s="150">
        <v>7.25</v>
      </c>
      <c r="D341" s="28">
        <v>7.25</v>
      </c>
      <c r="E341" s="29" t="s">
        <v>5538</v>
      </c>
      <c r="F341" s="29" t="s">
        <v>5538</v>
      </c>
      <c r="G341" s="39" t="s">
        <v>5538</v>
      </c>
      <c r="H341" s="24" t="s">
        <v>4209</v>
      </c>
      <c r="I341" s="108" t="s">
        <v>4210</v>
      </c>
      <c r="J341" s="21"/>
      <c r="K341" s="21" t="s">
        <v>7325</v>
      </c>
      <c r="L341" s="21" t="s">
        <v>7326</v>
      </c>
      <c r="M341" s="21" t="s">
        <v>6751</v>
      </c>
      <c r="N341" s="24" t="s">
        <v>6752</v>
      </c>
      <c r="O341" s="21">
        <v>55403</v>
      </c>
      <c r="P341" s="21" t="s">
        <v>2010</v>
      </c>
      <c r="Q341" s="21" t="s">
        <v>1426</v>
      </c>
      <c r="R341" s="43" t="s">
        <v>1427</v>
      </c>
      <c r="S341" s="24">
        <v>12</v>
      </c>
      <c r="T341" s="7">
        <v>36802</v>
      </c>
      <c r="U341" s="7">
        <v>37288</v>
      </c>
      <c r="V341" s="7">
        <v>37653</v>
      </c>
      <c r="W341" s="7">
        <v>38018</v>
      </c>
    </row>
    <row r="342" spans="1:22" ht="12">
      <c r="A342" s="6" t="s">
        <v>713</v>
      </c>
      <c r="B342" s="21" t="s">
        <v>4294</v>
      </c>
      <c r="C342" s="150">
        <v>25</v>
      </c>
      <c r="D342" s="28">
        <v>30</v>
      </c>
      <c r="E342" s="29">
        <v>72625</v>
      </c>
      <c r="F342" s="29">
        <v>217875</v>
      </c>
      <c r="G342" s="39" t="s">
        <v>5538</v>
      </c>
      <c r="H342" s="24">
        <v>1230</v>
      </c>
      <c r="I342" s="108" t="s">
        <v>1875</v>
      </c>
      <c r="J342" s="21"/>
      <c r="K342" s="21" t="s">
        <v>1876</v>
      </c>
      <c r="L342" s="21"/>
      <c r="M342" s="21" t="s">
        <v>4290</v>
      </c>
      <c r="N342" s="24" t="s">
        <v>5081</v>
      </c>
      <c r="O342" s="21">
        <v>30605</v>
      </c>
      <c r="P342" s="21" t="s">
        <v>889</v>
      </c>
      <c r="Q342" s="21" t="s">
        <v>890</v>
      </c>
      <c r="R342" s="43" t="s">
        <v>1877</v>
      </c>
      <c r="S342" s="24">
        <v>12</v>
      </c>
      <c r="T342" s="7">
        <v>37377</v>
      </c>
      <c r="U342" s="7">
        <v>37653</v>
      </c>
      <c r="V342" s="7">
        <v>37653</v>
      </c>
    </row>
    <row r="343" spans="1:21" ht="24">
      <c r="A343" s="16" t="s">
        <v>6037</v>
      </c>
      <c r="B343" s="6" t="s">
        <v>2273</v>
      </c>
      <c r="C343" s="54">
        <v>28.5</v>
      </c>
      <c r="D343" s="2">
        <v>60</v>
      </c>
      <c r="E343" s="12" t="s">
        <v>5538</v>
      </c>
      <c r="F343" s="12">
        <v>3000000</v>
      </c>
      <c r="G343" s="14" t="s">
        <v>5538</v>
      </c>
      <c r="H343" s="18">
        <v>2024</v>
      </c>
      <c r="I343" s="53" t="s">
        <v>2518</v>
      </c>
      <c r="J343" s="6" t="s">
        <v>2476</v>
      </c>
      <c r="K343" s="6" t="s">
        <v>2274</v>
      </c>
      <c r="L343" s="6" t="s">
        <v>2275</v>
      </c>
      <c r="M343" s="6" t="s">
        <v>2276</v>
      </c>
      <c r="N343" s="4" t="s">
        <v>5081</v>
      </c>
      <c r="O343" s="6">
        <v>31524</v>
      </c>
      <c r="P343" s="6" t="s">
        <v>6316</v>
      </c>
      <c r="Q343" s="6" t="s">
        <v>3412</v>
      </c>
      <c r="R343" s="6" t="s">
        <v>3413</v>
      </c>
      <c r="S343" s="5">
        <v>12</v>
      </c>
      <c r="T343" s="7">
        <v>36678</v>
      </c>
      <c r="U343" s="7">
        <v>37043</v>
      </c>
    </row>
    <row r="344" spans="1:24" ht="12">
      <c r="A344" s="16" t="s">
        <v>3273</v>
      </c>
      <c r="B344" s="6" t="s">
        <v>2512</v>
      </c>
      <c r="C344" s="54">
        <v>28.5</v>
      </c>
      <c r="D344" s="2">
        <v>60.25</v>
      </c>
      <c r="E344" s="12">
        <v>9031</v>
      </c>
      <c r="F344" s="12">
        <v>95964</v>
      </c>
      <c r="G344" s="14">
        <v>218</v>
      </c>
      <c r="H344" s="18">
        <v>1226</v>
      </c>
      <c r="I344" s="53" t="s">
        <v>4870</v>
      </c>
      <c r="J344" s="6" t="s">
        <v>5859</v>
      </c>
      <c r="K344" s="6" t="s">
        <v>6236</v>
      </c>
      <c r="M344" s="6" t="s">
        <v>688</v>
      </c>
      <c r="N344" s="4" t="s">
        <v>414</v>
      </c>
      <c r="O344" s="8" t="s">
        <v>6237</v>
      </c>
      <c r="P344" s="6" t="s">
        <v>6238</v>
      </c>
      <c r="Q344" s="6" t="s">
        <v>6239</v>
      </c>
      <c r="R344" s="8" t="s">
        <v>4614</v>
      </c>
      <c r="S344" s="5">
        <v>12</v>
      </c>
      <c r="T344" s="7">
        <v>36708</v>
      </c>
      <c r="U344" s="7">
        <v>37073</v>
      </c>
      <c r="V344" s="7">
        <v>37288</v>
      </c>
      <c r="W344" s="7">
        <v>37653</v>
      </c>
      <c r="X344" s="7">
        <v>38018</v>
      </c>
    </row>
    <row r="345" spans="1:23" ht="12">
      <c r="A345" s="6" t="s">
        <v>2345</v>
      </c>
      <c r="B345" s="6" t="s">
        <v>2512</v>
      </c>
      <c r="C345" s="54">
        <v>28</v>
      </c>
      <c r="D345" s="2">
        <v>60.25</v>
      </c>
      <c r="E345" s="12">
        <v>1689</v>
      </c>
      <c r="F345" s="12">
        <v>55000</v>
      </c>
      <c r="G345" s="14" t="s">
        <v>5538</v>
      </c>
      <c r="H345" s="4">
        <v>1226</v>
      </c>
      <c r="I345" s="53" t="s">
        <v>4870</v>
      </c>
      <c r="J345" s="6" t="s">
        <v>2103</v>
      </c>
      <c r="K345" s="6" t="s">
        <v>2346</v>
      </c>
      <c r="M345" s="6" t="s">
        <v>2347</v>
      </c>
      <c r="N345" s="4" t="s">
        <v>5081</v>
      </c>
      <c r="O345" s="6">
        <v>30501</v>
      </c>
      <c r="P345" s="6" t="s">
        <v>5911</v>
      </c>
      <c r="Q345" s="6" t="s">
        <v>5912</v>
      </c>
      <c r="R345" s="6" t="s">
        <v>5913</v>
      </c>
      <c r="S345" s="5">
        <v>12</v>
      </c>
      <c r="T345" s="7">
        <v>36708</v>
      </c>
      <c r="V345" s="7">
        <v>37288</v>
      </c>
      <c r="W345" s="7">
        <v>37653</v>
      </c>
    </row>
    <row r="346" spans="1:247" ht="12">
      <c r="A346" s="6" t="s">
        <v>3794</v>
      </c>
      <c r="B346" s="6" t="s">
        <v>2512</v>
      </c>
      <c r="C346" s="54">
        <v>10</v>
      </c>
      <c r="D346" s="2">
        <v>0</v>
      </c>
      <c r="E346" s="12" t="s">
        <v>5538</v>
      </c>
      <c r="F346" s="12">
        <v>47600</v>
      </c>
      <c r="G346" s="14">
        <v>165</v>
      </c>
      <c r="H346" s="18">
        <v>1241</v>
      </c>
      <c r="I346" s="53" t="s">
        <v>6894</v>
      </c>
      <c r="J346" s="6" t="s">
        <v>3795</v>
      </c>
      <c r="K346" s="6" t="s">
        <v>3264</v>
      </c>
      <c r="L346" s="6" t="s">
        <v>2998</v>
      </c>
      <c r="M346" s="6" t="s">
        <v>1050</v>
      </c>
      <c r="N346" s="4" t="s">
        <v>1051</v>
      </c>
      <c r="O346" s="6">
        <v>20250</v>
      </c>
      <c r="P346" s="6" t="s">
        <v>1564</v>
      </c>
      <c r="Q346" s="6" t="s">
        <v>1565</v>
      </c>
      <c r="R346" s="6" t="s">
        <v>1566</v>
      </c>
      <c r="S346" s="5">
        <v>12</v>
      </c>
      <c r="T346" s="7">
        <v>36831</v>
      </c>
      <c r="U346" s="7">
        <v>37288</v>
      </c>
      <c r="V346" s="38"/>
      <c r="W346" s="38"/>
      <c r="X346" s="38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36"/>
      <c r="DQ346" s="36"/>
      <c r="DR346" s="36"/>
      <c r="DS346" s="36"/>
      <c r="DT346" s="36"/>
      <c r="DU346" s="36"/>
      <c r="DV346" s="36"/>
      <c r="DW346" s="36"/>
      <c r="DX346" s="36"/>
      <c r="DY346" s="36"/>
      <c r="DZ346" s="36"/>
      <c r="EA346" s="36"/>
      <c r="EB346" s="36"/>
      <c r="EC346" s="36"/>
      <c r="ED346" s="36"/>
      <c r="EE346" s="36"/>
      <c r="EF346" s="36"/>
      <c r="EG346" s="36"/>
      <c r="EH346" s="36"/>
      <c r="EI346" s="36"/>
      <c r="EJ346" s="36"/>
      <c r="EK346" s="36"/>
      <c r="EL346" s="36"/>
      <c r="EM346" s="36"/>
      <c r="EN346" s="36"/>
      <c r="EO346" s="36"/>
      <c r="EP346" s="36"/>
      <c r="EQ346" s="36"/>
      <c r="ER346" s="36"/>
      <c r="ES346" s="36"/>
      <c r="ET346" s="36"/>
      <c r="EU346" s="36"/>
      <c r="EV346" s="36"/>
      <c r="EW346" s="36"/>
      <c r="EX346" s="36"/>
      <c r="EY346" s="36"/>
      <c r="EZ346" s="36"/>
      <c r="FA346" s="36"/>
      <c r="FB346" s="36"/>
      <c r="FC346" s="36"/>
      <c r="FD346" s="36"/>
      <c r="FE346" s="36"/>
      <c r="FF346" s="36"/>
      <c r="FG346" s="36"/>
      <c r="FH346" s="36"/>
      <c r="FI346" s="36"/>
      <c r="FJ346" s="36"/>
      <c r="FK346" s="36"/>
      <c r="FL346" s="36"/>
      <c r="FM346" s="36"/>
      <c r="FN346" s="36"/>
      <c r="FO346" s="36"/>
      <c r="FP346" s="36"/>
      <c r="FQ346" s="36"/>
      <c r="FR346" s="36"/>
      <c r="FS346" s="36"/>
      <c r="FT346" s="36"/>
      <c r="FU346" s="36"/>
      <c r="FV346" s="36"/>
      <c r="FW346" s="36"/>
      <c r="FX346" s="36"/>
      <c r="FY346" s="36"/>
      <c r="FZ346" s="36"/>
      <c r="GA346" s="36"/>
      <c r="GB346" s="36"/>
      <c r="GC346" s="36"/>
      <c r="GD346" s="36"/>
      <c r="GE346" s="36"/>
      <c r="GF346" s="36"/>
      <c r="GG346" s="36"/>
      <c r="GH346" s="36"/>
      <c r="GI346" s="36"/>
      <c r="GJ346" s="36"/>
      <c r="GK346" s="36"/>
      <c r="GL346" s="36"/>
      <c r="GM346" s="36"/>
      <c r="GN346" s="36"/>
      <c r="GO346" s="36"/>
      <c r="GP346" s="36"/>
      <c r="GQ346" s="36"/>
      <c r="GR346" s="36"/>
      <c r="GS346" s="36"/>
      <c r="GT346" s="36"/>
      <c r="GU346" s="36"/>
      <c r="GV346" s="36"/>
      <c r="GW346" s="36"/>
      <c r="GX346" s="36"/>
      <c r="GY346" s="36"/>
      <c r="GZ346" s="36"/>
      <c r="HA346" s="36"/>
      <c r="HB346" s="36"/>
      <c r="HC346" s="36"/>
      <c r="HD346" s="36"/>
      <c r="HE346" s="36"/>
      <c r="HF346" s="36"/>
      <c r="HG346" s="36"/>
      <c r="HH346" s="36"/>
      <c r="HI346" s="36"/>
      <c r="HJ346" s="36"/>
      <c r="HK346" s="36"/>
      <c r="HL346" s="36"/>
      <c r="HM346" s="36"/>
      <c r="HN346" s="36"/>
      <c r="HO346" s="36"/>
      <c r="HP346" s="36"/>
      <c r="HQ346" s="36"/>
      <c r="HR346" s="36"/>
      <c r="HS346" s="36"/>
      <c r="HT346" s="36"/>
      <c r="HU346" s="36"/>
      <c r="HV346" s="36"/>
      <c r="HW346" s="36"/>
      <c r="HX346" s="36"/>
      <c r="HY346" s="36"/>
      <c r="HZ346" s="36"/>
      <c r="IA346" s="36"/>
      <c r="IB346" s="36"/>
      <c r="IC346" s="36"/>
      <c r="ID346" s="36"/>
      <c r="IE346" s="36"/>
      <c r="IF346" s="36"/>
      <c r="IG346" s="36"/>
      <c r="IH346" s="36"/>
      <c r="II346" s="36"/>
      <c r="IJ346" s="36"/>
      <c r="IK346" s="36"/>
      <c r="IL346" s="36"/>
      <c r="IM346" s="36"/>
    </row>
    <row r="347" spans="1:22" ht="12">
      <c r="A347" s="6" t="s">
        <v>5239</v>
      </c>
      <c r="B347" s="6" t="s">
        <v>2512</v>
      </c>
      <c r="C347" s="54">
        <v>6</v>
      </c>
      <c r="D347" s="2">
        <v>6</v>
      </c>
      <c r="E347" s="12" t="s">
        <v>5538</v>
      </c>
      <c r="F347" s="12" t="s">
        <v>5538</v>
      </c>
      <c r="G347" s="14" t="s">
        <v>5538</v>
      </c>
      <c r="H347" s="18">
        <v>1252</v>
      </c>
      <c r="I347" s="53" t="s">
        <v>7257</v>
      </c>
      <c r="J347" s="6" t="s">
        <v>6025</v>
      </c>
      <c r="K347" s="6" t="s">
        <v>3264</v>
      </c>
      <c r="L347" s="6" t="s">
        <v>5240</v>
      </c>
      <c r="M347" s="6" t="s">
        <v>1050</v>
      </c>
      <c r="N347" s="4" t="s">
        <v>1051</v>
      </c>
      <c r="O347" s="6">
        <v>20250</v>
      </c>
      <c r="P347" s="6" t="s">
        <v>7455</v>
      </c>
      <c r="Q347" s="6" t="s">
        <v>7456</v>
      </c>
      <c r="R347" s="6" t="s">
        <v>1314</v>
      </c>
      <c r="S347" s="5">
        <v>12</v>
      </c>
      <c r="T347" s="7">
        <v>36892</v>
      </c>
      <c r="U347" s="7">
        <v>37288</v>
      </c>
      <c r="V347" s="7">
        <v>37653</v>
      </c>
    </row>
    <row r="348" spans="1:24" ht="24">
      <c r="A348" s="16" t="s">
        <v>6038</v>
      </c>
      <c r="B348" s="6" t="s">
        <v>6264</v>
      </c>
      <c r="C348" s="54">
        <v>21</v>
      </c>
      <c r="D348" s="2">
        <v>26</v>
      </c>
      <c r="E348" s="12" t="s">
        <v>5538</v>
      </c>
      <c r="F348" s="12" t="s">
        <v>5538</v>
      </c>
      <c r="G348" s="14" t="s">
        <v>5538</v>
      </c>
      <c r="H348" s="18">
        <v>1227</v>
      </c>
      <c r="I348" s="53" t="s">
        <v>4871</v>
      </c>
      <c r="J348" s="6" t="s">
        <v>2103</v>
      </c>
      <c r="K348" s="6" t="s">
        <v>6169</v>
      </c>
      <c r="L348" s="6" t="s">
        <v>6170</v>
      </c>
      <c r="M348" s="6" t="s">
        <v>2288</v>
      </c>
      <c r="N348" s="4" t="s">
        <v>7142</v>
      </c>
      <c r="O348" s="8" t="s">
        <v>6171</v>
      </c>
      <c r="P348" s="6" t="s">
        <v>6172</v>
      </c>
      <c r="Q348" s="6" t="s">
        <v>6173</v>
      </c>
      <c r="R348" s="6" t="s">
        <v>6174</v>
      </c>
      <c r="S348" s="5">
        <v>13</v>
      </c>
      <c r="T348" s="7">
        <v>36708</v>
      </c>
      <c r="U348" s="7">
        <v>37073</v>
      </c>
      <c r="V348" s="7">
        <v>37257</v>
      </c>
      <c r="W348" s="7">
        <v>37622</v>
      </c>
      <c r="X348" s="7">
        <v>37987</v>
      </c>
    </row>
    <row r="349" spans="1:25" ht="24">
      <c r="A349" s="16" t="s">
        <v>6563</v>
      </c>
      <c r="B349" s="6" t="s">
        <v>4721</v>
      </c>
      <c r="C349" s="54">
        <v>11</v>
      </c>
      <c r="D349" s="2">
        <v>11</v>
      </c>
      <c r="E349" s="12" t="s">
        <v>5538</v>
      </c>
      <c r="F349" s="12" t="s">
        <v>5538</v>
      </c>
      <c r="G349" s="14" t="s">
        <v>5538</v>
      </c>
      <c r="H349" s="18">
        <v>1251</v>
      </c>
      <c r="I349" s="53" t="s">
        <v>7256</v>
      </c>
      <c r="J349" s="6" t="s">
        <v>6809</v>
      </c>
      <c r="K349" s="6" t="s">
        <v>721</v>
      </c>
      <c r="M349" s="6" t="s">
        <v>2288</v>
      </c>
      <c r="N349" s="4" t="s">
        <v>5081</v>
      </c>
      <c r="O349" s="6">
        <v>30303</v>
      </c>
      <c r="P349" s="6" t="s">
        <v>4208</v>
      </c>
      <c r="Q349" s="6" t="s">
        <v>722</v>
      </c>
      <c r="R349" s="6" t="s">
        <v>723</v>
      </c>
      <c r="S349" s="5">
        <v>13</v>
      </c>
      <c r="T349" s="7">
        <v>36708</v>
      </c>
      <c r="U349" s="22">
        <v>37257</v>
      </c>
      <c r="V349" s="7">
        <v>37929</v>
      </c>
      <c r="W349" s="7">
        <v>37987</v>
      </c>
      <c r="X349" s="7">
        <v>38353</v>
      </c>
      <c r="Y349" s="4"/>
    </row>
    <row r="350" spans="1:22" ht="12">
      <c r="A350" s="6" t="s">
        <v>2920</v>
      </c>
      <c r="B350" s="6" t="s">
        <v>5537</v>
      </c>
      <c r="C350" s="54">
        <v>9.7</v>
      </c>
      <c r="D350" s="2">
        <v>14.7</v>
      </c>
      <c r="E350" s="12" t="s">
        <v>5538</v>
      </c>
      <c r="F350" s="12" t="s">
        <v>5538</v>
      </c>
      <c r="G350" s="14" t="s">
        <v>5538</v>
      </c>
      <c r="H350" s="4" t="s">
        <v>6438</v>
      </c>
      <c r="I350" s="53" t="s">
        <v>1309</v>
      </c>
      <c r="K350" s="6" t="s">
        <v>3264</v>
      </c>
      <c r="L350" s="6" t="s">
        <v>5489</v>
      </c>
      <c r="M350" s="6" t="s">
        <v>1050</v>
      </c>
      <c r="N350" s="4" t="s">
        <v>1051</v>
      </c>
      <c r="O350" s="8" t="s">
        <v>3743</v>
      </c>
      <c r="P350" s="6" t="s">
        <v>1564</v>
      </c>
      <c r="Q350" s="6" t="s">
        <v>1565</v>
      </c>
      <c r="R350" s="6" t="s">
        <v>1566</v>
      </c>
      <c r="S350" s="5">
        <v>13</v>
      </c>
      <c r="T350" s="7">
        <v>36800</v>
      </c>
      <c r="U350" s="7">
        <v>37257</v>
      </c>
      <c r="V350" s="7">
        <v>37622</v>
      </c>
    </row>
    <row r="351" spans="1:23" ht="12">
      <c r="A351" s="16" t="s">
        <v>6039</v>
      </c>
      <c r="B351" s="6" t="s">
        <v>1613</v>
      </c>
      <c r="C351" s="54">
        <v>30</v>
      </c>
      <c r="D351" s="2">
        <v>32</v>
      </c>
      <c r="E351" s="12">
        <v>10000</v>
      </c>
      <c r="F351" s="12">
        <v>40000</v>
      </c>
      <c r="G351" s="14">
        <v>214</v>
      </c>
      <c r="H351" s="18">
        <v>1555</v>
      </c>
      <c r="I351" s="53" t="s">
        <v>5077</v>
      </c>
      <c r="J351" s="6" t="s">
        <v>2288</v>
      </c>
      <c r="K351" s="6" t="s">
        <v>5078</v>
      </c>
      <c r="L351" s="6" t="s">
        <v>5079</v>
      </c>
      <c r="M351" s="6" t="s">
        <v>5080</v>
      </c>
      <c r="N351" s="4" t="s">
        <v>5081</v>
      </c>
      <c r="O351" s="6" t="s">
        <v>5082</v>
      </c>
      <c r="P351" s="6" t="s">
        <v>5083</v>
      </c>
      <c r="Q351" s="6" t="s">
        <v>5084</v>
      </c>
      <c r="R351" s="6" t="s">
        <v>5085</v>
      </c>
      <c r="S351" s="5">
        <v>13</v>
      </c>
      <c r="T351" s="7">
        <v>36708</v>
      </c>
      <c r="V351" s="7">
        <v>37622</v>
      </c>
      <c r="W351" s="7">
        <v>37987</v>
      </c>
    </row>
    <row r="352" spans="1:22" ht="12">
      <c r="A352" s="6" t="s">
        <v>2921</v>
      </c>
      <c r="B352" s="6" t="s">
        <v>1606</v>
      </c>
      <c r="C352" s="54">
        <v>29.25</v>
      </c>
      <c r="D352" s="2">
        <v>33</v>
      </c>
      <c r="E352" s="12" t="s">
        <v>5538</v>
      </c>
      <c r="F352" s="12" t="s">
        <v>5538</v>
      </c>
      <c r="G352" s="14" t="s">
        <v>5538</v>
      </c>
      <c r="H352" s="4">
        <v>6930</v>
      </c>
      <c r="I352" s="53" t="s">
        <v>7463</v>
      </c>
      <c r="K352" s="6" t="s">
        <v>3832</v>
      </c>
      <c r="L352" s="6" t="s">
        <v>3833</v>
      </c>
      <c r="M352" s="6" t="s">
        <v>2288</v>
      </c>
      <c r="N352" s="4" t="s">
        <v>5081</v>
      </c>
      <c r="O352" s="6">
        <v>30303</v>
      </c>
      <c r="P352" s="6" t="s">
        <v>3834</v>
      </c>
      <c r="Q352" s="6" t="s">
        <v>3835</v>
      </c>
      <c r="R352" s="6" t="s">
        <v>2922</v>
      </c>
      <c r="S352" s="4">
        <v>13</v>
      </c>
      <c r="T352" s="7">
        <v>36770</v>
      </c>
      <c r="V352" s="7">
        <v>37622</v>
      </c>
    </row>
    <row r="353" spans="1:23" ht="12">
      <c r="A353" s="47" t="s">
        <v>2975</v>
      </c>
      <c r="B353" s="47" t="s">
        <v>1606</v>
      </c>
      <c r="C353" s="153">
        <v>20.31</v>
      </c>
      <c r="D353" s="48">
        <v>25.56</v>
      </c>
      <c r="E353" s="49" t="s">
        <v>5538</v>
      </c>
      <c r="F353" s="49" t="s">
        <v>5538</v>
      </c>
      <c r="G353" s="50" t="s">
        <v>5538</v>
      </c>
      <c r="H353" s="4">
        <v>1204</v>
      </c>
      <c r="I353" s="53" t="s">
        <v>2934</v>
      </c>
      <c r="J353" s="21"/>
      <c r="K353" s="21" t="s">
        <v>2976</v>
      </c>
      <c r="L353" s="21" t="s">
        <v>2977</v>
      </c>
      <c r="M353" s="21" t="s">
        <v>2288</v>
      </c>
      <c r="N353" s="24" t="s">
        <v>5081</v>
      </c>
      <c r="O353" s="21">
        <v>30308</v>
      </c>
      <c r="P353" s="21" t="s">
        <v>2978</v>
      </c>
      <c r="Q353" s="21" t="s">
        <v>2979</v>
      </c>
      <c r="R353" s="43" t="s">
        <v>5538</v>
      </c>
      <c r="S353" s="24">
        <v>13</v>
      </c>
      <c r="T353" s="7">
        <v>36800</v>
      </c>
      <c r="U353" s="7">
        <v>37257</v>
      </c>
      <c r="V353" s="7">
        <v>37622</v>
      </c>
      <c r="W353" s="7">
        <v>37987</v>
      </c>
    </row>
    <row r="354" spans="1:22" ht="12">
      <c r="A354" s="47" t="s">
        <v>92</v>
      </c>
      <c r="B354" s="47" t="s">
        <v>1606</v>
      </c>
      <c r="C354" s="153">
        <v>31</v>
      </c>
      <c r="D354" s="48">
        <v>31</v>
      </c>
      <c r="E354" s="49">
        <v>5000</v>
      </c>
      <c r="F354" s="49">
        <v>187000</v>
      </c>
      <c r="G354" s="50">
        <v>520</v>
      </c>
      <c r="H354" s="4">
        <v>1501</v>
      </c>
      <c r="I354" s="53" t="s">
        <v>93</v>
      </c>
      <c r="J354" s="21" t="s">
        <v>1809</v>
      </c>
      <c r="K354" s="21" t="s">
        <v>1810</v>
      </c>
      <c r="L354" s="21" t="s">
        <v>1811</v>
      </c>
      <c r="M354" s="21" t="s">
        <v>2288</v>
      </c>
      <c r="N354" s="24" t="s">
        <v>5081</v>
      </c>
      <c r="O354" s="21">
        <v>30303</v>
      </c>
      <c r="P354" s="21" t="s">
        <v>1812</v>
      </c>
      <c r="Q354" s="21" t="s">
        <v>1813</v>
      </c>
      <c r="R354" s="43" t="s">
        <v>1814</v>
      </c>
      <c r="S354" s="24">
        <v>13</v>
      </c>
      <c r="T354" s="7">
        <v>37179</v>
      </c>
      <c r="V354" s="7">
        <v>37622</v>
      </c>
    </row>
    <row r="355" spans="1:22" ht="24">
      <c r="A355" s="16" t="s">
        <v>5741</v>
      </c>
      <c r="B355" s="6" t="s">
        <v>1613</v>
      </c>
      <c r="C355" s="54">
        <v>27</v>
      </c>
      <c r="D355" s="2">
        <v>31</v>
      </c>
      <c r="E355" s="12">
        <v>4586</v>
      </c>
      <c r="F355" s="12">
        <v>580000</v>
      </c>
      <c r="G355" s="14">
        <v>1648</v>
      </c>
      <c r="H355" s="18" t="s">
        <v>6438</v>
      </c>
      <c r="I355" s="53" t="s">
        <v>2107</v>
      </c>
      <c r="J355" s="6" t="s">
        <v>5742</v>
      </c>
      <c r="K355" s="6" t="s">
        <v>5743</v>
      </c>
      <c r="L355" s="6" t="s">
        <v>5744</v>
      </c>
      <c r="M355" s="6" t="s">
        <v>2288</v>
      </c>
      <c r="N355" s="4" t="s">
        <v>5081</v>
      </c>
      <c r="O355" s="6">
        <v>30309</v>
      </c>
      <c r="P355" s="6" t="s">
        <v>5745</v>
      </c>
      <c r="Q355" s="6" t="s">
        <v>5746</v>
      </c>
      <c r="R355" s="8" t="s">
        <v>5747</v>
      </c>
      <c r="S355" s="5">
        <v>13</v>
      </c>
      <c r="T355" s="7">
        <v>36708</v>
      </c>
      <c r="V355" s="7">
        <v>37622</v>
      </c>
    </row>
    <row r="356" spans="1:24" ht="12">
      <c r="A356" s="16" t="s">
        <v>1785</v>
      </c>
      <c r="B356" s="6" t="s">
        <v>1613</v>
      </c>
      <c r="C356" s="54">
        <v>15</v>
      </c>
      <c r="D356" s="2">
        <v>20.55</v>
      </c>
      <c r="E356" s="12">
        <v>25000</v>
      </c>
      <c r="F356" s="12">
        <v>205000</v>
      </c>
      <c r="G356" s="14">
        <v>625</v>
      </c>
      <c r="H356" s="18">
        <v>1524</v>
      </c>
      <c r="I356" s="53" t="s">
        <v>6593</v>
      </c>
      <c r="J356" s="6" t="s">
        <v>6809</v>
      </c>
      <c r="K356" s="6" t="s">
        <v>1786</v>
      </c>
      <c r="L356" s="6" t="s">
        <v>1787</v>
      </c>
      <c r="M356" s="6" t="s">
        <v>2288</v>
      </c>
      <c r="N356" s="4" t="s">
        <v>5081</v>
      </c>
      <c r="O356" s="6">
        <v>30303</v>
      </c>
      <c r="P356" s="6" t="s">
        <v>1788</v>
      </c>
      <c r="Q356" s="6" t="s">
        <v>503</v>
      </c>
      <c r="R356" s="6" t="s">
        <v>504</v>
      </c>
      <c r="S356" s="5">
        <v>13</v>
      </c>
      <c r="T356" s="7">
        <v>36708</v>
      </c>
      <c r="V356" s="7">
        <v>37622</v>
      </c>
      <c r="W356" s="7">
        <v>37622</v>
      </c>
      <c r="X356" s="7">
        <v>37987</v>
      </c>
    </row>
    <row r="357" spans="1:23" ht="24">
      <c r="A357" s="16" t="s">
        <v>4656</v>
      </c>
      <c r="B357" s="6" t="s">
        <v>1606</v>
      </c>
      <c r="C357" s="54">
        <v>30.5</v>
      </c>
      <c r="D357" s="2">
        <v>35.5</v>
      </c>
      <c r="E357" s="12">
        <v>1500</v>
      </c>
      <c r="F357" s="12">
        <v>95000</v>
      </c>
      <c r="G357" s="14">
        <v>327</v>
      </c>
      <c r="H357" s="18">
        <v>5000</v>
      </c>
      <c r="I357" s="53" t="s">
        <v>549</v>
      </c>
      <c r="J357" s="6" t="s">
        <v>230</v>
      </c>
      <c r="K357" s="6" t="s">
        <v>2522</v>
      </c>
      <c r="L357" s="6" t="s">
        <v>2523</v>
      </c>
      <c r="M357" s="6" t="s">
        <v>2288</v>
      </c>
      <c r="N357" s="4" t="s">
        <v>5081</v>
      </c>
      <c r="O357" s="6">
        <v>30326</v>
      </c>
      <c r="P357" s="6" t="s">
        <v>561</v>
      </c>
      <c r="Q357" s="6" t="s">
        <v>3019</v>
      </c>
      <c r="R357" s="6" t="s">
        <v>3020</v>
      </c>
      <c r="S357" s="5">
        <v>13</v>
      </c>
      <c r="T357" s="7">
        <v>36708</v>
      </c>
      <c r="U357" s="7">
        <v>37257</v>
      </c>
      <c r="V357" s="7">
        <v>37622</v>
      </c>
      <c r="W357" s="7">
        <v>37987</v>
      </c>
    </row>
    <row r="358" spans="1:23" ht="24">
      <c r="A358" s="16" t="s">
        <v>3027</v>
      </c>
      <c r="B358" s="6" t="s">
        <v>1606</v>
      </c>
      <c r="C358" s="54">
        <v>31.5</v>
      </c>
      <c r="D358" s="2">
        <v>35.5</v>
      </c>
      <c r="E358" s="12">
        <v>0</v>
      </c>
      <c r="F358" s="12">
        <v>130000</v>
      </c>
      <c r="G358" s="14">
        <v>400</v>
      </c>
      <c r="H358" s="18">
        <v>2400</v>
      </c>
      <c r="I358" s="53" t="s">
        <v>3961</v>
      </c>
      <c r="J358" s="6" t="s">
        <v>6807</v>
      </c>
      <c r="K358" s="6" t="s">
        <v>223</v>
      </c>
      <c r="L358" s="6" t="s">
        <v>3028</v>
      </c>
      <c r="M358" s="6" t="s">
        <v>2288</v>
      </c>
      <c r="N358" s="4" t="s">
        <v>5081</v>
      </c>
      <c r="O358" s="6">
        <v>30303</v>
      </c>
      <c r="P358" s="6" t="s">
        <v>3029</v>
      </c>
      <c r="Q358" s="6" t="s">
        <v>3030</v>
      </c>
      <c r="R358" s="6" t="s">
        <v>3031</v>
      </c>
      <c r="S358" s="5">
        <v>13</v>
      </c>
      <c r="T358" s="7">
        <v>36708</v>
      </c>
      <c r="U358" s="7">
        <v>37257</v>
      </c>
      <c r="V358" s="22">
        <v>37622</v>
      </c>
      <c r="W358" s="22"/>
    </row>
    <row r="359" spans="1:23" ht="12">
      <c r="A359" s="16" t="s">
        <v>221</v>
      </c>
      <c r="B359" s="6" t="s">
        <v>1606</v>
      </c>
      <c r="C359" s="54">
        <v>9.81</v>
      </c>
      <c r="D359" s="2">
        <v>13.81</v>
      </c>
      <c r="E359" s="12">
        <v>15000</v>
      </c>
      <c r="F359" s="12">
        <v>85000</v>
      </c>
      <c r="G359" s="14">
        <v>180</v>
      </c>
      <c r="H359" s="18">
        <v>1544</v>
      </c>
      <c r="I359" s="53" t="s">
        <v>7489</v>
      </c>
      <c r="J359" s="6" t="s">
        <v>222</v>
      </c>
      <c r="K359" s="6" t="s">
        <v>223</v>
      </c>
      <c r="L359" s="6" t="s">
        <v>224</v>
      </c>
      <c r="M359" s="6" t="s">
        <v>2288</v>
      </c>
      <c r="N359" s="4" t="s">
        <v>5081</v>
      </c>
      <c r="O359" s="6">
        <v>30303</v>
      </c>
      <c r="P359" s="6" t="s">
        <v>225</v>
      </c>
      <c r="Q359" s="6" t="s">
        <v>1850</v>
      </c>
      <c r="R359" s="6" t="s">
        <v>1851</v>
      </c>
      <c r="S359" s="5">
        <v>13</v>
      </c>
      <c r="T359" s="7">
        <v>36708</v>
      </c>
      <c r="V359" s="7">
        <v>37622</v>
      </c>
      <c r="W359" s="7">
        <v>37987</v>
      </c>
    </row>
    <row r="360" spans="1:21" ht="12">
      <c r="A360" s="16" t="s">
        <v>235</v>
      </c>
      <c r="B360" s="6" t="s">
        <v>1613</v>
      </c>
      <c r="C360" s="54">
        <v>25</v>
      </c>
      <c r="D360" s="2" t="s">
        <v>6186</v>
      </c>
      <c r="E360" s="12" t="s">
        <v>5538</v>
      </c>
      <c r="F360" s="12" t="s">
        <v>5538</v>
      </c>
      <c r="G360" s="14" t="s">
        <v>5538</v>
      </c>
      <c r="H360" s="18">
        <v>1252</v>
      </c>
      <c r="I360" s="53" t="s">
        <v>7257</v>
      </c>
      <c r="J360" s="6" t="s">
        <v>236</v>
      </c>
      <c r="K360" s="6" t="s">
        <v>3742</v>
      </c>
      <c r="L360" s="6" t="s">
        <v>3265</v>
      </c>
      <c r="M360" s="6" t="s">
        <v>1050</v>
      </c>
      <c r="N360" s="4" t="s">
        <v>1051</v>
      </c>
      <c r="O360" s="8" t="s">
        <v>3743</v>
      </c>
      <c r="P360" s="6" t="s">
        <v>3266</v>
      </c>
      <c r="Q360" s="6" t="s">
        <v>3267</v>
      </c>
      <c r="R360" s="6" t="s">
        <v>1314</v>
      </c>
      <c r="S360" s="5">
        <v>13</v>
      </c>
      <c r="T360" s="7">
        <v>36722</v>
      </c>
      <c r="U360" s="7">
        <v>37257</v>
      </c>
    </row>
    <row r="361" spans="1:24" s="161" customFormat="1" ht="36">
      <c r="A361" s="112" t="s">
        <v>3065</v>
      </c>
      <c r="B361" s="112" t="s">
        <v>1606</v>
      </c>
      <c r="C361" s="145" t="s">
        <v>6836</v>
      </c>
      <c r="D361" s="114"/>
      <c r="E361" s="115">
        <v>228993</v>
      </c>
      <c r="F361" s="115">
        <f>700+40114</f>
        <v>40814</v>
      </c>
      <c r="G361" s="116" t="s">
        <v>5538</v>
      </c>
      <c r="H361" s="122">
        <v>6925</v>
      </c>
      <c r="I361" s="118" t="s">
        <v>3667</v>
      </c>
      <c r="J361" s="112" t="s">
        <v>509</v>
      </c>
      <c r="K361" s="112" t="s">
        <v>510</v>
      </c>
      <c r="L361" s="112" t="s">
        <v>576</v>
      </c>
      <c r="M361" s="112" t="s">
        <v>2288</v>
      </c>
      <c r="N361" s="122" t="s">
        <v>5081</v>
      </c>
      <c r="O361" s="144" t="s">
        <v>5082</v>
      </c>
      <c r="P361" s="112" t="s">
        <v>5914</v>
      </c>
      <c r="Q361" s="112" t="s">
        <v>5915</v>
      </c>
      <c r="R361" s="112" t="s">
        <v>778</v>
      </c>
      <c r="S361" s="134">
        <v>13</v>
      </c>
      <c r="T361" s="135">
        <v>36708</v>
      </c>
      <c r="U361" s="135"/>
      <c r="V361" s="135">
        <v>37622</v>
      </c>
      <c r="W361" s="137"/>
      <c r="X361" s="137"/>
    </row>
    <row r="362" spans="1:20" ht="12">
      <c r="A362" s="6" t="s">
        <v>246</v>
      </c>
      <c r="B362" s="21" t="s">
        <v>1606</v>
      </c>
      <c r="C362" s="54">
        <v>2.25</v>
      </c>
      <c r="D362" s="28">
        <v>2.25</v>
      </c>
      <c r="E362" s="29" t="s">
        <v>5538</v>
      </c>
      <c r="F362" s="29" t="s">
        <v>5538</v>
      </c>
      <c r="G362" s="39" t="s">
        <v>5538</v>
      </c>
      <c r="H362" s="34" t="s">
        <v>2768</v>
      </c>
      <c r="I362" s="53" t="s">
        <v>7138</v>
      </c>
      <c r="J362" s="21" t="s">
        <v>4644</v>
      </c>
      <c r="K362" s="21" t="s">
        <v>247</v>
      </c>
      <c r="L362" s="21" t="s">
        <v>1684</v>
      </c>
      <c r="M362" s="21" t="s">
        <v>1685</v>
      </c>
      <c r="N362" s="24" t="s">
        <v>5081</v>
      </c>
      <c r="O362" s="35" t="s">
        <v>1686</v>
      </c>
      <c r="P362" s="21" t="s">
        <v>6001</v>
      </c>
      <c r="Q362" s="21" t="s">
        <v>3312</v>
      </c>
      <c r="R362" s="21" t="s">
        <v>6111</v>
      </c>
      <c r="S362" s="24">
        <v>13</v>
      </c>
      <c r="T362" s="22">
        <v>36708</v>
      </c>
    </row>
    <row r="363" spans="1:25" ht="12">
      <c r="A363" s="16" t="s">
        <v>3021</v>
      </c>
      <c r="B363" s="6" t="s">
        <v>6087</v>
      </c>
      <c r="C363" s="54">
        <v>25</v>
      </c>
      <c r="D363" s="2">
        <v>25</v>
      </c>
      <c r="E363" s="12" t="s">
        <v>5538</v>
      </c>
      <c r="F363" s="12" t="s">
        <v>5538</v>
      </c>
      <c r="G363" s="14" t="s">
        <v>5538</v>
      </c>
      <c r="H363" s="18" t="s">
        <v>6438</v>
      </c>
      <c r="I363" s="53" t="s">
        <v>3890</v>
      </c>
      <c r="J363" s="6" t="s">
        <v>6809</v>
      </c>
      <c r="K363" s="6" t="s">
        <v>725</v>
      </c>
      <c r="L363" s="6" t="s">
        <v>4889</v>
      </c>
      <c r="M363" s="6" t="s">
        <v>3102</v>
      </c>
      <c r="N363" s="4" t="s">
        <v>5081</v>
      </c>
      <c r="O363" s="6">
        <v>30337</v>
      </c>
      <c r="P363" s="6" t="s">
        <v>1117</v>
      </c>
      <c r="Q363" s="6" t="s">
        <v>6653</v>
      </c>
      <c r="R363" s="6" t="s">
        <v>6654</v>
      </c>
      <c r="S363" s="5">
        <v>13</v>
      </c>
      <c r="T363" s="7">
        <v>36708</v>
      </c>
      <c r="U363" s="7">
        <v>37257</v>
      </c>
      <c r="V363" s="7">
        <v>37622</v>
      </c>
      <c r="Y363" s="4"/>
    </row>
    <row r="364" spans="1:21" ht="24">
      <c r="A364" s="6" t="s">
        <v>7541</v>
      </c>
      <c r="B364" s="21" t="s">
        <v>7560</v>
      </c>
      <c r="C364" s="150">
        <v>10</v>
      </c>
      <c r="D364" s="28">
        <v>15</v>
      </c>
      <c r="E364" s="29" t="s">
        <v>5538</v>
      </c>
      <c r="F364" s="29" t="s">
        <v>5538</v>
      </c>
      <c r="G364" s="39" t="s">
        <v>5538</v>
      </c>
      <c r="H364" s="24" t="s">
        <v>4209</v>
      </c>
      <c r="I364" s="108" t="s">
        <v>4210</v>
      </c>
      <c r="J364" s="21"/>
      <c r="K364" s="21" t="s">
        <v>7325</v>
      </c>
      <c r="L364" s="21" t="s">
        <v>7326</v>
      </c>
      <c r="M364" s="21" t="s">
        <v>6751</v>
      </c>
      <c r="N364" s="24" t="s">
        <v>6752</v>
      </c>
      <c r="O364" s="21">
        <v>55403</v>
      </c>
      <c r="P364" s="21" t="s">
        <v>2010</v>
      </c>
      <c r="Q364" s="21" t="s">
        <v>1426</v>
      </c>
      <c r="R364" s="43" t="s">
        <v>1427</v>
      </c>
      <c r="S364" s="24">
        <v>13</v>
      </c>
      <c r="T364" s="7">
        <v>36804</v>
      </c>
      <c r="U364" s="7">
        <v>37257</v>
      </c>
    </row>
    <row r="365" spans="1:28" ht="12">
      <c r="A365" s="6" t="s">
        <v>564</v>
      </c>
      <c r="B365" s="21" t="s">
        <v>565</v>
      </c>
      <c r="C365" s="150">
        <v>43</v>
      </c>
      <c r="D365" s="28">
        <v>43</v>
      </c>
      <c r="E365" s="29" t="s">
        <v>5538</v>
      </c>
      <c r="F365" s="29" t="s">
        <v>5538</v>
      </c>
      <c r="G365" s="39" t="s">
        <v>5538</v>
      </c>
      <c r="H365" s="24">
        <v>6925</v>
      </c>
      <c r="I365" s="53" t="s">
        <v>5560</v>
      </c>
      <c r="J365" s="21" t="s">
        <v>6408</v>
      </c>
      <c r="K365" s="21" t="s">
        <v>5089</v>
      </c>
      <c r="L365" s="21" t="s">
        <v>5090</v>
      </c>
      <c r="M365" s="21" t="s">
        <v>5091</v>
      </c>
      <c r="N365" s="24" t="s">
        <v>5092</v>
      </c>
      <c r="O365" s="21">
        <v>96850</v>
      </c>
      <c r="P365" s="21" t="s">
        <v>5093</v>
      </c>
      <c r="Q365" s="21" t="s">
        <v>3175</v>
      </c>
      <c r="R365" s="21" t="s">
        <v>5094</v>
      </c>
      <c r="S365" s="24">
        <v>14</v>
      </c>
      <c r="T365" s="22">
        <v>36708</v>
      </c>
      <c r="V365" s="7">
        <v>37438</v>
      </c>
      <c r="Y365" s="14"/>
      <c r="Z365" s="4"/>
      <c r="AA365" s="7"/>
      <c r="AB365" s="9"/>
    </row>
    <row r="366" spans="1:21" ht="12">
      <c r="A366" s="6" t="s">
        <v>3966</v>
      </c>
      <c r="B366" s="6" t="s">
        <v>565</v>
      </c>
      <c r="C366" s="54">
        <v>43</v>
      </c>
      <c r="D366" s="2">
        <v>43</v>
      </c>
      <c r="E366" s="12" t="s">
        <v>5538</v>
      </c>
      <c r="F366" s="12" t="s">
        <v>5538</v>
      </c>
      <c r="G366" s="14" t="s">
        <v>5538</v>
      </c>
      <c r="H366" s="4" t="s">
        <v>6438</v>
      </c>
      <c r="I366" s="53" t="s">
        <v>990</v>
      </c>
      <c r="J366" s="6" t="s">
        <v>3414</v>
      </c>
      <c r="K366" s="6" t="s">
        <v>220</v>
      </c>
      <c r="L366" s="6" t="s">
        <v>7351</v>
      </c>
      <c r="M366" s="6" t="s">
        <v>1609</v>
      </c>
      <c r="N366" s="4" t="s">
        <v>1610</v>
      </c>
      <c r="O366" s="6">
        <v>94102</v>
      </c>
      <c r="P366" s="6" t="s">
        <v>4475</v>
      </c>
      <c r="Q366" s="6" t="s">
        <v>4476</v>
      </c>
      <c r="R366" s="6" t="s">
        <v>3644</v>
      </c>
      <c r="S366" s="4">
        <v>14</v>
      </c>
      <c r="T366" s="7">
        <v>36739</v>
      </c>
      <c r="U366" s="7">
        <v>37377</v>
      </c>
    </row>
    <row r="367" spans="1:21" ht="12">
      <c r="A367" s="6" t="s">
        <v>3967</v>
      </c>
      <c r="B367" s="6" t="s">
        <v>565</v>
      </c>
      <c r="C367" s="54">
        <v>43</v>
      </c>
      <c r="D367" s="2">
        <v>43</v>
      </c>
      <c r="E367" s="12" t="s">
        <v>5538</v>
      </c>
      <c r="F367" s="12" t="s">
        <v>5538</v>
      </c>
      <c r="G367" s="14" t="s">
        <v>5538</v>
      </c>
      <c r="H367" s="4">
        <v>6950</v>
      </c>
      <c r="I367" s="53" t="s">
        <v>4921</v>
      </c>
      <c r="J367" s="6" t="s">
        <v>6642</v>
      </c>
      <c r="K367" s="6" t="s">
        <v>6629</v>
      </c>
      <c r="L367" s="6" t="s">
        <v>4984</v>
      </c>
      <c r="M367" s="6" t="s">
        <v>5091</v>
      </c>
      <c r="N367" s="4" t="s">
        <v>5092</v>
      </c>
      <c r="O367" s="6" t="s">
        <v>6630</v>
      </c>
      <c r="P367" s="6" t="s">
        <v>6631</v>
      </c>
      <c r="Q367" s="6" t="s">
        <v>6632</v>
      </c>
      <c r="R367" s="6" t="s">
        <v>6633</v>
      </c>
      <c r="S367" s="4">
        <v>14</v>
      </c>
      <c r="T367" s="7">
        <v>36739</v>
      </c>
      <c r="U367" s="7">
        <v>37377</v>
      </c>
    </row>
    <row r="368" spans="1:21" ht="12">
      <c r="A368" s="6" t="s">
        <v>6634</v>
      </c>
      <c r="B368" s="6" t="s">
        <v>565</v>
      </c>
      <c r="C368" s="54">
        <v>43</v>
      </c>
      <c r="D368" s="2">
        <v>43</v>
      </c>
      <c r="E368" s="12"/>
      <c r="H368" s="4" t="s">
        <v>6438</v>
      </c>
      <c r="I368" s="53" t="s">
        <v>3862</v>
      </c>
      <c r="J368" s="6" t="s">
        <v>3414</v>
      </c>
      <c r="K368" s="6" t="s">
        <v>220</v>
      </c>
      <c r="L368" s="6" t="s">
        <v>7351</v>
      </c>
      <c r="M368" s="6" t="s">
        <v>1609</v>
      </c>
      <c r="N368" s="4" t="s">
        <v>1610</v>
      </c>
      <c r="O368" s="6">
        <v>94102</v>
      </c>
      <c r="P368" s="6" t="s">
        <v>4475</v>
      </c>
      <c r="Q368" s="6" t="s">
        <v>4476</v>
      </c>
      <c r="R368" s="6" t="s">
        <v>3644</v>
      </c>
      <c r="S368" s="4">
        <v>14</v>
      </c>
      <c r="T368" s="7">
        <v>36739</v>
      </c>
      <c r="U368" s="7">
        <v>37377</v>
      </c>
    </row>
    <row r="369" spans="1:20" ht="12">
      <c r="A369" s="6" t="s">
        <v>798</v>
      </c>
      <c r="B369" s="6" t="s">
        <v>565</v>
      </c>
      <c r="E369" s="12"/>
      <c r="H369" s="4" t="s">
        <v>6438</v>
      </c>
      <c r="I369" s="53" t="s">
        <v>799</v>
      </c>
      <c r="K369" s="6" t="s">
        <v>220</v>
      </c>
      <c r="L369" s="6" t="s">
        <v>7351</v>
      </c>
      <c r="M369" s="6" t="s">
        <v>1609</v>
      </c>
      <c r="N369" s="4" t="s">
        <v>1610</v>
      </c>
      <c r="O369" s="6">
        <v>94102</v>
      </c>
      <c r="P369" s="6" t="s">
        <v>4475</v>
      </c>
      <c r="Q369" s="6" t="s">
        <v>4476</v>
      </c>
      <c r="R369" s="6" t="s">
        <v>3644</v>
      </c>
      <c r="S369" s="4">
        <v>14</v>
      </c>
      <c r="T369" s="7">
        <v>37742</v>
      </c>
    </row>
    <row r="370" spans="1:20" ht="12">
      <c r="A370" s="6" t="s">
        <v>798</v>
      </c>
      <c r="B370" s="6" t="s">
        <v>565</v>
      </c>
      <c r="E370" s="12"/>
      <c r="H370" s="4" t="s">
        <v>6438</v>
      </c>
      <c r="I370" s="53" t="s">
        <v>800</v>
      </c>
      <c r="K370" s="6" t="s">
        <v>220</v>
      </c>
      <c r="L370" s="6" t="s">
        <v>7351</v>
      </c>
      <c r="M370" s="6" t="s">
        <v>1609</v>
      </c>
      <c r="N370" s="4" t="s">
        <v>1610</v>
      </c>
      <c r="O370" s="6">
        <v>94102</v>
      </c>
      <c r="P370" s="6" t="s">
        <v>4475</v>
      </c>
      <c r="Q370" s="6" t="s">
        <v>4476</v>
      </c>
      <c r="R370" s="6" t="s">
        <v>3644</v>
      </c>
      <c r="S370" s="4">
        <v>14</v>
      </c>
      <c r="T370" s="7">
        <v>37742</v>
      </c>
    </row>
    <row r="371" spans="1:20" ht="24">
      <c r="A371" s="6" t="s">
        <v>798</v>
      </c>
      <c r="B371" s="6" t="s">
        <v>565</v>
      </c>
      <c r="E371" s="12"/>
      <c r="H371" s="4">
        <v>6950</v>
      </c>
      <c r="I371" s="53" t="s">
        <v>801</v>
      </c>
      <c r="K371" s="6" t="s">
        <v>220</v>
      </c>
      <c r="L371" s="6" t="s">
        <v>7351</v>
      </c>
      <c r="M371" s="6" t="s">
        <v>1609</v>
      </c>
      <c r="N371" s="4" t="s">
        <v>1610</v>
      </c>
      <c r="O371" s="6">
        <v>94102</v>
      </c>
      <c r="P371" s="6" t="s">
        <v>4475</v>
      </c>
      <c r="Q371" s="6" t="s">
        <v>4476</v>
      </c>
      <c r="R371" s="6" t="s">
        <v>3644</v>
      </c>
      <c r="S371" s="4">
        <v>14</v>
      </c>
      <c r="T371" s="7">
        <v>37742</v>
      </c>
    </row>
    <row r="372" spans="1:20" ht="12">
      <c r="A372" s="16" t="s">
        <v>5269</v>
      </c>
      <c r="B372" s="6" t="s">
        <v>3107</v>
      </c>
      <c r="C372" s="54">
        <v>32.25</v>
      </c>
      <c r="D372" s="2">
        <v>42</v>
      </c>
      <c r="E372" s="12" t="s">
        <v>5538</v>
      </c>
      <c r="F372" s="12" t="s">
        <v>5538</v>
      </c>
      <c r="G372" s="14" t="s">
        <v>5538</v>
      </c>
      <c r="H372" s="18">
        <v>1230</v>
      </c>
      <c r="I372" s="53" t="s">
        <v>2352</v>
      </c>
      <c r="J372" s="6" t="s">
        <v>3414</v>
      </c>
      <c r="K372" s="6" t="s">
        <v>73</v>
      </c>
      <c r="M372" s="6" t="s">
        <v>74</v>
      </c>
      <c r="N372" s="4" t="s">
        <v>1610</v>
      </c>
      <c r="O372" s="6">
        <v>94710</v>
      </c>
      <c r="P372" s="6" t="s">
        <v>75</v>
      </c>
      <c r="Q372" s="6" t="s">
        <v>76</v>
      </c>
      <c r="R372" s="6" t="s">
        <v>77</v>
      </c>
      <c r="S372" s="5">
        <v>14</v>
      </c>
      <c r="T372" s="7">
        <v>36647</v>
      </c>
    </row>
    <row r="373" spans="1:23" ht="24">
      <c r="A373" s="16" t="s">
        <v>5270</v>
      </c>
      <c r="B373" s="6" t="s">
        <v>1613</v>
      </c>
      <c r="C373" s="54">
        <v>24.5</v>
      </c>
      <c r="D373" s="2">
        <v>28.75</v>
      </c>
      <c r="E373" s="12">
        <v>20000</v>
      </c>
      <c r="F373" s="12">
        <v>120000</v>
      </c>
      <c r="G373" s="14">
        <v>450</v>
      </c>
      <c r="H373" s="18">
        <v>1251</v>
      </c>
      <c r="I373" s="53" t="s">
        <v>7256</v>
      </c>
      <c r="J373" s="6" t="s">
        <v>3414</v>
      </c>
      <c r="K373" s="6" t="s">
        <v>4299</v>
      </c>
      <c r="L373" s="6" t="s">
        <v>4300</v>
      </c>
      <c r="M373" s="6" t="s">
        <v>1609</v>
      </c>
      <c r="N373" s="4" t="s">
        <v>1610</v>
      </c>
      <c r="O373" s="6" t="s">
        <v>4301</v>
      </c>
      <c r="P373" s="6" t="s">
        <v>2833</v>
      </c>
      <c r="Q373" s="6" t="s">
        <v>7422</v>
      </c>
      <c r="R373" s="6" t="s">
        <v>7423</v>
      </c>
      <c r="S373" s="5">
        <v>14</v>
      </c>
      <c r="T373" s="7">
        <v>36678</v>
      </c>
      <c r="W373" s="7">
        <v>38108</v>
      </c>
    </row>
    <row r="374" spans="1:20" ht="24">
      <c r="A374" s="16" t="s">
        <v>4606</v>
      </c>
      <c r="B374" s="6" t="s">
        <v>1606</v>
      </c>
      <c r="C374" s="54">
        <v>26</v>
      </c>
      <c r="D374" s="2">
        <v>26</v>
      </c>
      <c r="E374" s="12">
        <v>15000</v>
      </c>
      <c r="F374" s="12">
        <v>135000</v>
      </c>
      <c r="G374" s="14" t="s">
        <v>5538</v>
      </c>
      <c r="H374" s="18">
        <v>1252</v>
      </c>
      <c r="I374" s="53" t="s">
        <v>4602</v>
      </c>
      <c r="K374" s="6" t="s">
        <v>4607</v>
      </c>
      <c r="L374" s="6" t="s">
        <v>3265</v>
      </c>
      <c r="M374" s="6" t="s">
        <v>1050</v>
      </c>
      <c r="N374" s="4" t="s">
        <v>1051</v>
      </c>
      <c r="O374" s="6">
        <v>20250</v>
      </c>
      <c r="P374" s="6" t="s">
        <v>7455</v>
      </c>
      <c r="Q374" s="6" t="s">
        <v>7456</v>
      </c>
      <c r="R374" s="6" t="s">
        <v>1314</v>
      </c>
      <c r="S374" s="5">
        <v>14</v>
      </c>
      <c r="T374" s="7">
        <v>37196</v>
      </c>
    </row>
    <row r="375" spans="1:21" ht="12">
      <c r="A375" s="16" t="s">
        <v>4024</v>
      </c>
      <c r="B375" s="6" t="s">
        <v>1606</v>
      </c>
      <c r="C375" s="54">
        <v>29</v>
      </c>
      <c r="D375" s="2">
        <v>31</v>
      </c>
      <c r="E375" s="12"/>
      <c r="F375" s="12">
        <v>800000</v>
      </c>
      <c r="H375" s="18">
        <v>1230</v>
      </c>
      <c r="I375" s="53" t="s">
        <v>6148</v>
      </c>
      <c r="J375" s="6" t="s">
        <v>5922</v>
      </c>
      <c r="K375" s="6" t="s">
        <v>73</v>
      </c>
      <c r="M375" s="6" t="s">
        <v>74</v>
      </c>
      <c r="N375" s="4" t="s">
        <v>1610</v>
      </c>
      <c r="O375" s="6">
        <v>94710</v>
      </c>
      <c r="P375" s="6" t="s">
        <v>6149</v>
      </c>
      <c r="Q375" s="6" t="s">
        <v>76</v>
      </c>
      <c r="R375" s="6" t="s">
        <v>77</v>
      </c>
      <c r="S375" s="5">
        <v>14</v>
      </c>
      <c r="T375" s="7">
        <v>37288</v>
      </c>
      <c r="U375" s="7">
        <v>37653</v>
      </c>
    </row>
    <row r="376" spans="1:20" ht="12">
      <c r="A376" s="16" t="s">
        <v>5271</v>
      </c>
      <c r="B376" s="6" t="s">
        <v>3107</v>
      </c>
      <c r="C376" s="54">
        <v>32.25</v>
      </c>
      <c r="D376" s="2">
        <v>42</v>
      </c>
      <c r="E376" s="12" t="s">
        <v>5538</v>
      </c>
      <c r="F376" s="12" t="s">
        <v>5538</v>
      </c>
      <c r="G376" s="14" t="s">
        <v>5538</v>
      </c>
      <c r="H376" s="18">
        <v>1230</v>
      </c>
      <c r="I376" s="53" t="s">
        <v>2352</v>
      </c>
      <c r="J376" s="6" t="s">
        <v>3415</v>
      </c>
      <c r="K376" s="6" t="s">
        <v>73</v>
      </c>
      <c r="M376" s="6" t="s">
        <v>74</v>
      </c>
      <c r="N376" s="4" t="s">
        <v>1610</v>
      </c>
      <c r="O376" s="6">
        <v>94710</v>
      </c>
      <c r="P376" s="6" t="s">
        <v>75</v>
      </c>
      <c r="Q376" s="6" t="s">
        <v>76</v>
      </c>
      <c r="R376" s="6" t="s">
        <v>77</v>
      </c>
      <c r="S376" s="5">
        <v>15</v>
      </c>
      <c r="T376" s="7">
        <v>36557</v>
      </c>
    </row>
    <row r="377" spans="1:22" ht="12">
      <c r="A377" s="6" t="s">
        <v>2923</v>
      </c>
      <c r="B377" s="6" t="s">
        <v>5537</v>
      </c>
      <c r="C377" s="54">
        <v>9.7</v>
      </c>
      <c r="D377" s="2">
        <v>14.7</v>
      </c>
      <c r="E377" s="12" t="s">
        <v>5538</v>
      </c>
      <c r="F377" s="12" t="s">
        <v>5538</v>
      </c>
      <c r="G377" s="14" t="s">
        <v>5538</v>
      </c>
      <c r="H377" s="4">
        <v>1241</v>
      </c>
      <c r="I377" s="53" t="s">
        <v>6894</v>
      </c>
      <c r="K377" s="6" t="s">
        <v>5488</v>
      </c>
      <c r="L377" s="6" t="s">
        <v>5489</v>
      </c>
      <c r="M377" s="6" t="s">
        <v>1050</v>
      </c>
      <c r="N377" s="4" t="s">
        <v>1051</v>
      </c>
      <c r="O377" s="8" t="s">
        <v>3743</v>
      </c>
      <c r="P377" s="6" t="s">
        <v>1564</v>
      </c>
      <c r="Q377" s="6" t="s">
        <v>1565</v>
      </c>
      <c r="R377" s="6" t="s">
        <v>1566</v>
      </c>
      <c r="S377" s="5">
        <v>15</v>
      </c>
      <c r="T377" s="7">
        <v>36800</v>
      </c>
      <c r="U377" s="7">
        <v>37288</v>
      </c>
      <c r="V377" s="7">
        <v>37653</v>
      </c>
    </row>
    <row r="378" spans="1:21" ht="24">
      <c r="A378" s="6" t="s">
        <v>7551</v>
      </c>
      <c r="B378" s="6" t="s">
        <v>5537</v>
      </c>
      <c r="C378" s="54">
        <v>27.75</v>
      </c>
      <c r="D378" s="2">
        <v>37.95</v>
      </c>
      <c r="E378" s="12" t="s">
        <v>5538</v>
      </c>
      <c r="F378" s="12" t="s">
        <v>5538</v>
      </c>
      <c r="G378" s="14" t="s">
        <v>5538</v>
      </c>
      <c r="H378" s="4" t="s">
        <v>4209</v>
      </c>
      <c r="I378" s="53" t="s">
        <v>4210</v>
      </c>
      <c r="J378" s="6" t="s">
        <v>7424</v>
      </c>
      <c r="K378" s="6" t="s">
        <v>7524</v>
      </c>
      <c r="L378" s="6" t="s">
        <v>7326</v>
      </c>
      <c r="M378" s="6" t="s">
        <v>6751</v>
      </c>
      <c r="N378" s="4" t="s">
        <v>6752</v>
      </c>
      <c r="O378" s="8" t="s">
        <v>2043</v>
      </c>
      <c r="P378" s="6" t="s">
        <v>3254</v>
      </c>
      <c r="Q378" s="6" t="s">
        <v>612</v>
      </c>
      <c r="R378" s="6" t="s">
        <v>1427</v>
      </c>
      <c r="S378" s="5">
        <v>15</v>
      </c>
      <c r="T378" s="7">
        <v>37316</v>
      </c>
      <c r="U378" s="7">
        <v>37653</v>
      </c>
    </row>
    <row r="379" spans="1:23" ht="12">
      <c r="A379" s="16" t="s">
        <v>5272</v>
      </c>
      <c r="B379" s="6" t="s">
        <v>6314</v>
      </c>
      <c r="C379" s="54">
        <v>14.6</v>
      </c>
      <c r="D379" s="2">
        <v>15</v>
      </c>
      <c r="E379" s="12">
        <v>0</v>
      </c>
      <c r="F379" s="12">
        <v>3100</v>
      </c>
      <c r="G379" s="14" t="s">
        <v>5538</v>
      </c>
      <c r="H379" s="18">
        <v>1242</v>
      </c>
      <c r="I379" s="53" t="s">
        <v>5024</v>
      </c>
      <c r="J379" s="6" t="s">
        <v>3415</v>
      </c>
      <c r="K379" s="6" t="s">
        <v>188</v>
      </c>
      <c r="L379" s="6" t="s">
        <v>189</v>
      </c>
      <c r="M379" s="6" t="s">
        <v>190</v>
      </c>
      <c r="N379" s="4" t="s">
        <v>1610</v>
      </c>
      <c r="O379" s="6">
        <v>95827</v>
      </c>
      <c r="P379" s="6" t="s">
        <v>7478</v>
      </c>
      <c r="Q379" s="6" t="s">
        <v>7479</v>
      </c>
      <c r="R379" s="6" t="s">
        <v>2533</v>
      </c>
      <c r="S379" s="5">
        <v>15</v>
      </c>
      <c r="T379" s="7">
        <v>36647</v>
      </c>
      <c r="U379" s="7">
        <v>37012</v>
      </c>
      <c r="V379" s="7">
        <v>37288</v>
      </c>
      <c r="W379" s="7">
        <v>37653</v>
      </c>
    </row>
    <row r="380" spans="1:20" ht="24">
      <c r="A380" s="139" t="s">
        <v>5273</v>
      </c>
      <c r="B380" s="112" t="s">
        <v>6772</v>
      </c>
      <c r="C380" s="145">
        <v>24.5</v>
      </c>
      <c r="D380" s="114">
        <v>28.75</v>
      </c>
      <c r="E380" s="115">
        <v>20000</v>
      </c>
      <c r="F380" s="115">
        <v>120000</v>
      </c>
      <c r="G380" s="116">
        <v>450</v>
      </c>
      <c r="H380" s="142">
        <v>1251</v>
      </c>
      <c r="I380" s="118" t="s">
        <v>7256</v>
      </c>
      <c r="J380" s="112" t="s">
        <v>3415</v>
      </c>
      <c r="K380" s="112" t="s">
        <v>4299</v>
      </c>
      <c r="L380" s="112" t="s">
        <v>4300</v>
      </c>
      <c r="M380" s="112" t="s">
        <v>1609</v>
      </c>
      <c r="N380" s="122" t="s">
        <v>1610</v>
      </c>
      <c r="O380" s="112" t="s">
        <v>4301</v>
      </c>
      <c r="P380" s="112" t="s">
        <v>2833</v>
      </c>
      <c r="Q380" s="112" t="s">
        <v>7422</v>
      </c>
      <c r="R380" s="112" t="s">
        <v>7423</v>
      </c>
      <c r="S380" s="134">
        <v>15</v>
      </c>
      <c r="T380" s="135">
        <v>36678</v>
      </c>
    </row>
    <row r="381" spans="1:23" ht="12">
      <c r="A381" s="16" t="s">
        <v>1502</v>
      </c>
      <c r="B381" s="6" t="s">
        <v>1606</v>
      </c>
      <c r="C381" s="54">
        <v>25</v>
      </c>
      <c r="D381" s="2">
        <v>29</v>
      </c>
      <c r="E381" s="12" t="s">
        <v>5538</v>
      </c>
      <c r="F381" s="12">
        <v>1000000</v>
      </c>
      <c r="G381" s="14">
        <v>930</v>
      </c>
      <c r="H381" s="18">
        <v>1226</v>
      </c>
      <c r="I381" s="53" t="s">
        <v>4870</v>
      </c>
      <c r="J381" s="6" t="s">
        <v>2745</v>
      </c>
      <c r="K381" s="6" t="s">
        <v>1771</v>
      </c>
      <c r="M381" s="6" t="s">
        <v>1772</v>
      </c>
      <c r="N381" s="4" t="s">
        <v>4186</v>
      </c>
      <c r="O381" s="6">
        <v>59807</v>
      </c>
      <c r="P381" s="6" t="s">
        <v>1773</v>
      </c>
      <c r="Q381" s="6" t="s">
        <v>1774</v>
      </c>
      <c r="R381" s="6" t="s">
        <v>1775</v>
      </c>
      <c r="S381" s="5">
        <v>15</v>
      </c>
      <c r="T381" s="7">
        <v>36678</v>
      </c>
      <c r="W381" s="22"/>
    </row>
    <row r="382" spans="1:23" ht="24">
      <c r="A382" s="16" t="s">
        <v>4605</v>
      </c>
      <c r="B382" s="6" t="s">
        <v>1606</v>
      </c>
      <c r="C382" s="54">
        <v>26</v>
      </c>
      <c r="D382" s="2">
        <v>26</v>
      </c>
      <c r="E382" s="12">
        <v>15000</v>
      </c>
      <c r="F382" s="12">
        <v>135000</v>
      </c>
      <c r="G382" s="14" t="s">
        <v>5538</v>
      </c>
      <c r="H382" s="18">
        <v>1252</v>
      </c>
      <c r="I382" s="53" t="s">
        <v>4602</v>
      </c>
      <c r="K382" s="6" t="s">
        <v>2061</v>
      </c>
      <c r="L382" s="6" t="s">
        <v>3265</v>
      </c>
      <c r="M382" s="6" t="s">
        <v>1050</v>
      </c>
      <c r="N382" s="4" t="s">
        <v>1051</v>
      </c>
      <c r="O382" s="6">
        <v>20250</v>
      </c>
      <c r="P382" s="6" t="s">
        <v>7455</v>
      </c>
      <c r="Q382" s="6" t="s">
        <v>7456</v>
      </c>
      <c r="R382" s="6" t="s">
        <v>1314</v>
      </c>
      <c r="S382" s="5">
        <v>15</v>
      </c>
      <c r="T382" s="7">
        <v>37196</v>
      </c>
      <c r="W382" s="22"/>
    </row>
    <row r="383" spans="1:23" ht="12">
      <c r="A383" s="16" t="s">
        <v>4025</v>
      </c>
      <c r="B383" s="6" t="s">
        <v>1606</v>
      </c>
      <c r="C383" s="54">
        <v>29</v>
      </c>
      <c r="D383" s="2">
        <v>31</v>
      </c>
      <c r="E383" s="12"/>
      <c r="F383" s="12">
        <v>800000</v>
      </c>
      <c r="H383" s="18">
        <v>1230</v>
      </c>
      <c r="I383" s="53" t="s">
        <v>6148</v>
      </c>
      <c r="J383" s="6" t="s">
        <v>5922</v>
      </c>
      <c r="K383" s="6" t="s">
        <v>73</v>
      </c>
      <c r="M383" s="6" t="s">
        <v>74</v>
      </c>
      <c r="N383" s="4" t="s">
        <v>1610</v>
      </c>
      <c r="O383" s="6">
        <v>94710</v>
      </c>
      <c r="P383" s="6" t="s">
        <v>6149</v>
      </c>
      <c r="Q383" s="6" t="s">
        <v>76</v>
      </c>
      <c r="R383" s="6" t="s">
        <v>77</v>
      </c>
      <c r="S383" s="5">
        <v>15</v>
      </c>
      <c r="T383" s="7">
        <v>37288</v>
      </c>
      <c r="U383" s="7">
        <v>37653</v>
      </c>
      <c r="W383" s="22"/>
    </row>
    <row r="384" spans="1:23" ht="12">
      <c r="A384" s="16" t="s">
        <v>3946</v>
      </c>
      <c r="B384" s="6" t="s">
        <v>6944</v>
      </c>
      <c r="C384" s="54">
        <v>35</v>
      </c>
      <c r="D384" s="2">
        <v>35</v>
      </c>
      <c r="E384" s="12" t="s">
        <v>5538</v>
      </c>
      <c r="F384" s="12" t="s">
        <v>5538</v>
      </c>
      <c r="G384" s="14" t="s">
        <v>5538</v>
      </c>
      <c r="H384" s="18">
        <v>1226</v>
      </c>
      <c r="I384" s="53" t="s">
        <v>797</v>
      </c>
      <c r="K384" s="6" t="s">
        <v>1771</v>
      </c>
      <c r="M384" s="6" t="s">
        <v>1772</v>
      </c>
      <c r="N384" s="4" t="s">
        <v>4186</v>
      </c>
      <c r="O384" s="6">
        <v>59807</v>
      </c>
      <c r="P384" s="6" t="s">
        <v>1773</v>
      </c>
      <c r="Q384" s="6" t="s">
        <v>1774</v>
      </c>
      <c r="R384" s="6" t="s">
        <v>1775</v>
      </c>
      <c r="S384" s="5">
        <v>15</v>
      </c>
      <c r="T384" s="7">
        <v>36678</v>
      </c>
      <c r="U384" s="7">
        <v>37622</v>
      </c>
      <c r="V384" s="7">
        <v>37987</v>
      </c>
      <c r="W384" s="22"/>
    </row>
    <row r="385" spans="1:23" ht="12">
      <c r="A385" s="16" t="s">
        <v>5274</v>
      </c>
      <c r="B385" s="6" t="s">
        <v>6087</v>
      </c>
      <c r="C385" s="54">
        <v>25</v>
      </c>
      <c r="D385" s="2">
        <v>25</v>
      </c>
      <c r="E385" s="12">
        <v>0</v>
      </c>
      <c r="F385" s="12">
        <v>24700</v>
      </c>
      <c r="G385" s="14">
        <v>170</v>
      </c>
      <c r="H385" s="18">
        <v>6925</v>
      </c>
      <c r="I385" s="53" t="s">
        <v>5560</v>
      </c>
      <c r="J385" s="6" t="s">
        <v>3416</v>
      </c>
      <c r="K385" s="6" t="s">
        <v>3417</v>
      </c>
      <c r="L385" s="6" t="s">
        <v>6324</v>
      </c>
      <c r="M385" s="6" t="s">
        <v>6325</v>
      </c>
      <c r="N385" s="4" t="s">
        <v>6326</v>
      </c>
      <c r="O385" s="6">
        <v>83703</v>
      </c>
      <c r="P385" s="6" t="s">
        <v>4396</v>
      </c>
      <c r="Q385" s="6" t="s">
        <v>4397</v>
      </c>
      <c r="R385" s="6" t="s">
        <v>4398</v>
      </c>
      <c r="S385" s="5">
        <v>15</v>
      </c>
      <c r="T385" s="7">
        <v>36647</v>
      </c>
      <c r="U385" s="7">
        <v>37012</v>
      </c>
      <c r="W385" s="22"/>
    </row>
    <row r="386" spans="1:22" ht="12">
      <c r="A386" s="139" t="s">
        <v>5275</v>
      </c>
      <c r="B386" s="112" t="s">
        <v>1065</v>
      </c>
      <c r="C386" s="145">
        <v>14</v>
      </c>
      <c r="D386" s="114">
        <v>14</v>
      </c>
      <c r="E386" s="115" t="s">
        <v>5538</v>
      </c>
      <c r="F386" s="115">
        <v>6600</v>
      </c>
      <c r="G386" s="116">
        <v>14</v>
      </c>
      <c r="H386" s="142">
        <v>1243</v>
      </c>
      <c r="I386" s="118" t="s">
        <v>6045</v>
      </c>
      <c r="J386" s="112" t="s">
        <v>6046</v>
      </c>
      <c r="K386" s="112" t="s">
        <v>4399</v>
      </c>
      <c r="L386" s="112" t="s">
        <v>4400</v>
      </c>
      <c r="M386" s="112" t="s">
        <v>1485</v>
      </c>
      <c r="N386" s="122" t="s">
        <v>6326</v>
      </c>
      <c r="O386" s="112" t="s">
        <v>1486</v>
      </c>
      <c r="P386" s="112" t="s">
        <v>1487</v>
      </c>
      <c r="Q386" s="112" t="s">
        <v>1488</v>
      </c>
      <c r="R386" s="112" t="s">
        <v>1489</v>
      </c>
      <c r="S386" s="134">
        <v>15</v>
      </c>
      <c r="T386" s="135">
        <v>36557</v>
      </c>
      <c r="U386" s="135">
        <v>36923</v>
      </c>
      <c r="V386" s="135">
        <v>37288</v>
      </c>
    </row>
    <row r="387" spans="1:22" ht="12">
      <c r="A387" s="6" t="s">
        <v>7555</v>
      </c>
      <c r="B387" s="21" t="s">
        <v>2579</v>
      </c>
      <c r="C387" s="54">
        <v>14</v>
      </c>
      <c r="D387" s="2" t="s">
        <v>6186</v>
      </c>
      <c r="E387" s="12" t="s">
        <v>5538</v>
      </c>
      <c r="F387" s="12" t="s">
        <v>5538</v>
      </c>
      <c r="G387" s="14" t="s">
        <v>5538</v>
      </c>
      <c r="H387" s="26">
        <v>6930</v>
      </c>
      <c r="I387" s="53" t="s">
        <v>7463</v>
      </c>
      <c r="J387" s="21"/>
      <c r="K387" s="21" t="s">
        <v>4560</v>
      </c>
      <c r="L387" s="21" t="s">
        <v>1258</v>
      </c>
      <c r="M387" s="21" t="s">
        <v>745</v>
      </c>
      <c r="N387" s="24" t="s">
        <v>5927</v>
      </c>
      <c r="O387" s="21">
        <v>98660</v>
      </c>
      <c r="P387" s="21" t="s">
        <v>4259</v>
      </c>
      <c r="Q387" s="21" t="s">
        <v>6931</v>
      </c>
      <c r="R387" s="21" t="s">
        <v>6932</v>
      </c>
      <c r="S387" s="23">
        <v>15</v>
      </c>
      <c r="T387" s="22">
        <v>36708</v>
      </c>
      <c r="U387" s="7">
        <v>37073</v>
      </c>
      <c r="V387" s="7">
        <v>37257</v>
      </c>
    </row>
    <row r="388" spans="1:22" ht="12.75">
      <c r="A388" s="6" t="s">
        <v>6464</v>
      </c>
      <c r="B388" s="187" t="s">
        <v>2579</v>
      </c>
      <c r="E388" s="12"/>
      <c r="H388" s="26"/>
      <c r="I388" s="188" t="s">
        <v>6465</v>
      </c>
      <c r="J388" s="21"/>
      <c r="K388" s="187" t="s">
        <v>6466</v>
      </c>
      <c r="L388" s="21"/>
      <c r="M388" s="187" t="s">
        <v>6467</v>
      </c>
      <c r="N388" s="189" t="s">
        <v>6326</v>
      </c>
      <c r="O388" s="190">
        <v>83851</v>
      </c>
      <c r="P388" s="186" t="s">
        <v>3547</v>
      </c>
      <c r="Q388" s="186" t="s">
        <v>3548</v>
      </c>
      <c r="R388" s="186" t="s">
        <v>3549</v>
      </c>
      <c r="S388" s="189">
        <v>15</v>
      </c>
      <c r="T388" s="191">
        <v>37502</v>
      </c>
      <c r="U388" s="191">
        <v>37288</v>
      </c>
      <c r="V388" s="7">
        <v>37653</v>
      </c>
    </row>
    <row r="389" spans="1:23" ht="12">
      <c r="A389" s="16" t="s">
        <v>1503</v>
      </c>
      <c r="B389" s="6" t="s">
        <v>2579</v>
      </c>
      <c r="C389" s="54">
        <v>14</v>
      </c>
      <c r="D389" s="2">
        <v>14</v>
      </c>
      <c r="E389" s="12" t="s">
        <v>5538</v>
      </c>
      <c r="F389" s="12">
        <v>4000</v>
      </c>
      <c r="G389" s="14">
        <v>10</v>
      </c>
      <c r="H389" s="18">
        <v>8900</v>
      </c>
      <c r="I389" s="53" t="s">
        <v>6315</v>
      </c>
      <c r="J389" s="6" t="s">
        <v>677</v>
      </c>
      <c r="K389" s="6" t="s">
        <v>678</v>
      </c>
      <c r="M389" s="6" t="s">
        <v>679</v>
      </c>
      <c r="N389" s="4" t="s">
        <v>1870</v>
      </c>
      <c r="O389" s="6">
        <v>15122</v>
      </c>
      <c r="P389" s="6" t="s">
        <v>680</v>
      </c>
      <c r="Q389" s="6" t="s">
        <v>6507</v>
      </c>
      <c r="R389" s="6" t="s">
        <v>5698</v>
      </c>
      <c r="S389" s="5">
        <v>15</v>
      </c>
      <c r="T389" s="7">
        <v>36557</v>
      </c>
      <c r="U389" s="7">
        <v>37288</v>
      </c>
      <c r="V389" s="7">
        <v>37653</v>
      </c>
      <c r="W389" s="7">
        <v>38018</v>
      </c>
    </row>
    <row r="390" spans="1:24" ht="12">
      <c r="A390" s="16" t="s">
        <v>5211</v>
      </c>
      <c r="B390" s="6" t="s">
        <v>2579</v>
      </c>
      <c r="C390" s="54">
        <v>15</v>
      </c>
      <c r="D390" s="2">
        <v>15</v>
      </c>
      <c r="E390" s="12">
        <v>45000</v>
      </c>
      <c r="F390" s="12">
        <v>330000</v>
      </c>
      <c r="G390" s="14">
        <v>1800</v>
      </c>
      <c r="H390" s="18">
        <v>1226</v>
      </c>
      <c r="I390" s="53" t="s">
        <v>4870</v>
      </c>
      <c r="J390" s="6" t="s">
        <v>4714</v>
      </c>
      <c r="K390" s="6" t="s">
        <v>4715</v>
      </c>
      <c r="L390" s="6" t="s">
        <v>4716</v>
      </c>
      <c r="M390" s="6" t="s">
        <v>4717</v>
      </c>
      <c r="N390" s="4" t="s">
        <v>6326</v>
      </c>
      <c r="O390" s="6">
        <v>83709</v>
      </c>
      <c r="P390" s="6" t="s">
        <v>471</v>
      </c>
      <c r="Q390" s="6" t="s">
        <v>472</v>
      </c>
      <c r="R390" s="6" t="s">
        <v>6304</v>
      </c>
      <c r="S390" s="5">
        <v>15</v>
      </c>
      <c r="T390" s="7">
        <v>36617</v>
      </c>
      <c r="U390" s="7">
        <v>36982</v>
      </c>
      <c r="V390" s="7">
        <v>37288</v>
      </c>
      <c r="X390" s="7">
        <v>38018</v>
      </c>
    </row>
    <row r="391" spans="1:23" ht="24">
      <c r="A391" s="16" t="s">
        <v>4913</v>
      </c>
      <c r="B391" s="6" t="s">
        <v>2579</v>
      </c>
      <c r="C391" s="54">
        <v>14</v>
      </c>
      <c r="D391" s="2">
        <v>14</v>
      </c>
      <c r="E391" s="12">
        <v>3500</v>
      </c>
      <c r="F391" s="12">
        <v>136800</v>
      </c>
      <c r="G391" s="14">
        <v>454</v>
      </c>
      <c r="H391" s="18" t="s">
        <v>6438</v>
      </c>
      <c r="I391" s="53" t="s">
        <v>2966</v>
      </c>
      <c r="J391" s="6" t="s">
        <v>1002</v>
      </c>
      <c r="K391" s="6" t="s">
        <v>6305</v>
      </c>
      <c r="L391" s="6" t="s">
        <v>6306</v>
      </c>
      <c r="M391" s="6" t="s">
        <v>4717</v>
      </c>
      <c r="N391" s="4" t="s">
        <v>6326</v>
      </c>
      <c r="O391" s="6">
        <v>83709</v>
      </c>
      <c r="P391" s="6" t="s">
        <v>6307</v>
      </c>
      <c r="Q391" s="6" t="s">
        <v>6308</v>
      </c>
      <c r="R391" s="6" t="s">
        <v>6309</v>
      </c>
      <c r="S391" s="5">
        <v>15</v>
      </c>
      <c r="T391" s="7">
        <v>36617</v>
      </c>
      <c r="U391" s="7">
        <v>36982</v>
      </c>
      <c r="W391" s="7">
        <v>37653</v>
      </c>
    </row>
    <row r="392" spans="1:24" ht="24">
      <c r="A392" s="16" t="s">
        <v>5902</v>
      </c>
      <c r="B392" s="6" t="s">
        <v>2579</v>
      </c>
      <c r="C392" s="54">
        <v>16</v>
      </c>
      <c r="D392" s="2" t="s">
        <v>6186</v>
      </c>
      <c r="E392" s="12" t="s">
        <v>5538</v>
      </c>
      <c r="F392" s="12">
        <v>1000</v>
      </c>
      <c r="G392" s="14">
        <v>10</v>
      </c>
      <c r="H392" s="18">
        <v>1256</v>
      </c>
      <c r="I392" s="53" t="s">
        <v>5591</v>
      </c>
      <c r="J392" s="6" t="s">
        <v>6310</v>
      </c>
      <c r="K392" s="6" t="s">
        <v>6311</v>
      </c>
      <c r="M392" s="6" t="s">
        <v>6325</v>
      </c>
      <c r="N392" s="4" t="s">
        <v>6326</v>
      </c>
      <c r="O392" s="6">
        <v>83701</v>
      </c>
      <c r="P392" s="6" t="s">
        <v>2340</v>
      </c>
      <c r="Q392" s="6" t="s">
        <v>2341</v>
      </c>
      <c r="R392" s="6" t="s">
        <v>2342</v>
      </c>
      <c r="S392" s="5">
        <v>15</v>
      </c>
      <c r="T392" s="7">
        <v>36600</v>
      </c>
      <c r="U392" s="7">
        <v>36965</v>
      </c>
      <c r="V392" s="7">
        <v>37288</v>
      </c>
      <c r="W392" s="7">
        <v>37653</v>
      </c>
      <c r="X392" s="7">
        <v>38018</v>
      </c>
    </row>
    <row r="393" spans="1:23" ht="12">
      <c r="A393" s="6" t="s">
        <v>3629</v>
      </c>
      <c r="B393" s="6" t="s">
        <v>2579</v>
      </c>
      <c r="C393" s="54">
        <v>14</v>
      </c>
      <c r="D393" s="2">
        <v>14</v>
      </c>
      <c r="E393" s="12">
        <v>30000</v>
      </c>
      <c r="F393" s="12">
        <v>500000</v>
      </c>
      <c r="G393" s="14">
        <v>1200</v>
      </c>
      <c r="H393" s="24" t="s">
        <v>3708</v>
      </c>
      <c r="I393" s="108" t="s">
        <v>3709</v>
      </c>
      <c r="J393" s="6" t="s">
        <v>6315</v>
      </c>
      <c r="K393" s="21" t="s">
        <v>3710</v>
      </c>
      <c r="L393" s="21" t="s">
        <v>3711</v>
      </c>
      <c r="M393" s="21" t="s">
        <v>3712</v>
      </c>
      <c r="N393" s="24" t="s">
        <v>6326</v>
      </c>
      <c r="O393" s="21">
        <v>83401</v>
      </c>
      <c r="P393" s="21" t="s">
        <v>3713</v>
      </c>
      <c r="Q393" s="21" t="s">
        <v>5293</v>
      </c>
      <c r="R393" s="21" t="s">
        <v>5294</v>
      </c>
      <c r="S393" s="24">
        <v>15</v>
      </c>
      <c r="T393" s="7">
        <v>36800</v>
      </c>
      <c r="U393" s="7">
        <v>37288</v>
      </c>
      <c r="W393" s="7">
        <v>38018</v>
      </c>
    </row>
    <row r="394" spans="1:23" ht="12">
      <c r="A394" s="16" t="s">
        <v>1852</v>
      </c>
      <c r="B394" s="6" t="s">
        <v>2579</v>
      </c>
      <c r="C394" s="54">
        <v>14</v>
      </c>
      <c r="D394" s="2">
        <v>14</v>
      </c>
      <c r="E394" s="12" t="s">
        <v>5538</v>
      </c>
      <c r="F394" s="12" t="s">
        <v>5538</v>
      </c>
      <c r="G394" s="14" t="s">
        <v>5538</v>
      </c>
      <c r="H394" s="18" t="s">
        <v>3146</v>
      </c>
      <c r="I394" s="53" t="s">
        <v>153</v>
      </c>
      <c r="J394" s="6" t="s">
        <v>1002</v>
      </c>
      <c r="K394" s="6" t="s">
        <v>220</v>
      </c>
      <c r="L394" s="6" t="s">
        <v>7351</v>
      </c>
      <c r="M394" s="6" t="s">
        <v>1609</v>
      </c>
      <c r="N394" s="4" t="s">
        <v>1610</v>
      </c>
      <c r="O394" s="6">
        <v>94102</v>
      </c>
      <c r="P394" s="6" t="s">
        <v>4867</v>
      </c>
      <c r="Q394" s="6" t="s">
        <v>4919</v>
      </c>
      <c r="R394" s="6" t="s">
        <v>3644</v>
      </c>
      <c r="S394" s="5">
        <v>15</v>
      </c>
      <c r="T394" s="7">
        <v>36698</v>
      </c>
      <c r="V394" s="7">
        <v>37653</v>
      </c>
      <c r="W394" s="7">
        <v>38018</v>
      </c>
    </row>
    <row r="395" spans="1:24" s="161" customFormat="1" ht="12">
      <c r="A395" s="112" t="s">
        <v>3064</v>
      </c>
      <c r="B395" s="113" t="s">
        <v>1065</v>
      </c>
      <c r="C395" s="145">
        <v>14</v>
      </c>
      <c r="D395" s="114">
        <v>14</v>
      </c>
      <c r="E395" s="115" t="s">
        <v>5538</v>
      </c>
      <c r="F395" s="115" t="s">
        <v>5538</v>
      </c>
      <c r="G395" s="116" t="s">
        <v>5538</v>
      </c>
      <c r="H395" s="117">
        <v>6920</v>
      </c>
      <c r="I395" s="118" t="s">
        <v>1710</v>
      </c>
      <c r="J395" s="113" t="s">
        <v>6988</v>
      </c>
      <c r="K395" s="113" t="s">
        <v>4402</v>
      </c>
      <c r="L395" s="113"/>
      <c r="M395" s="113" t="s">
        <v>6990</v>
      </c>
      <c r="N395" s="119" t="s">
        <v>5927</v>
      </c>
      <c r="O395" s="113">
        <v>98055</v>
      </c>
      <c r="P395" s="113" t="s">
        <v>2054</v>
      </c>
      <c r="Q395" s="113" t="s">
        <v>2055</v>
      </c>
      <c r="R395" s="113" t="s">
        <v>2056</v>
      </c>
      <c r="S395" s="120">
        <v>15</v>
      </c>
      <c r="T395" s="121">
        <v>36708</v>
      </c>
      <c r="U395" s="135">
        <v>37288</v>
      </c>
      <c r="V395" s="135">
        <v>37653</v>
      </c>
      <c r="W395" s="137"/>
      <c r="X395" s="137"/>
    </row>
    <row r="396" spans="1:23" ht="24">
      <c r="A396" s="6" t="s">
        <v>4509</v>
      </c>
      <c r="B396" s="21" t="s">
        <v>2579</v>
      </c>
      <c r="C396" s="54">
        <v>14</v>
      </c>
      <c r="D396" s="2">
        <v>14</v>
      </c>
      <c r="E396" s="12" t="s">
        <v>5538</v>
      </c>
      <c r="F396" s="12" t="s">
        <v>5538</v>
      </c>
      <c r="G396" s="14" t="s">
        <v>5538</v>
      </c>
      <c r="H396" s="26">
        <v>7527</v>
      </c>
      <c r="I396" s="53" t="s">
        <v>3125</v>
      </c>
      <c r="J396" s="21" t="s">
        <v>7424</v>
      </c>
      <c r="K396" s="21" t="s">
        <v>7525</v>
      </c>
      <c r="L396" s="21" t="s">
        <v>7506</v>
      </c>
      <c r="M396" s="21" t="s">
        <v>3042</v>
      </c>
      <c r="N396" s="24" t="s">
        <v>3043</v>
      </c>
      <c r="O396" s="21">
        <v>97204</v>
      </c>
      <c r="P396" s="21" t="s">
        <v>7507</v>
      </c>
      <c r="Q396" s="21" t="s">
        <v>7508</v>
      </c>
      <c r="R396" s="21" t="s">
        <v>7509</v>
      </c>
      <c r="S396" s="23">
        <v>15</v>
      </c>
      <c r="T396" s="22">
        <v>36938</v>
      </c>
      <c r="W396" s="22"/>
    </row>
    <row r="397" spans="1:21" ht="12">
      <c r="A397" s="112" t="s">
        <v>1040</v>
      </c>
      <c r="B397" s="113" t="s">
        <v>5322</v>
      </c>
      <c r="C397" s="145" t="s">
        <v>6688</v>
      </c>
      <c r="D397" s="114"/>
      <c r="E397" s="115"/>
      <c r="F397" s="115"/>
      <c r="G397" s="116"/>
      <c r="H397" s="117">
        <v>6930</v>
      </c>
      <c r="I397" s="118" t="s">
        <v>7463</v>
      </c>
      <c r="J397" s="113" t="s">
        <v>238</v>
      </c>
      <c r="K397" s="113" t="s">
        <v>6192</v>
      </c>
      <c r="L397" s="113" t="s">
        <v>4066</v>
      </c>
      <c r="M397" s="113" t="s">
        <v>1050</v>
      </c>
      <c r="N397" s="119" t="s">
        <v>1051</v>
      </c>
      <c r="O397" s="113">
        <v>20590</v>
      </c>
      <c r="P397" s="113" t="s">
        <v>4067</v>
      </c>
      <c r="Q397" s="113" t="s">
        <v>4068</v>
      </c>
      <c r="R397" s="113" t="s">
        <v>1402</v>
      </c>
      <c r="S397" s="120">
        <v>16</v>
      </c>
      <c r="T397" s="121">
        <v>36892</v>
      </c>
      <c r="U397" s="137"/>
    </row>
    <row r="398" spans="1:21" ht="12">
      <c r="A398" s="123" t="s">
        <v>3147</v>
      </c>
      <c r="B398" s="124" t="s">
        <v>565</v>
      </c>
      <c r="C398" s="154">
        <v>43</v>
      </c>
      <c r="D398" s="126">
        <v>98</v>
      </c>
      <c r="E398" s="127">
        <v>0</v>
      </c>
      <c r="F398" s="127">
        <v>7532</v>
      </c>
      <c r="G398" s="128">
        <v>28</v>
      </c>
      <c r="H398" s="125">
        <v>6930</v>
      </c>
      <c r="I398" s="129" t="s">
        <v>7463</v>
      </c>
      <c r="J398" s="124" t="s">
        <v>2318</v>
      </c>
      <c r="K398" s="124" t="s">
        <v>4834</v>
      </c>
      <c r="L398" s="124"/>
      <c r="M398" s="124" t="s">
        <v>5585</v>
      </c>
      <c r="N398" s="130" t="s">
        <v>3457</v>
      </c>
      <c r="O398" s="124">
        <v>60606</v>
      </c>
      <c r="P398" s="124" t="s">
        <v>4067</v>
      </c>
      <c r="Q398" s="124" t="s">
        <v>4068</v>
      </c>
      <c r="R398" s="124" t="s">
        <v>4835</v>
      </c>
      <c r="S398" s="131">
        <v>16</v>
      </c>
      <c r="T398" s="132">
        <v>36923</v>
      </c>
      <c r="U398" s="137">
        <v>37288</v>
      </c>
    </row>
    <row r="399" spans="1:25" ht="12">
      <c r="A399" s="6" t="s">
        <v>1976</v>
      </c>
      <c r="B399" s="6" t="s">
        <v>1606</v>
      </c>
      <c r="C399" s="54">
        <v>20</v>
      </c>
      <c r="D399" s="2">
        <v>25</v>
      </c>
      <c r="E399" s="12">
        <v>0</v>
      </c>
      <c r="F399" s="12">
        <v>21500</v>
      </c>
      <c r="G399" s="14" t="s">
        <v>5538</v>
      </c>
      <c r="H399" s="4">
        <v>6925</v>
      </c>
      <c r="I399" s="53" t="s">
        <v>5560</v>
      </c>
      <c r="J399" s="21" t="s">
        <v>4709</v>
      </c>
      <c r="K399" s="21" t="s">
        <v>4063</v>
      </c>
      <c r="L399" s="21" t="s">
        <v>4064</v>
      </c>
      <c r="M399" s="21" t="s">
        <v>1552</v>
      </c>
      <c r="N399" s="24" t="s">
        <v>959</v>
      </c>
      <c r="O399" s="21">
        <v>43215</v>
      </c>
      <c r="P399" s="21" t="s">
        <v>779</v>
      </c>
      <c r="Q399" s="21" t="s">
        <v>780</v>
      </c>
      <c r="R399" s="21" t="s">
        <v>781</v>
      </c>
      <c r="S399" s="24">
        <v>16</v>
      </c>
      <c r="T399" s="22">
        <v>36729</v>
      </c>
      <c r="U399" s="7">
        <v>37073</v>
      </c>
      <c r="V399" s="7">
        <v>37257</v>
      </c>
      <c r="W399" s="7">
        <v>37622</v>
      </c>
      <c r="Y399" s="4"/>
    </row>
    <row r="400" spans="1:20" ht="12">
      <c r="A400" s="6" t="s">
        <v>6034</v>
      </c>
      <c r="B400" s="6" t="s">
        <v>3107</v>
      </c>
      <c r="C400" s="54">
        <v>24.69</v>
      </c>
      <c r="D400" s="2">
        <v>24.69</v>
      </c>
      <c r="E400" s="12" t="s">
        <v>5538</v>
      </c>
      <c r="F400" s="12" t="s">
        <v>5538</v>
      </c>
      <c r="G400" s="14" t="s">
        <v>5538</v>
      </c>
      <c r="H400" s="4" t="s">
        <v>5545</v>
      </c>
      <c r="I400" s="53" t="s">
        <v>6562</v>
      </c>
      <c r="J400" s="21"/>
      <c r="K400" s="21" t="s">
        <v>1262</v>
      </c>
      <c r="L400" s="21" t="s">
        <v>1263</v>
      </c>
      <c r="M400" s="21" t="s">
        <v>208</v>
      </c>
      <c r="N400" s="24" t="s">
        <v>4750</v>
      </c>
      <c r="O400" s="21">
        <v>75063</v>
      </c>
      <c r="P400" s="21" t="s">
        <v>1265</v>
      </c>
      <c r="Q400" s="21" t="s">
        <v>5243</v>
      </c>
      <c r="R400" s="21" t="s">
        <v>1267</v>
      </c>
      <c r="S400" s="24">
        <v>16</v>
      </c>
      <c r="T400" s="22">
        <v>36853</v>
      </c>
    </row>
    <row r="401" spans="1:22" ht="12">
      <c r="A401" s="16" t="s">
        <v>5613</v>
      </c>
      <c r="B401" s="6" t="s">
        <v>5537</v>
      </c>
      <c r="C401" s="54">
        <v>26.46</v>
      </c>
      <c r="D401" s="2">
        <v>39.6</v>
      </c>
      <c r="E401" s="12">
        <v>5000</v>
      </c>
      <c r="F401" s="12">
        <v>182000</v>
      </c>
      <c r="G401" s="14">
        <v>900</v>
      </c>
      <c r="H401" s="18">
        <v>8936</v>
      </c>
      <c r="I401" s="53" t="s">
        <v>6315</v>
      </c>
      <c r="J401" s="6" t="s">
        <v>2343</v>
      </c>
      <c r="K401" s="6" t="s">
        <v>3317</v>
      </c>
      <c r="M401" s="6" t="s">
        <v>958</v>
      </c>
      <c r="N401" s="4" t="s">
        <v>959</v>
      </c>
      <c r="O401" s="6">
        <v>45342</v>
      </c>
      <c r="P401" s="6" t="s">
        <v>205</v>
      </c>
      <c r="Q401" s="6" t="s">
        <v>206</v>
      </c>
      <c r="R401" s="6" t="s">
        <v>2941</v>
      </c>
      <c r="S401" s="5">
        <v>16</v>
      </c>
      <c r="T401" s="7">
        <v>36637</v>
      </c>
      <c r="V401" s="7">
        <v>37622</v>
      </c>
    </row>
    <row r="402" spans="1:24" s="17" customFormat="1" ht="24">
      <c r="A402" s="6" t="s">
        <v>3346</v>
      </c>
      <c r="B402" s="6" t="s">
        <v>5537</v>
      </c>
      <c r="C402" s="54">
        <v>23.83</v>
      </c>
      <c r="D402" s="2">
        <v>34.33</v>
      </c>
      <c r="E402" s="12" t="s">
        <v>5538</v>
      </c>
      <c r="F402" s="12">
        <v>969970</v>
      </c>
      <c r="G402" s="14">
        <f>2407+57</f>
        <v>2464</v>
      </c>
      <c r="H402" s="18">
        <v>7523</v>
      </c>
      <c r="I402" s="108" t="s">
        <v>3982</v>
      </c>
      <c r="J402" s="6" t="s">
        <v>3347</v>
      </c>
      <c r="K402" s="6" t="s">
        <v>3348</v>
      </c>
      <c r="L402" s="6" t="s">
        <v>3349</v>
      </c>
      <c r="M402" s="6" t="s">
        <v>6554</v>
      </c>
      <c r="N402" s="4" t="s">
        <v>1822</v>
      </c>
      <c r="O402" s="6" t="s">
        <v>3350</v>
      </c>
      <c r="P402" s="6" t="s">
        <v>3351</v>
      </c>
      <c r="Q402" s="6" t="s">
        <v>3352</v>
      </c>
      <c r="R402" s="6" t="s">
        <v>3353</v>
      </c>
      <c r="S402" s="4">
        <v>16</v>
      </c>
      <c r="T402" s="7">
        <v>36729</v>
      </c>
      <c r="U402" s="7">
        <v>36892</v>
      </c>
      <c r="V402" s="7">
        <v>37257</v>
      </c>
      <c r="W402" s="7">
        <v>37622</v>
      </c>
      <c r="X402" s="7"/>
    </row>
    <row r="403" spans="1:20" ht="12">
      <c r="A403" s="6" t="s">
        <v>2486</v>
      </c>
      <c r="B403" s="21" t="s">
        <v>5537</v>
      </c>
      <c r="C403" s="54">
        <v>9</v>
      </c>
      <c r="D403" s="28">
        <v>0</v>
      </c>
      <c r="E403" s="29">
        <v>51600</v>
      </c>
      <c r="F403" s="29">
        <v>1511800</v>
      </c>
      <c r="G403" s="39">
        <f>4813+62</f>
        <v>4875</v>
      </c>
      <c r="H403" s="24" t="s">
        <v>992</v>
      </c>
      <c r="I403" s="53" t="s">
        <v>991</v>
      </c>
      <c r="J403" s="21" t="s">
        <v>2294</v>
      </c>
      <c r="K403" s="21" t="s">
        <v>6858</v>
      </c>
      <c r="L403" s="21" t="s">
        <v>6859</v>
      </c>
      <c r="M403" s="21" t="s">
        <v>1050</v>
      </c>
      <c r="N403" s="24" t="s">
        <v>1051</v>
      </c>
      <c r="O403" s="21">
        <v>20704</v>
      </c>
      <c r="P403" s="21" t="s">
        <v>6860</v>
      </c>
      <c r="Q403" s="21" t="s">
        <v>6861</v>
      </c>
      <c r="R403" s="21" t="s">
        <v>6862</v>
      </c>
      <c r="S403" s="24">
        <v>16</v>
      </c>
      <c r="T403" s="22">
        <v>36770</v>
      </c>
    </row>
    <row r="404" spans="1:22" ht="12">
      <c r="A404" s="6" t="s">
        <v>2924</v>
      </c>
      <c r="B404" s="6" t="s">
        <v>5537</v>
      </c>
      <c r="C404" s="54">
        <v>9.7</v>
      </c>
      <c r="D404" s="2">
        <v>14.7</v>
      </c>
      <c r="E404" s="12" t="s">
        <v>5538</v>
      </c>
      <c r="F404" s="12" t="s">
        <v>5538</v>
      </c>
      <c r="G404" s="14" t="s">
        <v>5538</v>
      </c>
      <c r="H404" s="4" t="s">
        <v>6438</v>
      </c>
      <c r="I404" s="53" t="s">
        <v>1309</v>
      </c>
      <c r="J404" s="6" t="s">
        <v>6438</v>
      </c>
      <c r="K404" s="6" t="s">
        <v>5488</v>
      </c>
      <c r="L404" s="6" t="s">
        <v>5489</v>
      </c>
      <c r="M404" s="6" t="s">
        <v>1050</v>
      </c>
      <c r="N404" s="4" t="s">
        <v>1051</v>
      </c>
      <c r="O404" s="8" t="s">
        <v>3743</v>
      </c>
      <c r="P404" s="6" t="s">
        <v>1564</v>
      </c>
      <c r="Q404" s="6" t="s">
        <v>1565</v>
      </c>
      <c r="R404" s="6" t="s">
        <v>1566</v>
      </c>
      <c r="S404" s="5">
        <v>16</v>
      </c>
      <c r="T404" s="7">
        <v>36800</v>
      </c>
      <c r="U404" s="7">
        <v>37257</v>
      </c>
      <c r="V404" s="7">
        <v>37622</v>
      </c>
    </row>
    <row r="405" spans="1:21" ht="24">
      <c r="A405" s="6" t="s">
        <v>2282</v>
      </c>
      <c r="B405" s="6" t="s">
        <v>5537</v>
      </c>
      <c r="C405" s="54">
        <v>7.4</v>
      </c>
      <c r="D405" s="2">
        <v>7.4</v>
      </c>
      <c r="E405" s="12" t="s">
        <v>5538</v>
      </c>
      <c r="F405" s="12" t="s">
        <v>5538</v>
      </c>
      <c r="G405" s="14" t="s">
        <v>5538</v>
      </c>
      <c r="H405" s="24" t="s">
        <v>4209</v>
      </c>
      <c r="I405" s="108" t="s">
        <v>4210</v>
      </c>
      <c r="J405" s="21"/>
      <c r="K405" s="21" t="s">
        <v>7325</v>
      </c>
      <c r="L405" s="21" t="s">
        <v>7326</v>
      </c>
      <c r="M405" s="21" t="s">
        <v>6751</v>
      </c>
      <c r="N405" s="24" t="s">
        <v>6752</v>
      </c>
      <c r="O405" s="21">
        <v>55403</v>
      </c>
      <c r="P405" s="21" t="s">
        <v>2010</v>
      </c>
      <c r="Q405" s="21" t="s">
        <v>1426</v>
      </c>
      <c r="R405" s="43" t="s">
        <v>1427</v>
      </c>
      <c r="S405" s="24">
        <v>16</v>
      </c>
      <c r="T405" s="7">
        <v>36811</v>
      </c>
      <c r="U405" s="7">
        <v>37257</v>
      </c>
    </row>
    <row r="406" spans="1:22" ht="24">
      <c r="A406" s="6" t="s">
        <v>4754</v>
      </c>
      <c r="B406" s="6" t="s">
        <v>5537</v>
      </c>
      <c r="C406" s="54">
        <v>25.7</v>
      </c>
      <c r="D406" s="2" t="s">
        <v>6186</v>
      </c>
      <c r="E406" s="12" t="s">
        <v>5538</v>
      </c>
      <c r="F406" s="12" t="s">
        <v>5538</v>
      </c>
      <c r="G406" s="14" t="s">
        <v>5538</v>
      </c>
      <c r="H406" s="24">
        <v>1251</v>
      </c>
      <c r="I406" s="108" t="s">
        <v>7256</v>
      </c>
      <c r="J406" s="21" t="s">
        <v>6025</v>
      </c>
      <c r="K406" s="21" t="s">
        <v>1215</v>
      </c>
      <c r="L406" s="21" t="s">
        <v>1216</v>
      </c>
      <c r="M406" s="21" t="s">
        <v>5585</v>
      </c>
      <c r="N406" s="24" t="s">
        <v>3457</v>
      </c>
      <c r="O406" s="21" t="s">
        <v>1217</v>
      </c>
      <c r="P406" s="21" t="s">
        <v>1218</v>
      </c>
      <c r="Q406" s="21" t="s">
        <v>448</v>
      </c>
      <c r="R406" s="43" t="s">
        <v>449</v>
      </c>
      <c r="S406" s="24">
        <v>16</v>
      </c>
      <c r="T406" s="7">
        <v>36892</v>
      </c>
      <c r="V406" s="7">
        <v>37622</v>
      </c>
    </row>
    <row r="407" spans="1:23" ht="12">
      <c r="A407" s="16" t="s">
        <v>5614</v>
      </c>
      <c r="B407" s="6" t="s">
        <v>1613</v>
      </c>
      <c r="C407" s="54">
        <v>26</v>
      </c>
      <c r="D407" s="2">
        <v>29</v>
      </c>
      <c r="E407" s="12">
        <v>15000</v>
      </c>
      <c r="F407" s="12">
        <v>90000</v>
      </c>
      <c r="G407" s="14">
        <v>331</v>
      </c>
      <c r="H407" s="18" t="s">
        <v>1195</v>
      </c>
      <c r="I407" s="53" t="s">
        <v>2480</v>
      </c>
      <c r="J407" s="6" t="s">
        <v>2942</v>
      </c>
      <c r="K407" s="6" t="s">
        <v>5651</v>
      </c>
      <c r="L407" s="6" t="s">
        <v>2540</v>
      </c>
      <c r="M407" s="6" t="s">
        <v>5652</v>
      </c>
      <c r="N407" s="4" t="s">
        <v>5653</v>
      </c>
      <c r="O407" s="6">
        <v>46268</v>
      </c>
      <c r="P407" s="6" t="s">
        <v>5654</v>
      </c>
      <c r="Q407" s="6" t="s">
        <v>3308</v>
      </c>
      <c r="R407" s="6" t="s">
        <v>1871</v>
      </c>
      <c r="S407" s="5">
        <v>16</v>
      </c>
      <c r="T407" s="7">
        <v>36586</v>
      </c>
      <c r="V407" s="7">
        <v>37622</v>
      </c>
      <c r="W407" s="7">
        <v>37987</v>
      </c>
    </row>
    <row r="408" spans="1:23" ht="12">
      <c r="A408" s="16" t="s">
        <v>237</v>
      </c>
      <c r="B408" s="6" t="s">
        <v>1613</v>
      </c>
      <c r="C408" s="54">
        <v>25</v>
      </c>
      <c r="D408" s="2" t="s">
        <v>6186</v>
      </c>
      <c r="E408" s="12" t="s">
        <v>5538</v>
      </c>
      <c r="F408" s="12" t="s">
        <v>5538</v>
      </c>
      <c r="G408" s="14" t="s">
        <v>5538</v>
      </c>
      <c r="H408" s="18">
        <v>1252</v>
      </c>
      <c r="I408" s="53" t="s">
        <v>7257</v>
      </c>
      <c r="J408" s="6" t="s">
        <v>238</v>
      </c>
      <c r="K408" s="6" t="s">
        <v>3742</v>
      </c>
      <c r="L408" s="6" t="s">
        <v>3265</v>
      </c>
      <c r="M408" s="6" t="s">
        <v>1050</v>
      </c>
      <c r="N408" s="4" t="s">
        <v>1051</v>
      </c>
      <c r="O408" s="8" t="s">
        <v>3743</v>
      </c>
      <c r="P408" s="6" t="s">
        <v>3266</v>
      </c>
      <c r="Q408" s="6" t="s">
        <v>3267</v>
      </c>
      <c r="R408" s="6" t="s">
        <v>1314</v>
      </c>
      <c r="S408" s="5">
        <v>16</v>
      </c>
      <c r="T408" s="7">
        <v>36722</v>
      </c>
      <c r="U408" s="7">
        <v>37257</v>
      </c>
      <c r="W408" s="7">
        <v>37987</v>
      </c>
    </row>
    <row r="409" spans="1:23" ht="24">
      <c r="A409" s="6" t="s">
        <v>6436</v>
      </c>
      <c r="B409" s="6" t="s">
        <v>1606</v>
      </c>
      <c r="C409" s="54">
        <v>23</v>
      </c>
      <c r="D409" s="2">
        <v>27</v>
      </c>
      <c r="E409" s="12">
        <v>0</v>
      </c>
      <c r="F409" s="12">
        <v>70000</v>
      </c>
      <c r="G409" s="14">
        <v>264</v>
      </c>
      <c r="H409" s="18">
        <v>1227</v>
      </c>
      <c r="I409" s="53" t="s">
        <v>4871</v>
      </c>
      <c r="J409" s="6" t="s">
        <v>2695</v>
      </c>
      <c r="K409" s="6" t="s">
        <v>4403</v>
      </c>
      <c r="M409" s="6" t="s">
        <v>5652</v>
      </c>
      <c r="N409" s="4" t="s">
        <v>5653</v>
      </c>
      <c r="O409" s="6" t="s">
        <v>4404</v>
      </c>
      <c r="P409" s="6" t="s">
        <v>1068</v>
      </c>
      <c r="Q409" s="6" t="s">
        <v>1069</v>
      </c>
      <c r="R409" s="6" t="s">
        <v>1070</v>
      </c>
      <c r="S409" s="5">
        <v>16</v>
      </c>
      <c r="T409" s="7">
        <v>36729</v>
      </c>
      <c r="U409" s="7">
        <v>37257</v>
      </c>
      <c r="V409" s="7">
        <v>37622</v>
      </c>
      <c r="W409" s="7">
        <v>37987</v>
      </c>
    </row>
    <row r="410" spans="1:22" ht="12">
      <c r="A410" s="6" t="s">
        <v>2317</v>
      </c>
      <c r="B410" s="31" t="s">
        <v>1613</v>
      </c>
      <c r="C410" s="54">
        <v>24</v>
      </c>
      <c r="D410" s="2">
        <v>29</v>
      </c>
      <c r="E410" s="12" t="s">
        <v>5538</v>
      </c>
      <c r="F410" s="12" t="s">
        <v>5538</v>
      </c>
      <c r="G410" s="14" t="s">
        <v>5538</v>
      </c>
      <c r="H410" s="18">
        <v>6920</v>
      </c>
      <c r="I410" s="53" t="s">
        <v>1710</v>
      </c>
      <c r="J410" s="6" t="s">
        <v>2318</v>
      </c>
      <c r="K410" s="6" t="s">
        <v>3407</v>
      </c>
      <c r="M410" s="6" t="s">
        <v>7577</v>
      </c>
      <c r="N410" s="4" t="s">
        <v>7578</v>
      </c>
      <c r="O410" s="6">
        <v>64101</v>
      </c>
      <c r="P410" s="6" t="s">
        <v>2319</v>
      </c>
      <c r="Q410" s="6" t="s">
        <v>868</v>
      </c>
      <c r="R410" s="42" t="s">
        <v>869</v>
      </c>
      <c r="S410" s="5">
        <v>16</v>
      </c>
      <c r="T410" s="7">
        <v>36822</v>
      </c>
      <c r="U410" s="7">
        <v>37257</v>
      </c>
      <c r="V410" s="7">
        <v>37622</v>
      </c>
    </row>
    <row r="411" spans="1:23" ht="12">
      <c r="A411" s="6" t="s">
        <v>4529</v>
      </c>
      <c r="B411" s="31" t="s">
        <v>1613</v>
      </c>
      <c r="C411" s="54">
        <v>27</v>
      </c>
      <c r="D411" s="2">
        <v>31</v>
      </c>
      <c r="E411" s="12">
        <v>12156</v>
      </c>
      <c r="F411" s="12">
        <v>375202</v>
      </c>
      <c r="G411" s="14">
        <v>881</v>
      </c>
      <c r="H411" s="18">
        <v>6950</v>
      </c>
      <c r="I411" s="53" t="s">
        <v>6923</v>
      </c>
      <c r="J411" s="6" t="s">
        <v>4530</v>
      </c>
      <c r="K411" s="6" t="s">
        <v>4531</v>
      </c>
      <c r="L411" s="6" t="s">
        <v>4532</v>
      </c>
      <c r="M411" s="6" t="s">
        <v>4533</v>
      </c>
      <c r="N411" s="4" t="s">
        <v>959</v>
      </c>
      <c r="O411" s="6">
        <v>44199</v>
      </c>
      <c r="P411" s="6" t="s">
        <v>6349</v>
      </c>
      <c r="Q411" s="6" t="s">
        <v>6350</v>
      </c>
      <c r="R411" s="42" t="s">
        <v>6351</v>
      </c>
      <c r="S411" s="5">
        <v>16</v>
      </c>
      <c r="T411" s="7">
        <v>36777</v>
      </c>
      <c r="U411" s="7">
        <v>36892</v>
      </c>
      <c r="V411" s="7">
        <v>37257</v>
      </c>
      <c r="W411" s="7">
        <v>37622</v>
      </c>
    </row>
    <row r="412" spans="1:22" ht="12">
      <c r="A412" s="16" t="s">
        <v>2301</v>
      </c>
      <c r="B412" s="6" t="s">
        <v>6087</v>
      </c>
      <c r="C412" s="54">
        <v>15.25</v>
      </c>
      <c r="D412" s="2">
        <v>15.25</v>
      </c>
      <c r="E412" s="12" t="s">
        <v>5538</v>
      </c>
      <c r="F412" s="12" t="s">
        <v>5538</v>
      </c>
      <c r="G412" s="14" t="s">
        <v>5538</v>
      </c>
      <c r="H412" s="18">
        <v>1226</v>
      </c>
      <c r="I412" s="53" t="s">
        <v>4870</v>
      </c>
      <c r="J412" s="6" t="s">
        <v>5333</v>
      </c>
      <c r="K412" s="6" t="s">
        <v>5334</v>
      </c>
      <c r="M412" s="6" t="s">
        <v>5335</v>
      </c>
      <c r="N412" s="4" t="s">
        <v>5336</v>
      </c>
      <c r="O412" s="6" t="s">
        <v>5339</v>
      </c>
      <c r="P412" s="6" t="s">
        <v>5340</v>
      </c>
      <c r="Q412" s="6" t="s">
        <v>5341</v>
      </c>
      <c r="R412" s="6" t="s">
        <v>5342</v>
      </c>
      <c r="S412" s="5">
        <v>16</v>
      </c>
      <c r="T412" s="7">
        <v>36632</v>
      </c>
      <c r="V412" s="7">
        <v>37257</v>
      </c>
    </row>
    <row r="413" spans="1:25" ht="24">
      <c r="A413" s="16" t="s">
        <v>1504</v>
      </c>
      <c r="B413" s="6" t="s">
        <v>6087</v>
      </c>
      <c r="C413" s="54">
        <v>15.25</v>
      </c>
      <c r="D413" s="2" t="s">
        <v>6186</v>
      </c>
      <c r="E413" s="12">
        <v>0</v>
      </c>
      <c r="F413" s="12">
        <v>13200</v>
      </c>
      <c r="G413" s="14">
        <v>45</v>
      </c>
      <c r="H413" s="18">
        <v>1256</v>
      </c>
      <c r="I413" s="53" t="s">
        <v>5591</v>
      </c>
      <c r="J413" s="6" t="s">
        <v>5343</v>
      </c>
      <c r="K413" s="6" t="s">
        <v>5344</v>
      </c>
      <c r="L413" s="6" t="s">
        <v>3450</v>
      </c>
      <c r="M413" s="6" t="s">
        <v>3451</v>
      </c>
      <c r="N413" s="4" t="s">
        <v>3452</v>
      </c>
      <c r="O413" s="6">
        <v>43068</v>
      </c>
      <c r="P413" s="6" t="s">
        <v>3453</v>
      </c>
      <c r="Q413" s="6" t="s">
        <v>3937</v>
      </c>
      <c r="R413" s="6" t="s">
        <v>3936</v>
      </c>
      <c r="S413" s="5">
        <v>16</v>
      </c>
      <c r="T413" s="7">
        <v>36668</v>
      </c>
      <c r="U413" s="7">
        <v>37257</v>
      </c>
      <c r="Y413" s="4"/>
    </row>
    <row r="414" spans="1:24" ht="12">
      <c r="A414" s="16" t="s">
        <v>5212</v>
      </c>
      <c r="B414" s="6" t="s">
        <v>6087</v>
      </c>
      <c r="C414" s="54">
        <v>15.25</v>
      </c>
      <c r="D414" s="2">
        <v>15.25</v>
      </c>
      <c r="E414" s="12" t="s">
        <v>5538</v>
      </c>
      <c r="F414" s="12" t="s">
        <v>5538</v>
      </c>
      <c r="G414" s="14" t="s">
        <v>5538</v>
      </c>
      <c r="H414" s="18">
        <v>1230</v>
      </c>
      <c r="I414" s="53" t="s">
        <v>2352</v>
      </c>
      <c r="J414" s="6" t="s">
        <v>3454</v>
      </c>
      <c r="K414" s="6" t="s">
        <v>3455</v>
      </c>
      <c r="M414" s="6" t="s">
        <v>3456</v>
      </c>
      <c r="N414" s="4" t="s">
        <v>3457</v>
      </c>
      <c r="O414" s="6">
        <v>61604</v>
      </c>
      <c r="P414" s="6" t="s">
        <v>3458</v>
      </c>
      <c r="Q414" s="6" t="s">
        <v>64</v>
      </c>
      <c r="R414" s="6" t="s">
        <v>763</v>
      </c>
      <c r="S414" s="5">
        <v>16</v>
      </c>
      <c r="T414" s="7">
        <v>36694</v>
      </c>
      <c r="U414" s="7">
        <v>36892</v>
      </c>
      <c r="V414" s="7">
        <v>37257</v>
      </c>
      <c r="W414" s="7">
        <v>37622</v>
      </c>
      <c r="X414" s="7">
        <v>37987</v>
      </c>
    </row>
    <row r="415" spans="1:24" s="161" customFormat="1" ht="12">
      <c r="A415" s="16" t="s">
        <v>5279</v>
      </c>
      <c r="B415" s="6" t="s">
        <v>6087</v>
      </c>
      <c r="C415" s="54">
        <v>25</v>
      </c>
      <c r="D415" s="2">
        <v>25</v>
      </c>
      <c r="E415" s="12" t="s">
        <v>5538</v>
      </c>
      <c r="F415" s="12">
        <v>2300</v>
      </c>
      <c r="G415" s="14">
        <v>7</v>
      </c>
      <c r="H415" s="18">
        <v>1243</v>
      </c>
      <c r="I415" s="53" t="s">
        <v>6045</v>
      </c>
      <c r="J415" s="6" t="s">
        <v>6047</v>
      </c>
      <c r="K415" s="6" t="s">
        <v>1848</v>
      </c>
      <c r="L415" s="6" t="s">
        <v>3695</v>
      </c>
      <c r="M415" s="6" t="s">
        <v>5450</v>
      </c>
      <c r="N415" s="4" t="s">
        <v>3452</v>
      </c>
      <c r="O415" s="6" t="s">
        <v>5451</v>
      </c>
      <c r="P415" s="6" t="s">
        <v>5452</v>
      </c>
      <c r="Q415" s="6" t="s">
        <v>5453</v>
      </c>
      <c r="R415" s="6" t="s">
        <v>5454</v>
      </c>
      <c r="S415" s="5">
        <v>16</v>
      </c>
      <c r="T415" s="7">
        <v>36699</v>
      </c>
      <c r="U415" s="7"/>
      <c r="V415" s="7">
        <v>37622</v>
      </c>
      <c r="W415" s="137"/>
      <c r="X415" s="137"/>
    </row>
    <row r="416" spans="1:24" s="161" customFormat="1" ht="12">
      <c r="A416" s="16" t="s">
        <v>5903</v>
      </c>
      <c r="B416" s="6" t="s">
        <v>6087</v>
      </c>
      <c r="C416" s="54">
        <v>15.25</v>
      </c>
      <c r="D416" s="2" t="s">
        <v>6186</v>
      </c>
      <c r="E416" s="12">
        <v>0</v>
      </c>
      <c r="F416" s="12" t="s">
        <v>5538</v>
      </c>
      <c r="G416" s="14" t="s">
        <v>5538</v>
      </c>
      <c r="H416" s="18" t="s">
        <v>4295</v>
      </c>
      <c r="I416" s="53" t="s">
        <v>6760</v>
      </c>
      <c r="J416" s="6" t="s">
        <v>4500</v>
      </c>
      <c r="K416" s="6" t="s">
        <v>4501</v>
      </c>
      <c r="L416" s="6"/>
      <c r="M416" s="6" t="s">
        <v>7577</v>
      </c>
      <c r="N416" s="4" t="s">
        <v>7578</v>
      </c>
      <c r="O416" s="6">
        <v>64141</v>
      </c>
      <c r="P416" s="6" t="s">
        <v>4502</v>
      </c>
      <c r="Q416" s="6" t="s">
        <v>2271</v>
      </c>
      <c r="R416" s="6" t="s">
        <v>2272</v>
      </c>
      <c r="S416" s="5">
        <v>16</v>
      </c>
      <c r="T416" s="7">
        <v>36678</v>
      </c>
      <c r="U416" s="7">
        <v>37043</v>
      </c>
      <c r="V416" s="7">
        <v>37257</v>
      </c>
      <c r="W416" s="137">
        <v>37622</v>
      </c>
      <c r="X416" s="137">
        <v>37987</v>
      </c>
    </row>
    <row r="417" spans="1:24" s="161" customFormat="1" ht="24">
      <c r="A417" s="16" t="s">
        <v>5748</v>
      </c>
      <c r="B417" s="6" t="s">
        <v>6087</v>
      </c>
      <c r="C417" s="54">
        <v>15.25</v>
      </c>
      <c r="D417" s="2">
        <v>15.25</v>
      </c>
      <c r="E417" s="12">
        <v>0</v>
      </c>
      <c r="F417" s="12">
        <v>77000</v>
      </c>
      <c r="G417" s="14">
        <v>300</v>
      </c>
      <c r="H417" s="18" t="s">
        <v>5580</v>
      </c>
      <c r="I417" s="53" t="s">
        <v>5068</v>
      </c>
      <c r="J417" s="6" t="s">
        <v>2695</v>
      </c>
      <c r="K417" s="6" t="s">
        <v>5749</v>
      </c>
      <c r="L417" s="6"/>
      <c r="M417" s="6" t="s">
        <v>5652</v>
      </c>
      <c r="N417" s="4" t="s">
        <v>5653</v>
      </c>
      <c r="O417" s="6">
        <v>46278</v>
      </c>
      <c r="P417" s="6" t="s">
        <v>5750</v>
      </c>
      <c r="Q417" s="6" t="s">
        <v>1783</v>
      </c>
      <c r="R417" s="6" t="s">
        <v>1784</v>
      </c>
      <c r="S417" s="5">
        <v>16</v>
      </c>
      <c r="T417" s="7">
        <v>36729</v>
      </c>
      <c r="U417" s="7">
        <v>37257</v>
      </c>
      <c r="V417" s="7">
        <v>37622</v>
      </c>
      <c r="W417" s="137"/>
      <c r="X417" s="137"/>
    </row>
    <row r="418" spans="1:24" s="161" customFormat="1" ht="12">
      <c r="A418" s="6" t="s">
        <v>4732</v>
      </c>
      <c r="B418" s="6" t="s">
        <v>4370</v>
      </c>
      <c r="C418" s="54">
        <v>15</v>
      </c>
      <c r="D418" s="2" t="s">
        <v>6186</v>
      </c>
      <c r="E418" s="12">
        <v>0</v>
      </c>
      <c r="F418" s="12">
        <v>4000</v>
      </c>
      <c r="G418" s="14">
        <v>26</v>
      </c>
      <c r="H418" s="18">
        <v>1242</v>
      </c>
      <c r="I418" s="53" t="s">
        <v>5024</v>
      </c>
      <c r="J418" s="6" t="s">
        <v>7526</v>
      </c>
      <c r="K418" s="6" t="s">
        <v>4371</v>
      </c>
      <c r="L418" s="6"/>
      <c r="M418" s="6" t="s">
        <v>4372</v>
      </c>
      <c r="N418" s="4" t="s">
        <v>959</v>
      </c>
      <c r="O418" s="6">
        <v>43147</v>
      </c>
      <c r="P418" s="6" t="s">
        <v>5159</v>
      </c>
      <c r="Q418" s="8" t="s">
        <v>7321</v>
      </c>
      <c r="R418" s="6" t="s">
        <v>7322</v>
      </c>
      <c r="S418" s="5">
        <v>16</v>
      </c>
      <c r="T418" s="7">
        <v>36729</v>
      </c>
      <c r="U418" s="7">
        <v>37257</v>
      </c>
      <c r="V418" s="7"/>
      <c r="W418" s="137"/>
      <c r="X418" s="137"/>
    </row>
    <row r="419" spans="1:24" s="161" customFormat="1" ht="24">
      <c r="A419" s="6" t="s">
        <v>4724</v>
      </c>
      <c r="B419" s="6" t="s">
        <v>4370</v>
      </c>
      <c r="C419" s="54">
        <v>15</v>
      </c>
      <c r="D419" s="2" t="s">
        <v>6186</v>
      </c>
      <c r="E419" s="12">
        <v>0</v>
      </c>
      <c r="F419" s="12">
        <v>1500</v>
      </c>
      <c r="G419" s="14">
        <v>5</v>
      </c>
      <c r="H419" s="18">
        <v>1203</v>
      </c>
      <c r="I419" s="53" t="s">
        <v>6088</v>
      </c>
      <c r="J419" s="6" t="s">
        <v>238</v>
      </c>
      <c r="K419" s="6" t="s">
        <v>1881</v>
      </c>
      <c r="L419" s="6" t="s">
        <v>5611</v>
      </c>
      <c r="M419" s="6" t="s">
        <v>1821</v>
      </c>
      <c r="N419" s="4" t="s">
        <v>1822</v>
      </c>
      <c r="O419" s="6" t="s">
        <v>4499</v>
      </c>
      <c r="P419" s="6" t="s">
        <v>6198</v>
      </c>
      <c r="Q419" s="6" t="s">
        <v>6199</v>
      </c>
      <c r="R419" s="6" t="s">
        <v>2306</v>
      </c>
      <c r="S419" s="5">
        <v>16</v>
      </c>
      <c r="T419" s="7">
        <v>36729</v>
      </c>
      <c r="U419" s="7"/>
      <c r="V419" s="7"/>
      <c r="W419" s="137">
        <v>37987</v>
      </c>
      <c r="X419" s="137"/>
    </row>
    <row r="420" spans="1:254" s="162" customFormat="1" ht="24">
      <c r="A420" s="112" t="s">
        <v>4725</v>
      </c>
      <c r="B420" s="112" t="s">
        <v>4370</v>
      </c>
      <c r="C420" s="145" t="s">
        <v>7483</v>
      </c>
      <c r="D420" s="114"/>
      <c r="E420" s="115"/>
      <c r="F420" s="115"/>
      <c r="G420" s="116"/>
      <c r="H420" s="142">
        <v>2400</v>
      </c>
      <c r="I420" s="118" t="s">
        <v>3961</v>
      </c>
      <c r="J420" s="112" t="s">
        <v>3176</v>
      </c>
      <c r="K420" s="112" t="s">
        <v>3167</v>
      </c>
      <c r="L420" s="112" t="s">
        <v>6832</v>
      </c>
      <c r="M420" s="112" t="s">
        <v>2307</v>
      </c>
      <c r="N420" s="122" t="s">
        <v>959</v>
      </c>
      <c r="O420" s="112">
        <v>45402</v>
      </c>
      <c r="P420" s="112" t="s">
        <v>2308</v>
      </c>
      <c r="Q420" s="112" t="s">
        <v>5301</v>
      </c>
      <c r="R420" s="112" t="s">
        <v>5302</v>
      </c>
      <c r="S420" s="134">
        <v>16</v>
      </c>
      <c r="T420" s="135">
        <v>36729</v>
      </c>
      <c r="U420" s="137"/>
      <c r="V420" s="137"/>
      <c r="W420" s="137"/>
      <c r="X420" s="137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  <c r="AJ420" s="161"/>
      <c r="AK420" s="161"/>
      <c r="AL420" s="161"/>
      <c r="AM420" s="161"/>
      <c r="AN420" s="161"/>
      <c r="AO420" s="161"/>
      <c r="AP420" s="161"/>
      <c r="AQ420" s="161"/>
      <c r="AR420" s="161"/>
      <c r="AS420" s="161"/>
      <c r="AT420" s="161"/>
      <c r="AU420" s="161"/>
      <c r="AV420" s="161"/>
      <c r="AW420" s="161"/>
      <c r="AX420" s="161"/>
      <c r="AY420" s="161"/>
      <c r="AZ420" s="161"/>
      <c r="BA420" s="161"/>
      <c r="BB420" s="161"/>
      <c r="BC420" s="161"/>
      <c r="BD420" s="161"/>
      <c r="BE420" s="161"/>
      <c r="BF420" s="161"/>
      <c r="BG420" s="161"/>
      <c r="BH420" s="161"/>
      <c r="BI420" s="161"/>
      <c r="BJ420" s="161"/>
      <c r="BK420" s="161"/>
      <c r="BL420" s="161"/>
      <c r="BM420" s="161"/>
      <c r="BN420" s="161"/>
      <c r="BO420" s="161"/>
      <c r="BP420" s="161"/>
      <c r="BQ420" s="161"/>
      <c r="BR420" s="161"/>
      <c r="BS420" s="161"/>
      <c r="BT420" s="161"/>
      <c r="BU420" s="161"/>
      <c r="BV420" s="161"/>
      <c r="BW420" s="161"/>
      <c r="BX420" s="161"/>
      <c r="BY420" s="161"/>
      <c r="BZ420" s="161"/>
      <c r="CA420" s="161"/>
      <c r="CB420" s="161"/>
      <c r="CC420" s="161"/>
      <c r="CD420" s="161"/>
      <c r="CE420" s="161"/>
      <c r="CF420" s="161"/>
      <c r="CG420" s="161"/>
      <c r="CH420" s="161"/>
      <c r="CI420" s="161"/>
      <c r="CJ420" s="161"/>
      <c r="CK420" s="161"/>
      <c r="CL420" s="161"/>
      <c r="CM420" s="161"/>
      <c r="CN420" s="161"/>
      <c r="CO420" s="161"/>
      <c r="CP420" s="161"/>
      <c r="CQ420" s="161"/>
      <c r="CR420" s="161"/>
      <c r="CS420" s="161"/>
      <c r="CT420" s="161"/>
      <c r="CU420" s="161"/>
      <c r="CV420" s="161"/>
      <c r="CW420" s="161"/>
      <c r="CX420" s="161"/>
      <c r="CY420" s="161"/>
      <c r="CZ420" s="161"/>
      <c r="DA420" s="161"/>
      <c r="DB420" s="161"/>
      <c r="DC420" s="161"/>
      <c r="DD420" s="161"/>
      <c r="DE420" s="161"/>
      <c r="DF420" s="161"/>
      <c r="DG420" s="161"/>
      <c r="DH420" s="161"/>
      <c r="DI420" s="161"/>
      <c r="DJ420" s="161"/>
      <c r="DK420" s="161"/>
      <c r="DL420" s="161"/>
      <c r="DM420" s="161"/>
      <c r="DN420" s="161"/>
      <c r="DO420" s="161"/>
      <c r="DP420" s="161"/>
      <c r="DQ420" s="161"/>
      <c r="DR420" s="161"/>
      <c r="DS420" s="161"/>
      <c r="DT420" s="161"/>
      <c r="DU420" s="161"/>
      <c r="DV420" s="161"/>
      <c r="DW420" s="161"/>
      <c r="DX420" s="161"/>
      <c r="DY420" s="161"/>
      <c r="DZ420" s="161"/>
      <c r="EA420" s="161"/>
      <c r="EB420" s="161"/>
      <c r="EC420" s="161"/>
      <c r="ED420" s="161"/>
      <c r="EE420" s="161"/>
      <c r="EF420" s="161"/>
      <c r="EG420" s="161"/>
      <c r="EH420" s="161"/>
      <c r="EI420" s="161"/>
      <c r="EJ420" s="161"/>
      <c r="EK420" s="161"/>
      <c r="EL420" s="161"/>
      <c r="EM420" s="161"/>
      <c r="EN420" s="161"/>
      <c r="EO420" s="161"/>
      <c r="EP420" s="161"/>
      <c r="EQ420" s="161"/>
      <c r="ER420" s="161"/>
      <c r="ES420" s="161"/>
      <c r="ET420" s="161"/>
      <c r="EU420" s="161"/>
      <c r="EV420" s="161"/>
      <c r="EW420" s="161"/>
      <c r="EX420" s="161"/>
      <c r="EY420" s="161"/>
      <c r="EZ420" s="161"/>
      <c r="FA420" s="161"/>
      <c r="FB420" s="161"/>
      <c r="FC420" s="161"/>
      <c r="FD420" s="161"/>
      <c r="FE420" s="161"/>
      <c r="FF420" s="161"/>
      <c r="FG420" s="161"/>
      <c r="FH420" s="161"/>
      <c r="FI420" s="161"/>
      <c r="FJ420" s="161"/>
      <c r="FK420" s="161"/>
      <c r="FL420" s="161"/>
      <c r="FM420" s="161"/>
      <c r="FN420" s="161"/>
      <c r="FO420" s="161"/>
      <c r="FP420" s="161"/>
      <c r="FQ420" s="161"/>
      <c r="FR420" s="161"/>
      <c r="FS420" s="161"/>
      <c r="FT420" s="161"/>
      <c r="FU420" s="161"/>
      <c r="FV420" s="161"/>
      <c r="FW420" s="161"/>
      <c r="FX420" s="161"/>
      <c r="FY420" s="161"/>
      <c r="FZ420" s="161"/>
      <c r="GA420" s="161"/>
      <c r="GB420" s="161"/>
      <c r="GC420" s="161"/>
      <c r="GD420" s="161"/>
      <c r="GE420" s="161"/>
      <c r="GF420" s="161"/>
      <c r="GG420" s="161"/>
      <c r="GH420" s="161"/>
      <c r="GI420" s="161"/>
      <c r="GJ420" s="161"/>
      <c r="GK420" s="161"/>
      <c r="GL420" s="161"/>
      <c r="GM420" s="161"/>
      <c r="GN420" s="161"/>
      <c r="GO420" s="161"/>
      <c r="GP420" s="161"/>
      <c r="GQ420" s="161"/>
      <c r="GR420" s="161"/>
      <c r="GS420" s="161"/>
      <c r="GT420" s="161"/>
      <c r="GU420" s="161"/>
      <c r="GV420" s="161"/>
      <c r="GW420" s="161"/>
      <c r="GX420" s="161"/>
      <c r="GY420" s="161"/>
      <c r="GZ420" s="161"/>
      <c r="HA420" s="161"/>
      <c r="HB420" s="161"/>
      <c r="HC420" s="161"/>
      <c r="HD420" s="161"/>
      <c r="HE420" s="161"/>
      <c r="HF420" s="161"/>
      <c r="HG420" s="161"/>
      <c r="HH420" s="161"/>
      <c r="HI420" s="161"/>
      <c r="HJ420" s="161"/>
      <c r="HK420" s="161"/>
      <c r="HL420" s="161"/>
      <c r="HM420" s="161"/>
      <c r="HN420" s="161"/>
      <c r="HO420" s="161"/>
      <c r="HP420" s="161"/>
      <c r="HQ420" s="161"/>
      <c r="HR420" s="161"/>
      <c r="HS420" s="161"/>
      <c r="HT420" s="161"/>
      <c r="HU420" s="161"/>
      <c r="HV420" s="161"/>
      <c r="HW420" s="161"/>
      <c r="HX420" s="161"/>
      <c r="HY420" s="161"/>
      <c r="HZ420" s="161"/>
      <c r="IA420" s="161"/>
      <c r="IB420" s="161"/>
      <c r="IC420" s="161"/>
      <c r="ID420" s="161"/>
      <c r="IE420" s="161"/>
      <c r="IF420" s="161"/>
      <c r="IG420" s="161"/>
      <c r="IH420" s="161"/>
      <c r="II420" s="161"/>
      <c r="IJ420" s="161"/>
      <c r="IK420" s="161"/>
      <c r="IL420" s="161"/>
      <c r="IM420" s="161"/>
      <c r="IN420" s="161"/>
      <c r="IO420" s="161"/>
      <c r="IP420" s="161"/>
      <c r="IQ420" s="161"/>
      <c r="IR420" s="161"/>
      <c r="IS420" s="161"/>
      <c r="IT420" s="161"/>
    </row>
    <row r="421" spans="1:47" ht="12">
      <c r="A421" s="6" t="s">
        <v>675</v>
      </c>
      <c r="B421" s="6" t="s">
        <v>4370</v>
      </c>
      <c r="C421" s="54">
        <v>17</v>
      </c>
      <c r="D421" s="2">
        <v>17</v>
      </c>
      <c r="E421" s="12">
        <v>10000</v>
      </c>
      <c r="F421" s="12">
        <v>30000</v>
      </c>
      <c r="G421" s="14">
        <v>100</v>
      </c>
      <c r="H421" s="4">
        <v>1242</v>
      </c>
      <c r="I421" s="53" t="s">
        <v>5024</v>
      </c>
      <c r="J421" s="6" t="s">
        <v>2852</v>
      </c>
      <c r="K421" s="6" t="s">
        <v>4569</v>
      </c>
      <c r="M421" s="6" t="s">
        <v>4570</v>
      </c>
      <c r="N421" s="4" t="s">
        <v>959</v>
      </c>
      <c r="O421" s="6">
        <v>44870</v>
      </c>
      <c r="P421" s="6" t="s">
        <v>4571</v>
      </c>
      <c r="Q421" s="6" t="s">
        <v>3314</v>
      </c>
      <c r="R421" s="6" t="s">
        <v>4572</v>
      </c>
      <c r="S421" s="4">
        <v>16</v>
      </c>
      <c r="T421" s="7">
        <v>36761</v>
      </c>
      <c r="U421" s="7">
        <v>37257</v>
      </c>
      <c r="Y421" s="7"/>
      <c r="Z421" s="4"/>
      <c r="AE421" s="7"/>
      <c r="AM421" s="4"/>
      <c r="AO421" s="7"/>
      <c r="AP421" s="7"/>
      <c r="AQ421" s="4"/>
      <c r="AT421" s="5"/>
      <c r="AU421" s="6"/>
    </row>
    <row r="422" spans="1:21" ht="12">
      <c r="A422" s="6" t="s">
        <v>5119</v>
      </c>
      <c r="B422" s="6" t="s">
        <v>192</v>
      </c>
      <c r="C422" s="54">
        <v>7.5</v>
      </c>
      <c r="D422" s="2">
        <v>7.5</v>
      </c>
      <c r="E422" s="12" t="s">
        <v>5538</v>
      </c>
      <c r="F422" s="12" t="s">
        <v>5538</v>
      </c>
      <c r="G422" s="14" t="s">
        <v>5538</v>
      </c>
      <c r="H422" s="4">
        <v>1226</v>
      </c>
      <c r="I422" s="53" t="s">
        <v>4870</v>
      </c>
      <c r="J422" s="6" t="s">
        <v>5455</v>
      </c>
      <c r="K422" s="6" t="s">
        <v>4622</v>
      </c>
      <c r="L422" s="6" t="s">
        <v>4716</v>
      </c>
      <c r="M422" s="6" t="s">
        <v>3372</v>
      </c>
      <c r="N422" s="4" t="s">
        <v>1822</v>
      </c>
      <c r="O422" s="6">
        <v>19073</v>
      </c>
      <c r="P422" s="6" t="s">
        <v>4223</v>
      </c>
      <c r="Q422" s="6" t="s">
        <v>4224</v>
      </c>
      <c r="R422" s="6" t="s">
        <v>1634</v>
      </c>
      <c r="S422" s="5">
        <v>16</v>
      </c>
      <c r="T422" s="7">
        <v>36733</v>
      </c>
      <c r="U422" s="7">
        <v>37257</v>
      </c>
    </row>
    <row r="423" spans="1:21" ht="12">
      <c r="A423" s="16" t="s">
        <v>2302</v>
      </c>
      <c r="B423" s="6" t="s">
        <v>914</v>
      </c>
      <c r="C423" s="54">
        <v>28.5</v>
      </c>
      <c r="D423" s="2" t="s">
        <v>6186</v>
      </c>
      <c r="E423" s="12" t="s">
        <v>5538</v>
      </c>
      <c r="F423" s="12">
        <v>10000</v>
      </c>
      <c r="G423" s="14">
        <v>100</v>
      </c>
      <c r="H423" s="18" t="s">
        <v>7018</v>
      </c>
      <c r="I423" s="53" t="s">
        <v>5431</v>
      </c>
      <c r="J423" s="6" t="s">
        <v>5455</v>
      </c>
      <c r="K423" s="6" t="s">
        <v>1550</v>
      </c>
      <c r="L423" s="6" t="s">
        <v>1551</v>
      </c>
      <c r="M423" s="6" t="s">
        <v>1552</v>
      </c>
      <c r="N423" s="4" t="s">
        <v>959</v>
      </c>
      <c r="O423" s="6" t="s">
        <v>1553</v>
      </c>
      <c r="P423" s="6" t="s">
        <v>1554</v>
      </c>
      <c r="Q423" s="6" t="s">
        <v>1555</v>
      </c>
      <c r="R423" s="6" t="s">
        <v>1556</v>
      </c>
      <c r="S423" s="5">
        <v>16</v>
      </c>
      <c r="T423" s="7">
        <v>36647</v>
      </c>
      <c r="U423" s="7">
        <v>37257</v>
      </c>
    </row>
    <row r="424" spans="1:47" ht="12">
      <c r="A424" s="6" t="s">
        <v>4733</v>
      </c>
      <c r="B424" s="6" t="s">
        <v>914</v>
      </c>
      <c r="C424" s="54">
        <v>28.5</v>
      </c>
      <c r="D424" s="2" t="s">
        <v>6186</v>
      </c>
      <c r="E424" s="12">
        <v>0</v>
      </c>
      <c r="F424" s="12">
        <v>31000</v>
      </c>
      <c r="G424" s="14">
        <v>125</v>
      </c>
      <c r="H424" s="18" t="s">
        <v>389</v>
      </c>
      <c r="I424" s="53" t="s">
        <v>390</v>
      </c>
      <c r="J424" s="6" t="s">
        <v>5455</v>
      </c>
      <c r="K424" s="6" t="s">
        <v>7388</v>
      </c>
      <c r="L424" s="6" t="s">
        <v>2081</v>
      </c>
      <c r="M424" s="6" t="s">
        <v>1552</v>
      </c>
      <c r="N424" s="4" t="s">
        <v>959</v>
      </c>
      <c r="O424" s="6">
        <v>43215</v>
      </c>
      <c r="P424" s="6" t="s">
        <v>4199</v>
      </c>
      <c r="Q424" s="8" t="s">
        <v>6085</v>
      </c>
      <c r="R424" s="6" t="s">
        <v>6086</v>
      </c>
      <c r="S424" s="5">
        <v>16</v>
      </c>
      <c r="T424" s="7">
        <v>36717</v>
      </c>
      <c r="U424" s="7">
        <v>37257</v>
      </c>
      <c r="Y424" s="7"/>
      <c r="Z424" s="4"/>
      <c r="AE424" s="7"/>
      <c r="AM424" s="4"/>
      <c r="AO424" s="7"/>
      <c r="AP424" s="7"/>
      <c r="AQ424" s="4"/>
      <c r="AT424" s="5"/>
      <c r="AU424" s="6"/>
    </row>
    <row r="425" spans="1:47" ht="12">
      <c r="A425" s="6" t="s">
        <v>3503</v>
      </c>
      <c r="B425" s="6" t="s">
        <v>5322</v>
      </c>
      <c r="C425" s="54">
        <v>45</v>
      </c>
      <c r="D425" s="2">
        <v>45</v>
      </c>
      <c r="E425" s="12" t="s">
        <v>5538</v>
      </c>
      <c r="F425" s="12" t="s">
        <v>5538</v>
      </c>
      <c r="G425" s="14" t="s">
        <v>5538</v>
      </c>
      <c r="H425" s="18" t="s">
        <v>3489</v>
      </c>
      <c r="I425" s="53" t="s">
        <v>3490</v>
      </c>
      <c r="K425" s="6" t="s">
        <v>207</v>
      </c>
      <c r="M425" s="6" t="s">
        <v>208</v>
      </c>
      <c r="N425" s="4" t="s">
        <v>4750</v>
      </c>
      <c r="O425" s="6">
        <v>75063</v>
      </c>
      <c r="P425" s="6" t="s">
        <v>6793</v>
      </c>
      <c r="Q425" s="8" t="s">
        <v>6794</v>
      </c>
      <c r="R425" s="6" t="s">
        <v>5162</v>
      </c>
      <c r="S425" s="5">
        <v>17</v>
      </c>
      <c r="T425" s="7">
        <v>37257</v>
      </c>
      <c r="U425" s="7">
        <v>37622</v>
      </c>
      <c r="V425" s="7">
        <v>37987</v>
      </c>
      <c r="Y425" s="7"/>
      <c r="Z425" s="4"/>
      <c r="AE425" s="7"/>
      <c r="AM425" s="4"/>
      <c r="AO425" s="7"/>
      <c r="AP425" s="7"/>
      <c r="AQ425" s="4"/>
      <c r="AT425" s="5"/>
      <c r="AU425" s="6"/>
    </row>
    <row r="426" spans="1:23" ht="12">
      <c r="A426" s="16" t="s">
        <v>7301</v>
      </c>
      <c r="B426" s="6" t="s">
        <v>1606</v>
      </c>
      <c r="C426" s="54">
        <v>8</v>
      </c>
      <c r="D426" s="2">
        <v>13</v>
      </c>
      <c r="E426" s="12" t="s">
        <v>5538</v>
      </c>
      <c r="F426" s="12">
        <v>15000</v>
      </c>
      <c r="G426" s="14">
        <v>75</v>
      </c>
      <c r="H426" s="18" t="s">
        <v>7018</v>
      </c>
      <c r="I426" s="53" t="s">
        <v>5431</v>
      </c>
      <c r="J426" s="6" t="s">
        <v>6216</v>
      </c>
      <c r="K426" s="6" t="s">
        <v>6217</v>
      </c>
      <c r="M426" s="6" t="s">
        <v>2562</v>
      </c>
      <c r="N426" s="4" t="s">
        <v>1144</v>
      </c>
      <c r="O426" s="6">
        <v>66614</v>
      </c>
      <c r="P426" s="6" t="s">
        <v>6218</v>
      </c>
      <c r="Q426" s="6" t="s">
        <v>6219</v>
      </c>
      <c r="R426" s="6" t="s">
        <v>6220</v>
      </c>
      <c r="S426" s="5">
        <v>17</v>
      </c>
      <c r="T426" s="7">
        <v>36708</v>
      </c>
      <c r="U426" s="7">
        <v>37073</v>
      </c>
      <c r="V426" s="7">
        <v>37257</v>
      </c>
      <c r="W426" s="7">
        <v>37622</v>
      </c>
    </row>
    <row r="427" spans="1:21" ht="12">
      <c r="A427" s="16" t="s">
        <v>2303</v>
      </c>
      <c r="B427" s="6" t="s">
        <v>3107</v>
      </c>
      <c r="C427" s="54">
        <v>33.25</v>
      </c>
      <c r="D427" s="2">
        <v>34.84</v>
      </c>
      <c r="E427" s="12" t="s">
        <v>5538</v>
      </c>
      <c r="F427" s="12">
        <v>7500</v>
      </c>
      <c r="G427" s="14">
        <v>25</v>
      </c>
      <c r="H427" s="18">
        <v>1242</v>
      </c>
      <c r="I427" s="53" t="s">
        <v>5024</v>
      </c>
      <c r="J427" s="6" t="s">
        <v>1557</v>
      </c>
      <c r="K427" s="6" t="s">
        <v>339</v>
      </c>
      <c r="L427" s="6" t="s">
        <v>2657</v>
      </c>
      <c r="M427" s="6" t="s">
        <v>618</v>
      </c>
      <c r="N427" s="4" t="s">
        <v>4750</v>
      </c>
      <c r="O427" s="6">
        <v>76010</v>
      </c>
      <c r="P427" s="6" t="s">
        <v>4409</v>
      </c>
      <c r="Q427" s="6" t="s">
        <v>4410</v>
      </c>
      <c r="R427" s="6" t="s">
        <v>5055</v>
      </c>
      <c r="S427" s="5">
        <v>17</v>
      </c>
      <c r="T427" s="7">
        <v>36603</v>
      </c>
      <c r="U427" s="7">
        <v>37257</v>
      </c>
    </row>
    <row r="428" spans="1:21" ht="12">
      <c r="A428" s="16" t="s">
        <v>1505</v>
      </c>
      <c r="B428" s="6" t="s">
        <v>3107</v>
      </c>
      <c r="C428" s="54">
        <v>33.25</v>
      </c>
      <c r="D428" s="2">
        <v>47.25</v>
      </c>
      <c r="E428" s="12" t="s">
        <v>5538</v>
      </c>
      <c r="F428" s="12">
        <v>4400</v>
      </c>
      <c r="G428" s="14">
        <v>15</v>
      </c>
      <c r="H428" s="18">
        <v>1242</v>
      </c>
      <c r="I428" s="53" t="s">
        <v>5024</v>
      </c>
      <c r="J428" s="6" t="s">
        <v>6875</v>
      </c>
      <c r="K428" s="6" t="s">
        <v>339</v>
      </c>
      <c r="L428" s="6" t="s">
        <v>2657</v>
      </c>
      <c r="M428" s="6" t="s">
        <v>618</v>
      </c>
      <c r="N428" s="4" t="s">
        <v>4750</v>
      </c>
      <c r="O428" s="6">
        <v>76010</v>
      </c>
      <c r="P428" s="6" t="s">
        <v>4409</v>
      </c>
      <c r="Q428" s="6" t="s">
        <v>4410</v>
      </c>
      <c r="R428" s="6" t="s">
        <v>5055</v>
      </c>
      <c r="S428" s="5">
        <v>17</v>
      </c>
      <c r="T428" s="7">
        <v>36603</v>
      </c>
      <c r="U428" s="7">
        <v>37257</v>
      </c>
    </row>
    <row r="429" spans="1:21" ht="12">
      <c r="A429" s="16" t="s">
        <v>5213</v>
      </c>
      <c r="B429" s="6" t="s">
        <v>3107</v>
      </c>
      <c r="C429" s="54">
        <v>33.25</v>
      </c>
      <c r="D429" s="2">
        <v>47.25</v>
      </c>
      <c r="E429" s="12" t="s">
        <v>5538</v>
      </c>
      <c r="F429" s="12">
        <v>8500</v>
      </c>
      <c r="G429" s="14">
        <v>11</v>
      </c>
      <c r="H429" s="18">
        <v>1242</v>
      </c>
      <c r="I429" s="53" t="s">
        <v>5024</v>
      </c>
      <c r="J429" s="6" t="s">
        <v>6876</v>
      </c>
      <c r="K429" s="6" t="s">
        <v>339</v>
      </c>
      <c r="L429" s="6" t="s">
        <v>2657</v>
      </c>
      <c r="M429" s="6" t="s">
        <v>618</v>
      </c>
      <c r="N429" s="4" t="s">
        <v>4750</v>
      </c>
      <c r="O429" s="6">
        <v>76010</v>
      </c>
      <c r="P429" s="6" t="s">
        <v>4409</v>
      </c>
      <c r="Q429" s="6" t="s">
        <v>4410</v>
      </c>
      <c r="R429" s="6" t="s">
        <v>5055</v>
      </c>
      <c r="S429" s="5">
        <v>17</v>
      </c>
      <c r="T429" s="7">
        <v>36603</v>
      </c>
      <c r="U429" s="7">
        <v>37257</v>
      </c>
    </row>
    <row r="430" spans="1:25" s="20" customFormat="1" ht="12">
      <c r="A430" s="112" t="s">
        <v>5163</v>
      </c>
      <c r="B430" s="112" t="s">
        <v>902</v>
      </c>
      <c r="C430" s="145">
        <v>26</v>
      </c>
      <c r="D430" s="114">
        <v>36</v>
      </c>
      <c r="E430" s="115" t="s">
        <v>5538</v>
      </c>
      <c r="F430" s="115" t="s">
        <v>5538</v>
      </c>
      <c r="G430" s="116" t="s">
        <v>5538</v>
      </c>
      <c r="H430" s="142" t="s">
        <v>3489</v>
      </c>
      <c r="I430" s="118" t="s">
        <v>3490</v>
      </c>
      <c r="J430" s="112" t="s">
        <v>4273</v>
      </c>
      <c r="K430" s="112" t="s">
        <v>207</v>
      </c>
      <c r="L430" s="112"/>
      <c r="M430" s="112" t="s">
        <v>208</v>
      </c>
      <c r="N430" s="122" t="s">
        <v>4750</v>
      </c>
      <c r="O430" s="144" t="s">
        <v>209</v>
      </c>
      <c r="P430" s="112" t="s">
        <v>210</v>
      </c>
      <c r="Q430" s="112" t="s">
        <v>5161</v>
      </c>
      <c r="R430" s="112" t="s">
        <v>5162</v>
      </c>
      <c r="S430" s="134">
        <v>17</v>
      </c>
      <c r="T430" s="135">
        <v>36708</v>
      </c>
      <c r="U430" s="7"/>
      <c r="V430" s="7"/>
      <c r="W430" s="7"/>
      <c r="X430" s="7"/>
      <c r="Y430" s="1"/>
    </row>
    <row r="431" spans="1:20" ht="12">
      <c r="A431" s="6" t="s">
        <v>6035</v>
      </c>
      <c r="B431" s="6" t="s">
        <v>4429</v>
      </c>
      <c r="C431" s="54">
        <v>24.69</v>
      </c>
      <c r="D431" s="2">
        <v>24.69</v>
      </c>
      <c r="E431" s="12" t="s">
        <v>5538</v>
      </c>
      <c r="F431" s="12" t="s">
        <v>5538</v>
      </c>
      <c r="G431" s="14" t="s">
        <v>5538</v>
      </c>
      <c r="H431" s="18" t="s">
        <v>5545</v>
      </c>
      <c r="I431" s="53" t="s">
        <v>6562</v>
      </c>
      <c r="K431" s="6" t="s">
        <v>1262</v>
      </c>
      <c r="L431" s="6" t="s">
        <v>1263</v>
      </c>
      <c r="M431" s="6" t="s">
        <v>208</v>
      </c>
      <c r="N431" s="4" t="s">
        <v>4750</v>
      </c>
      <c r="O431" s="8" t="s">
        <v>5244</v>
      </c>
      <c r="P431" s="6" t="s">
        <v>1265</v>
      </c>
      <c r="Q431" s="6" t="s">
        <v>4939</v>
      </c>
      <c r="R431" s="6" t="s">
        <v>1267</v>
      </c>
      <c r="S431" s="5">
        <v>17</v>
      </c>
      <c r="T431" s="7">
        <v>36853</v>
      </c>
    </row>
    <row r="432" spans="1:21" ht="12">
      <c r="A432" s="6" t="s">
        <v>6863</v>
      </c>
      <c r="B432" s="21" t="s">
        <v>5537</v>
      </c>
      <c r="C432" s="54">
        <v>10</v>
      </c>
      <c r="D432" s="28">
        <v>0</v>
      </c>
      <c r="E432" s="29">
        <v>221000</v>
      </c>
      <c r="F432" s="29">
        <v>4190000</v>
      </c>
      <c r="G432" s="39">
        <f>14936+236</f>
        <v>15172</v>
      </c>
      <c r="H432" s="24" t="s">
        <v>992</v>
      </c>
      <c r="I432" s="53" t="s">
        <v>991</v>
      </c>
      <c r="J432" s="21" t="s">
        <v>2295</v>
      </c>
      <c r="K432" s="21" t="s">
        <v>6858</v>
      </c>
      <c r="L432" s="21" t="s">
        <v>6859</v>
      </c>
      <c r="M432" s="21" t="s">
        <v>1050</v>
      </c>
      <c r="N432" s="24" t="s">
        <v>1051</v>
      </c>
      <c r="O432" s="21">
        <v>20704</v>
      </c>
      <c r="P432" s="21" t="s">
        <v>6860</v>
      </c>
      <c r="Q432" s="21" t="s">
        <v>6861</v>
      </c>
      <c r="R432" s="21" t="s">
        <v>6862</v>
      </c>
      <c r="S432" s="24">
        <v>17</v>
      </c>
      <c r="T432" s="22">
        <v>36770</v>
      </c>
      <c r="U432" s="22"/>
    </row>
    <row r="433" spans="1:22" ht="12">
      <c r="A433" s="6" t="s">
        <v>1310</v>
      </c>
      <c r="B433" s="6" t="s">
        <v>5537</v>
      </c>
      <c r="C433" s="54">
        <v>9.7</v>
      </c>
      <c r="D433" s="2">
        <v>14.7</v>
      </c>
      <c r="E433" s="12" t="s">
        <v>5538</v>
      </c>
      <c r="F433" s="12" t="s">
        <v>5538</v>
      </c>
      <c r="G433" s="14" t="s">
        <v>5538</v>
      </c>
      <c r="H433" s="4">
        <v>1241</v>
      </c>
      <c r="I433" s="53" t="s">
        <v>1309</v>
      </c>
      <c r="K433" s="6" t="s">
        <v>5488</v>
      </c>
      <c r="L433" s="6" t="s">
        <v>5489</v>
      </c>
      <c r="M433" s="6" t="s">
        <v>1050</v>
      </c>
      <c r="N433" s="4" t="s">
        <v>1051</v>
      </c>
      <c r="O433" s="8" t="s">
        <v>3743</v>
      </c>
      <c r="P433" s="6" t="s">
        <v>1564</v>
      </c>
      <c r="Q433" s="6" t="s">
        <v>1565</v>
      </c>
      <c r="R433" s="6" t="s">
        <v>1566</v>
      </c>
      <c r="S433" s="5">
        <v>17</v>
      </c>
      <c r="T433" s="7">
        <v>36800</v>
      </c>
      <c r="U433" s="7">
        <v>37257</v>
      </c>
      <c r="V433" s="7">
        <v>37622</v>
      </c>
    </row>
    <row r="434" spans="1:21" ht="24">
      <c r="A434" s="6" t="s">
        <v>2283</v>
      </c>
      <c r="B434" s="6" t="s">
        <v>5537</v>
      </c>
      <c r="C434" s="54">
        <v>6.9</v>
      </c>
      <c r="D434" s="2">
        <v>6.9</v>
      </c>
      <c r="E434" s="12" t="s">
        <v>5538</v>
      </c>
      <c r="F434" s="12" t="s">
        <v>5538</v>
      </c>
      <c r="G434" s="14" t="s">
        <v>5538</v>
      </c>
      <c r="H434" s="24" t="s">
        <v>4209</v>
      </c>
      <c r="I434" s="108" t="s">
        <v>4210</v>
      </c>
      <c r="J434" s="21"/>
      <c r="K434" s="21" t="s">
        <v>7325</v>
      </c>
      <c r="L434" s="21" t="s">
        <v>7326</v>
      </c>
      <c r="M434" s="21" t="s">
        <v>6751</v>
      </c>
      <c r="N434" s="24" t="s">
        <v>6752</v>
      </c>
      <c r="O434" s="21">
        <v>55403</v>
      </c>
      <c r="P434" s="21" t="s">
        <v>2010</v>
      </c>
      <c r="Q434" s="21" t="s">
        <v>1426</v>
      </c>
      <c r="R434" s="43" t="s">
        <v>1427</v>
      </c>
      <c r="S434" s="24">
        <v>17</v>
      </c>
      <c r="T434" s="7">
        <v>36811</v>
      </c>
      <c r="U434" s="7">
        <v>37257</v>
      </c>
    </row>
    <row r="435" spans="1:20" ht="12">
      <c r="A435" s="6" t="s">
        <v>1648</v>
      </c>
      <c r="B435" s="6" t="s">
        <v>6314</v>
      </c>
      <c r="C435" s="54">
        <v>11.8</v>
      </c>
      <c r="D435" s="2">
        <v>26.05</v>
      </c>
      <c r="E435" s="12" t="s">
        <v>5538</v>
      </c>
      <c r="F435" s="12" t="s">
        <v>5538</v>
      </c>
      <c r="G435" s="14" t="s">
        <v>5538</v>
      </c>
      <c r="H435" s="4">
        <v>1226</v>
      </c>
      <c r="I435" s="53" t="s">
        <v>4870</v>
      </c>
      <c r="J435" s="6" t="s">
        <v>2602</v>
      </c>
      <c r="K435" s="6" t="s">
        <v>5361</v>
      </c>
      <c r="M435" s="6" t="s">
        <v>5469</v>
      </c>
      <c r="N435" s="4" t="s">
        <v>1455</v>
      </c>
      <c r="O435" s="6">
        <v>80401</v>
      </c>
      <c r="P435" s="6" t="s">
        <v>5362</v>
      </c>
      <c r="Q435" s="6" t="s">
        <v>5363</v>
      </c>
      <c r="R435" s="6" t="s">
        <v>5364</v>
      </c>
      <c r="S435" s="4">
        <v>17</v>
      </c>
      <c r="T435" s="7">
        <v>36739</v>
      </c>
    </row>
    <row r="436" spans="1:22" ht="12">
      <c r="A436" s="16" t="s">
        <v>2304</v>
      </c>
      <c r="B436" s="6" t="s">
        <v>1613</v>
      </c>
      <c r="C436" s="54">
        <v>27</v>
      </c>
      <c r="D436" s="2">
        <v>29</v>
      </c>
      <c r="E436" s="12" t="s">
        <v>5538</v>
      </c>
      <c r="F436" s="12">
        <v>104161</v>
      </c>
      <c r="G436" s="14">
        <v>300</v>
      </c>
      <c r="H436" s="18">
        <v>1230</v>
      </c>
      <c r="I436" s="53" t="s">
        <v>2352</v>
      </c>
      <c r="J436" s="6" t="s">
        <v>1141</v>
      </c>
      <c r="K436" s="6" t="s">
        <v>1142</v>
      </c>
      <c r="M436" s="6" t="s">
        <v>1143</v>
      </c>
      <c r="N436" s="4" t="s">
        <v>1144</v>
      </c>
      <c r="O436" s="6">
        <v>66502</v>
      </c>
      <c r="P436" s="6" t="s">
        <v>2834</v>
      </c>
      <c r="Q436" s="6" t="s">
        <v>2835</v>
      </c>
      <c r="R436" s="6" t="s">
        <v>1145</v>
      </c>
      <c r="S436" s="5">
        <v>17</v>
      </c>
      <c r="T436" s="7">
        <v>36603</v>
      </c>
      <c r="U436" s="7">
        <v>37257</v>
      </c>
      <c r="V436" s="7">
        <v>37622</v>
      </c>
    </row>
    <row r="437" spans="1:20" ht="12">
      <c r="A437" s="6" t="s">
        <v>6526</v>
      </c>
      <c r="B437" s="31" t="s">
        <v>7104</v>
      </c>
      <c r="C437" s="54">
        <v>16.4</v>
      </c>
      <c r="D437" s="2">
        <v>16.4</v>
      </c>
      <c r="E437" s="12">
        <v>20000</v>
      </c>
      <c r="F437" s="12">
        <v>680000</v>
      </c>
      <c r="G437" s="14">
        <v>6546</v>
      </c>
      <c r="H437" s="18">
        <v>1524</v>
      </c>
      <c r="I437" s="53" t="s">
        <v>6593</v>
      </c>
      <c r="P437" s="6" t="s">
        <v>6527</v>
      </c>
      <c r="Q437" s="6" t="s">
        <v>7034</v>
      </c>
      <c r="R437" s="42" t="s">
        <v>6528</v>
      </c>
      <c r="S437" s="5">
        <v>17</v>
      </c>
      <c r="T437" s="7">
        <v>37257</v>
      </c>
    </row>
    <row r="438" spans="1:20" ht="24">
      <c r="A438" s="6" t="s">
        <v>3504</v>
      </c>
      <c r="B438" s="31" t="s">
        <v>7104</v>
      </c>
      <c r="C438" s="54">
        <v>25</v>
      </c>
      <c r="D438" s="2" t="s">
        <v>6186</v>
      </c>
      <c r="E438" s="12">
        <v>50000</v>
      </c>
      <c r="F438" s="12" t="s">
        <v>5538</v>
      </c>
      <c r="G438" s="14" t="s">
        <v>5538</v>
      </c>
      <c r="H438" s="18">
        <v>6930</v>
      </c>
      <c r="I438" s="53" t="s">
        <v>3505</v>
      </c>
      <c r="K438" s="6" t="s">
        <v>3506</v>
      </c>
      <c r="M438" s="6" t="s">
        <v>1050</v>
      </c>
      <c r="N438" s="4" t="s">
        <v>1051</v>
      </c>
      <c r="O438" s="6">
        <v>20590</v>
      </c>
      <c r="P438" s="6" t="s">
        <v>6119</v>
      </c>
      <c r="Q438" s="6" t="s">
        <v>6120</v>
      </c>
      <c r="R438" s="42" t="s">
        <v>6121</v>
      </c>
      <c r="S438" s="5">
        <v>17</v>
      </c>
      <c r="T438" s="7">
        <v>37226</v>
      </c>
    </row>
    <row r="439" spans="1:22" ht="12">
      <c r="A439" s="16" t="s">
        <v>1506</v>
      </c>
      <c r="B439" s="6" t="s">
        <v>1613</v>
      </c>
      <c r="C439" s="54">
        <v>27</v>
      </c>
      <c r="D439" s="2">
        <v>29</v>
      </c>
      <c r="E439" s="12" t="s">
        <v>5538</v>
      </c>
      <c r="F439" s="12" t="s">
        <v>5538</v>
      </c>
      <c r="G439" s="14" t="s">
        <v>5538</v>
      </c>
      <c r="H439" s="18">
        <v>1230</v>
      </c>
      <c r="I439" s="53" t="s">
        <v>2352</v>
      </c>
      <c r="J439" s="6" t="s">
        <v>5731</v>
      </c>
      <c r="K439" s="6" t="s">
        <v>2456</v>
      </c>
      <c r="M439" s="6" t="s">
        <v>2457</v>
      </c>
      <c r="N439" s="4" t="s">
        <v>2458</v>
      </c>
      <c r="O439" s="6">
        <v>68933</v>
      </c>
      <c r="P439" s="6" t="s">
        <v>2450</v>
      </c>
      <c r="Q439" s="6" t="s">
        <v>2451</v>
      </c>
      <c r="R439" s="6" t="s">
        <v>5603</v>
      </c>
      <c r="S439" s="5">
        <v>17</v>
      </c>
      <c r="T439" s="7">
        <v>36603</v>
      </c>
      <c r="U439" s="7">
        <v>37257</v>
      </c>
      <c r="V439" s="7">
        <v>37622</v>
      </c>
    </row>
    <row r="440" spans="1:21" ht="36">
      <c r="A440" s="16" t="s">
        <v>5214</v>
      </c>
      <c r="B440" s="6" t="s">
        <v>1613</v>
      </c>
      <c r="C440" s="54">
        <v>23</v>
      </c>
      <c r="D440" s="2">
        <v>29</v>
      </c>
      <c r="E440" s="12">
        <v>0</v>
      </c>
      <c r="F440" s="12">
        <f>630000+5000+7500</f>
        <v>642500</v>
      </c>
      <c r="G440" s="14">
        <f>1046+20+20</f>
        <v>1086</v>
      </c>
      <c r="H440" s="18" t="s">
        <v>6438</v>
      </c>
      <c r="I440" s="53" t="s">
        <v>5134</v>
      </c>
      <c r="J440" s="6" t="s">
        <v>6438</v>
      </c>
      <c r="K440" s="6" t="s">
        <v>1496</v>
      </c>
      <c r="M440" s="6" t="s">
        <v>1497</v>
      </c>
      <c r="N440" s="4" t="s">
        <v>7578</v>
      </c>
      <c r="O440" s="6">
        <v>64131</v>
      </c>
      <c r="P440" s="6" t="s">
        <v>1498</v>
      </c>
      <c r="Q440" s="6" t="s">
        <v>1499</v>
      </c>
      <c r="R440" s="8" t="s">
        <v>1500</v>
      </c>
      <c r="S440" s="5">
        <v>17</v>
      </c>
      <c r="T440" s="7">
        <v>36682</v>
      </c>
      <c r="U440" s="7">
        <v>37257</v>
      </c>
    </row>
    <row r="441" spans="1:22" ht="12">
      <c r="A441" s="16" t="s">
        <v>5280</v>
      </c>
      <c r="B441" s="6" t="s">
        <v>1606</v>
      </c>
      <c r="C441" s="54">
        <v>24</v>
      </c>
      <c r="D441" s="2">
        <v>29</v>
      </c>
      <c r="E441" s="12">
        <v>500000</v>
      </c>
      <c r="F441" s="12">
        <v>250000</v>
      </c>
      <c r="G441" s="14">
        <v>1250</v>
      </c>
      <c r="H441" s="18">
        <v>6920</v>
      </c>
      <c r="I441" s="53" t="s">
        <v>1710</v>
      </c>
      <c r="J441" s="6" t="s">
        <v>3406</v>
      </c>
      <c r="K441" s="6" t="s">
        <v>3407</v>
      </c>
      <c r="M441" s="6" t="s">
        <v>7577</v>
      </c>
      <c r="N441" s="4" t="s">
        <v>1226</v>
      </c>
      <c r="O441" s="6">
        <v>64101</v>
      </c>
      <c r="P441" s="6" t="s">
        <v>7484</v>
      </c>
      <c r="Q441" s="6" t="s">
        <v>868</v>
      </c>
      <c r="R441" s="6" t="s">
        <v>3985</v>
      </c>
      <c r="S441" s="5">
        <v>17</v>
      </c>
      <c r="T441" s="7">
        <v>36699</v>
      </c>
      <c r="U441" s="7">
        <v>37257</v>
      </c>
      <c r="V441" s="7">
        <v>37622</v>
      </c>
    </row>
    <row r="442" spans="1:21" ht="12">
      <c r="A442" s="16" t="s">
        <v>239</v>
      </c>
      <c r="B442" s="6" t="s">
        <v>1613</v>
      </c>
      <c r="C442" s="54">
        <v>25</v>
      </c>
      <c r="D442" s="2" t="s">
        <v>6186</v>
      </c>
      <c r="E442" s="12" t="s">
        <v>5538</v>
      </c>
      <c r="F442" s="12" t="s">
        <v>5538</v>
      </c>
      <c r="G442" s="14" t="s">
        <v>5538</v>
      </c>
      <c r="H442" s="18">
        <v>1252</v>
      </c>
      <c r="I442" s="53" t="s">
        <v>7257</v>
      </c>
      <c r="J442" s="6" t="s">
        <v>5778</v>
      </c>
      <c r="K442" s="6" t="s">
        <v>3742</v>
      </c>
      <c r="L442" s="6" t="s">
        <v>3265</v>
      </c>
      <c r="M442" s="6" t="s">
        <v>1050</v>
      </c>
      <c r="N442" s="4" t="s">
        <v>1051</v>
      </c>
      <c r="O442" s="8" t="s">
        <v>3743</v>
      </c>
      <c r="P442" s="6" t="s">
        <v>3266</v>
      </c>
      <c r="Q442" s="6" t="s">
        <v>3267</v>
      </c>
      <c r="R442" s="6" t="s">
        <v>1314</v>
      </c>
      <c r="S442" s="5">
        <v>17</v>
      </c>
      <c r="T442" s="7">
        <v>36722</v>
      </c>
      <c r="U442" s="7">
        <v>37257</v>
      </c>
    </row>
    <row r="443" spans="1:21" ht="12">
      <c r="A443" s="16" t="s">
        <v>4433</v>
      </c>
      <c r="B443" s="6" t="s">
        <v>1613</v>
      </c>
      <c r="C443" s="54">
        <v>11.15</v>
      </c>
      <c r="D443" s="2" t="s">
        <v>6186</v>
      </c>
      <c r="E443" s="12">
        <v>0</v>
      </c>
      <c r="F443" s="12">
        <v>102000</v>
      </c>
      <c r="G443" s="14">
        <v>343</v>
      </c>
      <c r="H443" s="18">
        <v>1219</v>
      </c>
      <c r="I443" s="53" t="s">
        <v>4869</v>
      </c>
      <c r="J443" s="6" t="s">
        <v>4619</v>
      </c>
      <c r="K443" s="6" t="s">
        <v>7576</v>
      </c>
      <c r="M443" s="6" t="s">
        <v>1497</v>
      </c>
      <c r="N443" s="4" t="s">
        <v>7578</v>
      </c>
      <c r="O443" s="6" t="s">
        <v>4620</v>
      </c>
      <c r="P443" s="6" t="s">
        <v>7579</v>
      </c>
      <c r="Q443" s="6" t="s">
        <v>7580</v>
      </c>
      <c r="R443" s="6" t="s">
        <v>2078</v>
      </c>
      <c r="S443" s="5">
        <v>17</v>
      </c>
      <c r="T443" s="7">
        <v>36708</v>
      </c>
      <c r="U443" s="7">
        <v>37257</v>
      </c>
    </row>
    <row r="444" spans="1:23" ht="24">
      <c r="A444" s="6" t="s">
        <v>2348</v>
      </c>
      <c r="B444" s="6" t="s">
        <v>1606</v>
      </c>
      <c r="C444" s="54">
        <v>28</v>
      </c>
      <c r="D444" s="2">
        <v>32</v>
      </c>
      <c r="E444" s="12">
        <v>0</v>
      </c>
      <c r="F444" s="12">
        <v>323000</v>
      </c>
      <c r="G444" s="14">
        <v>800</v>
      </c>
      <c r="H444" s="4">
        <v>1227</v>
      </c>
      <c r="I444" s="53" t="s">
        <v>4871</v>
      </c>
      <c r="J444" s="6" t="s">
        <v>1778</v>
      </c>
      <c r="K444" s="6" t="s">
        <v>184</v>
      </c>
      <c r="L444" s="6" t="s">
        <v>185</v>
      </c>
      <c r="M444" s="6" t="s">
        <v>2495</v>
      </c>
      <c r="N444" s="4" t="s">
        <v>2458</v>
      </c>
      <c r="O444" s="8" t="s">
        <v>782</v>
      </c>
      <c r="P444" s="6" t="s">
        <v>5123</v>
      </c>
      <c r="Q444" s="6" t="s">
        <v>4926</v>
      </c>
      <c r="R444" s="6" t="s">
        <v>5538</v>
      </c>
      <c r="S444" s="5">
        <v>17</v>
      </c>
      <c r="T444" s="7">
        <v>36768</v>
      </c>
      <c r="U444" s="7">
        <v>37257</v>
      </c>
      <c r="V444" s="7">
        <v>37622</v>
      </c>
      <c r="W444" s="7">
        <v>37987</v>
      </c>
    </row>
    <row r="445" spans="1:21" ht="12">
      <c r="A445" s="6" t="s">
        <v>6032</v>
      </c>
      <c r="B445" s="31" t="s">
        <v>1613</v>
      </c>
      <c r="C445" s="54">
        <v>25</v>
      </c>
      <c r="D445" s="2">
        <v>29</v>
      </c>
      <c r="E445" s="12" t="s">
        <v>5538</v>
      </c>
      <c r="F445" s="12" t="s">
        <v>5538</v>
      </c>
      <c r="G445" s="14" t="s">
        <v>5538</v>
      </c>
      <c r="H445" s="18">
        <v>6925</v>
      </c>
      <c r="I445" s="53" t="s">
        <v>5560</v>
      </c>
      <c r="J445" s="6" t="s">
        <v>6025</v>
      </c>
      <c r="K445" s="6" t="s">
        <v>3701</v>
      </c>
      <c r="L445" s="6" t="s">
        <v>3702</v>
      </c>
      <c r="M445" s="6" t="s">
        <v>2495</v>
      </c>
      <c r="N445" s="4" t="s">
        <v>2458</v>
      </c>
      <c r="O445" s="6">
        <v>68508</v>
      </c>
      <c r="P445" s="6" t="s">
        <v>3703</v>
      </c>
      <c r="Q445" s="6" t="s">
        <v>2452</v>
      </c>
      <c r="R445" s="42" t="s">
        <v>2698</v>
      </c>
      <c r="S445" s="5">
        <v>17</v>
      </c>
      <c r="T445" s="7">
        <v>36647</v>
      </c>
      <c r="U445" s="7">
        <v>37257</v>
      </c>
    </row>
    <row r="446" spans="1:21" ht="12">
      <c r="A446" s="6" t="s">
        <v>1137</v>
      </c>
      <c r="B446" s="31" t="s">
        <v>1613</v>
      </c>
      <c r="C446" s="54">
        <v>25</v>
      </c>
      <c r="D446" s="2">
        <v>29</v>
      </c>
      <c r="E446" s="12">
        <v>0</v>
      </c>
      <c r="F446" s="12">
        <v>8000</v>
      </c>
      <c r="G446" s="14">
        <v>24</v>
      </c>
      <c r="H446" s="18">
        <v>2400</v>
      </c>
      <c r="I446" s="53" t="s">
        <v>3087</v>
      </c>
      <c r="K446" s="6" t="s">
        <v>3088</v>
      </c>
      <c r="L446" s="6" t="s">
        <v>3089</v>
      </c>
      <c r="M446" s="6" t="s">
        <v>7577</v>
      </c>
      <c r="N446" s="4" t="s">
        <v>7578</v>
      </c>
      <c r="O446" s="6">
        <v>64106</v>
      </c>
      <c r="P446" s="6" t="s">
        <v>3090</v>
      </c>
      <c r="Q446" s="6" t="s">
        <v>3091</v>
      </c>
      <c r="R446" s="42" t="s">
        <v>5323</v>
      </c>
      <c r="S446" s="5">
        <v>17</v>
      </c>
      <c r="T446" s="7">
        <v>36647</v>
      </c>
      <c r="U446" s="7">
        <v>37257</v>
      </c>
    </row>
    <row r="447" spans="1:22" ht="12">
      <c r="A447" s="16" t="s">
        <v>2305</v>
      </c>
      <c r="B447" s="6" t="s">
        <v>6087</v>
      </c>
      <c r="C447" s="54">
        <v>25</v>
      </c>
      <c r="D447" s="2">
        <v>25</v>
      </c>
      <c r="E447" s="12" t="s">
        <v>5538</v>
      </c>
      <c r="F447" s="12">
        <v>4000</v>
      </c>
      <c r="G447" s="14">
        <v>60</v>
      </c>
      <c r="H447" s="18">
        <v>1243</v>
      </c>
      <c r="I447" s="53" t="s">
        <v>6045</v>
      </c>
      <c r="K447" s="6" t="s">
        <v>5604</v>
      </c>
      <c r="L447" s="6" t="s">
        <v>4716</v>
      </c>
      <c r="M447" s="6" t="s">
        <v>5605</v>
      </c>
      <c r="N447" s="4" t="s">
        <v>1144</v>
      </c>
      <c r="O447" s="6" t="s">
        <v>5606</v>
      </c>
      <c r="P447" s="6" t="s">
        <v>5607</v>
      </c>
      <c r="Q447" s="6" t="s">
        <v>5608</v>
      </c>
      <c r="R447" s="6" t="s">
        <v>5609</v>
      </c>
      <c r="S447" s="5">
        <v>17</v>
      </c>
      <c r="T447" s="7">
        <v>36633</v>
      </c>
      <c r="U447" s="7">
        <v>37257</v>
      </c>
      <c r="V447" s="7">
        <v>37257</v>
      </c>
    </row>
    <row r="448" spans="1:21" ht="12">
      <c r="A448" s="16" t="s">
        <v>1507</v>
      </c>
      <c r="B448" s="6" t="s">
        <v>6087</v>
      </c>
      <c r="C448" s="54">
        <v>15.25</v>
      </c>
      <c r="D448" s="2">
        <v>15.25</v>
      </c>
      <c r="E448" s="12" t="s">
        <v>5538</v>
      </c>
      <c r="F448" s="12" t="s">
        <v>5538</v>
      </c>
      <c r="G448" s="14" t="s">
        <v>5538</v>
      </c>
      <c r="H448" s="18">
        <v>1226</v>
      </c>
      <c r="I448" s="53" t="s">
        <v>4870</v>
      </c>
      <c r="J448" s="6" t="s">
        <v>5610</v>
      </c>
      <c r="K448" s="6" t="s">
        <v>5334</v>
      </c>
      <c r="M448" s="6" t="s">
        <v>5335</v>
      </c>
      <c r="N448" s="4" t="s">
        <v>5336</v>
      </c>
      <c r="O448" s="6" t="s">
        <v>5339</v>
      </c>
      <c r="P448" s="6" t="s">
        <v>5340</v>
      </c>
      <c r="Q448" s="6" t="s">
        <v>5341</v>
      </c>
      <c r="R448" s="6" t="s">
        <v>5342</v>
      </c>
      <c r="S448" s="5">
        <v>17</v>
      </c>
      <c r="T448" s="7">
        <v>36632</v>
      </c>
      <c r="U448" s="7">
        <v>37257</v>
      </c>
    </row>
    <row r="449" spans="1:23" ht="12">
      <c r="A449" s="16" t="s">
        <v>5215</v>
      </c>
      <c r="B449" s="6" t="s">
        <v>6087</v>
      </c>
      <c r="C449" s="54">
        <v>15.25</v>
      </c>
      <c r="D449" s="2">
        <v>15.25</v>
      </c>
      <c r="E449" s="12" t="s">
        <v>5538</v>
      </c>
      <c r="F449" s="12">
        <v>11000</v>
      </c>
      <c r="G449" s="14">
        <v>35</v>
      </c>
      <c r="H449" s="18" t="s">
        <v>7018</v>
      </c>
      <c r="I449" s="53" t="s">
        <v>5431</v>
      </c>
      <c r="J449" s="6" t="s">
        <v>6694</v>
      </c>
      <c r="K449" s="6" t="s">
        <v>2954</v>
      </c>
      <c r="L449" s="6" t="s">
        <v>753</v>
      </c>
      <c r="M449" s="6" t="s">
        <v>754</v>
      </c>
      <c r="N449" s="4" t="s">
        <v>7578</v>
      </c>
      <c r="O449" s="6">
        <v>65203</v>
      </c>
      <c r="P449" s="6" t="s">
        <v>755</v>
      </c>
      <c r="Q449" s="6" t="s">
        <v>7026</v>
      </c>
      <c r="R449" s="6" t="s">
        <v>7027</v>
      </c>
      <c r="S449" s="5">
        <v>17</v>
      </c>
      <c r="T449" s="7">
        <v>36678</v>
      </c>
      <c r="U449" s="7">
        <v>37043</v>
      </c>
      <c r="V449" s="7">
        <v>37257</v>
      </c>
      <c r="W449" s="7">
        <v>37622</v>
      </c>
    </row>
    <row r="450" spans="1:24" ht="12">
      <c r="A450" s="16" t="s">
        <v>5281</v>
      </c>
      <c r="B450" s="6" t="s">
        <v>6087</v>
      </c>
      <c r="C450" s="54">
        <v>15.25</v>
      </c>
      <c r="D450" s="2">
        <v>15.25</v>
      </c>
      <c r="E450" s="12" t="s">
        <v>5538</v>
      </c>
      <c r="F450" s="12" t="s">
        <v>5538</v>
      </c>
      <c r="G450" s="14" t="s">
        <v>5538</v>
      </c>
      <c r="H450" s="18">
        <v>1230</v>
      </c>
      <c r="I450" s="53" t="s">
        <v>2352</v>
      </c>
      <c r="J450" s="6" t="s">
        <v>3454</v>
      </c>
      <c r="K450" s="6" t="s">
        <v>3455</v>
      </c>
      <c r="M450" s="6" t="s">
        <v>3456</v>
      </c>
      <c r="N450" s="4" t="s">
        <v>3457</v>
      </c>
      <c r="O450" s="6">
        <v>61604</v>
      </c>
      <c r="P450" s="6" t="s">
        <v>3458</v>
      </c>
      <c r="Q450" s="6" t="s">
        <v>64</v>
      </c>
      <c r="R450" s="6" t="s">
        <v>763</v>
      </c>
      <c r="S450" s="5">
        <v>17</v>
      </c>
      <c r="T450" s="7">
        <v>36694</v>
      </c>
      <c r="U450" s="7">
        <v>36892</v>
      </c>
      <c r="V450" s="7">
        <v>37257</v>
      </c>
      <c r="W450" s="7">
        <v>37622</v>
      </c>
      <c r="X450" s="7">
        <v>37987</v>
      </c>
    </row>
    <row r="451" spans="1:22" ht="12">
      <c r="A451" s="16" t="s">
        <v>5904</v>
      </c>
      <c r="B451" s="6" t="s">
        <v>6087</v>
      </c>
      <c r="C451" s="54">
        <v>10</v>
      </c>
      <c r="D451" s="2">
        <v>10</v>
      </c>
      <c r="E451" s="12">
        <v>2000</v>
      </c>
      <c r="F451" s="12">
        <v>98000</v>
      </c>
      <c r="G451" s="14">
        <v>260</v>
      </c>
      <c r="H451" s="18">
        <v>8900</v>
      </c>
      <c r="I451" s="53" t="s">
        <v>6315</v>
      </c>
      <c r="J451" s="6" t="s">
        <v>2744</v>
      </c>
      <c r="K451" s="6" t="s">
        <v>4069</v>
      </c>
      <c r="M451" s="6" t="s">
        <v>7577</v>
      </c>
      <c r="N451" s="4" t="s">
        <v>1226</v>
      </c>
      <c r="O451" s="8" t="s">
        <v>4070</v>
      </c>
      <c r="P451" s="6" t="s">
        <v>4071</v>
      </c>
      <c r="Q451" s="6" t="s">
        <v>2215</v>
      </c>
      <c r="R451" s="8" t="s">
        <v>5386</v>
      </c>
      <c r="S451" s="5">
        <v>17</v>
      </c>
      <c r="T451" s="7">
        <v>36708</v>
      </c>
      <c r="U451" s="7">
        <v>37257</v>
      </c>
      <c r="V451" s="7">
        <v>37622</v>
      </c>
    </row>
    <row r="452" spans="1:25" ht="12">
      <c r="A452" s="16" t="s">
        <v>4552</v>
      </c>
      <c r="B452" s="6" t="s">
        <v>6087</v>
      </c>
      <c r="C452" s="54">
        <v>25</v>
      </c>
      <c r="D452" s="2">
        <v>25</v>
      </c>
      <c r="E452" s="12" t="s">
        <v>5538</v>
      </c>
      <c r="F452" s="12">
        <v>110000</v>
      </c>
      <c r="G452" s="14" t="s">
        <v>5538</v>
      </c>
      <c r="H452" s="18">
        <v>6925</v>
      </c>
      <c r="I452" s="53" t="s">
        <v>5560</v>
      </c>
      <c r="J452" s="6" t="s">
        <v>2560</v>
      </c>
      <c r="K452" s="6" t="s">
        <v>2561</v>
      </c>
      <c r="M452" s="6" t="s">
        <v>2562</v>
      </c>
      <c r="N452" s="4" t="s">
        <v>1144</v>
      </c>
      <c r="O452" s="6" t="s">
        <v>3762</v>
      </c>
      <c r="P452" s="6" t="s">
        <v>6498</v>
      </c>
      <c r="Q452" s="6" t="s">
        <v>3555</v>
      </c>
      <c r="R452" s="8" t="s">
        <v>3554</v>
      </c>
      <c r="S452" s="5">
        <v>17</v>
      </c>
      <c r="T452" s="7">
        <v>36699</v>
      </c>
      <c r="U452" s="7">
        <v>37064</v>
      </c>
      <c r="V452" s="7">
        <v>37257</v>
      </c>
      <c r="Y452" s="4"/>
    </row>
    <row r="453" spans="1:21" ht="12">
      <c r="A453" s="16" t="s">
        <v>1364</v>
      </c>
      <c r="B453" s="6" t="s">
        <v>6087</v>
      </c>
      <c r="C453" s="54">
        <v>25</v>
      </c>
      <c r="D453" s="2">
        <v>25</v>
      </c>
      <c r="E453" s="12" t="s">
        <v>5538</v>
      </c>
      <c r="F453" s="12">
        <v>10000</v>
      </c>
      <c r="G453" s="14" t="s">
        <v>5538</v>
      </c>
      <c r="H453" s="18">
        <v>6925</v>
      </c>
      <c r="I453" s="53" t="s">
        <v>5560</v>
      </c>
      <c r="J453" s="6" t="s">
        <v>5778</v>
      </c>
      <c r="K453" s="6" t="s">
        <v>2399</v>
      </c>
      <c r="M453" s="8" t="s">
        <v>2400</v>
      </c>
      <c r="N453" s="4" t="s">
        <v>7578</v>
      </c>
      <c r="O453" s="6">
        <v>65101</v>
      </c>
      <c r="P453" s="6" t="s">
        <v>2401</v>
      </c>
      <c r="Q453" s="8" t="s">
        <v>3556</v>
      </c>
      <c r="R453" s="6" t="s">
        <v>3557</v>
      </c>
      <c r="S453" s="5">
        <v>17</v>
      </c>
      <c r="T453" s="7">
        <v>36617</v>
      </c>
      <c r="U453" s="7">
        <v>36982</v>
      </c>
    </row>
    <row r="454" spans="1:24" ht="12">
      <c r="A454" s="16" t="s">
        <v>5245</v>
      </c>
      <c r="B454" s="6" t="s">
        <v>6087</v>
      </c>
      <c r="C454" s="54">
        <v>15.25</v>
      </c>
      <c r="D454" s="2" t="s">
        <v>6186</v>
      </c>
      <c r="E454" s="12">
        <v>0</v>
      </c>
      <c r="F454" s="12" t="s">
        <v>5538</v>
      </c>
      <c r="G454" s="14" t="s">
        <v>5538</v>
      </c>
      <c r="H454" s="18" t="s">
        <v>4295</v>
      </c>
      <c r="I454" s="53" t="s">
        <v>6760</v>
      </c>
      <c r="J454" s="6" t="s">
        <v>4503</v>
      </c>
      <c r="K454" s="6" t="s">
        <v>4501</v>
      </c>
      <c r="M454" s="6" t="s">
        <v>7577</v>
      </c>
      <c r="N454" s="4" t="s">
        <v>7578</v>
      </c>
      <c r="O454" s="6">
        <v>64141</v>
      </c>
      <c r="P454" s="6" t="s">
        <v>4502</v>
      </c>
      <c r="Q454" s="6" t="s">
        <v>2271</v>
      </c>
      <c r="R454" s="6" t="s">
        <v>2272</v>
      </c>
      <c r="S454" s="5">
        <v>17</v>
      </c>
      <c r="T454" s="7">
        <v>36678</v>
      </c>
      <c r="U454" s="7">
        <v>37043</v>
      </c>
      <c r="V454" s="7">
        <v>37257</v>
      </c>
      <c r="W454" s="7">
        <v>37622</v>
      </c>
      <c r="X454" s="7">
        <v>37987</v>
      </c>
    </row>
    <row r="455" spans="1:20" ht="12">
      <c r="A455" s="16" t="s">
        <v>4802</v>
      </c>
      <c r="B455" s="6" t="s">
        <v>6087</v>
      </c>
      <c r="E455" s="12"/>
      <c r="H455" s="18" t="s">
        <v>7018</v>
      </c>
      <c r="I455" s="53" t="s">
        <v>2542</v>
      </c>
      <c r="J455" s="6" t="s">
        <v>756</v>
      </c>
      <c r="K455" s="6" t="s">
        <v>3701</v>
      </c>
      <c r="L455" s="6" t="s">
        <v>185</v>
      </c>
      <c r="M455" s="6" t="s">
        <v>2495</v>
      </c>
      <c r="N455" s="4" t="s">
        <v>2458</v>
      </c>
      <c r="O455" s="6">
        <v>68508</v>
      </c>
      <c r="P455" s="6" t="s">
        <v>2496</v>
      </c>
      <c r="Q455" s="6" t="s">
        <v>2497</v>
      </c>
      <c r="R455" s="6" t="s">
        <v>2498</v>
      </c>
      <c r="S455" s="5">
        <v>17</v>
      </c>
      <c r="T455" s="7">
        <v>37622</v>
      </c>
    </row>
    <row r="456" spans="1:24" s="161" customFormat="1" ht="12">
      <c r="A456" s="139" t="s">
        <v>1004</v>
      </c>
      <c r="B456" s="112" t="s">
        <v>446</v>
      </c>
      <c r="C456" s="145">
        <v>29.5</v>
      </c>
      <c r="D456" s="114">
        <v>29.5</v>
      </c>
      <c r="E456" s="115" t="s">
        <v>5538</v>
      </c>
      <c r="F456" s="115">
        <v>22000</v>
      </c>
      <c r="G456" s="116">
        <v>90</v>
      </c>
      <c r="H456" s="142" t="s">
        <v>7018</v>
      </c>
      <c r="I456" s="118" t="s">
        <v>5431</v>
      </c>
      <c r="J456" s="112" t="s">
        <v>756</v>
      </c>
      <c r="K456" s="112" t="s">
        <v>2494</v>
      </c>
      <c r="L456" s="112"/>
      <c r="M456" s="112" t="s">
        <v>2495</v>
      </c>
      <c r="N456" s="122" t="s">
        <v>2458</v>
      </c>
      <c r="O456" s="112">
        <v>68508</v>
      </c>
      <c r="P456" s="112" t="s">
        <v>2496</v>
      </c>
      <c r="Q456" s="112" t="s">
        <v>2497</v>
      </c>
      <c r="R456" s="112" t="s">
        <v>2498</v>
      </c>
      <c r="S456" s="134">
        <v>17</v>
      </c>
      <c r="T456" s="135">
        <v>36526</v>
      </c>
      <c r="U456" s="135">
        <v>36892</v>
      </c>
      <c r="V456" s="135">
        <v>37257</v>
      </c>
      <c r="W456" s="137"/>
      <c r="X456" s="137"/>
    </row>
    <row r="457" spans="1:22" ht="12">
      <c r="A457" s="16" t="s">
        <v>1508</v>
      </c>
      <c r="B457" s="6" t="s">
        <v>914</v>
      </c>
      <c r="C457" s="54">
        <v>28.5</v>
      </c>
      <c r="D457" s="2">
        <v>28.5</v>
      </c>
      <c r="E457" s="12">
        <v>10000</v>
      </c>
      <c r="F457" s="12">
        <v>20000</v>
      </c>
      <c r="G457" s="14">
        <v>150</v>
      </c>
      <c r="H457" s="18">
        <v>1230</v>
      </c>
      <c r="I457" s="53" t="s">
        <v>2352</v>
      </c>
      <c r="J457" s="6" t="s">
        <v>1778</v>
      </c>
      <c r="K457" s="6" t="s">
        <v>1779</v>
      </c>
      <c r="M457" s="6" t="s">
        <v>2495</v>
      </c>
      <c r="N457" s="4" t="s">
        <v>2458</v>
      </c>
      <c r="O457" s="6">
        <v>68583</v>
      </c>
      <c r="P457" s="6" t="s">
        <v>1780</v>
      </c>
      <c r="Q457" s="6" t="s">
        <v>4415</v>
      </c>
      <c r="R457" s="6" t="s">
        <v>6291</v>
      </c>
      <c r="S457" s="5">
        <v>17</v>
      </c>
      <c r="T457" s="7">
        <v>36526</v>
      </c>
      <c r="U457" s="7">
        <v>37257</v>
      </c>
      <c r="V457" s="7">
        <v>37622</v>
      </c>
    </row>
    <row r="458" spans="1:20" ht="12">
      <c r="A458" s="16" t="s">
        <v>5216</v>
      </c>
      <c r="B458" s="6" t="s">
        <v>914</v>
      </c>
      <c r="C458" s="54">
        <v>28.5</v>
      </c>
      <c r="D458" s="2">
        <v>28.5</v>
      </c>
      <c r="E458" s="12" t="s">
        <v>5538</v>
      </c>
      <c r="F458" s="12">
        <v>25000</v>
      </c>
      <c r="G458" s="14" t="s">
        <v>5538</v>
      </c>
      <c r="H458" s="18">
        <v>1544</v>
      </c>
      <c r="I458" s="53" t="s">
        <v>7489</v>
      </c>
      <c r="J458" s="6" t="s">
        <v>6292</v>
      </c>
      <c r="K458" s="6" t="s">
        <v>6293</v>
      </c>
      <c r="L458" s="6" t="s">
        <v>6294</v>
      </c>
      <c r="M458" s="6" t="s">
        <v>6295</v>
      </c>
      <c r="N458" s="4" t="s">
        <v>2458</v>
      </c>
      <c r="O458" s="6">
        <v>68102</v>
      </c>
      <c r="P458" s="6" t="s">
        <v>6296</v>
      </c>
      <c r="Q458" s="6" t="s">
        <v>6297</v>
      </c>
      <c r="R458" s="6" t="s">
        <v>1222</v>
      </c>
      <c r="S458" s="5">
        <v>17</v>
      </c>
      <c r="T458" s="7">
        <v>36602</v>
      </c>
    </row>
    <row r="459" spans="1:21" ht="12">
      <c r="A459" s="6" t="s">
        <v>5118</v>
      </c>
      <c r="B459" s="6" t="s">
        <v>914</v>
      </c>
      <c r="C459" s="54">
        <v>28.5</v>
      </c>
      <c r="D459" s="2">
        <v>28.5</v>
      </c>
      <c r="E459" s="12" t="s">
        <v>5538</v>
      </c>
      <c r="F459" s="12" t="s">
        <v>5538</v>
      </c>
      <c r="G459" s="14" t="s">
        <v>193</v>
      </c>
      <c r="H459" s="4" t="s">
        <v>389</v>
      </c>
      <c r="I459" s="53" t="s">
        <v>390</v>
      </c>
      <c r="J459" s="6" t="s">
        <v>756</v>
      </c>
      <c r="K459" s="6" t="s">
        <v>6685</v>
      </c>
      <c r="M459" s="6" t="s">
        <v>2495</v>
      </c>
      <c r="N459" s="4" t="s">
        <v>2458</v>
      </c>
      <c r="O459" s="8" t="s">
        <v>4992</v>
      </c>
      <c r="P459" s="6" t="s">
        <v>4993</v>
      </c>
      <c r="Q459" s="6" t="s">
        <v>506</v>
      </c>
      <c r="R459" s="6" t="s">
        <v>507</v>
      </c>
      <c r="S459" s="5">
        <v>17</v>
      </c>
      <c r="T459" s="7">
        <v>36724</v>
      </c>
      <c r="U459" s="7">
        <v>37257</v>
      </c>
    </row>
    <row r="460" spans="1:21" ht="12">
      <c r="A460" s="6" t="s">
        <v>156</v>
      </c>
      <c r="B460" s="6" t="s">
        <v>914</v>
      </c>
      <c r="C460" s="54">
        <v>28.5</v>
      </c>
      <c r="D460" s="2">
        <v>28.5</v>
      </c>
      <c r="E460" s="12">
        <v>80000</v>
      </c>
      <c r="F460" s="12">
        <v>50000</v>
      </c>
      <c r="G460" s="14">
        <v>1100</v>
      </c>
      <c r="H460" s="4">
        <v>1252</v>
      </c>
      <c r="I460" s="53" t="s">
        <v>7257</v>
      </c>
      <c r="J460" s="6" t="s">
        <v>6025</v>
      </c>
      <c r="K460" s="6" t="s">
        <v>6548</v>
      </c>
      <c r="L460" s="6" t="s">
        <v>4408</v>
      </c>
      <c r="M460" s="6" t="s">
        <v>6295</v>
      </c>
      <c r="N460" s="4" t="s">
        <v>2458</v>
      </c>
      <c r="O460" s="8" t="s">
        <v>6549</v>
      </c>
      <c r="P460" s="6" t="s">
        <v>1056</v>
      </c>
      <c r="Q460" s="6" t="s">
        <v>1057</v>
      </c>
      <c r="R460" s="6" t="s">
        <v>1058</v>
      </c>
      <c r="S460" s="5">
        <v>17</v>
      </c>
      <c r="T460" s="7">
        <v>36753</v>
      </c>
      <c r="U460" s="7">
        <v>37257</v>
      </c>
    </row>
    <row r="461" spans="1:20" ht="24">
      <c r="A461" s="6" t="s">
        <v>3252</v>
      </c>
      <c r="B461" s="6" t="s">
        <v>914</v>
      </c>
      <c r="E461" s="12"/>
      <c r="F461" s="12">
        <v>50000</v>
      </c>
      <c r="H461" s="4">
        <v>1242</v>
      </c>
      <c r="I461" s="53" t="s">
        <v>3253</v>
      </c>
      <c r="K461" s="6" t="s">
        <v>7325</v>
      </c>
      <c r="M461" s="6" t="s">
        <v>6751</v>
      </c>
      <c r="N461" s="4" t="s">
        <v>6752</v>
      </c>
      <c r="O461" s="8" t="s">
        <v>2043</v>
      </c>
      <c r="P461" s="6" t="s">
        <v>3254</v>
      </c>
      <c r="Q461" s="6" t="s">
        <v>3255</v>
      </c>
      <c r="R461" s="6" t="s">
        <v>1427</v>
      </c>
      <c r="S461" s="5">
        <v>17</v>
      </c>
      <c r="T461" s="7">
        <v>37530</v>
      </c>
    </row>
    <row r="462" spans="1:23" ht="24">
      <c r="A462" s="16" t="s">
        <v>1005</v>
      </c>
      <c r="B462" s="6" t="s">
        <v>3179</v>
      </c>
      <c r="C462" s="54">
        <v>17.95</v>
      </c>
      <c r="D462" s="2">
        <v>46.98</v>
      </c>
      <c r="E462" s="12" t="s">
        <v>5538</v>
      </c>
      <c r="F462" s="12">
        <v>40000</v>
      </c>
      <c r="G462" s="14">
        <v>1200</v>
      </c>
      <c r="H462" s="18">
        <v>1227</v>
      </c>
      <c r="I462" s="53" t="s">
        <v>4871</v>
      </c>
      <c r="J462" s="6" t="s">
        <v>1223</v>
      </c>
      <c r="K462" s="6" t="s">
        <v>1224</v>
      </c>
      <c r="L462" s="6" t="s">
        <v>1225</v>
      </c>
      <c r="M462" s="6" t="s">
        <v>754</v>
      </c>
      <c r="N462" s="4" t="s">
        <v>1226</v>
      </c>
      <c r="O462" s="6">
        <v>65203</v>
      </c>
      <c r="P462" s="6" t="s">
        <v>1227</v>
      </c>
      <c r="Q462" s="6" t="s">
        <v>6243</v>
      </c>
      <c r="R462" s="6" t="s">
        <v>6244</v>
      </c>
      <c r="S462" s="5">
        <v>17</v>
      </c>
      <c r="T462" s="7">
        <v>36627</v>
      </c>
      <c r="U462" s="7">
        <v>37257</v>
      </c>
      <c r="V462" s="7">
        <v>37622</v>
      </c>
      <c r="W462" s="7">
        <v>37987</v>
      </c>
    </row>
    <row r="463" spans="1:21" ht="24">
      <c r="A463" s="6" t="s">
        <v>7341</v>
      </c>
      <c r="B463" s="6" t="s">
        <v>3179</v>
      </c>
      <c r="C463" s="54">
        <v>17.96</v>
      </c>
      <c r="D463" s="2">
        <v>46.98</v>
      </c>
      <c r="E463" s="12">
        <v>0</v>
      </c>
      <c r="F463" s="12">
        <v>3720</v>
      </c>
      <c r="G463" s="14">
        <v>18</v>
      </c>
      <c r="H463" s="4">
        <v>6940</v>
      </c>
      <c r="I463" s="53" t="s">
        <v>2909</v>
      </c>
      <c r="J463" s="6" t="s">
        <v>5778</v>
      </c>
      <c r="K463" s="6" t="s">
        <v>2910</v>
      </c>
      <c r="L463" s="6" t="s">
        <v>2911</v>
      </c>
      <c r="M463" s="6" t="s">
        <v>7577</v>
      </c>
      <c r="N463" s="4" t="s">
        <v>7578</v>
      </c>
      <c r="O463" s="6">
        <v>64106</v>
      </c>
      <c r="P463" s="6" t="s">
        <v>4974</v>
      </c>
      <c r="Q463" s="6" t="s">
        <v>4975</v>
      </c>
      <c r="R463" s="6" t="s">
        <v>4976</v>
      </c>
      <c r="S463" s="5">
        <v>17</v>
      </c>
      <c r="T463" s="7">
        <v>36801</v>
      </c>
      <c r="U463" s="7">
        <v>37257</v>
      </c>
    </row>
    <row r="464" spans="1:25" ht="24">
      <c r="A464" s="16" t="s">
        <v>3022</v>
      </c>
      <c r="B464" s="6" t="s">
        <v>4721</v>
      </c>
      <c r="C464" s="54">
        <v>11</v>
      </c>
      <c r="D464" s="2">
        <v>11</v>
      </c>
      <c r="E464" s="12" t="s">
        <v>5538</v>
      </c>
      <c r="F464" s="12" t="s">
        <v>5538</v>
      </c>
      <c r="G464" s="14" t="s">
        <v>5538</v>
      </c>
      <c r="H464" s="18">
        <v>1251</v>
      </c>
      <c r="I464" s="53" t="s">
        <v>7256</v>
      </c>
      <c r="J464" s="6" t="s">
        <v>2291</v>
      </c>
      <c r="K464" s="6" t="s">
        <v>721</v>
      </c>
      <c r="M464" s="6" t="s">
        <v>2288</v>
      </c>
      <c r="N464" s="4" t="s">
        <v>5081</v>
      </c>
      <c r="O464" s="6">
        <v>30303</v>
      </c>
      <c r="P464" s="6" t="s">
        <v>4208</v>
      </c>
      <c r="Q464" s="6" t="s">
        <v>722</v>
      </c>
      <c r="R464" s="6" t="s">
        <v>723</v>
      </c>
      <c r="S464" s="5">
        <v>18</v>
      </c>
      <c r="T464" s="7">
        <v>36708</v>
      </c>
      <c r="U464" s="22">
        <v>37288</v>
      </c>
      <c r="V464" s="7">
        <v>38018</v>
      </c>
      <c r="W464" s="7">
        <v>38384</v>
      </c>
      <c r="Y464" s="4"/>
    </row>
    <row r="465" spans="1:23" ht="12">
      <c r="A465" s="6" t="s">
        <v>4734</v>
      </c>
      <c r="B465" s="6" t="s">
        <v>4429</v>
      </c>
      <c r="C465" s="54">
        <v>15</v>
      </c>
      <c r="D465" s="2">
        <v>15</v>
      </c>
      <c r="E465" s="12" t="s">
        <v>5538</v>
      </c>
      <c r="F465" s="12" t="s">
        <v>5538</v>
      </c>
      <c r="G465" s="14" t="s">
        <v>5538</v>
      </c>
      <c r="H465" s="18">
        <v>1526</v>
      </c>
      <c r="I465" s="53" t="s">
        <v>7258</v>
      </c>
      <c r="J465" s="6" t="s">
        <v>5337</v>
      </c>
      <c r="K465" s="6" t="s">
        <v>7389</v>
      </c>
      <c r="L465" s="6" t="s">
        <v>2080</v>
      </c>
      <c r="M465" s="6" t="s">
        <v>2746</v>
      </c>
      <c r="N465" s="4" t="s">
        <v>2130</v>
      </c>
      <c r="O465" s="8" t="s">
        <v>2714</v>
      </c>
      <c r="P465" s="6" t="s">
        <v>2715</v>
      </c>
      <c r="Q465" s="6" t="s">
        <v>2716</v>
      </c>
      <c r="R465" s="6" t="s">
        <v>2717</v>
      </c>
      <c r="S465" s="5">
        <v>18</v>
      </c>
      <c r="T465" s="7">
        <v>36708</v>
      </c>
      <c r="U465" s="7">
        <v>37073</v>
      </c>
      <c r="V465" s="7">
        <v>37288</v>
      </c>
      <c r="W465" s="7">
        <v>37653</v>
      </c>
    </row>
    <row r="466" spans="1:23" ht="12">
      <c r="A466" s="6" t="s">
        <v>5616</v>
      </c>
      <c r="B466" s="6" t="s">
        <v>4429</v>
      </c>
      <c r="C466" s="54">
        <v>15</v>
      </c>
      <c r="D466" s="2">
        <v>15</v>
      </c>
      <c r="E466" s="12">
        <v>1500</v>
      </c>
      <c r="F466" s="12">
        <v>60000</v>
      </c>
      <c r="G466" s="14">
        <v>110</v>
      </c>
      <c r="H466" s="18">
        <v>1526</v>
      </c>
      <c r="I466" s="53" t="s">
        <v>7258</v>
      </c>
      <c r="J466" s="6" t="s">
        <v>5337</v>
      </c>
      <c r="K466" s="6" t="s">
        <v>7390</v>
      </c>
      <c r="L466" s="6" t="s">
        <v>1622</v>
      </c>
      <c r="M466" s="6" t="s">
        <v>846</v>
      </c>
      <c r="N466" s="4" t="s">
        <v>2130</v>
      </c>
      <c r="O466" s="8" t="s">
        <v>2718</v>
      </c>
      <c r="P466" s="6" t="s">
        <v>2719</v>
      </c>
      <c r="Q466" s="6" t="s">
        <v>628</v>
      </c>
      <c r="R466" s="6" t="s">
        <v>2720</v>
      </c>
      <c r="S466" s="5">
        <v>18</v>
      </c>
      <c r="T466" s="7">
        <v>36708</v>
      </c>
      <c r="U466" s="22">
        <v>37073</v>
      </c>
      <c r="W466" s="7">
        <v>37653</v>
      </c>
    </row>
    <row r="467" spans="1:23" ht="12">
      <c r="A467" s="6" t="s">
        <v>5617</v>
      </c>
      <c r="B467" s="6" t="s">
        <v>4429</v>
      </c>
      <c r="C467" s="54">
        <v>15</v>
      </c>
      <c r="D467" s="2">
        <v>15</v>
      </c>
      <c r="E467" s="12">
        <v>0</v>
      </c>
      <c r="F467" s="12">
        <v>14000</v>
      </c>
      <c r="G467" s="14">
        <v>45</v>
      </c>
      <c r="H467" s="18">
        <v>1540</v>
      </c>
      <c r="I467" s="53" t="s">
        <v>6758</v>
      </c>
      <c r="J467" s="6" t="s">
        <v>5337</v>
      </c>
      <c r="K467" s="6" t="s">
        <v>5931</v>
      </c>
      <c r="L467" s="6" t="s">
        <v>1621</v>
      </c>
      <c r="M467" s="6" t="s">
        <v>846</v>
      </c>
      <c r="N467" s="4" t="s">
        <v>2130</v>
      </c>
      <c r="O467" s="8" t="s">
        <v>2721</v>
      </c>
      <c r="P467" s="6" t="s">
        <v>2722</v>
      </c>
      <c r="Q467" s="6" t="s">
        <v>2723</v>
      </c>
      <c r="R467" s="6" t="s">
        <v>2724</v>
      </c>
      <c r="S467" s="5">
        <v>18</v>
      </c>
      <c r="T467" s="7">
        <v>36708</v>
      </c>
      <c r="U467" s="7">
        <v>37073</v>
      </c>
      <c r="V467" s="7">
        <v>37288</v>
      </c>
      <c r="W467" s="7">
        <v>37653</v>
      </c>
    </row>
    <row r="468" spans="1:20" ht="12">
      <c r="A468" s="6" t="s">
        <v>2349</v>
      </c>
      <c r="B468" s="6" t="s">
        <v>3107</v>
      </c>
      <c r="C468" s="54">
        <v>15</v>
      </c>
      <c r="D468" s="2">
        <v>15</v>
      </c>
      <c r="E468" s="12" t="s">
        <v>5538</v>
      </c>
      <c r="F468" s="12" t="s">
        <v>5538</v>
      </c>
      <c r="G468" s="14">
        <v>325</v>
      </c>
      <c r="H468" s="4">
        <v>6930</v>
      </c>
      <c r="I468" s="53" t="s">
        <v>7463</v>
      </c>
      <c r="J468" s="6" t="s">
        <v>5337</v>
      </c>
      <c r="K468" s="6" t="s">
        <v>4927</v>
      </c>
      <c r="M468" s="6" t="s">
        <v>4928</v>
      </c>
      <c r="N468" s="4" t="s">
        <v>2130</v>
      </c>
      <c r="O468" s="6">
        <v>40051</v>
      </c>
      <c r="P468" s="6" t="s">
        <v>4929</v>
      </c>
      <c r="Q468" s="6" t="s">
        <v>4930</v>
      </c>
      <c r="R468" s="6" t="s">
        <v>4931</v>
      </c>
      <c r="S468" s="5">
        <v>18</v>
      </c>
      <c r="T468" s="7">
        <v>36708</v>
      </c>
    </row>
    <row r="469" spans="1:22" ht="12">
      <c r="A469" s="6" t="s">
        <v>5567</v>
      </c>
      <c r="B469" s="6" t="s">
        <v>4429</v>
      </c>
      <c r="C469" s="54">
        <v>15</v>
      </c>
      <c r="D469" s="2">
        <v>15</v>
      </c>
      <c r="E469" s="12">
        <v>4000</v>
      </c>
      <c r="F469" s="12">
        <v>6000</v>
      </c>
      <c r="G469" s="14">
        <v>15</v>
      </c>
      <c r="H469" s="4">
        <v>1544</v>
      </c>
      <c r="I469" s="53" t="s">
        <v>5568</v>
      </c>
      <c r="K469" s="6" t="s">
        <v>6483</v>
      </c>
      <c r="L469" s="6" t="s">
        <v>5569</v>
      </c>
      <c r="M469" s="6" t="s">
        <v>2746</v>
      </c>
      <c r="N469" s="4" t="s">
        <v>2130</v>
      </c>
      <c r="O469" s="6">
        <v>40202</v>
      </c>
      <c r="P469" s="6" t="s">
        <v>5570</v>
      </c>
      <c r="Q469" s="6" t="s">
        <v>5571</v>
      </c>
      <c r="R469" s="6" t="s">
        <v>5572</v>
      </c>
      <c r="S469" s="5">
        <v>18</v>
      </c>
      <c r="T469" s="7">
        <v>37012</v>
      </c>
      <c r="V469" s="7">
        <v>37653</v>
      </c>
    </row>
    <row r="470" spans="1:20" ht="12">
      <c r="A470" s="6" t="s">
        <v>4757</v>
      </c>
      <c r="B470" s="6" t="s">
        <v>4429</v>
      </c>
      <c r="C470" s="54">
        <v>21</v>
      </c>
      <c r="D470" s="2">
        <v>21</v>
      </c>
      <c r="E470" s="12" t="s">
        <v>5538</v>
      </c>
      <c r="F470" s="12" t="s">
        <v>5538</v>
      </c>
      <c r="G470" s="14">
        <v>325</v>
      </c>
      <c r="H470" s="4">
        <v>6930</v>
      </c>
      <c r="I470" s="53" t="s">
        <v>7463</v>
      </c>
      <c r="J470" s="6" t="s">
        <v>4758</v>
      </c>
      <c r="K470" s="6" t="s">
        <v>4927</v>
      </c>
      <c r="M470" s="6" t="s">
        <v>4928</v>
      </c>
      <c r="N470" s="4" t="s">
        <v>2130</v>
      </c>
      <c r="O470" s="6">
        <v>40051</v>
      </c>
      <c r="P470" s="6" t="s">
        <v>4929</v>
      </c>
      <c r="Q470" s="6" t="s">
        <v>4759</v>
      </c>
      <c r="R470" s="6" t="s">
        <v>4760</v>
      </c>
      <c r="S470" s="5">
        <v>18</v>
      </c>
      <c r="T470" s="7">
        <v>37288</v>
      </c>
    </row>
    <row r="471" spans="1:24" ht="12">
      <c r="A471" s="6" t="s">
        <v>1311</v>
      </c>
      <c r="B471" s="6" t="s">
        <v>5537</v>
      </c>
      <c r="C471" s="54">
        <v>9.7</v>
      </c>
      <c r="D471" s="2">
        <v>14.7</v>
      </c>
      <c r="E471" s="12" t="s">
        <v>5538</v>
      </c>
      <c r="F471" s="12" t="s">
        <v>5538</v>
      </c>
      <c r="G471" s="14" t="s">
        <v>5538</v>
      </c>
      <c r="H471" s="4" t="s">
        <v>6438</v>
      </c>
      <c r="I471" s="53" t="s">
        <v>1309</v>
      </c>
      <c r="J471" s="6" t="s">
        <v>6438</v>
      </c>
      <c r="K471" s="6" t="s">
        <v>3264</v>
      </c>
      <c r="L471" s="6" t="s">
        <v>5489</v>
      </c>
      <c r="M471" s="6" t="s">
        <v>1050</v>
      </c>
      <c r="N471" s="4" t="s">
        <v>1051</v>
      </c>
      <c r="O471" s="8" t="s">
        <v>3743</v>
      </c>
      <c r="P471" s="6" t="s">
        <v>1564</v>
      </c>
      <c r="Q471" s="6" t="s">
        <v>1565</v>
      </c>
      <c r="R471" s="6" t="s">
        <v>1566</v>
      </c>
      <c r="S471" s="5">
        <v>18</v>
      </c>
      <c r="T471" s="7">
        <v>36800</v>
      </c>
      <c r="U471" s="7">
        <v>37288</v>
      </c>
      <c r="V471" s="7">
        <v>37653</v>
      </c>
      <c r="W471" s="22"/>
      <c r="X471" s="22"/>
    </row>
    <row r="472" spans="1:23" ht="12">
      <c r="A472" s="16" t="s">
        <v>1006</v>
      </c>
      <c r="B472" s="6" t="s">
        <v>6314</v>
      </c>
      <c r="C472" s="54">
        <v>25</v>
      </c>
      <c r="D472" s="2">
        <v>35</v>
      </c>
      <c r="E472" s="12" t="s">
        <v>5538</v>
      </c>
      <c r="F472" s="12" t="s">
        <v>5538</v>
      </c>
      <c r="G472" s="14" t="s">
        <v>5538</v>
      </c>
      <c r="H472" s="18">
        <v>1226</v>
      </c>
      <c r="I472" s="53" t="s">
        <v>4870</v>
      </c>
      <c r="J472" s="6" t="s">
        <v>5859</v>
      </c>
      <c r="K472" s="6" t="s">
        <v>6265</v>
      </c>
      <c r="M472" s="6" t="s">
        <v>688</v>
      </c>
      <c r="N472" s="4" t="s">
        <v>414</v>
      </c>
      <c r="O472" s="6">
        <v>28802</v>
      </c>
      <c r="P472" s="6" t="s">
        <v>599</v>
      </c>
      <c r="Q472" s="6" t="s">
        <v>6239</v>
      </c>
      <c r="R472" s="8" t="s">
        <v>4614</v>
      </c>
      <c r="S472" s="5">
        <v>18</v>
      </c>
      <c r="T472" s="7">
        <v>37073</v>
      </c>
      <c r="U472" s="7">
        <v>37288</v>
      </c>
      <c r="V472" s="7">
        <v>37653</v>
      </c>
      <c r="W472" s="7">
        <v>38018</v>
      </c>
    </row>
    <row r="473" spans="1:20" ht="12">
      <c r="A473" s="16" t="s">
        <v>1509</v>
      </c>
      <c r="B473" s="6" t="s">
        <v>6314</v>
      </c>
      <c r="C473" s="54">
        <v>25</v>
      </c>
      <c r="D473" s="2">
        <v>35</v>
      </c>
      <c r="E473" s="12" t="s">
        <v>5538</v>
      </c>
      <c r="F473" s="12" t="s">
        <v>5538</v>
      </c>
      <c r="G473" s="14" t="s">
        <v>5538</v>
      </c>
      <c r="H473" s="18">
        <v>1226</v>
      </c>
      <c r="I473" s="53" t="s">
        <v>4870</v>
      </c>
      <c r="J473" s="6" t="s">
        <v>5859</v>
      </c>
      <c r="K473" s="6" t="s">
        <v>5367</v>
      </c>
      <c r="M473" s="6" t="s">
        <v>5368</v>
      </c>
      <c r="N473" s="4" t="s">
        <v>2841</v>
      </c>
      <c r="O473" s="6" t="s">
        <v>2251</v>
      </c>
      <c r="P473" s="6" t="s">
        <v>2252</v>
      </c>
      <c r="Q473" s="6" t="s">
        <v>2253</v>
      </c>
      <c r="R473" s="8" t="s">
        <v>5538</v>
      </c>
      <c r="S473" s="5">
        <v>18</v>
      </c>
      <c r="T473" s="7">
        <v>36708</v>
      </c>
    </row>
    <row r="474" spans="1:23" ht="12">
      <c r="A474" s="16" t="s">
        <v>1007</v>
      </c>
      <c r="B474" s="6" t="s">
        <v>1613</v>
      </c>
      <c r="C474" s="54">
        <v>26</v>
      </c>
      <c r="D474" s="2">
        <v>29</v>
      </c>
      <c r="E474" s="12">
        <v>10000</v>
      </c>
      <c r="F474" s="12">
        <v>34000</v>
      </c>
      <c r="G474" s="14">
        <v>79</v>
      </c>
      <c r="H474" s="18" t="s">
        <v>1195</v>
      </c>
      <c r="I474" s="53" t="s">
        <v>2480</v>
      </c>
      <c r="J474" s="6" t="s">
        <v>2838</v>
      </c>
      <c r="K474" s="6" t="s">
        <v>2839</v>
      </c>
      <c r="M474" s="6" t="s">
        <v>2840</v>
      </c>
      <c r="N474" s="4" t="s">
        <v>2841</v>
      </c>
      <c r="O474" s="6" t="s">
        <v>5352</v>
      </c>
      <c r="P474" s="6" t="s">
        <v>5353</v>
      </c>
      <c r="Q474" s="6" t="s">
        <v>5354</v>
      </c>
      <c r="R474" s="6" t="s">
        <v>351</v>
      </c>
      <c r="S474" s="5">
        <v>18</v>
      </c>
      <c r="T474" s="7">
        <v>36586</v>
      </c>
      <c r="V474" s="7">
        <v>37622</v>
      </c>
      <c r="W474" s="7">
        <v>37987</v>
      </c>
    </row>
    <row r="475" spans="1:24" ht="72">
      <c r="A475" s="16" t="s">
        <v>1510</v>
      </c>
      <c r="B475" s="6" t="s">
        <v>1613</v>
      </c>
      <c r="C475" s="54">
        <v>25</v>
      </c>
      <c r="D475" s="2">
        <v>29</v>
      </c>
      <c r="E475" s="12">
        <v>95800</v>
      </c>
      <c r="F475" s="12">
        <v>1483800</v>
      </c>
      <c r="G475" s="14" t="s">
        <v>5538</v>
      </c>
      <c r="H475" s="18" t="s">
        <v>7127</v>
      </c>
      <c r="I475" s="53" t="s">
        <v>6837</v>
      </c>
      <c r="J475" s="6" t="s">
        <v>6315</v>
      </c>
      <c r="K475" s="6" t="s">
        <v>352</v>
      </c>
      <c r="M475" s="6" t="s">
        <v>353</v>
      </c>
      <c r="N475" s="4" t="s">
        <v>354</v>
      </c>
      <c r="O475" s="6" t="s">
        <v>355</v>
      </c>
      <c r="P475" s="6" t="s">
        <v>6838</v>
      </c>
      <c r="Q475" s="6" t="s">
        <v>6839</v>
      </c>
      <c r="R475" s="6" t="s">
        <v>6840</v>
      </c>
      <c r="S475" s="5">
        <v>18</v>
      </c>
      <c r="T475" s="7">
        <v>36586</v>
      </c>
      <c r="U475" s="7">
        <v>36892</v>
      </c>
      <c r="V475" s="7">
        <v>37257</v>
      </c>
      <c r="W475" s="7">
        <v>37622</v>
      </c>
      <c r="X475" s="7">
        <v>37987</v>
      </c>
    </row>
    <row r="476" spans="1:21" ht="12">
      <c r="A476" s="16" t="s">
        <v>240</v>
      </c>
      <c r="B476" s="6" t="s">
        <v>1613</v>
      </c>
      <c r="C476" s="54">
        <v>25</v>
      </c>
      <c r="D476" s="2" t="s">
        <v>6186</v>
      </c>
      <c r="E476" s="12" t="s">
        <v>5538</v>
      </c>
      <c r="F476" s="12" t="s">
        <v>5538</v>
      </c>
      <c r="G476" s="14" t="s">
        <v>5538</v>
      </c>
      <c r="H476" s="18">
        <v>1252</v>
      </c>
      <c r="I476" s="53" t="s">
        <v>7257</v>
      </c>
      <c r="J476" s="6" t="s">
        <v>2291</v>
      </c>
      <c r="K476" s="6" t="s">
        <v>3742</v>
      </c>
      <c r="L476" s="6" t="s">
        <v>3265</v>
      </c>
      <c r="M476" s="6" t="s">
        <v>1050</v>
      </c>
      <c r="N476" s="4" t="s">
        <v>1051</v>
      </c>
      <c r="O476" s="8" t="s">
        <v>3743</v>
      </c>
      <c r="P476" s="6" t="s">
        <v>3266</v>
      </c>
      <c r="Q476" s="6" t="s">
        <v>3267</v>
      </c>
      <c r="R476" s="6" t="s">
        <v>1314</v>
      </c>
      <c r="S476" s="5">
        <v>18</v>
      </c>
      <c r="T476" s="7">
        <v>36722</v>
      </c>
      <c r="U476" s="7">
        <v>37288</v>
      </c>
    </row>
    <row r="477" spans="1:20" ht="12">
      <c r="A477" s="6" t="s">
        <v>248</v>
      </c>
      <c r="B477" s="21" t="s">
        <v>1606</v>
      </c>
      <c r="C477" s="54">
        <v>2.25</v>
      </c>
      <c r="D477" s="28">
        <v>2.25</v>
      </c>
      <c r="E477" s="29" t="s">
        <v>5538</v>
      </c>
      <c r="F477" s="29" t="s">
        <v>5538</v>
      </c>
      <c r="G477" s="39" t="s">
        <v>5538</v>
      </c>
      <c r="H477" s="34" t="s">
        <v>2768</v>
      </c>
      <c r="I477" s="53" t="s">
        <v>7138</v>
      </c>
      <c r="J477" s="21" t="s">
        <v>4644</v>
      </c>
      <c r="K477" s="21" t="s">
        <v>4149</v>
      </c>
      <c r="L477" s="21" t="s">
        <v>1684</v>
      </c>
      <c r="M477" s="21" t="s">
        <v>1685</v>
      </c>
      <c r="N477" s="24" t="s">
        <v>5081</v>
      </c>
      <c r="O477" s="35" t="s">
        <v>1686</v>
      </c>
      <c r="P477" s="21" t="s">
        <v>6001</v>
      </c>
      <c r="Q477" s="21" t="s">
        <v>3312</v>
      </c>
      <c r="R477" s="21" t="s">
        <v>6111</v>
      </c>
      <c r="S477" s="24">
        <v>18</v>
      </c>
      <c r="T477" s="22">
        <v>36708</v>
      </c>
    </row>
    <row r="478" spans="1:22" ht="12">
      <c r="A478" s="6" t="s">
        <v>1312</v>
      </c>
      <c r="B478" s="6" t="s">
        <v>1606</v>
      </c>
      <c r="C478" s="54">
        <v>29.25</v>
      </c>
      <c r="D478" s="2">
        <v>33</v>
      </c>
      <c r="E478" s="12" t="s">
        <v>5538</v>
      </c>
      <c r="F478" s="12" t="s">
        <v>5538</v>
      </c>
      <c r="G478" s="14" t="s">
        <v>5538</v>
      </c>
      <c r="H478" s="4">
        <v>6930</v>
      </c>
      <c r="I478" s="53" t="s">
        <v>7463</v>
      </c>
      <c r="K478" s="6" t="s">
        <v>3832</v>
      </c>
      <c r="L478" s="6" t="s">
        <v>3833</v>
      </c>
      <c r="M478" s="6" t="s">
        <v>2288</v>
      </c>
      <c r="N478" s="4" t="s">
        <v>5081</v>
      </c>
      <c r="O478" s="6">
        <v>30303</v>
      </c>
      <c r="P478" s="6" t="s">
        <v>3834</v>
      </c>
      <c r="Q478" s="6" t="s">
        <v>3835</v>
      </c>
      <c r="R478" s="6" t="s">
        <v>3836</v>
      </c>
      <c r="S478" s="4">
        <v>18</v>
      </c>
      <c r="T478" s="7">
        <v>36770</v>
      </c>
      <c r="V478" s="7">
        <v>37653</v>
      </c>
    </row>
    <row r="479" spans="1:23" ht="12">
      <c r="A479" s="47" t="s">
        <v>2980</v>
      </c>
      <c r="B479" s="47" t="s">
        <v>1606</v>
      </c>
      <c r="C479" s="153">
        <v>21.31</v>
      </c>
      <c r="D479" s="48">
        <v>25.56</v>
      </c>
      <c r="E479" s="49" t="s">
        <v>5538</v>
      </c>
      <c r="F479" s="49" t="s">
        <v>5538</v>
      </c>
      <c r="G479" s="50" t="s">
        <v>5538</v>
      </c>
      <c r="H479" s="4">
        <v>1204</v>
      </c>
      <c r="I479" s="53" t="s">
        <v>2934</v>
      </c>
      <c r="J479" s="45"/>
      <c r="K479" s="45" t="s">
        <v>2981</v>
      </c>
      <c r="L479" s="45" t="s">
        <v>2982</v>
      </c>
      <c r="M479" s="45" t="s">
        <v>5478</v>
      </c>
      <c r="N479" s="46" t="s">
        <v>2841</v>
      </c>
      <c r="O479" s="45">
        <v>38120</v>
      </c>
      <c r="P479" s="45" t="s">
        <v>2978</v>
      </c>
      <c r="Q479" s="45" t="s">
        <v>2979</v>
      </c>
      <c r="R479" s="51" t="s">
        <v>7029</v>
      </c>
      <c r="S479" s="46">
        <v>18</v>
      </c>
      <c r="T479" s="7">
        <v>36800</v>
      </c>
      <c r="U479" s="7">
        <v>37288</v>
      </c>
      <c r="V479" s="7">
        <v>37653</v>
      </c>
      <c r="W479" s="7">
        <v>38018</v>
      </c>
    </row>
    <row r="480" spans="1:21" ht="24">
      <c r="A480" s="139" t="s">
        <v>1008</v>
      </c>
      <c r="B480" s="112" t="s">
        <v>192</v>
      </c>
      <c r="C480" s="145" t="s">
        <v>1840</v>
      </c>
      <c r="D480" s="114"/>
      <c r="E480" s="141"/>
      <c r="F480" s="141"/>
      <c r="G480" s="149"/>
      <c r="H480" s="142">
        <v>1524</v>
      </c>
      <c r="I480" s="118" t="s">
        <v>6593</v>
      </c>
      <c r="J480" s="112" t="s">
        <v>2214</v>
      </c>
      <c r="K480" s="112" t="s">
        <v>5129</v>
      </c>
      <c r="L480" s="112" t="s">
        <v>5130</v>
      </c>
      <c r="M480" s="112" t="s">
        <v>2288</v>
      </c>
      <c r="N480" s="122" t="s">
        <v>7142</v>
      </c>
      <c r="O480" s="112">
        <v>30303</v>
      </c>
      <c r="P480" s="112" t="s">
        <v>5131</v>
      </c>
      <c r="Q480" s="112" t="s">
        <v>5132</v>
      </c>
      <c r="R480" s="144" t="s">
        <v>5133</v>
      </c>
      <c r="S480" s="134">
        <v>18</v>
      </c>
      <c r="T480" s="135">
        <v>36708</v>
      </c>
      <c r="U480" s="137"/>
    </row>
    <row r="481" spans="1:21" ht="12">
      <c r="A481" s="16" t="s">
        <v>3023</v>
      </c>
      <c r="B481" s="6" t="s">
        <v>192</v>
      </c>
      <c r="E481" s="12"/>
      <c r="H481" s="18">
        <v>6920</v>
      </c>
      <c r="I481" s="53" t="s">
        <v>1710</v>
      </c>
      <c r="J481" s="6" t="s">
        <v>2291</v>
      </c>
      <c r="K481" s="6" t="s">
        <v>725</v>
      </c>
      <c r="L481" s="6" t="s">
        <v>4889</v>
      </c>
      <c r="M481" s="6" t="s">
        <v>3102</v>
      </c>
      <c r="N481" s="4" t="s">
        <v>5081</v>
      </c>
      <c r="O481" s="6">
        <v>30337</v>
      </c>
      <c r="P481" s="6" t="s">
        <v>1117</v>
      </c>
      <c r="Q481" s="6" t="s">
        <v>6653</v>
      </c>
      <c r="R481" s="6" t="s">
        <v>6654</v>
      </c>
      <c r="S481" s="5">
        <v>18</v>
      </c>
      <c r="T481" s="7">
        <v>36708</v>
      </c>
      <c r="U481" s="7">
        <v>37288</v>
      </c>
    </row>
    <row r="482" spans="1:23" ht="12">
      <c r="A482" s="16" t="s">
        <v>1009</v>
      </c>
      <c r="B482" s="6" t="s">
        <v>914</v>
      </c>
      <c r="C482" s="54">
        <v>28.5</v>
      </c>
      <c r="D482" s="2">
        <v>28.5</v>
      </c>
      <c r="E482" s="12" t="s">
        <v>5538</v>
      </c>
      <c r="F482" s="12" t="s">
        <v>5538</v>
      </c>
      <c r="G482" s="14" t="s">
        <v>5538</v>
      </c>
      <c r="H482" s="18">
        <v>1540</v>
      </c>
      <c r="I482" s="53" t="s">
        <v>6758</v>
      </c>
      <c r="J482" s="6" t="s">
        <v>5069</v>
      </c>
      <c r="K482" s="6" t="s">
        <v>6382</v>
      </c>
      <c r="M482" s="6" t="s">
        <v>4965</v>
      </c>
      <c r="N482" s="4" t="s">
        <v>2841</v>
      </c>
      <c r="O482" s="6" t="s">
        <v>3823</v>
      </c>
      <c r="P482" s="6" t="s">
        <v>3824</v>
      </c>
      <c r="Q482" s="6" t="s">
        <v>3825</v>
      </c>
      <c r="R482" s="6" t="s">
        <v>3812</v>
      </c>
      <c r="S482" s="5">
        <v>18</v>
      </c>
      <c r="T482" s="7">
        <v>36557</v>
      </c>
      <c r="U482" s="7">
        <v>36923</v>
      </c>
      <c r="W482" s="7">
        <v>37653</v>
      </c>
    </row>
    <row r="483" spans="1:25" ht="12">
      <c r="A483" s="16" t="s">
        <v>1010</v>
      </c>
      <c r="B483" s="6" t="s">
        <v>7560</v>
      </c>
      <c r="C483" s="54">
        <v>30</v>
      </c>
      <c r="D483" s="2">
        <v>35</v>
      </c>
      <c r="E483" s="12">
        <v>15000</v>
      </c>
      <c r="F483" s="12">
        <v>677000</v>
      </c>
      <c r="G483" s="14">
        <v>2113</v>
      </c>
      <c r="H483" s="18" t="s">
        <v>1228</v>
      </c>
      <c r="I483" s="53" t="s">
        <v>1229</v>
      </c>
      <c r="J483" s="6" t="s">
        <v>6315</v>
      </c>
      <c r="K483" s="6" t="s">
        <v>5879</v>
      </c>
      <c r="M483" s="6" t="s">
        <v>5880</v>
      </c>
      <c r="N483" s="4" t="s">
        <v>2841</v>
      </c>
      <c r="O483" s="8" t="s">
        <v>5881</v>
      </c>
      <c r="P483" s="6" t="s">
        <v>5882</v>
      </c>
      <c r="Q483" s="6" t="s">
        <v>6100</v>
      </c>
      <c r="R483" s="6" t="s">
        <v>6101</v>
      </c>
      <c r="S483" s="5">
        <v>18</v>
      </c>
      <c r="T483" s="7">
        <v>36708</v>
      </c>
      <c r="U483" s="7">
        <v>37073</v>
      </c>
      <c r="W483" s="7">
        <v>37653</v>
      </c>
      <c r="Y483" s="4"/>
    </row>
    <row r="484" spans="1:21" ht="24">
      <c r="A484" s="6" t="s">
        <v>5581</v>
      </c>
      <c r="B484" s="21" t="s">
        <v>7560</v>
      </c>
      <c r="C484" s="150">
        <v>10</v>
      </c>
      <c r="D484" s="28">
        <v>15</v>
      </c>
      <c r="E484" s="29" t="s">
        <v>5538</v>
      </c>
      <c r="F484" s="29" t="s">
        <v>5538</v>
      </c>
      <c r="G484" s="39" t="s">
        <v>5538</v>
      </c>
      <c r="H484" s="24" t="s">
        <v>4209</v>
      </c>
      <c r="I484" s="108" t="s">
        <v>4210</v>
      </c>
      <c r="J484" s="21"/>
      <c r="K484" s="21" t="s">
        <v>7325</v>
      </c>
      <c r="L484" s="21" t="s">
        <v>7326</v>
      </c>
      <c r="M484" s="21" t="s">
        <v>6751</v>
      </c>
      <c r="N484" s="24" t="s">
        <v>6752</v>
      </c>
      <c r="O484" s="21">
        <v>55403</v>
      </c>
      <c r="P484" s="21" t="s">
        <v>2010</v>
      </c>
      <c r="Q484" s="21" t="s">
        <v>1426</v>
      </c>
      <c r="R484" s="43" t="s">
        <v>1427</v>
      </c>
      <c r="S484" s="24">
        <v>18</v>
      </c>
      <c r="T484" s="7">
        <v>36804</v>
      </c>
      <c r="U484" s="7">
        <v>37288</v>
      </c>
    </row>
    <row r="485" spans="1:23" ht="24">
      <c r="A485" s="16" t="s">
        <v>3838</v>
      </c>
      <c r="B485" s="6" t="s">
        <v>7407</v>
      </c>
      <c r="C485" s="54">
        <v>10</v>
      </c>
      <c r="D485" s="2">
        <v>10</v>
      </c>
      <c r="E485" s="12" t="s">
        <v>5538</v>
      </c>
      <c r="F485" s="12" t="s">
        <v>5538</v>
      </c>
      <c r="G485" s="14">
        <v>51</v>
      </c>
      <c r="H485" s="18">
        <v>1256</v>
      </c>
      <c r="I485" s="53" t="s">
        <v>5591</v>
      </c>
      <c r="J485" s="6" t="s">
        <v>7408</v>
      </c>
      <c r="K485" s="6" t="s">
        <v>5615</v>
      </c>
      <c r="M485" s="6" t="s">
        <v>5478</v>
      </c>
      <c r="N485" s="4" t="s">
        <v>2841</v>
      </c>
      <c r="O485" s="8" t="s">
        <v>5479</v>
      </c>
      <c r="P485" s="6" t="s">
        <v>5480</v>
      </c>
      <c r="Q485" s="6" t="s">
        <v>6380</v>
      </c>
      <c r="R485" s="6" t="s">
        <v>6381</v>
      </c>
      <c r="S485" s="5">
        <v>18</v>
      </c>
      <c r="T485" s="7">
        <v>36617</v>
      </c>
      <c r="U485" s="7">
        <v>36982</v>
      </c>
      <c r="W485" s="7">
        <v>37653</v>
      </c>
    </row>
    <row r="486" spans="1:21" ht="12">
      <c r="A486" s="6" t="s">
        <v>4726</v>
      </c>
      <c r="B486" s="6" t="s">
        <v>7407</v>
      </c>
      <c r="C486" s="54">
        <v>25.25</v>
      </c>
      <c r="D486" s="2">
        <v>30</v>
      </c>
      <c r="E486" s="12">
        <v>0</v>
      </c>
      <c r="F486" s="12">
        <v>20000</v>
      </c>
      <c r="G486" s="14" t="s">
        <v>5538</v>
      </c>
      <c r="H486" s="18">
        <v>6925</v>
      </c>
      <c r="I486" s="53" t="s">
        <v>5560</v>
      </c>
      <c r="J486" s="6" t="s">
        <v>5602</v>
      </c>
      <c r="K486" s="6" t="s">
        <v>2085</v>
      </c>
      <c r="L486" s="6" t="s">
        <v>2084</v>
      </c>
      <c r="M486" s="6" t="s">
        <v>5303</v>
      </c>
      <c r="N486" s="4" t="s">
        <v>2130</v>
      </c>
      <c r="O486" s="8" t="s">
        <v>5304</v>
      </c>
      <c r="P486" s="6" t="s">
        <v>942</v>
      </c>
      <c r="Q486" s="6" t="s">
        <v>943</v>
      </c>
      <c r="R486" s="6" t="s">
        <v>944</v>
      </c>
      <c r="S486" s="5">
        <v>18</v>
      </c>
      <c r="T486" s="7">
        <v>36708</v>
      </c>
      <c r="U486" s="7">
        <v>37073</v>
      </c>
    </row>
    <row r="487" spans="1:25" ht="12">
      <c r="A487" s="6" t="s">
        <v>2350</v>
      </c>
      <c r="B487" s="6" t="s">
        <v>7407</v>
      </c>
      <c r="C487" s="54">
        <v>10</v>
      </c>
      <c r="D487" s="2">
        <v>20</v>
      </c>
      <c r="E487" s="12">
        <v>0</v>
      </c>
      <c r="F487" s="12" t="s">
        <v>5538</v>
      </c>
      <c r="G487" s="14">
        <v>708</v>
      </c>
      <c r="H487" s="4">
        <v>7527</v>
      </c>
      <c r="I487" s="53" t="s">
        <v>6674</v>
      </c>
      <c r="J487" s="6" t="s">
        <v>665</v>
      </c>
      <c r="K487" s="6" t="s">
        <v>4932</v>
      </c>
      <c r="M487" s="6" t="s">
        <v>5478</v>
      </c>
      <c r="N487" s="4" t="s">
        <v>2841</v>
      </c>
      <c r="O487" s="8" t="s">
        <v>4933</v>
      </c>
      <c r="P487" s="6" t="s">
        <v>4088</v>
      </c>
      <c r="Q487" s="6" t="s">
        <v>4089</v>
      </c>
      <c r="R487" s="6" t="s">
        <v>4090</v>
      </c>
      <c r="S487" s="4">
        <v>18</v>
      </c>
      <c r="T487" s="7">
        <v>36708</v>
      </c>
      <c r="U487" s="7">
        <v>37073</v>
      </c>
      <c r="W487" s="7">
        <v>37653</v>
      </c>
      <c r="Y487" s="4"/>
    </row>
    <row r="488" spans="1:23" ht="12">
      <c r="A488" s="6" t="s">
        <v>37</v>
      </c>
      <c r="B488" s="6" t="s">
        <v>7407</v>
      </c>
      <c r="C488" s="54">
        <v>20</v>
      </c>
      <c r="D488" s="2">
        <v>25</v>
      </c>
      <c r="E488" s="12">
        <v>7500</v>
      </c>
      <c r="F488" s="12">
        <v>142500</v>
      </c>
      <c r="G488" s="14">
        <v>200</v>
      </c>
      <c r="H488" s="4">
        <v>1241</v>
      </c>
      <c r="I488" s="53" t="s">
        <v>6894</v>
      </c>
      <c r="J488" s="6" t="s">
        <v>6635</v>
      </c>
      <c r="K488" s="6" t="s">
        <v>38</v>
      </c>
      <c r="M488" s="6" t="s">
        <v>4965</v>
      </c>
      <c r="N488" s="4" t="s">
        <v>2841</v>
      </c>
      <c r="O488" s="6" t="s">
        <v>39</v>
      </c>
      <c r="P488" s="6" t="s">
        <v>1545</v>
      </c>
      <c r="Q488" s="6" t="s">
        <v>1546</v>
      </c>
      <c r="R488" s="6" t="s">
        <v>2692</v>
      </c>
      <c r="S488" s="4">
        <v>18</v>
      </c>
      <c r="T488" s="7">
        <v>36766</v>
      </c>
      <c r="U488" s="7">
        <v>37131</v>
      </c>
      <c r="V488" s="7">
        <v>37257</v>
      </c>
      <c r="W488" s="7">
        <v>37622</v>
      </c>
    </row>
    <row r="489" spans="1:27" ht="12">
      <c r="A489" s="16" t="s">
        <v>2620</v>
      </c>
      <c r="B489" s="6" t="s">
        <v>7407</v>
      </c>
      <c r="C489" s="54">
        <v>10</v>
      </c>
      <c r="D489" s="2">
        <v>10</v>
      </c>
      <c r="E489" s="12" t="s">
        <v>5538</v>
      </c>
      <c r="F489" s="12" t="s">
        <v>5538</v>
      </c>
      <c r="G489" s="14">
        <v>200</v>
      </c>
      <c r="H489" s="18">
        <v>1540</v>
      </c>
      <c r="I489" s="53" t="s">
        <v>6758</v>
      </c>
      <c r="J489" s="6" t="s">
        <v>139</v>
      </c>
      <c r="K489" s="6" t="s">
        <v>6382</v>
      </c>
      <c r="M489" s="6" t="s">
        <v>4965</v>
      </c>
      <c r="N489" s="4" t="s">
        <v>2841</v>
      </c>
      <c r="O489" s="8" t="s">
        <v>4966</v>
      </c>
      <c r="P489" s="6" t="s">
        <v>4967</v>
      </c>
      <c r="Q489" s="6" t="s">
        <v>4968</v>
      </c>
      <c r="R489" s="6" t="s">
        <v>4009</v>
      </c>
      <c r="S489" s="5">
        <v>18</v>
      </c>
      <c r="T489" s="7">
        <v>36678</v>
      </c>
      <c r="U489" s="7">
        <v>37043</v>
      </c>
      <c r="Y489" s="7"/>
      <c r="Z489" s="4"/>
      <c r="AA489" s="4"/>
    </row>
    <row r="490" spans="1:24" ht="24">
      <c r="A490" s="16" t="s">
        <v>5217</v>
      </c>
      <c r="B490" s="6" t="s">
        <v>7407</v>
      </c>
      <c r="C490" s="54">
        <v>10</v>
      </c>
      <c r="D490" s="2">
        <v>10</v>
      </c>
      <c r="E490" s="12" t="s">
        <v>5538</v>
      </c>
      <c r="F490" s="12">
        <v>185000</v>
      </c>
      <c r="G490" s="14">
        <v>625</v>
      </c>
      <c r="H490" s="18" t="s">
        <v>5580</v>
      </c>
      <c r="I490" s="53" t="s">
        <v>2797</v>
      </c>
      <c r="J490" s="6" t="s">
        <v>3692</v>
      </c>
      <c r="K490" s="6" t="s">
        <v>5734</v>
      </c>
      <c r="L490" s="6" t="s">
        <v>4408</v>
      </c>
      <c r="M490" s="6" t="s">
        <v>5478</v>
      </c>
      <c r="N490" s="4" t="s">
        <v>2841</v>
      </c>
      <c r="O490" s="8" t="s">
        <v>5735</v>
      </c>
      <c r="P490" s="6" t="s">
        <v>5736</v>
      </c>
      <c r="Q490" s="6" t="s">
        <v>5737</v>
      </c>
      <c r="R490" s="6" t="s">
        <v>5738</v>
      </c>
      <c r="S490" s="5">
        <v>18</v>
      </c>
      <c r="T490" s="7">
        <v>36708</v>
      </c>
      <c r="U490" s="7">
        <v>37073</v>
      </c>
      <c r="V490" s="22">
        <v>37653</v>
      </c>
      <c r="X490" s="22"/>
    </row>
    <row r="491" spans="1:32" ht="12">
      <c r="A491" s="16" t="s">
        <v>5282</v>
      </c>
      <c r="B491" s="6" t="s">
        <v>7407</v>
      </c>
      <c r="C491" s="54">
        <v>12.25</v>
      </c>
      <c r="D491" s="2">
        <v>12.25</v>
      </c>
      <c r="E491" s="12">
        <v>0</v>
      </c>
      <c r="F491" s="12">
        <v>100000</v>
      </c>
      <c r="G491" s="14">
        <v>100</v>
      </c>
      <c r="H491" s="18">
        <v>1544</v>
      </c>
      <c r="I491" s="53" t="s">
        <v>7489</v>
      </c>
      <c r="J491" s="6" t="s">
        <v>3693</v>
      </c>
      <c r="K491" s="6" t="s">
        <v>1619</v>
      </c>
      <c r="L491" s="6" t="s">
        <v>1618</v>
      </c>
      <c r="M491" s="6" t="s">
        <v>5368</v>
      </c>
      <c r="N491" s="4" t="s">
        <v>2841</v>
      </c>
      <c r="O491" s="6" t="s">
        <v>3813</v>
      </c>
      <c r="P491" s="6" t="s">
        <v>3814</v>
      </c>
      <c r="Q491" s="6" t="s">
        <v>3815</v>
      </c>
      <c r="R491" s="6" t="s">
        <v>3816</v>
      </c>
      <c r="S491" s="5">
        <v>18</v>
      </c>
      <c r="T491" s="7">
        <v>36708</v>
      </c>
      <c r="U491" s="7">
        <v>37073</v>
      </c>
      <c r="V491" s="7">
        <v>37653</v>
      </c>
      <c r="Z491" s="4"/>
      <c r="AA491" s="9"/>
      <c r="AB491" s="15"/>
      <c r="AC491" s="7"/>
      <c r="AD491" s="7"/>
      <c r="AE491" s="4"/>
      <c r="AF491" s="4"/>
    </row>
    <row r="492" spans="1:23" ht="12">
      <c r="A492" s="16" t="s">
        <v>5905</v>
      </c>
      <c r="B492" s="6" t="s">
        <v>7407</v>
      </c>
      <c r="C492" s="54">
        <v>10</v>
      </c>
      <c r="D492" s="2">
        <v>10</v>
      </c>
      <c r="E492" s="12" t="s">
        <v>5538</v>
      </c>
      <c r="F492" s="12" t="s">
        <v>5538</v>
      </c>
      <c r="G492" s="14">
        <v>102</v>
      </c>
      <c r="H492" s="18" t="s">
        <v>4591</v>
      </c>
      <c r="I492" s="53" t="s">
        <v>7489</v>
      </c>
      <c r="J492" s="6" t="s">
        <v>3694</v>
      </c>
      <c r="K492" s="6" t="s">
        <v>1617</v>
      </c>
      <c r="L492" s="6" t="s">
        <v>1616</v>
      </c>
      <c r="M492" s="6" t="s">
        <v>4965</v>
      </c>
      <c r="N492" s="4" t="s">
        <v>2841</v>
      </c>
      <c r="O492" s="6" t="s">
        <v>4592</v>
      </c>
      <c r="P492" s="6" t="s">
        <v>4593</v>
      </c>
      <c r="Q492" s="6" t="s">
        <v>4594</v>
      </c>
      <c r="R492" s="6" t="s">
        <v>4595</v>
      </c>
      <c r="S492" s="5">
        <v>18</v>
      </c>
      <c r="T492" s="7">
        <v>36679</v>
      </c>
      <c r="U492" s="7">
        <v>37073</v>
      </c>
      <c r="W492" s="7">
        <v>37653</v>
      </c>
    </row>
    <row r="493" spans="1:23" ht="24">
      <c r="A493" s="6" t="s">
        <v>5618</v>
      </c>
      <c r="B493" s="6" t="s">
        <v>7407</v>
      </c>
      <c r="C493" s="54">
        <v>15</v>
      </c>
      <c r="D493" s="2">
        <v>15</v>
      </c>
      <c r="E493" s="12">
        <v>0</v>
      </c>
      <c r="F493" s="12">
        <v>655000</v>
      </c>
      <c r="G493" s="14">
        <v>1305</v>
      </c>
      <c r="H493" s="18" t="s">
        <v>5580</v>
      </c>
      <c r="I493" s="53" t="s">
        <v>2239</v>
      </c>
      <c r="J493" s="6" t="s">
        <v>6438</v>
      </c>
      <c r="K493" s="6" t="s">
        <v>6483</v>
      </c>
      <c r="M493" s="6" t="s">
        <v>2746</v>
      </c>
      <c r="N493" s="4" t="s">
        <v>2130</v>
      </c>
      <c r="O493" s="8" t="s">
        <v>6484</v>
      </c>
      <c r="P493" s="6" t="s">
        <v>6107</v>
      </c>
      <c r="Q493" s="6" t="s">
        <v>1456</v>
      </c>
      <c r="R493" s="6" t="s">
        <v>6482</v>
      </c>
      <c r="S493" s="5">
        <v>18</v>
      </c>
      <c r="T493" s="7">
        <v>36708</v>
      </c>
      <c r="U493" s="7">
        <v>37073</v>
      </c>
      <c r="V493" s="7">
        <v>37288</v>
      </c>
      <c r="W493" s="7">
        <v>37653</v>
      </c>
    </row>
    <row r="494" spans="1:23" ht="12">
      <c r="A494" s="6" t="s">
        <v>5619</v>
      </c>
      <c r="B494" s="6" t="s">
        <v>7407</v>
      </c>
      <c r="C494" s="54">
        <v>32.5</v>
      </c>
      <c r="D494" s="2">
        <v>32.5</v>
      </c>
      <c r="E494" s="12">
        <v>0</v>
      </c>
      <c r="F494" s="12">
        <v>160000</v>
      </c>
      <c r="G494" s="14">
        <v>510</v>
      </c>
      <c r="H494" s="18" t="s">
        <v>3489</v>
      </c>
      <c r="I494" s="53" t="s">
        <v>3490</v>
      </c>
      <c r="J494" s="6" t="s">
        <v>5338</v>
      </c>
      <c r="K494" s="6" t="s">
        <v>6485</v>
      </c>
      <c r="M494" s="6" t="s">
        <v>4965</v>
      </c>
      <c r="N494" s="4" t="s">
        <v>2841</v>
      </c>
      <c r="O494" s="8" t="s">
        <v>6486</v>
      </c>
      <c r="P494" s="6" t="s">
        <v>1236</v>
      </c>
      <c r="Q494" s="6" t="s">
        <v>1237</v>
      </c>
      <c r="R494" s="6" t="s">
        <v>1238</v>
      </c>
      <c r="S494" s="5">
        <v>18</v>
      </c>
      <c r="T494" s="7">
        <v>36708</v>
      </c>
      <c r="U494" s="7">
        <v>37073</v>
      </c>
      <c r="W494" s="7">
        <v>37653</v>
      </c>
    </row>
    <row r="495" spans="1:23" ht="12">
      <c r="A495" s="6" t="s">
        <v>5620</v>
      </c>
      <c r="B495" s="6" t="s">
        <v>7407</v>
      </c>
      <c r="C495" s="54">
        <v>34.75</v>
      </c>
      <c r="D495" s="2">
        <v>34.75</v>
      </c>
      <c r="E495" s="12" t="s">
        <v>5538</v>
      </c>
      <c r="F495" s="12" t="s">
        <v>5538</v>
      </c>
      <c r="G495" s="14" t="s">
        <v>5538</v>
      </c>
      <c r="H495" s="18" t="s">
        <v>4591</v>
      </c>
      <c r="I495" s="53" t="s">
        <v>7489</v>
      </c>
      <c r="J495" s="6" t="s">
        <v>5338</v>
      </c>
      <c r="K495" s="6" t="s">
        <v>5932</v>
      </c>
      <c r="L495" s="6" t="s">
        <v>4271</v>
      </c>
      <c r="M495" s="6" t="s">
        <v>5478</v>
      </c>
      <c r="N495" s="4" t="s">
        <v>2841</v>
      </c>
      <c r="O495" s="8" t="s">
        <v>5735</v>
      </c>
      <c r="P495" s="6" t="s">
        <v>7075</v>
      </c>
      <c r="Q495" s="6" t="s">
        <v>7076</v>
      </c>
      <c r="R495" s="6" t="s">
        <v>7077</v>
      </c>
      <c r="S495" s="5">
        <v>18</v>
      </c>
      <c r="T495" s="7">
        <v>36708</v>
      </c>
      <c r="U495" s="7">
        <v>37073</v>
      </c>
      <c r="V495" s="22">
        <v>37288</v>
      </c>
      <c r="W495" s="7">
        <v>37653</v>
      </c>
    </row>
    <row r="496" spans="1:21" ht="12">
      <c r="A496" s="6" t="s">
        <v>5621</v>
      </c>
      <c r="B496" s="6" t="s">
        <v>7407</v>
      </c>
      <c r="C496" s="54">
        <v>25.25</v>
      </c>
      <c r="D496" s="2">
        <v>30</v>
      </c>
      <c r="E496" s="12" t="s">
        <v>5538</v>
      </c>
      <c r="F496" s="12" t="s">
        <v>5538</v>
      </c>
      <c r="G496" s="14" t="s">
        <v>5538</v>
      </c>
      <c r="H496" s="18">
        <v>6925</v>
      </c>
      <c r="I496" s="53" t="s">
        <v>5560</v>
      </c>
      <c r="J496" s="6" t="s">
        <v>7433</v>
      </c>
      <c r="K496" s="6" t="s">
        <v>1303</v>
      </c>
      <c r="L496" s="6" t="s">
        <v>1302</v>
      </c>
      <c r="M496" s="6" t="s">
        <v>5478</v>
      </c>
      <c r="N496" s="4" t="s">
        <v>2841</v>
      </c>
      <c r="O496" s="8" t="s">
        <v>4098</v>
      </c>
      <c r="P496" s="6" t="s">
        <v>4099</v>
      </c>
      <c r="Q496" s="6" t="s">
        <v>2660</v>
      </c>
      <c r="R496" s="6" t="s">
        <v>2661</v>
      </c>
      <c r="S496" s="5">
        <v>18</v>
      </c>
      <c r="T496" s="7">
        <v>36708</v>
      </c>
      <c r="U496" s="7">
        <v>37073</v>
      </c>
    </row>
    <row r="497" spans="1:24" ht="12">
      <c r="A497" s="139" t="s">
        <v>1730</v>
      </c>
      <c r="B497" s="112" t="s">
        <v>4294</v>
      </c>
      <c r="C497" s="145">
        <v>25</v>
      </c>
      <c r="D497" s="114">
        <v>25</v>
      </c>
      <c r="E497" s="115" t="s">
        <v>5538</v>
      </c>
      <c r="F497" s="115">
        <v>15000</v>
      </c>
      <c r="G497" s="116">
        <v>50</v>
      </c>
      <c r="H497" s="142">
        <v>6925</v>
      </c>
      <c r="I497" s="118" t="s">
        <v>5560</v>
      </c>
      <c r="J497" s="112" t="s">
        <v>6679</v>
      </c>
      <c r="K497" s="112" t="s">
        <v>4156</v>
      </c>
      <c r="L497" s="112" t="s">
        <v>4157</v>
      </c>
      <c r="M497" s="112" t="s">
        <v>5868</v>
      </c>
      <c r="N497" s="122" t="s">
        <v>3957</v>
      </c>
      <c r="O497" s="112">
        <v>70808</v>
      </c>
      <c r="P497" s="112" t="s">
        <v>5869</v>
      </c>
      <c r="Q497" s="112" t="s">
        <v>5870</v>
      </c>
      <c r="R497" s="112" t="s">
        <v>5871</v>
      </c>
      <c r="S497" s="134">
        <v>19</v>
      </c>
      <c r="T497" s="135">
        <v>36557</v>
      </c>
      <c r="U497" s="135">
        <v>37288</v>
      </c>
      <c r="V497" s="137"/>
      <c r="W497" s="137"/>
      <c r="X497" s="137"/>
    </row>
    <row r="498" spans="1:24" s="161" customFormat="1" ht="12">
      <c r="A498" s="6" t="s">
        <v>321</v>
      </c>
      <c r="B498" s="6" t="s">
        <v>4294</v>
      </c>
      <c r="C498" s="54">
        <v>25</v>
      </c>
      <c r="D498" s="2">
        <v>25</v>
      </c>
      <c r="E498" s="12">
        <v>0</v>
      </c>
      <c r="F498" s="12">
        <v>15000</v>
      </c>
      <c r="G498" s="14" t="s">
        <v>5538</v>
      </c>
      <c r="H498" s="4">
        <v>1243</v>
      </c>
      <c r="I498" s="53" t="s">
        <v>6045</v>
      </c>
      <c r="J498" s="6" t="s">
        <v>6048</v>
      </c>
      <c r="K498" s="6" t="s">
        <v>420</v>
      </c>
      <c r="L498" s="6"/>
      <c r="M498" s="6" t="s">
        <v>421</v>
      </c>
      <c r="N498" s="4" t="s">
        <v>419</v>
      </c>
      <c r="O498" s="6">
        <v>70047</v>
      </c>
      <c r="P498" s="6" t="s">
        <v>676</v>
      </c>
      <c r="Q498" s="6" t="s">
        <v>3662</v>
      </c>
      <c r="R498" s="6" t="s">
        <v>3663</v>
      </c>
      <c r="S498" s="4">
        <v>19</v>
      </c>
      <c r="T498" s="7">
        <v>36745</v>
      </c>
      <c r="U498" s="7">
        <v>37288</v>
      </c>
      <c r="V498" s="7">
        <v>37653</v>
      </c>
      <c r="W498" s="7">
        <v>38018</v>
      </c>
      <c r="X498" s="7"/>
    </row>
    <row r="499" spans="1:23" ht="12">
      <c r="A499" s="6" t="s">
        <v>2769</v>
      </c>
      <c r="B499" s="21" t="s">
        <v>4294</v>
      </c>
      <c r="C499" s="54">
        <v>25</v>
      </c>
      <c r="D499" s="2">
        <v>25</v>
      </c>
      <c r="E499" s="29" t="s">
        <v>5538</v>
      </c>
      <c r="F499" s="29" t="s">
        <v>5538</v>
      </c>
      <c r="G499" s="39" t="s">
        <v>5538</v>
      </c>
      <c r="H499" s="24">
        <v>6930</v>
      </c>
      <c r="I499" s="108" t="s">
        <v>7463</v>
      </c>
      <c r="J499" s="21" t="s">
        <v>2770</v>
      </c>
      <c r="K499" s="21" t="s">
        <v>2771</v>
      </c>
      <c r="L499" s="21"/>
      <c r="M499" s="21" t="s">
        <v>2772</v>
      </c>
      <c r="N499" s="24" t="s">
        <v>4750</v>
      </c>
      <c r="O499" s="21">
        <v>78240</v>
      </c>
      <c r="P499" s="21" t="s">
        <v>5794</v>
      </c>
      <c r="Q499" s="21" t="s">
        <v>5795</v>
      </c>
      <c r="R499" s="21" t="s">
        <v>5796</v>
      </c>
      <c r="S499" s="24">
        <v>19</v>
      </c>
      <c r="T499" s="22">
        <v>36770</v>
      </c>
      <c r="U499" s="7">
        <v>37135</v>
      </c>
      <c r="V499" s="7">
        <v>37288</v>
      </c>
      <c r="W499" s="7">
        <v>37653</v>
      </c>
    </row>
    <row r="500" spans="1:28" ht="24">
      <c r="A500" s="6" t="s">
        <v>5582</v>
      </c>
      <c r="B500" s="21" t="s">
        <v>4294</v>
      </c>
      <c r="C500" s="150">
        <v>25</v>
      </c>
      <c r="D500" s="28">
        <v>25</v>
      </c>
      <c r="E500" s="29">
        <v>0</v>
      </c>
      <c r="F500" s="29">
        <v>5000</v>
      </c>
      <c r="G500" s="39">
        <v>14</v>
      </c>
      <c r="H500" s="24">
        <v>1256</v>
      </c>
      <c r="I500" s="53" t="s">
        <v>5591</v>
      </c>
      <c r="J500" s="21" t="s">
        <v>5592</v>
      </c>
      <c r="K500" s="21" t="s">
        <v>329</v>
      </c>
      <c r="L500" s="21"/>
      <c r="M500" s="21" t="s">
        <v>5868</v>
      </c>
      <c r="N500" s="24" t="s">
        <v>419</v>
      </c>
      <c r="O500" s="21" t="s">
        <v>330</v>
      </c>
      <c r="P500" s="21" t="s">
        <v>4176</v>
      </c>
      <c r="Q500" s="21" t="s">
        <v>6134</v>
      </c>
      <c r="R500" s="21" t="s">
        <v>6135</v>
      </c>
      <c r="S500" s="24">
        <v>19</v>
      </c>
      <c r="T500" s="22">
        <v>36782</v>
      </c>
      <c r="U500" s="7">
        <v>37135</v>
      </c>
      <c r="V500" s="7">
        <v>37288</v>
      </c>
      <c r="W500" s="7">
        <v>37653</v>
      </c>
      <c r="X500" s="7">
        <v>38018</v>
      </c>
      <c r="Z500" s="7"/>
      <c r="AA500" s="7"/>
      <c r="AB500" s="4"/>
    </row>
    <row r="501" spans="1:21" ht="24">
      <c r="A501" s="112" t="s">
        <v>6136</v>
      </c>
      <c r="B501" s="113" t="s">
        <v>4294</v>
      </c>
      <c r="C501" s="158" t="s">
        <v>4654</v>
      </c>
      <c r="D501" s="146"/>
      <c r="E501" s="147"/>
      <c r="F501" s="147"/>
      <c r="G501" s="148"/>
      <c r="H501" s="119" t="s">
        <v>4209</v>
      </c>
      <c r="I501" s="133" t="s">
        <v>4210</v>
      </c>
      <c r="J501" s="113"/>
      <c r="K501" s="113" t="s">
        <v>7325</v>
      </c>
      <c r="L501" s="113" t="s">
        <v>7326</v>
      </c>
      <c r="M501" s="113" t="s">
        <v>6751</v>
      </c>
      <c r="N501" s="119" t="s">
        <v>6752</v>
      </c>
      <c r="O501" s="113">
        <v>55403</v>
      </c>
      <c r="P501" s="113" t="s">
        <v>2010</v>
      </c>
      <c r="Q501" s="113" t="s">
        <v>1426</v>
      </c>
      <c r="R501" s="159" t="s">
        <v>1427</v>
      </c>
      <c r="S501" s="119">
        <v>19</v>
      </c>
      <c r="T501" s="135">
        <v>36802</v>
      </c>
      <c r="U501" s="137"/>
    </row>
    <row r="502" spans="1:22" ht="12">
      <c r="A502" s="6" t="s">
        <v>1120</v>
      </c>
      <c r="B502" s="21" t="s">
        <v>4294</v>
      </c>
      <c r="C502" s="150">
        <v>20</v>
      </c>
      <c r="D502" s="28">
        <v>23.5</v>
      </c>
      <c r="E502" s="29">
        <v>156610</v>
      </c>
      <c r="F502" s="29">
        <v>903520</v>
      </c>
      <c r="G502" s="39">
        <v>2707</v>
      </c>
      <c r="H502" s="24">
        <v>6950</v>
      </c>
      <c r="I502" s="108" t="s">
        <v>123</v>
      </c>
      <c r="J502" s="21" t="s">
        <v>6642</v>
      </c>
      <c r="K502" s="21" t="s">
        <v>124</v>
      </c>
      <c r="L502" s="21"/>
      <c r="M502" s="21" t="s">
        <v>7275</v>
      </c>
      <c r="N502" s="24" t="s">
        <v>419</v>
      </c>
      <c r="O502" s="21" t="s">
        <v>125</v>
      </c>
      <c r="P502" s="21" t="s">
        <v>126</v>
      </c>
      <c r="Q502" s="21" t="s">
        <v>127</v>
      </c>
      <c r="R502" s="43" t="s">
        <v>128</v>
      </c>
      <c r="S502" s="24">
        <v>19</v>
      </c>
      <c r="T502" s="7">
        <v>36861</v>
      </c>
      <c r="U502" s="7">
        <v>37288</v>
      </c>
      <c r="V502" s="7">
        <v>37653</v>
      </c>
    </row>
    <row r="503" spans="1:24" ht="12">
      <c r="A503" s="16" t="s">
        <v>2621</v>
      </c>
      <c r="B503" s="6" t="s">
        <v>4294</v>
      </c>
      <c r="C503" s="54">
        <v>26</v>
      </c>
      <c r="D503" s="2">
        <v>26</v>
      </c>
      <c r="E503" s="12" t="s">
        <v>5538</v>
      </c>
      <c r="F503" s="12" t="s">
        <v>5538</v>
      </c>
      <c r="G503" s="14" t="s">
        <v>5538</v>
      </c>
      <c r="H503" s="18">
        <v>1524</v>
      </c>
      <c r="I503" s="53" t="s">
        <v>6593</v>
      </c>
      <c r="J503" s="6" t="s">
        <v>3645</v>
      </c>
      <c r="K503" s="6" t="s">
        <v>1205</v>
      </c>
      <c r="L503" s="6" t="s">
        <v>1206</v>
      </c>
      <c r="M503" s="6" t="s">
        <v>3956</v>
      </c>
      <c r="N503" s="4" t="s">
        <v>3957</v>
      </c>
      <c r="O503" s="6">
        <v>70002</v>
      </c>
      <c r="P503" s="6" t="s">
        <v>3958</v>
      </c>
      <c r="Q503" s="6" t="s">
        <v>3959</v>
      </c>
      <c r="R503" s="6" t="s">
        <v>3960</v>
      </c>
      <c r="S503" s="5">
        <v>19</v>
      </c>
      <c r="T503" s="7">
        <v>36557</v>
      </c>
      <c r="U503" s="7">
        <v>36923</v>
      </c>
      <c r="V503" s="7">
        <v>37288</v>
      </c>
      <c r="W503" s="7">
        <v>37653</v>
      </c>
      <c r="X503" s="7">
        <v>38019</v>
      </c>
    </row>
    <row r="504" spans="1:23" ht="24">
      <c r="A504" s="16" t="s">
        <v>5218</v>
      </c>
      <c r="B504" s="6" t="s">
        <v>4294</v>
      </c>
      <c r="C504" s="54">
        <v>25</v>
      </c>
      <c r="D504" s="2">
        <v>25</v>
      </c>
      <c r="E504" s="12" t="s">
        <v>5538</v>
      </c>
      <c r="F504" s="12" t="s">
        <v>5538</v>
      </c>
      <c r="G504" s="14" t="s">
        <v>5538</v>
      </c>
      <c r="H504" s="18" t="s">
        <v>5088</v>
      </c>
      <c r="I504" s="53" t="s">
        <v>3646</v>
      </c>
      <c r="J504" s="6" t="s">
        <v>6315</v>
      </c>
      <c r="K504" s="6" t="s">
        <v>5946</v>
      </c>
      <c r="M504" s="6" t="s">
        <v>7275</v>
      </c>
      <c r="N504" s="4" t="s">
        <v>3957</v>
      </c>
      <c r="O504" s="6">
        <v>70123</v>
      </c>
      <c r="P504" s="6" t="s">
        <v>7276</v>
      </c>
      <c r="Q504" s="6" t="s">
        <v>7277</v>
      </c>
      <c r="R504" s="6" t="s">
        <v>2382</v>
      </c>
      <c r="S504" s="5">
        <v>19</v>
      </c>
      <c r="T504" s="7">
        <v>36564</v>
      </c>
      <c r="U504" s="7">
        <v>37288</v>
      </c>
      <c r="V504" s="22">
        <v>37653</v>
      </c>
      <c r="W504" s="22">
        <v>38018</v>
      </c>
    </row>
    <row r="505" spans="1:22" ht="12">
      <c r="A505" s="139" t="s">
        <v>5283</v>
      </c>
      <c r="B505" s="112" t="s">
        <v>4655</v>
      </c>
      <c r="C505" s="145"/>
      <c r="D505" s="114"/>
      <c r="E505" s="115"/>
      <c r="F505" s="115"/>
      <c r="G505" s="116"/>
      <c r="H505" s="142">
        <v>1242</v>
      </c>
      <c r="I505" s="118"/>
      <c r="J505" s="112"/>
      <c r="K505" s="112" t="s">
        <v>2383</v>
      </c>
      <c r="L505" s="112" t="s">
        <v>2657</v>
      </c>
      <c r="M505" s="112" t="s">
        <v>618</v>
      </c>
      <c r="N505" s="122" t="s">
        <v>4750</v>
      </c>
      <c r="O505" s="112">
        <v>76010</v>
      </c>
      <c r="P505" s="112" t="s">
        <v>4409</v>
      </c>
      <c r="Q505" s="112" t="s">
        <v>4410</v>
      </c>
      <c r="R505" s="112" t="s">
        <v>5055</v>
      </c>
      <c r="S505" s="134">
        <v>19</v>
      </c>
      <c r="T505" s="135">
        <v>36557</v>
      </c>
      <c r="U505" s="137"/>
      <c r="V505" s="137"/>
    </row>
    <row r="506" spans="1:24" ht="12">
      <c r="A506" s="16" t="s">
        <v>5906</v>
      </c>
      <c r="B506" s="6" t="s">
        <v>4294</v>
      </c>
      <c r="C506" s="54">
        <v>26</v>
      </c>
      <c r="D506" s="2">
        <v>26</v>
      </c>
      <c r="E506" s="12" t="s">
        <v>5538</v>
      </c>
      <c r="F506" s="12" t="s">
        <v>5538</v>
      </c>
      <c r="G506" s="14">
        <v>1150</v>
      </c>
      <c r="H506" s="18">
        <v>1205</v>
      </c>
      <c r="I506" s="53" t="s">
        <v>4868</v>
      </c>
      <c r="J506" s="6" t="s">
        <v>1294</v>
      </c>
      <c r="K506" s="6" t="s">
        <v>4657</v>
      </c>
      <c r="L506" s="6" t="s">
        <v>40</v>
      </c>
      <c r="M506" s="6" t="s">
        <v>7275</v>
      </c>
      <c r="N506" s="4" t="s">
        <v>3957</v>
      </c>
      <c r="O506" s="6">
        <v>70129</v>
      </c>
      <c r="P506" s="6" t="s">
        <v>41</v>
      </c>
      <c r="Q506" s="6" t="s">
        <v>42</v>
      </c>
      <c r="R506" s="6" t="s">
        <v>2121</v>
      </c>
      <c r="S506" s="5">
        <v>19</v>
      </c>
      <c r="T506" s="7">
        <v>36586</v>
      </c>
      <c r="U506" s="7">
        <v>36951</v>
      </c>
      <c r="V506" s="7">
        <v>37288</v>
      </c>
      <c r="X506" s="7">
        <v>38018</v>
      </c>
    </row>
    <row r="507" spans="1:23" ht="12">
      <c r="A507" s="16" t="s">
        <v>4553</v>
      </c>
      <c r="B507" s="6" t="s">
        <v>4294</v>
      </c>
      <c r="C507" s="54">
        <v>9.25</v>
      </c>
      <c r="D507" s="2">
        <v>9.25</v>
      </c>
      <c r="E507" s="12">
        <v>47000</v>
      </c>
      <c r="F507" s="12">
        <v>113000</v>
      </c>
      <c r="G507" s="14">
        <v>315</v>
      </c>
      <c r="H507" s="18">
        <v>1230</v>
      </c>
      <c r="I507" s="53" t="s">
        <v>2352</v>
      </c>
      <c r="J507" s="6" t="s">
        <v>2122</v>
      </c>
      <c r="K507" s="6" t="s">
        <v>383</v>
      </c>
      <c r="M507" s="6" t="s">
        <v>2123</v>
      </c>
      <c r="N507" s="4" t="s">
        <v>385</v>
      </c>
      <c r="O507" s="6">
        <v>38776</v>
      </c>
      <c r="P507" s="6" t="s">
        <v>386</v>
      </c>
      <c r="Q507" s="6" t="s">
        <v>387</v>
      </c>
      <c r="R507" s="6" t="s">
        <v>388</v>
      </c>
      <c r="S507" s="5">
        <v>19</v>
      </c>
      <c r="T507" s="7">
        <v>36586</v>
      </c>
      <c r="U507" s="7">
        <v>37288</v>
      </c>
      <c r="V507" s="7">
        <v>37653</v>
      </c>
      <c r="W507" s="7">
        <v>38018</v>
      </c>
    </row>
    <row r="508" spans="1:23" ht="24">
      <c r="A508" s="16" t="s">
        <v>4100</v>
      </c>
      <c r="B508" s="6" t="s">
        <v>4294</v>
      </c>
      <c r="C508" s="54">
        <v>22.5</v>
      </c>
      <c r="D508" s="2">
        <v>22.5</v>
      </c>
      <c r="E508" s="12" t="s">
        <v>5538</v>
      </c>
      <c r="F508" s="12">
        <v>8000</v>
      </c>
      <c r="G508" s="14">
        <v>20</v>
      </c>
      <c r="H508" s="18">
        <v>1227</v>
      </c>
      <c r="I508" s="53" t="s">
        <v>4871</v>
      </c>
      <c r="J508" s="6" t="s">
        <v>6139</v>
      </c>
      <c r="K508" s="6" t="s">
        <v>6953</v>
      </c>
      <c r="M508" s="6" t="s">
        <v>6954</v>
      </c>
      <c r="N508" s="4" t="s">
        <v>3957</v>
      </c>
      <c r="O508" s="8" t="s">
        <v>6955</v>
      </c>
      <c r="P508" s="6" t="s">
        <v>2124</v>
      </c>
      <c r="Q508" s="6" t="s">
        <v>2125</v>
      </c>
      <c r="R508" s="6" t="s">
        <v>2126</v>
      </c>
      <c r="S508" s="5">
        <v>19</v>
      </c>
      <c r="T508" s="7">
        <v>36617</v>
      </c>
      <c r="U508" s="7">
        <v>37288</v>
      </c>
      <c r="V508" s="7">
        <v>37653</v>
      </c>
      <c r="W508" s="7">
        <v>38018</v>
      </c>
    </row>
    <row r="509" spans="1:23" ht="12">
      <c r="A509" s="16" t="s">
        <v>1003</v>
      </c>
      <c r="B509" s="6" t="s">
        <v>4294</v>
      </c>
      <c r="C509" s="54">
        <v>27</v>
      </c>
      <c r="D509" s="2">
        <v>27</v>
      </c>
      <c r="E509" s="12" t="s">
        <v>5538</v>
      </c>
      <c r="F509" s="12" t="s">
        <v>5538</v>
      </c>
      <c r="G509" s="14" t="s">
        <v>5538</v>
      </c>
      <c r="H509" s="18" t="s">
        <v>3146</v>
      </c>
      <c r="I509" s="53" t="s">
        <v>153</v>
      </c>
      <c r="J509" s="6" t="s">
        <v>6020</v>
      </c>
      <c r="K509" s="6" t="s">
        <v>220</v>
      </c>
      <c r="L509" s="6" t="s">
        <v>7351</v>
      </c>
      <c r="M509" s="6" t="s">
        <v>1609</v>
      </c>
      <c r="N509" s="4" t="s">
        <v>1610</v>
      </c>
      <c r="O509" s="6">
        <v>94102</v>
      </c>
      <c r="P509" s="6" t="s">
        <v>4867</v>
      </c>
      <c r="Q509" s="6" t="s">
        <v>4919</v>
      </c>
      <c r="R509" s="6" t="s">
        <v>3644</v>
      </c>
      <c r="S509" s="5">
        <v>19</v>
      </c>
      <c r="T509" s="7">
        <v>36698</v>
      </c>
      <c r="W509" s="7">
        <v>38018</v>
      </c>
    </row>
    <row r="510" spans="1:20" ht="12">
      <c r="A510" s="16" t="s">
        <v>241</v>
      </c>
      <c r="B510" s="6" t="s">
        <v>4294</v>
      </c>
      <c r="C510" s="54">
        <v>25</v>
      </c>
      <c r="D510" s="2">
        <v>25</v>
      </c>
      <c r="E510" s="12" t="s">
        <v>5538</v>
      </c>
      <c r="F510" s="12">
        <v>10000</v>
      </c>
      <c r="G510" s="14" t="s">
        <v>5538</v>
      </c>
      <c r="H510" s="18">
        <v>1242</v>
      </c>
      <c r="I510" s="53" t="s">
        <v>5024</v>
      </c>
      <c r="J510" s="6" t="s">
        <v>6750</v>
      </c>
      <c r="K510" s="6" t="s">
        <v>7524</v>
      </c>
      <c r="M510" s="6" t="s">
        <v>6751</v>
      </c>
      <c r="N510" s="4" t="s">
        <v>6752</v>
      </c>
      <c r="O510" s="6">
        <v>55403</v>
      </c>
      <c r="P510" s="6" t="s">
        <v>2010</v>
      </c>
      <c r="Q510" s="6" t="s">
        <v>1426</v>
      </c>
      <c r="R510" s="6" t="s">
        <v>1427</v>
      </c>
      <c r="S510" s="5">
        <v>19</v>
      </c>
      <c r="T510" s="7">
        <v>36708</v>
      </c>
    </row>
    <row r="511" spans="1:22" ht="12">
      <c r="A511" s="16" t="s">
        <v>1731</v>
      </c>
      <c r="B511" s="6" t="s">
        <v>2273</v>
      </c>
      <c r="C511" s="54">
        <v>28.5</v>
      </c>
      <c r="D511" s="2">
        <v>60.25</v>
      </c>
      <c r="E511" s="12" t="s">
        <v>5538</v>
      </c>
      <c r="F511" s="12">
        <v>38000</v>
      </c>
      <c r="G511" s="14" t="s">
        <v>5538</v>
      </c>
      <c r="H511" s="18">
        <v>6920</v>
      </c>
      <c r="I511" s="53" t="s">
        <v>1710</v>
      </c>
      <c r="J511" s="6" t="s">
        <v>2127</v>
      </c>
      <c r="K511" s="6" t="s">
        <v>2128</v>
      </c>
      <c r="M511" s="6" t="s">
        <v>4749</v>
      </c>
      <c r="N511" s="4" t="s">
        <v>4750</v>
      </c>
      <c r="O511" s="6" t="s">
        <v>2618</v>
      </c>
      <c r="P511" s="6" t="s">
        <v>4547</v>
      </c>
      <c r="Q511" s="6" t="s">
        <v>4548</v>
      </c>
      <c r="R511" s="6" t="s">
        <v>4549</v>
      </c>
      <c r="S511" s="5">
        <v>19</v>
      </c>
      <c r="T511" s="7">
        <v>36557</v>
      </c>
      <c r="U511" s="7">
        <v>37257</v>
      </c>
      <c r="V511" s="7">
        <v>37653</v>
      </c>
    </row>
    <row r="512" spans="1:24" ht="12">
      <c r="A512" s="16" t="s">
        <v>2622</v>
      </c>
      <c r="B512" s="6" t="s">
        <v>2273</v>
      </c>
      <c r="C512" s="54">
        <v>28.5</v>
      </c>
      <c r="D512" s="2">
        <v>60.25</v>
      </c>
      <c r="E512" s="12">
        <v>9031</v>
      </c>
      <c r="F512" s="12">
        <v>95964</v>
      </c>
      <c r="G512" s="14">
        <v>218</v>
      </c>
      <c r="H512" s="18">
        <v>1226</v>
      </c>
      <c r="I512" s="53" t="s">
        <v>4870</v>
      </c>
      <c r="J512" s="6" t="s">
        <v>2129</v>
      </c>
      <c r="K512" s="6" t="s">
        <v>2946</v>
      </c>
      <c r="M512" s="6" t="s">
        <v>688</v>
      </c>
      <c r="N512" s="4" t="s">
        <v>414</v>
      </c>
      <c r="O512" s="6">
        <v>28802</v>
      </c>
      <c r="P512" s="6" t="s">
        <v>2947</v>
      </c>
      <c r="Q512" s="6" t="s">
        <v>2948</v>
      </c>
      <c r="R512" s="6" t="s">
        <v>2949</v>
      </c>
      <c r="S512" s="5">
        <v>19</v>
      </c>
      <c r="T512" s="7">
        <v>36708</v>
      </c>
      <c r="U512" s="7">
        <v>37073</v>
      </c>
      <c r="W512" s="7">
        <v>37653</v>
      </c>
      <c r="X512" s="7">
        <v>38018</v>
      </c>
    </row>
    <row r="513" spans="1:24" ht="12">
      <c r="A513" s="16" t="s">
        <v>2999</v>
      </c>
      <c r="B513" s="6" t="s">
        <v>2273</v>
      </c>
      <c r="C513" s="54">
        <v>10</v>
      </c>
      <c r="D513" s="2">
        <v>0</v>
      </c>
      <c r="E513" s="12" t="s">
        <v>5538</v>
      </c>
      <c r="F513" s="12" t="s">
        <v>5538</v>
      </c>
      <c r="G513" s="14" t="s">
        <v>5538</v>
      </c>
      <c r="H513" s="18">
        <v>1241</v>
      </c>
      <c r="I513" s="53" t="s">
        <v>6894</v>
      </c>
      <c r="J513" s="6" t="s">
        <v>3795</v>
      </c>
      <c r="K513" s="6" t="s">
        <v>3264</v>
      </c>
      <c r="L513" s="6" t="s">
        <v>2998</v>
      </c>
      <c r="M513" s="6" t="s">
        <v>1050</v>
      </c>
      <c r="N513" s="4" t="s">
        <v>1051</v>
      </c>
      <c r="O513" s="6">
        <v>20250</v>
      </c>
      <c r="P513" s="6" t="s">
        <v>1564</v>
      </c>
      <c r="Q513" s="6" t="s">
        <v>1565</v>
      </c>
      <c r="R513" s="6" t="s">
        <v>1566</v>
      </c>
      <c r="S513" s="5">
        <v>19</v>
      </c>
      <c r="T513" s="7">
        <v>36831</v>
      </c>
      <c r="U513" s="7">
        <v>37288</v>
      </c>
      <c r="W513" s="38"/>
      <c r="X513" s="38"/>
    </row>
    <row r="514" spans="1:24" ht="12">
      <c r="A514" s="6" t="s">
        <v>5295</v>
      </c>
      <c r="B514" s="6" t="s">
        <v>192</v>
      </c>
      <c r="C514" s="150">
        <v>37</v>
      </c>
      <c r="D514" s="28">
        <v>37</v>
      </c>
      <c r="E514" s="29">
        <v>0</v>
      </c>
      <c r="F514" s="29">
        <v>6500</v>
      </c>
      <c r="G514" s="39">
        <v>35</v>
      </c>
      <c r="H514" s="24">
        <v>1241</v>
      </c>
      <c r="I514" s="108" t="s">
        <v>6894</v>
      </c>
      <c r="J514" s="21" t="s">
        <v>6895</v>
      </c>
      <c r="K514" s="21" t="s">
        <v>6897</v>
      </c>
      <c r="L514" s="21"/>
      <c r="M514" s="21" t="s">
        <v>4965</v>
      </c>
      <c r="N514" s="24" t="s">
        <v>2841</v>
      </c>
      <c r="O514" s="21">
        <v>38133</v>
      </c>
      <c r="P514" s="21" t="s">
        <v>1545</v>
      </c>
      <c r="Q514" s="21" t="s">
        <v>1546</v>
      </c>
      <c r="R514" s="21" t="s">
        <v>2692</v>
      </c>
      <c r="S514" s="24">
        <v>20</v>
      </c>
      <c r="T514" s="7">
        <v>36780</v>
      </c>
      <c r="U514" s="7">
        <v>37145</v>
      </c>
      <c r="V514" s="7">
        <v>37257</v>
      </c>
      <c r="W514" s="7">
        <v>37622</v>
      </c>
      <c r="X514" s="7">
        <v>37987</v>
      </c>
    </row>
    <row r="515" spans="1:25" ht="12">
      <c r="A515" s="16" t="s">
        <v>3817</v>
      </c>
      <c r="B515" s="6" t="s">
        <v>4294</v>
      </c>
      <c r="C515" s="54">
        <v>9.25</v>
      </c>
      <c r="D515" s="2">
        <v>9.25</v>
      </c>
      <c r="E515" s="12" t="s">
        <v>5538</v>
      </c>
      <c r="F515" s="12" t="s">
        <v>5538</v>
      </c>
      <c r="G515" s="14" t="s">
        <v>5538</v>
      </c>
      <c r="H515" s="18">
        <v>1524</v>
      </c>
      <c r="I515" s="53" t="s">
        <v>6593</v>
      </c>
      <c r="J515" s="6" t="s">
        <v>2589</v>
      </c>
      <c r="K515" s="6" t="s">
        <v>1205</v>
      </c>
      <c r="L515" s="6" t="s">
        <v>1206</v>
      </c>
      <c r="M515" s="6" t="s">
        <v>3956</v>
      </c>
      <c r="N515" s="4" t="s">
        <v>3957</v>
      </c>
      <c r="O515" s="6">
        <v>70002</v>
      </c>
      <c r="P515" s="6" t="s">
        <v>3958</v>
      </c>
      <c r="Q515" s="6" t="s">
        <v>3959</v>
      </c>
      <c r="R515" s="6" t="s">
        <v>3960</v>
      </c>
      <c r="S515" s="5">
        <v>20</v>
      </c>
      <c r="T515" s="7">
        <v>36557</v>
      </c>
      <c r="U515" s="7">
        <v>36923</v>
      </c>
      <c r="V515" s="7">
        <v>37257</v>
      </c>
      <c r="W515" s="7">
        <v>37622</v>
      </c>
      <c r="X515" s="7">
        <v>37987</v>
      </c>
      <c r="Y515" s="4"/>
    </row>
    <row r="516" spans="1:23" ht="24">
      <c r="A516" s="16" t="s">
        <v>3945</v>
      </c>
      <c r="B516" s="6" t="s">
        <v>4294</v>
      </c>
      <c r="C516" s="54">
        <v>22.5</v>
      </c>
      <c r="D516" s="2">
        <v>22.5</v>
      </c>
      <c r="E516" s="12" t="s">
        <v>5538</v>
      </c>
      <c r="F516" s="12">
        <v>41000</v>
      </c>
      <c r="G516" s="14">
        <v>108</v>
      </c>
      <c r="H516" s="18">
        <v>1227</v>
      </c>
      <c r="I516" s="53" t="s">
        <v>4871</v>
      </c>
      <c r="J516" s="6" t="s">
        <v>6277</v>
      </c>
      <c r="K516" s="6" t="s">
        <v>6953</v>
      </c>
      <c r="M516" s="6" t="s">
        <v>6954</v>
      </c>
      <c r="N516" s="4" t="s">
        <v>3957</v>
      </c>
      <c r="O516" s="8" t="s">
        <v>6955</v>
      </c>
      <c r="P516" s="6" t="s">
        <v>2124</v>
      </c>
      <c r="Q516" s="6" t="s">
        <v>2125</v>
      </c>
      <c r="R516" s="6" t="s">
        <v>2126</v>
      </c>
      <c r="S516" s="5">
        <v>20</v>
      </c>
      <c r="T516" s="7">
        <v>36617</v>
      </c>
      <c r="U516" s="7">
        <v>37257</v>
      </c>
      <c r="V516" s="7">
        <v>37622</v>
      </c>
      <c r="W516" s="7">
        <v>37987</v>
      </c>
    </row>
    <row r="517" spans="1:23" ht="12">
      <c r="A517" s="16" t="s">
        <v>6144</v>
      </c>
      <c r="B517" s="6" t="s">
        <v>4294</v>
      </c>
      <c r="C517" s="54">
        <v>27</v>
      </c>
      <c r="D517" s="2">
        <v>27</v>
      </c>
      <c r="E517" s="12" t="s">
        <v>5538</v>
      </c>
      <c r="F517" s="12" t="s">
        <v>5538</v>
      </c>
      <c r="G517" s="14" t="s">
        <v>5538</v>
      </c>
      <c r="H517" s="18" t="s">
        <v>3146</v>
      </c>
      <c r="I517" s="53" t="s">
        <v>153</v>
      </c>
      <c r="J517" s="6" t="s">
        <v>2983</v>
      </c>
      <c r="K517" s="6" t="s">
        <v>220</v>
      </c>
      <c r="L517" s="6" t="s">
        <v>7351</v>
      </c>
      <c r="M517" s="6" t="s">
        <v>1609</v>
      </c>
      <c r="N517" s="4" t="s">
        <v>1610</v>
      </c>
      <c r="O517" s="6">
        <v>94102</v>
      </c>
      <c r="P517" s="6" t="s">
        <v>4867</v>
      </c>
      <c r="Q517" s="6" t="s">
        <v>4919</v>
      </c>
      <c r="R517" s="6" t="s">
        <v>3644</v>
      </c>
      <c r="S517" s="5">
        <v>20</v>
      </c>
      <c r="T517" s="7">
        <v>36698</v>
      </c>
      <c r="U517" s="7">
        <v>37257</v>
      </c>
      <c r="V517" s="7">
        <v>37622</v>
      </c>
      <c r="W517" s="7">
        <v>37987</v>
      </c>
    </row>
    <row r="518" spans="1:23" ht="12">
      <c r="A518" s="6" t="s">
        <v>5797</v>
      </c>
      <c r="B518" s="21" t="s">
        <v>4294</v>
      </c>
      <c r="C518" s="54">
        <v>25</v>
      </c>
      <c r="D518" s="2">
        <v>25</v>
      </c>
      <c r="E518" s="12" t="s">
        <v>5538</v>
      </c>
      <c r="F518" s="12" t="s">
        <v>5538</v>
      </c>
      <c r="G518" s="14" t="s">
        <v>5538</v>
      </c>
      <c r="H518" s="24">
        <v>1544</v>
      </c>
      <c r="I518" s="53" t="s">
        <v>7489</v>
      </c>
      <c r="J518" s="21" t="s">
        <v>5798</v>
      </c>
      <c r="K518" s="21" t="s">
        <v>4108</v>
      </c>
      <c r="L518" s="21" t="s">
        <v>4109</v>
      </c>
      <c r="M518" s="21" t="s">
        <v>4110</v>
      </c>
      <c r="N518" s="24" t="s">
        <v>419</v>
      </c>
      <c r="O518" s="21" t="s">
        <v>4123</v>
      </c>
      <c r="P518" s="21" t="s">
        <v>4124</v>
      </c>
      <c r="Q518" s="21" t="s">
        <v>4125</v>
      </c>
      <c r="R518" s="21" t="s">
        <v>4126</v>
      </c>
      <c r="S518" s="24">
        <v>20</v>
      </c>
      <c r="T518" s="22">
        <v>36647</v>
      </c>
      <c r="U518" s="7">
        <v>37257</v>
      </c>
      <c r="V518" s="7">
        <v>37622</v>
      </c>
      <c r="W518" s="7">
        <v>37987</v>
      </c>
    </row>
    <row r="519" spans="1:21" ht="24">
      <c r="A519" s="6" t="s">
        <v>6137</v>
      </c>
      <c r="B519" s="21" t="s">
        <v>4294</v>
      </c>
      <c r="C519" s="150">
        <v>7.25</v>
      </c>
      <c r="D519" s="28">
        <v>7.25</v>
      </c>
      <c r="E519" s="29" t="s">
        <v>5538</v>
      </c>
      <c r="F519" s="29" t="s">
        <v>5538</v>
      </c>
      <c r="G519" s="39" t="s">
        <v>5538</v>
      </c>
      <c r="H519" s="24" t="s">
        <v>4209</v>
      </c>
      <c r="I519" s="108" t="s">
        <v>4210</v>
      </c>
      <c r="J519" s="21"/>
      <c r="K519" s="21" t="s">
        <v>7325</v>
      </c>
      <c r="L519" s="21" t="s">
        <v>7326</v>
      </c>
      <c r="M519" s="21" t="s">
        <v>6751</v>
      </c>
      <c r="N519" s="24" t="s">
        <v>6752</v>
      </c>
      <c r="O519" s="21">
        <v>55403</v>
      </c>
      <c r="P519" s="21" t="s">
        <v>2010</v>
      </c>
      <c r="Q519" s="21" t="s">
        <v>1426</v>
      </c>
      <c r="R519" s="43" t="s">
        <v>1427</v>
      </c>
      <c r="S519" s="24">
        <v>20</v>
      </c>
      <c r="T519" s="7">
        <v>36802</v>
      </c>
      <c r="U519" s="7">
        <v>37257</v>
      </c>
    </row>
    <row r="520" spans="1:23" ht="24">
      <c r="A520" s="6" t="s">
        <v>2037</v>
      </c>
      <c r="B520" s="6" t="s">
        <v>4294</v>
      </c>
      <c r="C520" s="54">
        <v>26</v>
      </c>
      <c r="D520" s="2">
        <v>26</v>
      </c>
      <c r="E520" s="12" t="s">
        <v>5538</v>
      </c>
      <c r="F520" s="12" t="s">
        <v>5538</v>
      </c>
      <c r="G520" s="14" t="s">
        <v>5538</v>
      </c>
      <c r="H520" s="4" t="s">
        <v>6438</v>
      </c>
      <c r="I520" s="53" t="s">
        <v>6841</v>
      </c>
      <c r="J520" s="6" t="s">
        <v>6025</v>
      </c>
      <c r="K520" s="6" t="s">
        <v>2038</v>
      </c>
      <c r="M520" s="6" t="s">
        <v>6954</v>
      </c>
      <c r="N520" s="4" t="s">
        <v>419</v>
      </c>
      <c r="O520" s="8" t="s">
        <v>6955</v>
      </c>
      <c r="P520" s="6" t="s">
        <v>2040</v>
      </c>
      <c r="Q520" s="6" t="s">
        <v>2041</v>
      </c>
      <c r="R520" s="6" t="s">
        <v>2039</v>
      </c>
      <c r="S520" s="5">
        <v>20</v>
      </c>
      <c r="T520" s="7">
        <v>36831</v>
      </c>
      <c r="U520" s="7">
        <v>37257</v>
      </c>
      <c r="V520" s="22">
        <v>37622</v>
      </c>
      <c r="W520" s="22">
        <v>37987</v>
      </c>
    </row>
    <row r="521" spans="1:22" ht="12">
      <c r="A521" s="16" t="s">
        <v>3818</v>
      </c>
      <c r="B521" s="6" t="s">
        <v>2273</v>
      </c>
      <c r="C521" s="54">
        <v>28.5</v>
      </c>
      <c r="D521" s="2">
        <v>60.25</v>
      </c>
      <c r="E521" s="12" t="s">
        <v>5538</v>
      </c>
      <c r="F521" s="12">
        <v>4800</v>
      </c>
      <c r="G521" s="14" t="s">
        <v>5538</v>
      </c>
      <c r="H521" s="18">
        <v>6920</v>
      </c>
      <c r="I521" s="53" t="s">
        <v>1710</v>
      </c>
      <c r="J521" s="6" t="s">
        <v>2591</v>
      </c>
      <c r="K521" s="6" t="s">
        <v>2128</v>
      </c>
      <c r="M521" s="6" t="s">
        <v>4749</v>
      </c>
      <c r="N521" s="4" t="s">
        <v>4750</v>
      </c>
      <c r="O521" s="6" t="s">
        <v>2618</v>
      </c>
      <c r="P521" s="6" t="s">
        <v>4547</v>
      </c>
      <c r="Q521" s="6" t="s">
        <v>4548</v>
      </c>
      <c r="R521" s="6" t="s">
        <v>4549</v>
      </c>
      <c r="S521" s="5">
        <v>20</v>
      </c>
      <c r="T521" s="7">
        <v>36557</v>
      </c>
      <c r="U521" s="7">
        <v>37257</v>
      </c>
      <c r="V521" s="7">
        <v>37622</v>
      </c>
    </row>
    <row r="522" spans="1:24" ht="12">
      <c r="A522" s="16" t="s">
        <v>6773</v>
      </c>
      <c r="B522" s="6" t="s">
        <v>2273</v>
      </c>
      <c r="C522" s="54">
        <v>28.5</v>
      </c>
      <c r="D522" s="2">
        <v>60.25</v>
      </c>
      <c r="E522" s="12">
        <v>9031</v>
      </c>
      <c r="F522" s="12">
        <v>95964</v>
      </c>
      <c r="G522" s="14">
        <v>218</v>
      </c>
      <c r="H522" s="18">
        <v>1226</v>
      </c>
      <c r="I522" s="53" t="s">
        <v>4870</v>
      </c>
      <c r="J522" s="6" t="s">
        <v>1817</v>
      </c>
      <c r="K522" s="6" t="s">
        <v>2946</v>
      </c>
      <c r="M522" s="6" t="s">
        <v>688</v>
      </c>
      <c r="N522" s="4" t="s">
        <v>414</v>
      </c>
      <c r="O522" s="6">
        <v>28802</v>
      </c>
      <c r="P522" s="6" t="s">
        <v>2947</v>
      </c>
      <c r="Q522" s="6" t="s">
        <v>2948</v>
      </c>
      <c r="R522" s="6" t="s">
        <v>2949</v>
      </c>
      <c r="S522" s="5">
        <v>20</v>
      </c>
      <c r="T522" s="7">
        <v>36708</v>
      </c>
      <c r="U522" s="7">
        <v>37073</v>
      </c>
      <c r="V522" s="7">
        <v>37257</v>
      </c>
      <c r="W522" s="7">
        <v>37622</v>
      </c>
      <c r="X522" s="7">
        <v>37987</v>
      </c>
    </row>
    <row r="523" spans="1:23" ht="12">
      <c r="A523" s="6" t="s">
        <v>1977</v>
      </c>
      <c r="B523" s="6" t="s">
        <v>2512</v>
      </c>
      <c r="C523" s="54">
        <v>28.5</v>
      </c>
      <c r="D523" s="2">
        <v>60.25</v>
      </c>
      <c r="E523" s="12">
        <v>0</v>
      </c>
      <c r="F523" s="12">
        <v>60000</v>
      </c>
      <c r="G523" s="14">
        <v>170</v>
      </c>
      <c r="H523" s="4">
        <v>1226</v>
      </c>
      <c r="I523" s="53" t="s">
        <v>4870</v>
      </c>
      <c r="J523" s="6" t="s">
        <v>7487</v>
      </c>
      <c r="K523" s="6" t="s">
        <v>4091</v>
      </c>
      <c r="M523" s="6" t="s">
        <v>4092</v>
      </c>
      <c r="N523" s="4" t="s">
        <v>419</v>
      </c>
      <c r="O523" s="6" t="s">
        <v>3227</v>
      </c>
      <c r="P523" s="6" t="s">
        <v>3228</v>
      </c>
      <c r="Q523" s="6" t="s">
        <v>3229</v>
      </c>
      <c r="R523" s="6" t="s">
        <v>6605</v>
      </c>
      <c r="S523" s="5">
        <v>20</v>
      </c>
      <c r="T523" s="7">
        <v>36739</v>
      </c>
      <c r="U523" s="7">
        <v>37104</v>
      </c>
      <c r="V523" s="7">
        <v>37257</v>
      </c>
      <c r="W523" s="7">
        <v>37622</v>
      </c>
    </row>
    <row r="524" spans="1:254" s="20" customFormat="1" ht="12">
      <c r="A524" s="6" t="s">
        <v>4986</v>
      </c>
      <c r="B524" s="6" t="s">
        <v>4721</v>
      </c>
      <c r="C524" s="54">
        <v>24</v>
      </c>
      <c r="D524" s="2">
        <v>26</v>
      </c>
      <c r="E524" s="12" t="s">
        <v>5538</v>
      </c>
      <c r="F524" s="12" t="s">
        <v>5538</v>
      </c>
      <c r="G524" s="14" t="s">
        <v>5538</v>
      </c>
      <c r="H524" s="4">
        <v>1230</v>
      </c>
      <c r="I524" s="53" t="s">
        <v>2352</v>
      </c>
      <c r="J524" s="6" t="s">
        <v>2353</v>
      </c>
      <c r="K524" s="6" t="s">
        <v>2354</v>
      </c>
      <c r="L524" s="6"/>
      <c r="M524" s="6" t="s">
        <v>2355</v>
      </c>
      <c r="N524" s="4" t="s">
        <v>1822</v>
      </c>
      <c r="O524" s="8" t="s">
        <v>7050</v>
      </c>
      <c r="P524" s="6" t="s">
        <v>5996</v>
      </c>
      <c r="Q524" s="6" t="s">
        <v>5997</v>
      </c>
      <c r="R524" s="6" t="s">
        <v>2682</v>
      </c>
      <c r="S524" s="5">
        <v>21</v>
      </c>
      <c r="T524" s="7">
        <v>36778</v>
      </c>
      <c r="U524" s="7">
        <v>37257</v>
      </c>
      <c r="V524" s="7">
        <v>37622</v>
      </c>
      <c r="W524" s="7"/>
      <c r="X524" s="7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</row>
    <row r="525" spans="1:22" ht="12">
      <c r="A525" s="16" t="s">
        <v>1522</v>
      </c>
      <c r="B525" s="6" t="s">
        <v>3107</v>
      </c>
      <c r="C525" s="54">
        <v>33.25</v>
      </c>
      <c r="D525" s="2" t="s">
        <v>6186</v>
      </c>
      <c r="E525" s="12" t="s">
        <v>5538</v>
      </c>
      <c r="F525" s="12">
        <v>25000</v>
      </c>
      <c r="G525" s="14">
        <v>65</v>
      </c>
      <c r="H525" s="18" t="s">
        <v>389</v>
      </c>
      <c r="I525" s="53" t="s">
        <v>390</v>
      </c>
      <c r="J525" s="6" t="s">
        <v>1818</v>
      </c>
      <c r="K525" s="6" t="s">
        <v>3909</v>
      </c>
      <c r="M525" s="6" t="s">
        <v>3274</v>
      </c>
      <c r="N525" s="4" t="s">
        <v>3275</v>
      </c>
      <c r="O525" s="8" t="s">
        <v>3276</v>
      </c>
      <c r="P525" s="6" t="s">
        <v>994</v>
      </c>
      <c r="Q525" s="6" t="s">
        <v>3933</v>
      </c>
      <c r="R525" s="6" t="s">
        <v>3932</v>
      </c>
      <c r="S525" s="5">
        <v>21</v>
      </c>
      <c r="T525" s="7">
        <v>36647</v>
      </c>
      <c r="U525" s="7">
        <v>37012</v>
      </c>
      <c r="V525" s="7">
        <v>37257</v>
      </c>
    </row>
    <row r="526" spans="1:22" ht="12">
      <c r="A526" s="6" t="s">
        <v>3359</v>
      </c>
      <c r="B526" s="6" t="s">
        <v>3107</v>
      </c>
      <c r="C526" s="54">
        <v>33.25</v>
      </c>
      <c r="D526" s="2">
        <v>47.25</v>
      </c>
      <c r="E526" s="12" t="s">
        <v>5538</v>
      </c>
      <c r="F526" s="12">
        <v>6400</v>
      </c>
      <c r="G526" s="14" t="s">
        <v>5538</v>
      </c>
      <c r="H526" s="18">
        <v>1544</v>
      </c>
      <c r="I526" s="53" t="s">
        <v>7489</v>
      </c>
      <c r="J526" s="6" t="s">
        <v>1770</v>
      </c>
      <c r="K526" s="6" t="s">
        <v>4534</v>
      </c>
      <c r="M526" s="6" t="s">
        <v>3042</v>
      </c>
      <c r="N526" s="4" t="s">
        <v>750</v>
      </c>
      <c r="O526" s="6" t="s">
        <v>751</v>
      </c>
      <c r="P526" s="6" t="s">
        <v>752</v>
      </c>
      <c r="Q526" s="6" t="s">
        <v>6833</v>
      </c>
      <c r="R526" s="6" t="s">
        <v>6834</v>
      </c>
      <c r="S526" s="4">
        <v>21</v>
      </c>
      <c r="T526" s="7">
        <v>36739</v>
      </c>
      <c r="U526" s="7">
        <v>37257</v>
      </c>
      <c r="V526" s="7">
        <v>37622</v>
      </c>
    </row>
    <row r="527" spans="1:25" ht="12">
      <c r="A527" s="6" t="s">
        <v>2033</v>
      </c>
      <c r="B527" s="6" t="s">
        <v>3107</v>
      </c>
      <c r="C527" s="54">
        <v>33.25</v>
      </c>
      <c r="D527" s="2">
        <v>47.25</v>
      </c>
      <c r="E527" s="12">
        <v>0</v>
      </c>
      <c r="F527" s="12">
        <v>17269</v>
      </c>
      <c r="G527" s="14">
        <v>52</v>
      </c>
      <c r="H527" s="4">
        <v>6925</v>
      </c>
      <c r="I527" s="53" t="s">
        <v>5560</v>
      </c>
      <c r="J527" s="21" t="s">
        <v>6408</v>
      </c>
      <c r="K527" s="6" t="s">
        <v>6409</v>
      </c>
      <c r="L527" s="6" t="s">
        <v>6410</v>
      </c>
      <c r="M527" s="6" t="s">
        <v>6411</v>
      </c>
      <c r="N527" s="4" t="s">
        <v>750</v>
      </c>
      <c r="O527" s="8" t="s">
        <v>6412</v>
      </c>
      <c r="P527" s="6" t="s">
        <v>3513</v>
      </c>
      <c r="Q527" s="6" t="s">
        <v>5410</v>
      </c>
      <c r="R527" s="6" t="s">
        <v>3514</v>
      </c>
      <c r="S527" s="5">
        <v>21</v>
      </c>
      <c r="T527" s="7">
        <v>36746</v>
      </c>
      <c r="U527" s="7">
        <v>37257</v>
      </c>
      <c r="V527" s="22"/>
      <c r="W527" s="22"/>
      <c r="Y527" s="4"/>
    </row>
    <row r="528" spans="1:24" ht="12">
      <c r="A528" s="6" t="s">
        <v>4987</v>
      </c>
      <c r="B528" s="6" t="s">
        <v>4429</v>
      </c>
      <c r="C528" s="54">
        <v>33.25</v>
      </c>
      <c r="D528" s="2" t="s">
        <v>6186</v>
      </c>
      <c r="E528" s="12">
        <v>10000</v>
      </c>
      <c r="F528" s="12">
        <v>80000</v>
      </c>
      <c r="G528" s="14">
        <v>100</v>
      </c>
      <c r="H528" s="4" t="s">
        <v>389</v>
      </c>
      <c r="I528" s="53" t="s">
        <v>390</v>
      </c>
      <c r="J528" s="6" t="s">
        <v>1818</v>
      </c>
      <c r="K528" s="6" t="s">
        <v>4819</v>
      </c>
      <c r="M528" s="6" t="s">
        <v>3274</v>
      </c>
      <c r="N528" s="4" t="s">
        <v>750</v>
      </c>
      <c r="O528" s="8" t="s">
        <v>4820</v>
      </c>
      <c r="P528" s="6" t="s">
        <v>6976</v>
      </c>
      <c r="Q528" s="6" t="s">
        <v>6977</v>
      </c>
      <c r="R528" s="6" t="s">
        <v>6978</v>
      </c>
      <c r="S528" s="5">
        <v>21</v>
      </c>
      <c r="T528" s="7">
        <v>36770</v>
      </c>
      <c r="V528" s="7">
        <v>37622</v>
      </c>
      <c r="W528" s="22"/>
      <c r="X528" s="22"/>
    </row>
    <row r="529" spans="1:24" s="20" customFormat="1" ht="12">
      <c r="A529" s="6" t="s">
        <v>6864</v>
      </c>
      <c r="B529" s="21" t="s">
        <v>5537</v>
      </c>
      <c r="C529" s="54">
        <v>9</v>
      </c>
      <c r="D529" s="28">
        <v>0</v>
      </c>
      <c r="E529" s="29">
        <v>20800</v>
      </c>
      <c r="F529" s="29">
        <v>533700</v>
      </c>
      <c r="G529" s="39">
        <f>1495+31</f>
        <v>1526</v>
      </c>
      <c r="H529" s="24" t="s">
        <v>992</v>
      </c>
      <c r="I529" s="53" t="s">
        <v>991</v>
      </c>
      <c r="J529" s="21" t="s">
        <v>2296</v>
      </c>
      <c r="K529" s="21" t="s">
        <v>6858</v>
      </c>
      <c r="L529" s="21" t="s">
        <v>6859</v>
      </c>
      <c r="M529" s="21" t="s">
        <v>1050</v>
      </c>
      <c r="N529" s="24" t="s">
        <v>1051</v>
      </c>
      <c r="O529" s="21">
        <v>20704</v>
      </c>
      <c r="P529" s="21" t="s">
        <v>6860</v>
      </c>
      <c r="Q529" s="21" t="s">
        <v>6861</v>
      </c>
      <c r="R529" s="21" t="s">
        <v>6862</v>
      </c>
      <c r="S529" s="24">
        <v>21</v>
      </c>
      <c r="T529" s="22">
        <v>36770</v>
      </c>
      <c r="U529" s="7"/>
      <c r="V529" s="7">
        <v>37622</v>
      </c>
      <c r="W529" s="7"/>
      <c r="X529" s="7"/>
    </row>
    <row r="530" spans="1:24" ht="12">
      <c r="A530" s="6" t="s">
        <v>1313</v>
      </c>
      <c r="B530" s="6" t="s">
        <v>5537</v>
      </c>
      <c r="C530" s="54">
        <v>9.7</v>
      </c>
      <c r="D530" s="2">
        <v>14.7</v>
      </c>
      <c r="E530" s="12" t="s">
        <v>5538</v>
      </c>
      <c r="F530" s="12" t="s">
        <v>5538</v>
      </c>
      <c r="G530" s="14" t="s">
        <v>5538</v>
      </c>
      <c r="H530" s="4">
        <v>1241</v>
      </c>
      <c r="I530" s="53" t="s">
        <v>6894</v>
      </c>
      <c r="K530" s="6" t="s">
        <v>5488</v>
      </c>
      <c r="L530" s="6" t="s">
        <v>5489</v>
      </c>
      <c r="M530" s="6" t="s">
        <v>1050</v>
      </c>
      <c r="N530" s="4" t="s">
        <v>1051</v>
      </c>
      <c r="O530" s="8" t="s">
        <v>3743</v>
      </c>
      <c r="P530" s="6" t="s">
        <v>1564</v>
      </c>
      <c r="Q530" s="6" t="s">
        <v>1565</v>
      </c>
      <c r="R530" s="6" t="s">
        <v>1566</v>
      </c>
      <c r="S530" s="5">
        <v>21</v>
      </c>
      <c r="T530" s="7">
        <v>36800</v>
      </c>
      <c r="U530" s="7">
        <v>37257</v>
      </c>
      <c r="W530" s="38"/>
      <c r="X530" s="38"/>
    </row>
    <row r="531" spans="1:21" ht="24">
      <c r="A531" s="6" t="s">
        <v>7429</v>
      </c>
      <c r="B531" s="6" t="s">
        <v>5537</v>
      </c>
      <c r="C531" s="54">
        <v>6.9</v>
      </c>
      <c r="D531" s="2">
        <v>6.9</v>
      </c>
      <c r="E531" s="12" t="s">
        <v>5538</v>
      </c>
      <c r="F531" s="12" t="s">
        <v>5538</v>
      </c>
      <c r="G531" s="14" t="s">
        <v>5538</v>
      </c>
      <c r="H531" s="24" t="s">
        <v>4209</v>
      </c>
      <c r="I531" s="108" t="s">
        <v>4210</v>
      </c>
      <c r="J531" s="21"/>
      <c r="K531" s="21" t="s">
        <v>7325</v>
      </c>
      <c r="L531" s="21" t="s">
        <v>7326</v>
      </c>
      <c r="M531" s="21" t="s">
        <v>6751</v>
      </c>
      <c r="N531" s="24" t="s">
        <v>6752</v>
      </c>
      <c r="O531" s="21">
        <v>55403</v>
      </c>
      <c r="P531" s="21" t="s">
        <v>2010</v>
      </c>
      <c r="Q531" s="21" t="s">
        <v>1426</v>
      </c>
      <c r="R531" s="43" t="s">
        <v>1427</v>
      </c>
      <c r="S531" s="24">
        <v>21</v>
      </c>
      <c r="T531" s="7">
        <v>36811</v>
      </c>
      <c r="U531" s="7">
        <v>37257</v>
      </c>
    </row>
    <row r="532" spans="1:21" ht="12">
      <c r="A532" s="16" t="s">
        <v>1428</v>
      </c>
      <c r="B532" s="6" t="s">
        <v>1613</v>
      </c>
      <c r="C532" s="54">
        <v>25</v>
      </c>
      <c r="D532" s="2" t="s">
        <v>6186</v>
      </c>
      <c r="E532" s="12" t="s">
        <v>5538</v>
      </c>
      <c r="F532" s="12" t="s">
        <v>5538</v>
      </c>
      <c r="G532" s="14" t="s">
        <v>5538</v>
      </c>
      <c r="H532" s="18">
        <v>1252</v>
      </c>
      <c r="I532" s="53" t="s">
        <v>7257</v>
      </c>
      <c r="J532" s="6" t="s">
        <v>1429</v>
      </c>
      <c r="K532" s="6" t="s">
        <v>3742</v>
      </c>
      <c r="L532" s="6" t="s">
        <v>3265</v>
      </c>
      <c r="M532" s="6" t="s">
        <v>1050</v>
      </c>
      <c r="N532" s="4" t="s">
        <v>1051</v>
      </c>
      <c r="O532" s="8" t="s">
        <v>3743</v>
      </c>
      <c r="P532" s="6" t="s">
        <v>3266</v>
      </c>
      <c r="Q532" s="6" t="s">
        <v>3267</v>
      </c>
      <c r="R532" s="6" t="s">
        <v>1314</v>
      </c>
      <c r="S532" s="5">
        <v>21</v>
      </c>
      <c r="T532" s="7">
        <v>36722</v>
      </c>
      <c r="U532" s="7">
        <v>37257</v>
      </c>
    </row>
    <row r="533" spans="1:27" ht="12">
      <c r="A533" s="16" t="s">
        <v>5601</v>
      </c>
      <c r="B533" s="6" t="s">
        <v>6087</v>
      </c>
      <c r="C533" s="54">
        <v>25</v>
      </c>
      <c r="D533" s="2">
        <v>25</v>
      </c>
      <c r="E533" s="12" t="s">
        <v>5538</v>
      </c>
      <c r="F533" s="12" t="s">
        <v>5538</v>
      </c>
      <c r="G533" s="14" t="s">
        <v>5538</v>
      </c>
      <c r="H533" s="18">
        <v>6920</v>
      </c>
      <c r="I533" s="53" t="s">
        <v>1710</v>
      </c>
      <c r="J533" s="6" t="s">
        <v>3857</v>
      </c>
      <c r="K533" s="6" t="s">
        <v>3856</v>
      </c>
      <c r="M533" s="6" t="s">
        <v>4853</v>
      </c>
      <c r="N533" s="4" t="s">
        <v>852</v>
      </c>
      <c r="O533" s="8" t="s">
        <v>4854</v>
      </c>
      <c r="P533" s="6" t="s">
        <v>3332</v>
      </c>
      <c r="Q533" s="6" t="s">
        <v>3333</v>
      </c>
      <c r="R533" s="8" t="s">
        <v>3334</v>
      </c>
      <c r="S533" s="5">
        <v>21</v>
      </c>
      <c r="T533" s="7">
        <v>36678</v>
      </c>
      <c r="U533" s="7">
        <v>37043</v>
      </c>
      <c r="V533" s="7">
        <v>37257</v>
      </c>
      <c r="Y533" s="9"/>
      <c r="Z533" s="4"/>
      <c r="AA533" s="4"/>
    </row>
    <row r="534" spans="1:254" s="20" customFormat="1" ht="24">
      <c r="A534" s="16" t="s">
        <v>6303</v>
      </c>
      <c r="B534" s="6" t="s">
        <v>6087</v>
      </c>
      <c r="C534" s="54"/>
      <c r="D534" s="2"/>
      <c r="E534" s="12" t="s">
        <v>5538</v>
      </c>
      <c r="F534" s="12">
        <v>36100</v>
      </c>
      <c r="G534" s="14">
        <v>62</v>
      </c>
      <c r="H534" s="18" t="s">
        <v>7018</v>
      </c>
      <c r="I534" s="53" t="s">
        <v>4112</v>
      </c>
      <c r="J534" s="6" t="s">
        <v>1818</v>
      </c>
      <c r="K534" s="6" t="s">
        <v>186</v>
      </c>
      <c r="L534" s="6"/>
      <c r="M534" s="6" t="s">
        <v>3274</v>
      </c>
      <c r="N534" s="4" t="s">
        <v>750</v>
      </c>
      <c r="O534" s="8" t="s">
        <v>3276</v>
      </c>
      <c r="P534" s="6" t="s">
        <v>994</v>
      </c>
      <c r="Q534" s="6" t="s">
        <v>3933</v>
      </c>
      <c r="R534" s="8" t="s">
        <v>3932</v>
      </c>
      <c r="S534" s="5">
        <v>21</v>
      </c>
      <c r="T534" s="7">
        <v>37622</v>
      </c>
      <c r="U534" s="7"/>
      <c r="V534" s="7"/>
      <c r="W534" s="7"/>
      <c r="X534" s="7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</row>
    <row r="535" spans="1:254" s="20" customFormat="1" ht="12">
      <c r="A535" s="6" t="s">
        <v>6979</v>
      </c>
      <c r="B535" s="6" t="s">
        <v>4721</v>
      </c>
      <c r="C535" s="54">
        <v>24</v>
      </c>
      <c r="D535" s="2">
        <v>26</v>
      </c>
      <c r="E535" s="12" t="s">
        <v>5538</v>
      </c>
      <c r="F535" s="12" t="s">
        <v>5538</v>
      </c>
      <c r="G535" s="14" t="s">
        <v>5538</v>
      </c>
      <c r="H535" s="4">
        <v>1230</v>
      </c>
      <c r="I535" s="53" t="s">
        <v>2352</v>
      </c>
      <c r="J535" s="6" t="s">
        <v>2353</v>
      </c>
      <c r="K535" s="6" t="s">
        <v>2354</v>
      </c>
      <c r="L535" s="6"/>
      <c r="M535" s="6" t="s">
        <v>2355</v>
      </c>
      <c r="N535" s="4" t="s">
        <v>1822</v>
      </c>
      <c r="O535" s="8" t="s">
        <v>7050</v>
      </c>
      <c r="P535" s="6" t="s">
        <v>5996</v>
      </c>
      <c r="Q535" s="6" t="s">
        <v>5997</v>
      </c>
      <c r="R535" s="6" t="s">
        <v>2682</v>
      </c>
      <c r="S535" s="5">
        <v>22</v>
      </c>
      <c r="T535" s="7">
        <v>36778</v>
      </c>
      <c r="U535" s="7">
        <v>37257</v>
      </c>
      <c r="V535" s="7">
        <v>37622</v>
      </c>
      <c r="W535" s="7"/>
      <c r="X535" s="7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</row>
    <row r="536" spans="1:21" ht="12">
      <c r="A536" s="6" t="s">
        <v>4752</v>
      </c>
      <c r="B536" s="6" t="s">
        <v>4753</v>
      </c>
      <c r="C536" s="54">
        <v>31</v>
      </c>
      <c r="D536" s="2">
        <v>31</v>
      </c>
      <c r="E536" s="12">
        <v>10000</v>
      </c>
      <c r="F536" s="12">
        <v>140000</v>
      </c>
      <c r="G536" s="14">
        <v>800</v>
      </c>
      <c r="H536" s="4">
        <v>6925</v>
      </c>
      <c r="I536" s="53" t="s">
        <v>5560</v>
      </c>
      <c r="J536" s="6" t="s">
        <v>1091</v>
      </c>
      <c r="K536" s="6" t="s">
        <v>1092</v>
      </c>
      <c r="L536" s="6" t="s">
        <v>1093</v>
      </c>
      <c r="M536" s="6" t="s">
        <v>458</v>
      </c>
      <c r="N536" s="4" t="s">
        <v>459</v>
      </c>
      <c r="O536" s="8" t="s">
        <v>1094</v>
      </c>
      <c r="P536" s="6" t="s">
        <v>1095</v>
      </c>
      <c r="Q536" s="6" t="s">
        <v>1096</v>
      </c>
      <c r="R536" s="6" t="s">
        <v>4751</v>
      </c>
      <c r="S536" s="5">
        <v>22</v>
      </c>
      <c r="T536" s="7">
        <v>36678</v>
      </c>
      <c r="U536" s="7">
        <v>37043</v>
      </c>
    </row>
    <row r="537" spans="1:22" ht="12">
      <c r="A537" s="6" t="s">
        <v>2297</v>
      </c>
      <c r="B537" s="21" t="s">
        <v>5537</v>
      </c>
      <c r="C537" s="54">
        <v>9.7</v>
      </c>
      <c r="D537" s="28">
        <v>0</v>
      </c>
      <c r="E537" s="29">
        <v>240300</v>
      </c>
      <c r="F537" s="29">
        <v>1494600</v>
      </c>
      <c r="G537" s="39">
        <f>5127+220</f>
        <v>5347</v>
      </c>
      <c r="H537" s="24" t="s">
        <v>992</v>
      </c>
      <c r="I537" s="53" t="s">
        <v>991</v>
      </c>
      <c r="J537" s="21" t="s">
        <v>2298</v>
      </c>
      <c r="K537" s="21" t="s">
        <v>6858</v>
      </c>
      <c r="L537" s="21" t="s">
        <v>6859</v>
      </c>
      <c r="M537" s="21" t="s">
        <v>1050</v>
      </c>
      <c r="N537" s="24" t="s">
        <v>1051</v>
      </c>
      <c r="O537" s="21">
        <v>20704</v>
      </c>
      <c r="P537" s="21" t="s">
        <v>6860</v>
      </c>
      <c r="Q537" s="21" t="s">
        <v>6861</v>
      </c>
      <c r="R537" s="21" t="s">
        <v>6862</v>
      </c>
      <c r="S537" s="24">
        <v>22</v>
      </c>
      <c r="T537" s="22">
        <v>36770</v>
      </c>
      <c r="V537" s="7">
        <v>37622</v>
      </c>
    </row>
    <row r="538" spans="1:24" ht="12">
      <c r="A538" s="6" t="s">
        <v>1746</v>
      </c>
      <c r="B538" s="6" t="s">
        <v>5537</v>
      </c>
      <c r="C538" s="54">
        <v>10.2</v>
      </c>
      <c r="D538" s="2">
        <v>15.2</v>
      </c>
      <c r="E538" s="12" t="s">
        <v>5538</v>
      </c>
      <c r="F538" s="12" t="s">
        <v>5538</v>
      </c>
      <c r="G538" s="14" t="s">
        <v>5538</v>
      </c>
      <c r="H538" s="4">
        <v>1241</v>
      </c>
      <c r="I538" s="53" t="s">
        <v>6894</v>
      </c>
      <c r="K538" s="6" t="s">
        <v>5488</v>
      </c>
      <c r="L538" s="6" t="s">
        <v>5489</v>
      </c>
      <c r="M538" s="6" t="s">
        <v>1050</v>
      </c>
      <c r="N538" s="4" t="s">
        <v>1051</v>
      </c>
      <c r="O538" s="8" t="s">
        <v>3743</v>
      </c>
      <c r="P538" s="6" t="s">
        <v>1564</v>
      </c>
      <c r="Q538" s="6" t="s">
        <v>1565</v>
      </c>
      <c r="R538" s="6" t="s">
        <v>1566</v>
      </c>
      <c r="S538" s="5">
        <v>22</v>
      </c>
      <c r="T538" s="7">
        <v>36800</v>
      </c>
      <c r="U538" s="7">
        <v>37257</v>
      </c>
      <c r="V538" s="7">
        <v>37622</v>
      </c>
      <c r="W538" s="38"/>
      <c r="X538" s="38"/>
    </row>
    <row r="539" spans="1:25" ht="24">
      <c r="A539" s="16" t="s">
        <v>7353</v>
      </c>
      <c r="B539" s="6" t="s">
        <v>1613</v>
      </c>
      <c r="C539" s="54">
        <v>15.58</v>
      </c>
      <c r="D539" s="2">
        <v>20.58</v>
      </c>
      <c r="E539" s="12">
        <v>0</v>
      </c>
      <c r="F539" s="12">
        <v>35000</v>
      </c>
      <c r="G539" s="14">
        <v>100</v>
      </c>
      <c r="H539" s="18" t="s">
        <v>5580</v>
      </c>
      <c r="I539" s="53" t="s">
        <v>2694</v>
      </c>
      <c r="J539" s="6" t="s">
        <v>995</v>
      </c>
      <c r="K539" s="6" t="s">
        <v>6803</v>
      </c>
      <c r="M539" s="6" t="s">
        <v>7440</v>
      </c>
      <c r="N539" s="4" t="s">
        <v>2596</v>
      </c>
      <c r="O539" s="8" t="s">
        <v>5073</v>
      </c>
      <c r="P539" s="6" t="s">
        <v>5074</v>
      </c>
      <c r="Q539" s="6" t="s">
        <v>5075</v>
      </c>
      <c r="R539" s="6" t="s">
        <v>5076</v>
      </c>
      <c r="S539" s="5">
        <v>22</v>
      </c>
      <c r="T539" s="7">
        <v>36678</v>
      </c>
      <c r="U539" s="7">
        <v>37257</v>
      </c>
      <c r="V539" s="7">
        <v>37622</v>
      </c>
      <c r="Y539" s="4"/>
    </row>
    <row r="540" spans="1:20" ht="12">
      <c r="A540" s="16" t="s">
        <v>3326</v>
      </c>
      <c r="B540" s="6" t="s">
        <v>1613</v>
      </c>
      <c r="C540" s="54">
        <v>25</v>
      </c>
      <c r="D540" s="2" t="s">
        <v>6186</v>
      </c>
      <c r="E540" s="12" t="s">
        <v>5538</v>
      </c>
      <c r="F540" s="12" t="s">
        <v>5538</v>
      </c>
      <c r="G540" s="14" t="s">
        <v>5538</v>
      </c>
      <c r="H540" s="18">
        <v>1252</v>
      </c>
      <c r="I540" s="53" t="s">
        <v>7257</v>
      </c>
      <c r="J540" s="6" t="s">
        <v>3327</v>
      </c>
      <c r="K540" s="6" t="s">
        <v>3742</v>
      </c>
      <c r="L540" s="6" t="s">
        <v>3265</v>
      </c>
      <c r="M540" s="6" t="s">
        <v>1050</v>
      </c>
      <c r="N540" s="4" t="s">
        <v>1051</v>
      </c>
      <c r="O540" s="8" t="s">
        <v>3743</v>
      </c>
      <c r="P540" s="6" t="s">
        <v>3266</v>
      </c>
      <c r="Q540" s="6" t="s">
        <v>3267</v>
      </c>
      <c r="R540" s="6" t="s">
        <v>1314</v>
      </c>
      <c r="S540" s="5">
        <v>22</v>
      </c>
      <c r="T540" s="7">
        <v>36722</v>
      </c>
    </row>
    <row r="541" spans="1:22" ht="24">
      <c r="A541" s="6" t="s">
        <v>3066</v>
      </c>
      <c r="B541" s="6" t="s">
        <v>1606</v>
      </c>
      <c r="C541" s="54">
        <v>17.57</v>
      </c>
      <c r="D541" s="2">
        <v>21.57</v>
      </c>
      <c r="E541" s="12">
        <v>0</v>
      </c>
      <c r="F541" s="12">
        <v>23000</v>
      </c>
      <c r="G541" s="14">
        <v>75</v>
      </c>
      <c r="H541" s="4">
        <v>1227</v>
      </c>
      <c r="I541" s="53" t="s">
        <v>4871</v>
      </c>
      <c r="J541" s="6" t="s">
        <v>996</v>
      </c>
      <c r="K541" s="6" t="s">
        <v>5299</v>
      </c>
      <c r="L541" s="6" t="s">
        <v>5300</v>
      </c>
      <c r="M541" s="6" t="s">
        <v>999</v>
      </c>
      <c r="N541" s="4" t="s">
        <v>459</v>
      </c>
      <c r="O541" s="8" t="s">
        <v>1000</v>
      </c>
      <c r="P541" s="6" t="s">
        <v>6606</v>
      </c>
      <c r="Q541" s="6" t="s">
        <v>6607</v>
      </c>
      <c r="R541" s="6" t="s">
        <v>6608</v>
      </c>
      <c r="S541" s="5">
        <v>22</v>
      </c>
      <c r="T541" s="7">
        <v>36721</v>
      </c>
      <c r="U541" s="7">
        <v>37257</v>
      </c>
      <c r="V541" s="7">
        <v>37622</v>
      </c>
    </row>
    <row r="542" spans="1:22" ht="24">
      <c r="A542" s="6" t="s">
        <v>5095</v>
      </c>
      <c r="B542" s="6" t="s">
        <v>1613</v>
      </c>
      <c r="C542" s="54">
        <v>29.25</v>
      </c>
      <c r="D542" s="2">
        <v>34.5</v>
      </c>
      <c r="E542" s="12" t="s">
        <v>5538</v>
      </c>
      <c r="F542" s="12" t="s">
        <v>5538</v>
      </c>
      <c r="G542" s="14" t="s">
        <v>5538</v>
      </c>
      <c r="H542" s="24">
        <v>1251</v>
      </c>
      <c r="I542" s="53" t="s">
        <v>7256</v>
      </c>
      <c r="J542" s="21" t="s">
        <v>350</v>
      </c>
      <c r="K542" s="6" t="s">
        <v>7005</v>
      </c>
      <c r="M542" s="6" t="s">
        <v>7006</v>
      </c>
      <c r="N542" s="4" t="s">
        <v>3806</v>
      </c>
      <c r="O542" s="6" t="s">
        <v>5096</v>
      </c>
      <c r="P542" s="6" t="s">
        <v>7008</v>
      </c>
      <c r="Q542" s="6" t="s">
        <v>7009</v>
      </c>
      <c r="R542" s="6" t="s">
        <v>7010</v>
      </c>
      <c r="S542" s="5">
        <v>22</v>
      </c>
      <c r="T542" s="7">
        <v>36747</v>
      </c>
      <c r="U542" s="7">
        <v>37257</v>
      </c>
      <c r="V542" s="7">
        <v>37622</v>
      </c>
    </row>
    <row r="543" spans="1:23" ht="24">
      <c r="A543" s="16" t="s">
        <v>7354</v>
      </c>
      <c r="B543" s="6" t="s">
        <v>6087</v>
      </c>
      <c r="C543" s="54">
        <v>15.25</v>
      </c>
      <c r="D543" s="2" t="s">
        <v>6186</v>
      </c>
      <c r="E543" s="12">
        <v>0</v>
      </c>
      <c r="F543" s="12">
        <v>4000</v>
      </c>
      <c r="G543" s="14">
        <v>20</v>
      </c>
      <c r="H543" s="18">
        <v>1256</v>
      </c>
      <c r="I543" s="53" t="s">
        <v>5591</v>
      </c>
      <c r="J543" s="6" t="s">
        <v>996</v>
      </c>
      <c r="K543" s="6" t="s">
        <v>997</v>
      </c>
      <c r="L543" s="6" t="s">
        <v>998</v>
      </c>
      <c r="M543" s="6" t="s">
        <v>999</v>
      </c>
      <c r="N543" s="4" t="s">
        <v>459</v>
      </c>
      <c r="O543" s="8" t="s">
        <v>1000</v>
      </c>
      <c r="P543" s="6" t="s">
        <v>1001</v>
      </c>
      <c r="Q543" s="6" t="s">
        <v>3931</v>
      </c>
      <c r="R543" s="6" t="s">
        <v>3800</v>
      </c>
      <c r="S543" s="5">
        <v>22</v>
      </c>
      <c r="T543" s="7">
        <v>36673</v>
      </c>
      <c r="U543" s="7">
        <v>37257</v>
      </c>
      <c r="W543" s="22"/>
    </row>
    <row r="544" spans="1:21" ht="12">
      <c r="A544" s="16" t="s">
        <v>6774</v>
      </c>
      <c r="B544" s="6" t="s">
        <v>6087</v>
      </c>
      <c r="C544" s="54">
        <v>26</v>
      </c>
      <c r="D544" s="2" t="s">
        <v>5538</v>
      </c>
      <c r="E544" s="12" t="s">
        <v>5538</v>
      </c>
      <c r="F544" s="12" t="s">
        <v>5538</v>
      </c>
      <c r="G544" s="14" t="s">
        <v>5538</v>
      </c>
      <c r="H544" s="18">
        <v>6920</v>
      </c>
      <c r="I544" s="53" t="s">
        <v>1710</v>
      </c>
      <c r="J544" s="6" t="s">
        <v>7220</v>
      </c>
      <c r="K544" s="6" t="s">
        <v>3856</v>
      </c>
      <c r="M544" s="6" t="s">
        <v>4853</v>
      </c>
      <c r="N544" s="4" t="s">
        <v>852</v>
      </c>
      <c r="O544" s="8" t="s">
        <v>4854</v>
      </c>
      <c r="P544" s="6" t="s">
        <v>3332</v>
      </c>
      <c r="Q544" s="6" t="s">
        <v>3333</v>
      </c>
      <c r="R544" s="8" t="s">
        <v>3334</v>
      </c>
      <c r="S544" s="5">
        <v>22</v>
      </c>
      <c r="T544" s="7">
        <v>36678</v>
      </c>
      <c r="U544" s="7">
        <v>37257</v>
      </c>
    </row>
    <row r="545" spans="1:254" s="20" customFormat="1" ht="24">
      <c r="A545" s="6" t="s">
        <v>6138</v>
      </c>
      <c r="B545" s="21" t="s">
        <v>7560</v>
      </c>
      <c r="C545" s="150">
        <v>10</v>
      </c>
      <c r="D545" s="28">
        <v>15</v>
      </c>
      <c r="E545" s="29" t="s">
        <v>5538</v>
      </c>
      <c r="F545" s="29" t="s">
        <v>5538</v>
      </c>
      <c r="G545" s="39" t="s">
        <v>5538</v>
      </c>
      <c r="H545" s="24" t="s">
        <v>4209</v>
      </c>
      <c r="I545" s="108" t="s">
        <v>4210</v>
      </c>
      <c r="J545" s="21"/>
      <c r="K545" s="21" t="s">
        <v>7325</v>
      </c>
      <c r="L545" s="21" t="s">
        <v>7326</v>
      </c>
      <c r="M545" s="21" t="s">
        <v>6751</v>
      </c>
      <c r="N545" s="24" t="s">
        <v>6752</v>
      </c>
      <c r="O545" s="21">
        <v>55403</v>
      </c>
      <c r="P545" s="21" t="s">
        <v>2010</v>
      </c>
      <c r="Q545" s="21" t="s">
        <v>1426</v>
      </c>
      <c r="R545" s="43" t="s">
        <v>1427</v>
      </c>
      <c r="S545" s="24">
        <v>22</v>
      </c>
      <c r="T545" s="7">
        <v>36804</v>
      </c>
      <c r="U545" s="7">
        <v>37257</v>
      </c>
      <c r="V545" s="7"/>
      <c r="W545" s="7"/>
      <c r="X545" s="7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</row>
    <row r="546" spans="1:23" ht="12">
      <c r="A546" s="6" t="s">
        <v>1733</v>
      </c>
      <c r="B546" s="6" t="s">
        <v>396</v>
      </c>
      <c r="C546" s="54">
        <v>15.8</v>
      </c>
      <c r="D546" s="2">
        <v>20.95</v>
      </c>
      <c r="E546" s="12" t="s">
        <v>5538</v>
      </c>
      <c r="F546" s="12" t="s">
        <v>5538</v>
      </c>
      <c r="G546" s="14" t="s">
        <v>5538</v>
      </c>
      <c r="H546" s="4">
        <v>6950</v>
      </c>
      <c r="I546" s="53" t="s">
        <v>4921</v>
      </c>
      <c r="J546" s="6" t="s">
        <v>2615</v>
      </c>
      <c r="K546" s="6" t="s">
        <v>4897</v>
      </c>
      <c r="L546" s="6" t="s">
        <v>2614</v>
      </c>
      <c r="M546" s="6" t="s">
        <v>458</v>
      </c>
      <c r="N546" s="4" t="s">
        <v>459</v>
      </c>
      <c r="O546" s="8" t="s">
        <v>1632</v>
      </c>
      <c r="P546" s="6" t="s">
        <v>7174</v>
      </c>
      <c r="Q546" s="6" t="s">
        <v>7175</v>
      </c>
      <c r="R546" s="8" t="s">
        <v>7176</v>
      </c>
      <c r="S546" s="5">
        <v>22</v>
      </c>
      <c r="T546" s="7">
        <v>36735</v>
      </c>
      <c r="U546" s="7">
        <v>36892</v>
      </c>
      <c r="W546" s="7">
        <v>37622</v>
      </c>
    </row>
    <row r="547" spans="1:22" ht="12">
      <c r="A547" s="6" t="s">
        <v>6980</v>
      </c>
      <c r="B547" s="6" t="s">
        <v>4721</v>
      </c>
      <c r="C547" s="54">
        <v>25</v>
      </c>
      <c r="D547" s="2">
        <v>27</v>
      </c>
      <c r="E547" s="12" t="s">
        <v>5538</v>
      </c>
      <c r="F547" s="12" t="s">
        <v>5538</v>
      </c>
      <c r="G547" s="14" t="s">
        <v>5538</v>
      </c>
      <c r="H547" s="4">
        <v>1230</v>
      </c>
      <c r="I547" s="53" t="s">
        <v>2352</v>
      </c>
      <c r="J547" s="6" t="s">
        <v>2353</v>
      </c>
      <c r="K547" s="6" t="s">
        <v>2354</v>
      </c>
      <c r="M547" s="6" t="s">
        <v>2355</v>
      </c>
      <c r="N547" s="4" t="s">
        <v>1822</v>
      </c>
      <c r="O547" s="8" t="s">
        <v>7050</v>
      </c>
      <c r="P547" s="6" t="s">
        <v>5996</v>
      </c>
      <c r="Q547" s="6" t="s">
        <v>5997</v>
      </c>
      <c r="R547" s="6" t="s">
        <v>2682</v>
      </c>
      <c r="S547" s="5">
        <v>23</v>
      </c>
      <c r="T547" s="7">
        <v>36778</v>
      </c>
      <c r="U547" s="7">
        <v>37288</v>
      </c>
      <c r="V547" s="7">
        <v>37653</v>
      </c>
    </row>
    <row r="548" spans="1:20" ht="12">
      <c r="A548" s="6" t="s">
        <v>2299</v>
      </c>
      <c r="B548" s="21" t="s">
        <v>5537</v>
      </c>
      <c r="C548" s="54">
        <v>7.7</v>
      </c>
      <c r="D548" s="28">
        <v>0</v>
      </c>
      <c r="E548" s="29">
        <v>309700</v>
      </c>
      <c r="F548" s="29">
        <v>2545900</v>
      </c>
      <c r="G548" s="39">
        <f>337+7484</f>
        <v>7821</v>
      </c>
      <c r="H548" s="24" t="s">
        <v>992</v>
      </c>
      <c r="I548" s="53" t="s">
        <v>991</v>
      </c>
      <c r="J548" s="21" t="s">
        <v>993</v>
      </c>
      <c r="K548" s="21" t="s">
        <v>6858</v>
      </c>
      <c r="L548" s="21" t="s">
        <v>6859</v>
      </c>
      <c r="M548" s="21" t="s">
        <v>1050</v>
      </c>
      <c r="N548" s="24" t="s">
        <v>1051</v>
      </c>
      <c r="O548" s="21">
        <v>20704</v>
      </c>
      <c r="P548" s="21" t="s">
        <v>6860</v>
      </c>
      <c r="Q548" s="21" t="s">
        <v>6861</v>
      </c>
      <c r="R548" s="21" t="s">
        <v>6862</v>
      </c>
      <c r="S548" s="24">
        <v>23</v>
      </c>
      <c r="T548" s="22">
        <v>36770</v>
      </c>
    </row>
    <row r="549" spans="1:24" ht="12">
      <c r="A549" s="6" t="s">
        <v>1747</v>
      </c>
      <c r="B549" s="6" t="s">
        <v>5537</v>
      </c>
      <c r="C549" s="54">
        <v>10.2</v>
      </c>
      <c r="D549" s="2">
        <v>15.2</v>
      </c>
      <c r="E549" s="12" t="s">
        <v>5538</v>
      </c>
      <c r="F549" s="12" t="s">
        <v>5538</v>
      </c>
      <c r="G549" s="14" t="s">
        <v>5538</v>
      </c>
      <c r="H549" s="4" t="s">
        <v>6438</v>
      </c>
      <c r="I549" s="53" t="s">
        <v>1309</v>
      </c>
      <c r="K549" s="6" t="s">
        <v>5488</v>
      </c>
      <c r="L549" s="6" t="s">
        <v>5489</v>
      </c>
      <c r="M549" s="6" t="s">
        <v>1050</v>
      </c>
      <c r="N549" s="4" t="s">
        <v>1051</v>
      </c>
      <c r="O549" s="8" t="s">
        <v>3743</v>
      </c>
      <c r="P549" s="6" t="s">
        <v>1564</v>
      </c>
      <c r="Q549" s="6" t="s">
        <v>1565</v>
      </c>
      <c r="R549" s="6" t="s">
        <v>1566</v>
      </c>
      <c r="S549" s="5">
        <v>23</v>
      </c>
      <c r="T549" s="7">
        <v>36800</v>
      </c>
      <c r="U549" s="7">
        <v>37288</v>
      </c>
      <c r="V549" s="7">
        <v>37653</v>
      </c>
      <c r="W549" s="38"/>
      <c r="X549" s="38"/>
    </row>
    <row r="550" spans="1:29" ht="24">
      <c r="A550" s="6" t="s">
        <v>7430</v>
      </c>
      <c r="B550" s="6" t="s">
        <v>5537</v>
      </c>
      <c r="C550" s="54">
        <v>6.9</v>
      </c>
      <c r="D550" s="2">
        <v>6.9</v>
      </c>
      <c r="E550" s="12" t="s">
        <v>5538</v>
      </c>
      <c r="F550" s="12" t="s">
        <v>5538</v>
      </c>
      <c r="G550" s="14" t="s">
        <v>5538</v>
      </c>
      <c r="H550" s="24" t="s">
        <v>4209</v>
      </c>
      <c r="I550" s="108" t="s">
        <v>4210</v>
      </c>
      <c r="J550" s="21"/>
      <c r="K550" s="21" t="s">
        <v>7325</v>
      </c>
      <c r="L550" s="21" t="s">
        <v>7326</v>
      </c>
      <c r="M550" s="21" t="s">
        <v>6751</v>
      </c>
      <c r="N550" s="24" t="s">
        <v>6752</v>
      </c>
      <c r="O550" s="21">
        <v>55403</v>
      </c>
      <c r="P550" s="21" t="s">
        <v>2010</v>
      </c>
      <c r="Q550" s="21" t="s">
        <v>1426</v>
      </c>
      <c r="R550" s="43" t="s">
        <v>1427</v>
      </c>
      <c r="S550" s="24">
        <v>23</v>
      </c>
      <c r="T550" s="7">
        <v>36811</v>
      </c>
      <c r="AB550" s="3"/>
      <c r="AC550" s="3"/>
    </row>
    <row r="551" spans="1:22" ht="24">
      <c r="A551" s="6" t="s">
        <v>3592</v>
      </c>
      <c r="B551" s="6" t="s">
        <v>5537</v>
      </c>
      <c r="C551" s="54">
        <v>29.95</v>
      </c>
      <c r="D551" s="2">
        <v>29.95</v>
      </c>
      <c r="E551" s="12" t="s">
        <v>5538</v>
      </c>
      <c r="F551" s="12" t="s">
        <v>5538</v>
      </c>
      <c r="G551" s="14" t="s">
        <v>5538</v>
      </c>
      <c r="H551" s="24">
        <v>6900</v>
      </c>
      <c r="I551" s="108" t="s">
        <v>3593</v>
      </c>
      <c r="J551" s="21"/>
      <c r="K551" s="21" t="s">
        <v>1800</v>
      </c>
      <c r="L551" s="21" t="s">
        <v>1801</v>
      </c>
      <c r="M551" s="21" t="s">
        <v>1802</v>
      </c>
      <c r="N551" s="24" t="s">
        <v>852</v>
      </c>
      <c r="O551" s="21">
        <v>2142</v>
      </c>
      <c r="P551" s="21" t="s">
        <v>3594</v>
      </c>
      <c r="Q551" s="21" t="s">
        <v>3595</v>
      </c>
      <c r="R551" s="43" t="s">
        <v>5538</v>
      </c>
      <c r="S551" s="24">
        <v>23</v>
      </c>
      <c r="T551" s="7">
        <v>36901</v>
      </c>
      <c r="V551" s="7">
        <v>37653</v>
      </c>
    </row>
    <row r="552" spans="1:22" ht="12">
      <c r="A552" s="16" t="s">
        <v>3517</v>
      </c>
      <c r="B552" s="6" t="s">
        <v>1613</v>
      </c>
      <c r="C552" s="54">
        <v>26</v>
      </c>
      <c r="D552" s="2" t="s">
        <v>6186</v>
      </c>
      <c r="E552" s="12" t="s">
        <v>5538</v>
      </c>
      <c r="F552" s="12" t="s">
        <v>5538</v>
      </c>
      <c r="G552" s="14" t="s">
        <v>5538</v>
      </c>
      <c r="H552" s="18">
        <v>1252</v>
      </c>
      <c r="I552" s="53" t="s">
        <v>7257</v>
      </c>
      <c r="J552" s="6" t="s">
        <v>3518</v>
      </c>
      <c r="K552" s="6" t="s">
        <v>3742</v>
      </c>
      <c r="L552" s="6" t="s">
        <v>3265</v>
      </c>
      <c r="M552" s="6" t="s">
        <v>1050</v>
      </c>
      <c r="N552" s="4" t="s">
        <v>1051</v>
      </c>
      <c r="O552" s="8" t="s">
        <v>3743</v>
      </c>
      <c r="P552" s="6" t="s">
        <v>3266</v>
      </c>
      <c r="Q552" s="6" t="s">
        <v>3267</v>
      </c>
      <c r="R552" s="6" t="s">
        <v>1314</v>
      </c>
      <c r="S552" s="5">
        <v>23</v>
      </c>
      <c r="T552" s="7">
        <v>36722</v>
      </c>
      <c r="U552" s="7">
        <v>36923</v>
      </c>
      <c r="V552" s="7">
        <v>37288</v>
      </c>
    </row>
    <row r="553" spans="1:22" ht="12">
      <c r="A553" s="6" t="s">
        <v>4281</v>
      </c>
      <c r="B553" s="6" t="s">
        <v>1613</v>
      </c>
      <c r="C553" s="54">
        <v>11</v>
      </c>
      <c r="D553" s="2">
        <v>19</v>
      </c>
      <c r="E553" s="12" t="s">
        <v>5538</v>
      </c>
      <c r="F553" s="12" t="s">
        <v>5538</v>
      </c>
      <c r="G553" s="14" t="s">
        <v>5538</v>
      </c>
      <c r="H553" s="4">
        <v>1226</v>
      </c>
      <c r="I553" s="53" t="s">
        <v>4870</v>
      </c>
      <c r="J553" s="6" t="s">
        <v>4282</v>
      </c>
      <c r="K553" s="6" t="s">
        <v>4622</v>
      </c>
      <c r="L553" s="6" t="s">
        <v>4716</v>
      </c>
      <c r="M553" s="6" t="s">
        <v>4280</v>
      </c>
      <c r="N553" s="4" t="s">
        <v>1822</v>
      </c>
      <c r="O553" s="8" t="s">
        <v>7148</v>
      </c>
      <c r="P553" s="6" t="s">
        <v>4223</v>
      </c>
      <c r="Q553" s="6" t="s">
        <v>4224</v>
      </c>
      <c r="R553" s="6" t="s">
        <v>1634</v>
      </c>
      <c r="S553" s="5">
        <v>23</v>
      </c>
      <c r="T553" s="7">
        <v>36760</v>
      </c>
      <c r="V553" s="7">
        <v>37653</v>
      </c>
    </row>
    <row r="554" spans="1:20" ht="24">
      <c r="A554" s="6" t="s">
        <v>7224</v>
      </c>
      <c r="B554" s="6" t="s">
        <v>1606</v>
      </c>
      <c r="C554" s="54">
        <v>10</v>
      </c>
      <c r="D554" s="2">
        <v>10</v>
      </c>
      <c r="E554" s="12">
        <v>1276</v>
      </c>
      <c r="F554" s="12">
        <v>83010</v>
      </c>
      <c r="G554" s="14">
        <v>361</v>
      </c>
      <c r="H554" s="4">
        <v>5000</v>
      </c>
      <c r="I554" s="53" t="s">
        <v>3322</v>
      </c>
      <c r="J554" s="6" t="s">
        <v>3518</v>
      </c>
      <c r="K554" s="6" t="s">
        <v>7225</v>
      </c>
      <c r="L554" s="6" t="s">
        <v>819</v>
      </c>
      <c r="M554" s="6" t="s">
        <v>820</v>
      </c>
      <c r="N554" s="4" t="s">
        <v>852</v>
      </c>
      <c r="O554" s="8" t="s">
        <v>821</v>
      </c>
      <c r="P554" s="6" t="s">
        <v>822</v>
      </c>
      <c r="Q554" s="6" t="s">
        <v>823</v>
      </c>
      <c r="R554" s="6" t="s">
        <v>4030</v>
      </c>
      <c r="S554" s="5">
        <v>23</v>
      </c>
      <c r="T554" s="7">
        <v>36906</v>
      </c>
    </row>
    <row r="555" spans="1:22" ht="12">
      <c r="A555" s="16" t="s">
        <v>6469</v>
      </c>
      <c r="B555" s="6" t="s">
        <v>379</v>
      </c>
      <c r="C555" s="54">
        <v>29</v>
      </c>
      <c r="D555" s="2">
        <v>29</v>
      </c>
      <c r="E555" s="12" t="s">
        <v>5538</v>
      </c>
      <c r="F555" s="12">
        <v>9000</v>
      </c>
      <c r="G555" s="14">
        <v>35</v>
      </c>
      <c r="H555" s="18">
        <v>1242</v>
      </c>
      <c r="I555" s="53" t="s">
        <v>5024</v>
      </c>
      <c r="J555" s="6" t="s">
        <v>380</v>
      </c>
      <c r="K555" s="6" t="s">
        <v>381</v>
      </c>
      <c r="L555" s="6" t="s">
        <v>382</v>
      </c>
      <c r="M555" s="6" t="s">
        <v>4441</v>
      </c>
      <c r="N555" s="4" t="s">
        <v>385</v>
      </c>
      <c r="O555" s="6">
        <v>39501</v>
      </c>
      <c r="P555" s="6" t="s">
        <v>4442</v>
      </c>
      <c r="Q555" s="6" t="s">
        <v>4443</v>
      </c>
      <c r="R555" s="6" t="s">
        <v>4444</v>
      </c>
      <c r="S555" s="5">
        <v>24</v>
      </c>
      <c r="T555" s="7">
        <v>36557</v>
      </c>
      <c r="U555" s="7">
        <v>36923</v>
      </c>
      <c r="V555" s="7">
        <v>37288</v>
      </c>
    </row>
    <row r="556" spans="1:21" ht="12">
      <c r="A556" s="6" t="s">
        <v>5346</v>
      </c>
      <c r="B556" s="6" t="s">
        <v>379</v>
      </c>
      <c r="C556" s="54">
        <v>29</v>
      </c>
      <c r="D556" s="2">
        <v>29</v>
      </c>
      <c r="E556" s="12" t="s">
        <v>5538</v>
      </c>
      <c r="F556" s="12" t="s">
        <v>5538</v>
      </c>
      <c r="G556" s="14" t="s">
        <v>5538</v>
      </c>
      <c r="H556" s="24">
        <v>1242</v>
      </c>
      <c r="I556" s="53" t="s">
        <v>5024</v>
      </c>
      <c r="J556" s="21" t="s">
        <v>4925</v>
      </c>
      <c r="K556" s="21" t="s">
        <v>5347</v>
      </c>
      <c r="L556" s="21"/>
      <c r="M556" s="21" t="s">
        <v>5348</v>
      </c>
      <c r="N556" s="24" t="s">
        <v>385</v>
      </c>
      <c r="O556" s="35">
        <v>39762</v>
      </c>
      <c r="P556" s="21" t="s">
        <v>5349</v>
      </c>
      <c r="Q556" s="21" t="s">
        <v>1353</v>
      </c>
      <c r="R556" s="21" t="s">
        <v>2094</v>
      </c>
      <c r="S556" s="24">
        <v>24</v>
      </c>
      <c r="T556" s="22">
        <v>36970</v>
      </c>
      <c r="U556" s="7">
        <v>37288</v>
      </c>
    </row>
    <row r="557" spans="1:20" ht="12">
      <c r="A557" s="6" t="s">
        <v>6959</v>
      </c>
      <c r="B557" s="6" t="s">
        <v>379</v>
      </c>
      <c r="E557" s="12"/>
      <c r="H557" s="24">
        <v>6925</v>
      </c>
      <c r="I557" s="53" t="s">
        <v>5560</v>
      </c>
      <c r="J557" s="21" t="s">
        <v>2478</v>
      </c>
      <c r="K557" s="21" t="s">
        <v>3309</v>
      </c>
      <c r="L557" s="21" t="s">
        <v>3310</v>
      </c>
      <c r="M557" s="21" t="s">
        <v>4674</v>
      </c>
      <c r="N557" s="24" t="s">
        <v>385</v>
      </c>
      <c r="O557" s="35">
        <v>39202</v>
      </c>
      <c r="P557" s="21" t="s">
        <v>3973</v>
      </c>
      <c r="Q557" s="21" t="s">
        <v>3974</v>
      </c>
      <c r="R557" s="21" t="s">
        <v>2919</v>
      </c>
      <c r="S557" s="24">
        <v>24</v>
      </c>
      <c r="T557" s="22">
        <v>37073</v>
      </c>
    </row>
    <row r="558" spans="1:25" ht="12">
      <c r="A558" s="16" t="s">
        <v>2592</v>
      </c>
      <c r="B558" s="6" t="s">
        <v>379</v>
      </c>
      <c r="C558" s="54">
        <v>29</v>
      </c>
      <c r="D558" s="2">
        <v>29</v>
      </c>
      <c r="E558" s="12" t="s">
        <v>5538</v>
      </c>
      <c r="F558" s="12">
        <v>6000</v>
      </c>
      <c r="G558" s="14">
        <v>14</v>
      </c>
      <c r="H558" s="18">
        <v>1242</v>
      </c>
      <c r="I558" s="53" t="s">
        <v>5024</v>
      </c>
      <c r="J558" s="6" t="s">
        <v>4445</v>
      </c>
      <c r="K558" s="6" t="s">
        <v>4446</v>
      </c>
      <c r="M558" s="6" t="s">
        <v>4447</v>
      </c>
      <c r="N558" s="4" t="s">
        <v>385</v>
      </c>
      <c r="O558" s="6">
        <v>39208</v>
      </c>
      <c r="P558" s="6" t="s">
        <v>4448</v>
      </c>
      <c r="Q558" s="6" t="s">
        <v>4449</v>
      </c>
      <c r="R558" s="6" t="s">
        <v>4450</v>
      </c>
      <c r="S558" s="5">
        <v>24</v>
      </c>
      <c r="T558" s="7">
        <v>36557</v>
      </c>
      <c r="U558" s="7">
        <v>36923</v>
      </c>
      <c r="Y558" s="4"/>
    </row>
    <row r="559" spans="1:22" ht="12">
      <c r="A559" s="16" t="s">
        <v>5219</v>
      </c>
      <c r="B559" s="6" t="s">
        <v>379</v>
      </c>
      <c r="C559" s="54">
        <v>29</v>
      </c>
      <c r="D559" s="2">
        <v>29</v>
      </c>
      <c r="E559" s="12" t="s">
        <v>5538</v>
      </c>
      <c r="F559" s="12">
        <v>17667</v>
      </c>
      <c r="G559" s="14">
        <v>62</v>
      </c>
      <c r="H559" s="18" t="s">
        <v>389</v>
      </c>
      <c r="I559" s="53" t="s">
        <v>390</v>
      </c>
      <c r="J559" s="6" t="s">
        <v>1315</v>
      </c>
      <c r="K559" s="6" t="s">
        <v>4673</v>
      </c>
      <c r="M559" s="6" t="s">
        <v>4674</v>
      </c>
      <c r="N559" s="4" t="s">
        <v>385</v>
      </c>
      <c r="O559" s="6" t="s">
        <v>4675</v>
      </c>
      <c r="P559" s="6" t="s">
        <v>4676</v>
      </c>
      <c r="Q559" s="6" t="s">
        <v>4677</v>
      </c>
      <c r="R559" s="6" t="s">
        <v>4678</v>
      </c>
      <c r="S559" s="5">
        <v>24</v>
      </c>
      <c r="T559" s="7">
        <v>36586</v>
      </c>
      <c r="U559" s="7">
        <v>36951</v>
      </c>
      <c r="V559" s="7">
        <v>37288</v>
      </c>
    </row>
    <row r="560" spans="1:22" ht="12">
      <c r="A560" s="16" t="s">
        <v>2663</v>
      </c>
      <c r="B560" s="6" t="s">
        <v>379</v>
      </c>
      <c r="C560" s="54">
        <v>29</v>
      </c>
      <c r="D560" s="2" t="s">
        <v>6186</v>
      </c>
      <c r="E560" s="12" t="s">
        <v>5538</v>
      </c>
      <c r="F560" s="12">
        <v>78200</v>
      </c>
      <c r="G560" s="14">
        <v>100</v>
      </c>
      <c r="H560" s="18" t="s">
        <v>7018</v>
      </c>
      <c r="I560" s="53" t="s">
        <v>5431</v>
      </c>
      <c r="J560" s="6" t="s">
        <v>4679</v>
      </c>
      <c r="K560" s="15" t="s">
        <v>4680</v>
      </c>
      <c r="L560" s="15" t="s">
        <v>215</v>
      </c>
      <c r="M560" s="6" t="s">
        <v>4674</v>
      </c>
      <c r="N560" s="4" t="s">
        <v>385</v>
      </c>
      <c r="O560" s="6" t="s">
        <v>216</v>
      </c>
      <c r="P560" s="6" t="s">
        <v>5963</v>
      </c>
      <c r="Q560" s="6" t="s">
        <v>217</v>
      </c>
      <c r="R560" s="6" t="s">
        <v>3283</v>
      </c>
      <c r="S560" s="5">
        <v>24</v>
      </c>
      <c r="T560" s="7">
        <v>36661</v>
      </c>
      <c r="U560" s="7">
        <v>37073</v>
      </c>
      <c r="V560" s="7">
        <v>37288</v>
      </c>
    </row>
    <row r="561" spans="1:22" ht="12">
      <c r="A561" s="16" t="s">
        <v>5907</v>
      </c>
      <c r="B561" s="6" t="s">
        <v>379</v>
      </c>
      <c r="C561" s="54">
        <v>29</v>
      </c>
      <c r="D561" s="2">
        <v>29</v>
      </c>
      <c r="E561" s="12">
        <v>21000</v>
      </c>
      <c r="F561" s="12">
        <v>229000</v>
      </c>
      <c r="G561" s="14">
        <v>487</v>
      </c>
      <c r="H561" s="18">
        <v>1230</v>
      </c>
      <c r="I561" s="53" t="s">
        <v>2352</v>
      </c>
      <c r="J561" s="6" t="s">
        <v>2122</v>
      </c>
      <c r="K561" s="6" t="s">
        <v>3550</v>
      </c>
      <c r="M561" s="6" t="s">
        <v>2123</v>
      </c>
      <c r="N561" s="4" t="s">
        <v>385</v>
      </c>
      <c r="O561" s="6">
        <v>38776</v>
      </c>
      <c r="P561" s="6" t="s">
        <v>386</v>
      </c>
      <c r="Q561" s="6" t="s">
        <v>387</v>
      </c>
      <c r="R561" s="6" t="s">
        <v>388</v>
      </c>
      <c r="S561" s="5">
        <v>24</v>
      </c>
      <c r="T561" s="7">
        <v>36708</v>
      </c>
      <c r="U561" s="7">
        <v>37073</v>
      </c>
      <c r="V561" s="7">
        <v>37288</v>
      </c>
    </row>
    <row r="562" spans="1:25" ht="24">
      <c r="A562" s="16" t="s">
        <v>4477</v>
      </c>
      <c r="B562" s="6" t="s">
        <v>379</v>
      </c>
      <c r="C562" s="54">
        <v>29</v>
      </c>
      <c r="D562" s="2" t="s">
        <v>6186</v>
      </c>
      <c r="E562" s="12">
        <v>0</v>
      </c>
      <c r="F562" s="12">
        <v>6700</v>
      </c>
      <c r="G562" s="14">
        <v>40</v>
      </c>
      <c r="H562" s="18">
        <v>1251</v>
      </c>
      <c r="I562" s="53" t="s">
        <v>7256</v>
      </c>
      <c r="J562" s="6" t="s">
        <v>1315</v>
      </c>
      <c r="K562" s="6" t="s">
        <v>4207</v>
      </c>
      <c r="M562" s="6" t="s">
        <v>2288</v>
      </c>
      <c r="N562" s="4" t="s">
        <v>5081</v>
      </c>
      <c r="O562" s="6">
        <v>30303</v>
      </c>
      <c r="P562" s="6" t="s">
        <v>4208</v>
      </c>
      <c r="Q562" s="6" t="s">
        <v>722</v>
      </c>
      <c r="R562" s="6" t="s">
        <v>723</v>
      </c>
      <c r="S562" s="5">
        <v>24</v>
      </c>
      <c r="T562" s="7">
        <v>36708</v>
      </c>
      <c r="U562" s="7">
        <v>37073</v>
      </c>
      <c r="V562" s="7">
        <v>37288</v>
      </c>
      <c r="W562" s="22"/>
      <c r="Y562" s="4"/>
    </row>
    <row r="563" spans="1:20" ht="12">
      <c r="A563" s="6" t="s">
        <v>2351</v>
      </c>
      <c r="B563" s="6" t="s">
        <v>379</v>
      </c>
      <c r="C563" s="54">
        <v>29</v>
      </c>
      <c r="D563" s="2" t="s">
        <v>6186</v>
      </c>
      <c r="E563" s="12" t="s">
        <v>5538</v>
      </c>
      <c r="F563" s="12">
        <v>12000</v>
      </c>
      <c r="G563" s="14">
        <v>28</v>
      </c>
      <c r="H563" s="4">
        <v>1242</v>
      </c>
      <c r="I563" s="53" t="s">
        <v>5024</v>
      </c>
      <c r="J563" s="6" t="s">
        <v>7526</v>
      </c>
      <c r="K563" s="6" t="s">
        <v>6609</v>
      </c>
      <c r="M563" s="6" t="s">
        <v>4447</v>
      </c>
      <c r="N563" s="4" t="s">
        <v>385</v>
      </c>
      <c r="O563" s="6" t="s">
        <v>6610</v>
      </c>
      <c r="P563" s="6" t="s">
        <v>6611</v>
      </c>
      <c r="Q563" s="6" t="s">
        <v>6612</v>
      </c>
      <c r="R563" s="6" t="s">
        <v>6613</v>
      </c>
      <c r="S563" s="5">
        <v>24</v>
      </c>
      <c r="T563" s="7">
        <v>36557</v>
      </c>
    </row>
    <row r="564" spans="1:24" ht="12">
      <c r="A564" s="6" t="s">
        <v>7021</v>
      </c>
      <c r="B564" s="6" t="s">
        <v>379</v>
      </c>
      <c r="C564" s="54">
        <v>29</v>
      </c>
      <c r="D564" s="2">
        <v>29</v>
      </c>
      <c r="E564" s="12">
        <v>0</v>
      </c>
      <c r="F564" s="12">
        <v>27500</v>
      </c>
      <c r="G564" s="14">
        <v>360</v>
      </c>
      <c r="H564" s="24">
        <v>1540</v>
      </c>
      <c r="I564" s="53" t="s">
        <v>6758</v>
      </c>
      <c r="J564" s="21" t="s">
        <v>3970</v>
      </c>
      <c r="K564" s="21" t="s">
        <v>4561</v>
      </c>
      <c r="L564" s="21"/>
      <c r="M564" s="21" t="s">
        <v>4562</v>
      </c>
      <c r="N564" s="24" t="s">
        <v>385</v>
      </c>
      <c r="O564" s="35">
        <v>39194</v>
      </c>
      <c r="P564" s="21" t="s">
        <v>4563</v>
      </c>
      <c r="Q564" s="21" t="s">
        <v>3315</v>
      </c>
      <c r="R564" s="21" t="s">
        <v>7319</v>
      </c>
      <c r="S564" s="24">
        <v>24</v>
      </c>
      <c r="T564" s="22">
        <v>36708</v>
      </c>
      <c r="U564" s="7">
        <v>37073</v>
      </c>
      <c r="V564" s="7">
        <v>37288</v>
      </c>
      <c r="W564" s="22"/>
      <c r="X564" s="22"/>
    </row>
    <row r="565" spans="1:24" s="20" customFormat="1" ht="24">
      <c r="A565" s="112" t="s">
        <v>6997</v>
      </c>
      <c r="B565" s="118" t="s">
        <v>6724</v>
      </c>
      <c r="C565" s="145">
        <v>29</v>
      </c>
      <c r="D565" s="114">
        <v>29</v>
      </c>
      <c r="E565" s="115" t="s">
        <v>5538</v>
      </c>
      <c r="F565" s="115" t="s">
        <v>5538</v>
      </c>
      <c r="G565" s="116">
        <v>100</v>
      </c>
      <c r="H565" s="119">
        <v>1242</v>
      </c>
      <c r="I565" s="118" t="s">
        <v>6998</v>
      </c>
      <c r="J565" s="113" t="s">
        <v>540</v>
      </c>
      <c r="K565" s="113" t="s">
        <v>6999</v>
      </c>
      <c r="L565" s="113"/>
      <c r="M565" s="113" t="s">
        <v>7000</v>
      </c>
      <c r="N565" s="119" t="s">
        <v>385</v>
      </c>
      <c r="O565" s="160" t="s">
        <v>7001</v>
      </c>
      <c r="P565" s="113" t="s">
        <v>2265</v>
      </c>
      <c r="Q565" s="113" t="s">
        <v>2266</v>
      </c>
      <c r="R565" s="113" t="s">
        <v>2267</v>
      </c>
      <c r="S565" s="119">
        <v>24</v>
      </c>
      <c r="T565" s="121">
        <v>36910</v>
      </c>
      <c r="U565" s="137"/>
      <c r="V565" s="7"/>
      <c r="W565" s="7"/>
      <c r="X565" s="7"/>
    </row>
    <row r="566" spans="1:21" ht="12">
      <c r="A566" s="16" t="s">
        <v>3024</v>
      </c>
      <c r="B566" s="6" t="s">
        <v>192</v>
      </c>
      <c r="E566" s="12"/>
      <c r="H566" s="18">
        <v>6920</v>
      </c>
      <c r="I566" s="53" t="s">
        <v>1710</v>
      </c>
      <c r="J566" s="6" t="s">
        <v>1315</v>
      </c>
      <c r="K566" s="6" t="s">
        <v>725</v>
      </c>
      <c r="L566" s="6" t="s">
        <v>4889</v>
      </c>
      <c r="M566" s="6" t="s">
        <v>3102</v>
      </c>
      <c r="N566" s="4" t="s">
        <v>5081</v>
      </c>
      <c r="O566" s="6">
        <v>30337</v>
      </c>
      <c r="P566" s="6" t="s">
        <v>1117</v>
      </c>
      <c r="Q566" s="6" t="s">
        <v>6653</v>
      </c>
      <c r="R566" s="6" t="s">
        <v>6654</v>
      </c>
      <c r="S566" s="5">
        <v>24</v>
      </c>
      <c r="T566" s="7">
        <v>36708</v>
      </c>
      <c r="U566" s="7">
        <v>37288</v>
      </c>
    </row>
    <row r="567" spans="1:25" ht="12">
      <c r="A567" s="16" t="s">
        <v>6470</v>
      </c>
      <c r="B567" s="6" t="s">
        <v>4294</v>
      </c>
      <c r="C567" s="54">
        <v>9.25</v>
      </c>
      <c r="D567" s="2">
        <v>9.25</v>
      </c>
      <c r="E567" s="12" t="s">
        <v>5538</v>
      </c>
      <c r="F567" s="12" t="s">
        <v>5538</v>
      </c>
      <c r="G567" s="14" t="s">
        <v>5538</v>
      </c>
      <c r="H567" s="18">
        <v>1524</v>
      </c>
      <c r="I567" s="53" t="s">
        <v>6593</v>
      </c>
      <c r="J567" s="6" t="s">
        <v>1315</v>
      </c>
      <c r="K567" s="6" t="s">
        <v>1205</v>
      </c>
      <c r="L567" s="6" t="s">
        <v>1206</v>
      </c>
      <c r="M567" s="6" t="s">
        <v>3956</v>
      </c>
      <c r="N567" s="4" t="s">
        <v>3957</v>
      </c>
      <c r="O567" s="6">
        <v>70002</v>
      </c>
      <c r="P567" s="6" t="s">
        <v>3958</v>
      </c>
      <c r="Q567" s="6" t="s">
        <v>3959</v>
      </c>
      <c r="R567" s="6" t="s">
        <v>3960</v>
      </c>
      <c r="S567" s="5">
        <v>24</v>
      </c>
      <c r="T567" s="7">
        <v>36557</v>
      </c>
      <c r="U567" s="7">
        <v>36923</v>
      </c>
      <c r="V567" s="7">
        <v>37288</v>
      </c>
      <c r="Y567" s="4"/>
    </row>
    <row r="568" spans="1:21" ht="24">
      <c r="A568" s="6" t="s">
        <v>3000</v>
      </c>
      <c r="B568" s="21" t="s">
        <v>4294</v>
      </c>
      <c r="C568" s="54">
        <v>25</v>
      </c>
      <c r="D568" s="2">
        <v>25</v>
      </c>
      <c r="E568" s="12" t="s">
        <v>5538</v>
      </c>
      <c r="F568" s="12">
        <v>78500</v>
      </c>
      <c r="G568" s="14">
        <v>242</v>
      </c>
      <c r="H568" s="18">
        <v>1227</v>
      </c>
      <c r="I568" s="53" t="s">
        <v>4871</v>
      </c>
      <c r="J568" s="6" t="s">
        <v>6025</v>
      </c>
      <c r="K568" s="6" t="s">
        <v>7386</v>
      </c>
      <c r="L568" s="6" t="s">
        <v>3001</v>
      </c>
      <c r="M568" s="6" t="s">
        <v>4674</v>
      </c>
      <c r="N568" s="4" t="s">
        <v>385</v>
      </c>
      <c r="O568" s="6">
        <v>39269</v>
      </c>
      <c r="P568" s="6" t="s">
        <v>3002</v>
      </c>
      <c r="Q568" s="6" t="s">
        <v>3003</v>
      </c>
      <c r="R568" s="6" t="s">
        <v>3004</v>
      </c>
      <c r="S568" s="5">
        <v>24</v>
      </c>
      <c r="T568" s="7">
        <v>36800</v>
      </c>
      <c r="U568" s="7">
        <v>37165</v>
      </c>
    </row>
    <row r="569" spans="1:21" ht="12">
      <c r="A569" s="16" t="s">
        <v>2593</v>
      </c>
      <c r="B569" s="6" t="s">
        <v>4294</v>
      </c>
      <c r="C569" s="54">
        <v>25</v>
      </c>
      <c r="D569" s="2" t="s">
        <v>6186</v>
      </c>
      <c r="E569" s="12" t="s">
        <v>5538</v>
      </c>
      <c r="F569" s="12">
        <v>7000</v>
      </c>
      <c r="G569" s="14">
        <v>15</v>
      </c>
      <c r="H569" s="18">
        <v>1443</v>
      </c>
      <c r="I569" s="53" t="s">
        <v>3284</v>
      </c>
      <c r="J569" s="6" t="s">
        <v>1315</v>
      </c>
      <c r="K569" s="6" t="s">
        <v>3285</v>
      </c>
      <c r="M569" s="6" t="s">
        <v>3286</v>
      </c>
      <c r="N569" s="4" t="s">
        <v>3287</v>
      </c>
      <c r="O569" s="6">
        <v>32561</v>
      </c>
      <c r="P569" s="6" t="s">
        <v>3288</v>
      </c>
      <c r="Q569" s="6" t="s">
        <v>3289</v>
      </c>
      <c r="R569" s="6" t="s">
        <v>3290</v>
      </c>
      <c r="S569" s="5">
        <v>24</v>
      </c>
      <c r="T569" s="7">
        <v>36557</v>
      </c>
      <c r="U569" s="7">
        <v>36923</v>
      </c>
    </row>
    <row r="570" spans="1:21" ht="12">
      <c r="A570" s="16" t="s">
        <v>5220</v>
      </c>
      <c r="B570" s="6" t="s">
        <v>4294</v>
      </c>
      <c r="C570" s="54">
        <v>25</v>
      </c>
      <c r="D570" s="2">
        <v>25</v>
      </c>
      <c r="E570" s="12" t="s">
        <v>5538</v>
      </c>
      <c r="F570" s="12">
        <v>6000</v>
      </c>
      <c r="G570" s="14">
        <v>97</v>
      </c>
      <c r="H570" s="18" t="s">
        <v>4295</v>
      </c>
      <c r="I570" s="53" t="s">
        <v>6760</v>
      </c>
      <c r="J570" s="6" t="s">
        <v>2481</v>
      </c>
      <c r="K570" s="6" t="s">
        <v>4297</v>
      </c>
      <c r="M570" s="6" t="s">
        <v>7577</v>
      </c>
      <c r="N570" s="4" t="s">
        <v>7578</v>
      </c>
      <c r="O570" s="6">
        <v>64131</v>
      </c>
      <c r="P570" s="6" t="s">
        <v>2270</v>
      </c>
      <c r="Q570" s="6" t="s">
        <v>2271</v>
      </c>
      <c r="R570" s="6" t="s">
        <v>2272</v>
      </c>
      <c r="S570" s="5">
        <v>24</v>
      </c>
      <c r="T570" s="7">
        <v>36586</v>
      </c>
      <c r="U570" s="7">
        <v>37257</v>
      </c>
    </row>
    <row r="571" spans="1:21" ht="24">
      <c r="A571" s="16" t="s">
        <v>2664</v>
      </c>
      <c r="B571" s="6" t="s">
        <v>4294</v>
      </c>
      <c r="C571" s="54">
        <v>25</v>
      </c>
      <c r="D571" s="2">
        <v>25</v>
      </c>
      <c r="E571" s="12" t="s">
        <v>5538</v>
      </c>
      <c r="F571" s="12">
        <v>35000</v>
      </c>
      <c r="G571" s="14">
        <v>150</v>
      </c>
      <c r="H571" s="18" t="s">
        <v>3291</v>
      </c>
      <c r="I571" s="53" t="s">
        <v>3292</v>
      </c>
      <c r="J571" s="6" t="s">
        <v>3293</v>
      </c>
      <c r="K571" s="6" t="s">
        <v>3294</v>
      </c>
      <c r="M571" s="6" t="s">
        <v>4441</v>
      </c>
      <c r="N571" s="4" t="s">
        <v>385</v>
      </c>
      <c r="O571" s="6" t="s">
        <v>3295</v>
      </c>
      <c r="P571" s="6" t="s">
        <v>3296</v>
      </c>
      <c r="Q571" s="6" t="s">
        <v>4179</v>
      </c>
      <c r="R571" s="6" t="s">
        <v>4180</v>
      </c>
      <c r="S571" s="5">
        <v>24</v>
      </c>
      <c r="T571" s="7">
        <v>36557</v>
      </c>
      <c r="U571" s="7">
        <v>36923</v>
      </c>
    </row>
    <row r="572" spans="1:20" ht="12">
      <c r="A572" s="16" t="s">
        <v>5908</v>
      </c>
      <c r="B572" s="6" t="s">
        <v>4294</v>
      </c>
      <c r="C572" s="54">
        <v>25</v>
      </c>
      <c r="D572" s="2">
        <v>25</v>
      </c>
      <c r="E572" s="12" t="s">
        <v>5538</v>
      </c>
      <c r="F572" s="12">
        <v>11776</v>
      </c>
      <c r="G572" s="14">
        <v>39</v>
      </c>
      <c r="H572" s="18">
        <v>6925</v>
      </c>
      <c r="I572" s="53" t="s">
        <v>5560</v>
      </c>
      <c r="J572" s="6" t="s">
        <v>2478</v>
      </c>
      <c r="K572" s="6" t="s">
        <v>6192</v>
      </c>
      <c r="M572" s="6" t="s">
        <v>5561</v>
      </c>
      <c r="N572" s="4" t="s">
        <v>1051</v>
      </c>
      <c r="O572" s="6">
        <v>20590</v>
      </c>
      <c r="P572" s="6" t="s">
        <v>5562</v>
      </c>
      <c r="Q572" s="6" t="s">
        <v>6621</v>
      </c>
      <c r="R572" s="6" t="s">
        <v>3799</v>
      </c>
      <c r="S572" s="5">
        <v>24</v>
      </c>
      <c r="T572" s="7">
        <v>36708</v>
      </c>
    </row>
    <row r="573" spans="1:24" ht="24">
      <c r="A573" s="16" t="s">
        <v>3438</v>
      </c>
      <c r="B573" s="6" t="s">
        <v>4294</v>
      </c>
      <c r="C573" s="54">
        <v>25</v>
      </c>
      <c r="D573" s="2">
        <v>25</v>
      </c>
      <c r="E573" s="12" t="s">
        <v>5538</v>
      </c>
      <c r="F573" s="12" t="s">
        <v>5538</v>
      </c>
      <c r="G573" s="14" t="s">
        <v>5538</v>
      </c>
      <c r="H573" s="18">
        <v>1256</v>
      </c>
      <c r="I573" s="53" t="s">
        <v>5591</v>
      </c>
      <c r="J573" s="6" t="s">
        <v>1315</v>
      </c>
      <c r="K573" s="6" t="s">
        <v>1316</v>
      </c>
      <c r="M573" s="6" t="s">
        <v>4674</v>
      </c>
      <c r="N573" s="4" t="s">
        <v>385</v>
      </c>
      <c r="O573" s="6">
        <v>39205</v>
      </c>
      <c r="P573" s="6" t="s">
        <v>1317</v>
      </c>
      <c r="Q573" s="6" t="s">
        <v>1318</v>
      </c>
      <c r="R573" s="6" t="s">
        <v>3234</v>
      </c>
      <c r="S573" s="5">
        <v>24</v>
      </c>
      <c r="T573" s="7">
        <v>36557</v>
      </c>
      <c r="U573" s="7">
        <v>36923</v>
      </c>
      <c r="V573" s="22">
        <v>37288</v>
      </c>
      <c r="W573" s="22"/>
      <c r="X573" s="22"/>
    </row>
    <row r="574" spans="1:24" s="20" customFormat="1" ht="12">
      <c r="A574" s="6" t="s">
        <v>4727</v>
      </c>
      <c r="B574" s="6" t="s">
        <v>4294</v>
      </c>
      <c r="C574" s="54">
        <v>25</v>
      </c>
      <c r="D574" s="2">
        <v>25</v>
      </c>
      <c r="E574" s="12" t="s">
        <v>5538</v>
      </c>
      <c r="F574" s="12" t="s">
        <v>5538</v>
      </c>
      <c r="G574" s="14" t="s">
        <v>5538</v>
      </c>
      <c r="H574" s="26">
        <v>1226</v>
      </c>
      <c r="I574" s="53" t="s">
        <v>4870</v>
      </c>
      <c r="J574" s="21" t="s">
        <v>3177</v>
      </c>
      <c r="K574" s="21" t="s">
        <v>7386</v>
      </c>
      <c r="L574" s="21" t="s">
        <v>2083</v>
      </c>
      <c r="M574" s="21" t="s">
        <v>4674</v>
      </c>
      <c r="N574" s="24" t="s">
        <v>945</v>
      </c>
      <c r="O574" s="21">
        <v>39269</v>
      </c>
      <c r="P574" s="21" t="s">
        <v>5998</v>
      </c>
      <c r="Q574" s="21" t="s">
        <v>4419</v>
      </c>
      <c r="R574" s="21" t="s">
        <v>2077</v>
      </c>
      <c r="S574" s="23">
        <v>24</v>
      </c>
      <c r="T574" s="22">
        <v>36708</v>
      </c>
      <c r="U574" s="7"/>
      <c r="V574" s="7"/>
      <c r="W574" s="7"/>
      <c r="X574" s="7"/>
    </row>
    <row r="575" spans="1:21" ht="24">
      <c r="A575" s="6" t="s">
        <v>5097</v>
      </c>
      <c r="B575" s="6" t="s">
        <v>4294</v>
      </c>
      <c r="C575" s="54">
        <v>15.25</v>
      </c>
      <c r="D575" s="2">
        <v>15.25</v>
      </c>
      <c r="E575" s="12">
        <v>20000</v>
      </c>
      <c r="F575" s="12">
        <v>200000</v>
      </c>
      <c r="G575" s="14">
        <v>807</v>
      </c>
      <c r="H575" s="24">
        <v>8000</v>
      </c>
      <c r="I575" s="53" t="s">
        <v>262</v>
      </c>
      <c r="J575" s="21" t="s">
        <v>5098</v>
      </c>
      <c r="K575" s="21" t="s">
        <v>5099</v>
      </c>
      <c r="L575" s="21"/>
      <c r="M575" s="21" t="s">
        <v>5100</v>
      </c>
      <c r="N575" s="24" t="s">
        <v>385</v>
      </c>
      <c r="O575" s="21" t="s">
        <v>1803</v>
      </c>
      <c r="P575" s="21" t="s">
        <v>7020</v>
      </c>
      <c r="Q575" s="21" t="s">
        <v>3316</v>
      </c>
      <c r="R575" s="21" t="s">
        <v>7320</v>
      </c>
      <c r="S575" s="24">
        <v>24</v>
      </c>
      <c r="T575" s="22">
        <v>36800</v>
      </c>
      <c r="U575" s="7">
        <v>37165</v>
      </c>
    </row>
    <row r="576" spans="1:21" ht="24">
      <c r="A576" s="6" t="s">
        <v>2656</v>
      </c>
      <c r="B576" s="21" t="s">
        <v>4294</v>
      </c>
      <c r="C576" s="150">
        <v>7.25</v>
      </c>
      <c r="D576" s="28">
        <v>7.25</v>
      </c>
      <c r="E576" s="29" t="s">
        <v>5538</v>
      </c>
      <c r="F576" s="29" t="s">
        <v>5538</v>
      </c>
      <c r="G576" s="39" t="s">
        <v>5538</v>
      </c>
      <c r="H576" s="24" t="s">
        <v>4209</v>
      </c>
      <c r="I576" s="108" t="s">
        <v>4210</v>
      </c>
      <c r="J576" s="21"/>
      <c r="K576" s="21" t="s">
        <v>7325</v>
      </c>
      <c r="L576" s="21" t="s">
        <v>7326</v>
      </c>
      <c r="M576" s="21" t="s">
        <v>6751</v>
      </c>
      <c r="N576" s="24" t="s">
        <v>6752</v>
      </c>
      <c r="O576" s="21">
        <v>55403</v>
      </c>
      <c r="P576" s="21" t="s">
        <v>2010</v>
      </c>
      <c r="Q576" s="21" t="s">
        <v>1426</v>
      </c>
      <c r="R576" s="43" t="s">
        <v>1427</v>
      </c>
      <c r="S576" s="24">
        <v>24</v>
      </c>
      <c r="T576" s="7">
        <v>36802</v>
      </c>
      <c r="U576" s="7">
        <v>37288</v>
      </c>
    </row>
    <row r="577" spans="1:24" ht="12">
      <c r="A577" s="16" t="s">
        <v>4653</v>
      </c>
      <c r="B577" s="6" t="s">
        <v>2512</v>
      </c>
      <c r="C577" s="54">
        <v>28.5</v>
      </c>
      <c r="D577" s="2">
        <v>60.25</v>
      </c>
      <c r="E577" s="12">
        <v>9031</v>
      </c>
      <c r="F577" s="12">
        <v>95964</v>
      </c>
      <c r="G577" s="14">
        <v>218</v>
      </c>
      <c r="H577" s="18">
        <v>1226</v>
      </c>
      <c r="I577" s="53" t="s">
        <v>4870</v>
      </c>
      <c r="J577" s="6" t="s">
        <v>5859</v>
      </c>
      <c r="K577" s="6" t="s">
        <v>2946</v>
      </c>
      <c r="M577" s="6" t="s">
        <v>688</v>
      </c>
      <c r="N577" s="4" t="s">
        <v>414</v>
      </c>
      <c r="O577" s="6">
        <v>28802</v>
      </c>
      <c r="P577" s="6" t="s">
        <v>2947</v>
      </c>
      <c r="Q577" s="6" t="s">
        <v>2948</v>
      </c>
      <c r="R577" s="6" t="s">
        <v>2949</v>
      </c>
      <c r="S577" s="5">
        <v>24</v>
      </c>
      <c r="T577" s="7">
        <v>36708</v>
      </c>
      <c r="U577" s="7">
        <v>37073</v>
      </c>
      <c r="V577" s="7">
        <v>37288</v>
      </c>
      <c r="X577" s="7">
        <v>38018</v>
      </c>
    </row>
    <row r="578" spans="1:24" ht="12">
      <c r="A578" s="16" t="s">
        <v>3005</v>
      </c>
      <c r="B578" s="6" t="s">
        <v>2512</v>
      </c>
      <c r="C578" s="54">
        <v>10</v>
      </c>
      <c r="D578" s="2">
        <v>0</v>
      </c>
      <c r="E578" s="12" t="s">
        <v>5538</v>
      </c>
      <c r="F578" s="12" t="s">
        <v>5538</v>
      </c>
      <c r="G578" s="14" t="s">
        <v>5538</v>
      </c>
      <c r="H578" s="18">
        <v>1241</v>
      </c>
      <c r="I578" s="53" t="s">
        <v>6894</v>
      </c>
      <c r="J578" s="6" t="s">
        <v>3795</v>
      </c>
      <c r="K578" s="6" t="s">
        <v>3264</v>
      </c>
      <c r="L578" s="6" t="s">
        <v>2998</v>
      </c>
      <c r="M578" s="6" t="s">
        <v>1050</v>
      </c>
      <c r="N578" s="4" t="s">
        <v>1051</v>
      </c>
      <c r="O578" s="6">
        <v>20250</v>
      </c>
      <c r="P578" s="6" t="s">
        <v>1564</v>
      </c>
      <c r="Q578" s="6" t="s">
        <v>1565</v>
      </c>
      <c r="R578" s="6" t="s">
        <v>1566</v>
      </c>
      <c r="S578" s="5">
        <v>24</v>
      </c>
      <c r="T578" s="7">
        <v>36831</v>
      </c>
      <c r="U578" s="7">
        <v>37073</v>
      </c>
      <c r="V578" s="7">
        <v>37288</v>
      </c>
      <c r="W578" s="38"/>
      <c r="X578" s="38"/>
    </row>
    <row r="579" spans="1:27" ht="12">
      <c r="A579" s="16" t="s">
        <v>5241</v>
      </c>
      <c r="B579" s="6" t="s">
        <v>2512</v>
      </c>
      <c r="C579" s="54">
        <v>6</v>
      </c>
      <c r="D579" s="2">
        <v>6</v>
      </c>
      <c r="E579" s="12" t="s">
        <v>5538</v>
      </c>
      <c r="F579" s="12" t="s">
        <v>5538</v>
      </c>
      <c r="G579" s="14" t="s">
        <v>5538</v>
      </c>
      <c r="H579" s="18">
        <v>1252</v>
      </c>
      <c r="I579" s="53" t="s">
        <v>7257</v>
      </c>
      <c r="J579" s="6" t="s">
        <v>6025</v>
      </c>
      <c r="K579" s="6" t="s">
        <v>3264</v>
      </c>
      <c r="L579" s="6" t="s">
        <v>5242</v>
      </c>
      <c r="M579" s="6" t="s">
        <v>1050</v>
      </c>
      <c r="N579" s="4" t="s">
        <v>1051</v>
      </c>
      <c r="O579" s="6">
        <v>20250</v>
      </c>
      <c r="P579" s="6" t="s">
        <v>7455</v>
      </c>
      <c r="Q579" s="6" t="s">
        <v>7456</v>
      </c>
      <c r="R579" s="6" t="s">
        <v>1314</v>
      </c>
      <c r="S579" s="5">
        <v>24</v>
      </c>
      <c r="T579" s="7">
        <v>36892</v>
      </c>
      <c r="U579" s="7">
        <v>37288</v>
      </c>
      <c r="V579" s="7">
        <v>37653</v>
      </c>
      <c r="Y579" s="4"/>
      <c r="Z579" s="7"/>
      <c r="AA579" s="7"/>
    </row>
    <row r="580" spans="1:24" ht="12">
      <c r="A580" s="6" t="s">
        <v>1748</v>
      </c>
      <c r="B580" s="6" t="s">
        <v>5537</v>
      </c>
      <c r="C580" s="54">
        <v>10.2</v>
      </c>
      <c r="D580" s="2">
        <v>15.2</v>
      </c>
      <c r="E580" s="12" t="s">
        <v>5538</v>
      </c>
      <c r="F580" s="12" t="s">
        <v>5538</v>
      </c>
      <c r="G580" s="14" t="s">
        <v>5538</v>
      </c>
      <c r="H580" s="4">
        <v>1241</v>
      </c>
      <c r="I580" s="53" t="s">
        <v>6894</v>
      </c>
      <c r="K580" s="6" t="s">
        <v>5488</v>
      </c>
      <c r="L580" s="6" t="s">
        <v>5489</v>
      </c>
      <c r="M580" s="6" t="s">
        <v>1050</v>
      </c>
      <c r="N580" s="4" t="s">
        <v>1051</v>
      </c>
      <c r="O580" s="8" t="s">
        <v>3743</v>
      </c>
      <c r="P580" s="6" t="s">
        <v>1564</v>
      </c>
      <c r="Q580" s="6" t="s">
        <v>1565</v>
      </c>
      <c r="R580" s="6" t="s">
        <v>1566</v>
      </c>
      <c r="S580" s="5">
        <v>25</v>
      </c>
      <c r="T580" s="7">
        <v>36800</v>
      </c>
      <c r="U580" s="7">
        <v>37257</v>
      </c>
      <c r="V580" s="7">
        <v>37622</v>
      </c>
      <c r="W580" s="38"/>
      <c r="X580" s="38"/>
    </row>
    <row r="581" spans="1:25" ht="12">
      <c r="A581" s="16" t="s">
        <v>5727</v>
      </c>
      <c r="B581" s="6" t="s">
        <v>6314</v>
      </c>
      <c r="C581" s="54">
        <v>14.6</v>
      </c>
      <c r="D581" s="2">
        <v>15</v>
      </c>
      <c r="E581" s="12">
        <v>900</v>
      </c>
      <c r="F581" s="12">
        <v>7000</v>
      </c>
      <c r="G581" s="14">
        <v>15</v>
      </c>
      <c r="H581" s="18">
        <v>1242</v>
      </c>
      <c r="I581" s="53" t="s">
        <v>5024</v>
      </c>
      <c r="J581" s="6" t="s">
        <v>4181</v>
      </c>
      <c r="K581" s="6" t="s">
        <v>7325</v>
      </c>
      <c r="M581" s="6" t="s">
        <v>6751</v>
      </c>
      <c r="N581" s="4" t="s">
        <v>6752</v>
      </c>
      <c r="O581" s="6">
        <v>55403</v>
      </c>
      <c r="P581" s="6" t="s">
        <v>3254</v>
      </c>
      <c r="Q581" s="6" t="s">
        <v>7523</v>
      </c>
      <c r="R581" s="6" t="s">
        <v>1427</v>
      </c>
      <c r="S581" s="5">
        <v>25</v>
      </c>
      <c r="T581" s="7">
        <v>36647</v>
      </c>
      <c r="U581" s="7">
        <v>37012</v>
      </c>
      <c r="V581" s="7">
        <v>37257</v>
      </c>
      <c r="W581" s="7">
        <v>37622</v>
      </c>
      <c r="Y581" s="15"/>
    </row>
    <row r="582" spans="1:21" ht="12">
      <c r="A582" s="16" t="s">
        <v>98</v>
      </c>
      <c r="B582" s="16" t="s">
        <v>6314</v>
      </c>
      <c r="C582" s="54">
        <v>8</v>
      </c>
      <c r="D582" s="2">
        <v>8</v>
      </c>
      <c r="E582" s="12" t="s">
        <v>5538</v>
      </c>
      <c r="F582" s="12" t="s">
        <v>5538</v>
      </c>
      <c r="G582" s="14" t="s">
        <v>5538</v>
      </c>
      <c r="H582" s="5" t="s">
        <v>2586</v>
      </c>
      <c r="I582" s="52" t="s">
        <v>7052</v>
      </c>
      <c r="J582" s="16"/>
      <c r="K582" s="16" t="s">
        <v>2736</v>
      </c>
      <c r="L582" s="16"/>
      <c r="M582" s="16" t="s">
        <v>542</v>
      </c>
      <c r="N582" s="5" t="s">
        <v>4186</v>
      </c>
      <c r="O582" s="16" t="s">
        <v>2737</v>
      </c>
      <c r="P582" s="16" t="s">
        <v>2738</v>
      </c>
      <c r="Q582" s="16" t="s">
        <v>2739</v>
      </c>
      <c r="R582" s="16" t="s">
        <v>2740</v>
      </c>
      <c r="S582" s="5">
        <v>25</v>
      </c>
      <c r="T582" s="7">
        <v>36739</v>
      </c>
      <c r="U582" s="7">
        <v>37104</v>
      </c>
    </row>
    <row r="583" spans="1:23" ht="12">
      <c r="A583" s="16" t="s">
        <v>7119</v>
      </c>
      <c r="B583" s="16" t="s">
        <v>6314</v>
      </c>
      <c r="C583" s="54">
        <v>12</v>
      </c>
      <c r="D583" s="2">
        <v>10</v>
      </c>
      <c r="E583" s="12" t="s">
        <v>5538</v>
      </c>
      <c r="F583" s="12" t="s">
        <v>5538</v>
      </c>
      <c r="G583" s="14" t="s">
        <v>5538</v>
      </c>
      <c r="H583" s="5">
        <v>1242</v>
      </c>
      <c r="I583" s="52" t="s">
        <v>5024</v>
      </c>
      <c r="J583" s="16" t="s">
        <v>4013</v>
      </c>
      <c r="K583" s="16" t="s">
        <v>2047</v>
      </c>
      <c r="L583" s="16" t="s">
        <v>99</v>
      </c>
      <c r="M583" s="16" t="s">
        <v>100</v>
      </c>
      <c r="N583" s="5" t="s">
        <v>4186</v>
      </c>
      <c r="O583" s="16">
        <v>59601</v>
      </c>
      <c r="P583" s="16" t="s">
        <v>5733</v>
      </c>
      <c r="Q583" s="16" t="s">
        <v>2029</v>
      </c>
      <c r="R583" s="16" t="s">
        <v>2030</v>
      </c>
      <c r="S583" s="5">
        <v>25</v>
      </c>
      <c r="T583" s="7">
        <v>36647</v>
      </c>
      <c r="U583" s="7">
        <v>37012</v>
      </c>
      <c r="V583" s="7">
        <v>37257</v>
      </c>
      <c r="W583" s="7">
        <v>37622</v>
      </c>
    </row>
    <row r="584" spans="1:21" ht="12">
      <c r="A584" s="16" t="s">
        <v>4646</v>
      </c>
      <c r="B584" s="16" t="s">
        <v>6314</v>
      </c>
      <c r="C584" s="54">
        <v>8</v>
      </c>
      <c r="D584" s="2">
        <v>10</v>
      </c>
      <c r="E584" s="12" t="s">
        <v>5538</v>
      </c>
      <c r="F584" s="12" t="s">
        <v>5538</v>
      </c>
      <c r="G584" s="14" t="s">
        <v>5538</v>
      </c>
      <c r="H584" s="5">
        <v>1555</v>
      </c>
      <c r="I584" s="52" t="s">
        <v>5077</v>
      </c>
      <c r="J584" s="16"/>
      <c r="K584" s="16" t="s">
        <v>2031</v>
      </c>
      <c r="L584" s="16" t="s">
        <v>1752</v>
      </c>
      <c r="M584" s="16" t="s">
        <v>2032</v>
      </c>
      <c r="N584" s="5" t="s">
        <v>4186</v>
      </c>
      <c r="O584" s="16">
        <v>59403</v>
      </c>
      <c r="P584" s="16" t="s">
        <v>4647</v>
      </c>
      <c r="Q584" s="16" t="s">
        <v>538</v>
      </c>
      <c r="R584" s="16" t="s">
        <v>539</v>
      </c>
      <c r="S584" s="5">
        <v>25</v>
      </c>
      <c r="T584" s="7">
        <v>36647</v>
      </c>
      <c r="U584" s="7">
        <v>37012</v>
      </c>
    </row>
    <row r="585" spans="1:23" ht="12">
      <c r="A585" s="16" t="s">
        <v>939</v>
      </c>
      <c r="B585" s="16" t="s">
        <v>6314</v>
      </c>
      <c r="C585" s="54">
        <v>8</v>
      </c>
      <c r="D585" s="2">
        <v>8</v>
      </c>
      <c r="E585" s="12" t="s">
        <v>5538</v>
      </c>
      <c r="F585" s="12" t="s">
        <v>5538</v>
      </c>
      <c r="G585" s="14" t="s">
        <v>5538</v>
      </c>
      <c r="H585" s="5">
        <v>1242</v>
      </c>
      <c r="I585" s="52" t="s">
        <v>5024</v>
      </c>
      <c r="J585" s="16" t="s">
        <v>540</v>
      </c>
      <c r="K585" s="16" t="s">
        <v>541</v>
      </c>
      <c r="L585" s="16"/>
      <c r="M585" s="16" t="s">
        <v>542</v>
      </c>
      <c r="N585" s="5" t="s">
        <v>4186</v>
      </c>
      <c r="O585" s="16">
        <v>59103</v>
      </c>
      <c r="P585" s="16" t="s">
        <v>543</v>
      </c>
      <c r="Q585" s="16" t="s">
        <v>544</v>
      </c>
      <c r="R585" s="16" t="s">
        <v>6354</v>
      </c>
      <c r="S585" s="5">
        <v>25</v>
      </c>
      <c r="T585" s="7">
        <v>36656</v>
      </c>
      <c r="U585" s="7">
        <v>37021</v>
      </c>
      <c r="V585" s="7">
        <v>37257</v>
      </c>
      <c r="W585" s="22"/>
    </row>
    <row r="586" spans="1:23" ht="24">
      <c r="A586" s="16" t="s">
        <v>940</v>
      </c>
      <c r="B586" s="16" t="s">
        <v>6314</v>
      </c>
      <c r="C586" s="54">
        <v>8</v>
      </c>
      <c r="D586" s="2">
        <v>10</v>
      </c>
      <c r="E586" s="12" t="s">
        <v>5538</v>
      </c>
      <c r="F586" s="12" t="s">
        <v>5538</v>
      </c>
      <c r="G586" s="14" t="s">
        <v>5538</v>
      </c>
      <c r="H586" s="5">
        <v>1256</v>
      </c>
      <c r="I586" s="52" t="s">
        <v>5591</v>
      </c>
      <c r="J586" s="16" t="s">
        <v>6355</v>
      </c>
      <c r="K586" s="16" t="s">
        <v>3335</v>
      </c>
      <c r="L586" s="16" t="s">
        <v>3336</v>
      </c>
      <c r="M586" s="16" t="s">
        <v>100</v>
      </c>
      <c r="N586" s="5" t="s">
        <v>4186</v>
      </c>
      <c r="O586" s="16">
        <v>59626</v>
      </c>
      <c r="P586" s="16" t="s">
        <v>3337</v>
      </c>
      <c r="Q586" s="16" t="s">
        <v>3338</v>
      </c>
      <c r="R586" s="16" t="s">
        <v>3339</v>
      </c>
      <c r="S586" s="5">
        <v>25</v>
      </c>
      <c r="T586" s="7">
        <v>36708</v>
      </c>
      <c r="U586" s="7">
        <v>37073</v>
      </c>
      <c r="W586" s="7">
        <v>37622</v>
      </c>
    </row>
    <row r="587" spans="1:23" ht="12">
      <c r="A587" s="16" t="s">
        <v>94</v>
      </c>
      <c r="B587" s="16" t="s">
        <v>6314</v>
      </c>
      <c r="C587" s="54">
        <v>12</v>
      </c>
      <c r="D587" s="2">
        <v>10</v>
      </c>
      <c r="E587" s="12">
        <v>1000</v>
      </c>
      <c r="F587" s="12">
        <v>39000</v>
      </c>
      <c r="G587" s="14">
        <v>50</v>
      </c>
      <c r="H587" s="5">
        <v>1526</v>
      </c>
      <c r="I587" s="52" t="s">
        <v>7258</v>
      </c>
      <c r="J587" s="16"/>
      <c r="K587" s="16" t="s">
        <v>3340</v>
      </c>
      <c r="L587" s="16"/>
      <c r="M587" s="16" t="s">
        <v>3341</v>
      </c>
      <c r="N587" s="5" t="s">
        <v>4186</v>
      </c>
      <c r="O587" s="16">
        <v>59701</v>
      </c>
      <c r="P587" s="16" t="s">
        <v>3342</v>
      </c>
      <c r="Q587" s="16" t="s">
        <v>3343</v>
      </c>
      <c r="R587" s="16" t="s">
        <v>6565</v>
      </c>
      <c r="S587" s="5">
        <v>25</v>
      </c>
      <c r="T587" s="7">
        <v>36708</v>
      </c>
      <c r="U587" s="7">
        <v>37073</v>
      </c>
      <c r="V587" s="7">
        <v>37257</v>
      </c>
      <c r="W587" s="7">
        <v>37622</v>
      </c>
    </row>
    <row r="588" spans="1:21" ht="24">
      <c r="A588" s="139" t="s">
        <v>95</v>
      </c>
      <c r="B588" s="139" t="s">
        <v>6314</v>
      </c>
      <c r="C588" s="145" t="s">
        <v>2672</v>
      </c>
      <c r="D588" s="114"/>
      <c r="E588" s="115"/>
      <c r="F588" s="115"/>
      <c r="G588" s="116"/>
      <c r="H588" s="134">
        <v>1544</v>
      </c>
      <c r="I588" s="157" t="s">
        <v>7489</v>
      </c>
      <c r="J588" s="139"/>
      <c r="K588" s="139" t="s">
        <v>6452</v>
      </c>
      <c r="L588" s="139"/>
      <c r="M588" s="139" t="s">
        <v>2032</v>
      </c>
      <c r="N588" s="134" t="s">
        <v>4186</v>
      </c>
      <c r="O588" s="139">
        <v>59403</v>
      </c>
      <c r="P588" s="139" t="s">
        <v>6453</v>
      </c>
      <c r="Q588" s="139" t="s">
        <v>6454</v>
      </c>
      <c r="R588" s="139" t="s">
        <v>2727</v>
      </c>
      <c r="S588" s="134">
        <v>25</v>
      </c>
      <c r="T588" s="135">
        <v>36708</v>
      </c>
      <c r="U588" s="137"/>
    </row>
    <row r="589" spans="1:23" ht="12">
      <c r="A589" s="16" t="s">
        <v>96</v>
      </c>
      <c r="B589" s="16" t="s">
        <v>6314</v>
      </c>
      <c r="C589" s="54">
        <v>30</v>
      </c>
      <c r="D589" s="2">
        <v>30</v>
      </c>
      <c r="E589" s="12">
        <v>0</v>
      </c>
      <c r="F589" s="12">
        <v>37000</v>
      </c>
      <c r="G589" s="14">
        <v>73</v>
      </c>
      <c r="H589" s="5">
        <v>6925</v>
      </c>
      <c r="I589" s="52" t="s">
        <v>5560</v>
      </c>
      <c r="J589" s="16" t="s">
        <v>2728</v>
      </c>
      <c r="K589" s="16" t="s">
        <v>2729</v>
      </c>
      <c r="L589" s="16"/>
      <c r="M589" s="16" t="s">
        <v>100</v>
      </c>
      <c r="N589" s="5" t="s">
        <v>4186</v>
      </c>
      <c r="O589" s="16">
        <v>59602</v>
      </c>
      <c r="P589" s="16" t="s">
        <v>2730</v>
      </c>
      <c r="Q589" s="16" t="s">
        <v>505</v>
      </c>
      <c r="R589" s="16" t="s">
        <v>2731</v>
      </c>
      <c r="S589" s="5">
        <v>25</v>
      </c>
      <c r="T589" s="7">
        <v>36708</v>
      </c>
      <c r="U589" s="7">
        <v>37073</v>
      </c>
      <c r="W589" s="7">
        <v>37622</v>
      </c>
    </row>
    <row r="590" spans="1:24" ht="12">
      <c r="A590" s="16" t="s">
        <v>97</v>
      </c>
      <c r="B590" s="16" t="s">
        <v>6314</v>
      </c>
      <c r="C590" s="54">
        <v>10</v>
      </c>
      <c r="D590" s="2">
        <v>12</v>
      </c>
      <c r="E590" s="12" t="s">
        <v>5538</v>
      </c>
      <c r="F590" s="12" t="s">
        <v>5538</v>
      </c>
      <c r="G590" s="14" t="s">
        <v>5538</v>
      </c>
      <c r="H590" s="5">
        <v>7527</v>
      </c>
      <c r="I590" s="52" t="s">
        <v>6674</v>
      </c>
      <c r="J590" s="16"/>
      <c r="K590" s="16" t="s">
        <v>2732</v>
      </c>
      <c r="L590" s="16"/>
      <c r="M590" s="16" t="s">
        <v>542</v>
      </c>
      <c r="N590" s="5" t="s">
        <v>4186</v>
      </c>
      <c r="O590" s="16">
        <v>59107</v>
      </c>
      <c r="P590" s="16" t="s">
        <v>2733</v>
      </c>
      <c r="Q590" s="16" t="s">
        <v>2734</v>
      </c>
      <c r="R590" s="16" t="s">
        <v>2735</v>
      </c>
      <c r="S590" s="5">
        <v>25</v>
      </c>
      <c r="T590" s="7">
        <v>36708</v>
      </c>
      <c r="U590" s="7">
        <v>37073</v>
      </c>
      <c r="V590" s="22">
        <v>37257</v>
      </c>
      <c r="W590" s="22">
        <v>37622</v>
      </c>
      <c r="X590" s="22">
        <v>37987</v>
      </c>
    </row>
    <row r="591" spans="1:24" s="20" customFormat="1" ht="12">
      <c r="A591" s="16" t="s">
        <v>5728</v>
      </c>
      <c r="B591" s="6" t="s">
        <v>1613</v>
      </c>
      <c r="C591" s="54">
        <v>27</v>
      </c>
      <c r="D591" s="2">
        <v>29</v>
      </c>
      <c r="E591" s="12" t="s">
        <v>5538</v>
      </c>
      <c r="F591" s="12" t="s">
        <v>5538</v>
      </c>
      <c r="G591" s="14">
        <v>126</v>
      </c>
      <c r="H591" s="18">
        <v>1230</v>
      </c>
      <c r="I591" s="53" t="s">
        <v>2352</v>
      </c>
      <c r="J591" s="6" t="s">
        <v>4182</v>
      </c>
      <c r="K591" s="6" t="s">
        <v>1188</v>
      </c>
      <c r="L591" s="6" t="s">
        <v>967</v>
      </c>
      <c r="M591" s="6" t="s">
        <v>1189</v>
      </c>
      <c r="N591" s="4" t="s">
        <v>1455</v>
      </c>
      <c r="O591" s="6" t="s">
        <v>1191</v>
      </c>
      <c r="P591" s="6" t="s">
        <v>1192</v>
      </c>
      <c r="Q591" s="6" t="s">
        <v>1193</v>
      </c>
      <c r="R591" s="6" t="s">
        <v>1194</v>
      </c>
      <c r="S591" s="5">
        <v>25</v>
      </c>
      <c r="T591" s="7">
        <v>36570</v>
      </c>
      <c r="U591" s="22"/>
      <c r="V591" s="7"/>
      <c r="W591" s="7"/>
      <c r="X591" s="7"/>
    </row>
    <row r="592" spans="1:23" ht="12">
      <c r="A592" s="16" t="s">
        <v>2594</v>
      </c>
      <c r="B592" s="6" t="s">
        <v>1606</v>
      </c>
      <c r="C592" s="54">
        <v>25</v>
      </c>
      <c r="D592" s="2">
        <v>29</v>
      </c>
      <c r="E592" s="12" t="s">
        <v>5538</v>
      </c>
      <c r="F592" s="12">
        <v>2078733</v>
      </c>
      <c r="G592" s="14">
        <v>4575</v>
      </c>
      <c r="H592" s="18">
        <v>1226</v>
      </c>
      <c r="I592" s="53" t="s">
        <v>4870</v>
      </c>
      <c r="J592" s="6" t="s">
        <v>1849</v>
      </c>
      <c r="K592" s="6" t="s">
        <v>1771</v>
      </c>
      <c r="M592" s="6" t="s">
        <v>1772</v>
      </c>
      <c r="N592" s="4" t="s">
        <v>4186</v>
      </c>
      <c r="O592" s="6">
        <v>59807</v>
      </c>
      <c r="P592" s="6" t="s">
        <v>1773</v>
      </c>
      <c r="Q592" s="6" t="s">
        <v>1774</v>
      </c>
      <c r="R592" s="6" t="s">
        <v>1775</v>
      </c>
      <c r="S592" s="5">
        <v>25</v>
      </c>
      <c r="T592" s="7">
        <v>36678</v>
      </c>
      <c r="W592" s="22"/>
    </row>
    <row r="593" spans="1:20" ht="24">
      <c r="A593" s="139" t="s">
        <v>6245</v>
      </c>
      <c r="B593" s="112" t="s">
        <v>1613</v>
      </c>
      <c r="C593" s="145">
        <v>25</v>
      </c>
      <c r="D593" s="114" t="s">
        <v>6186</v>
      </c>
      <c r="E593" s="115" t="s">
        <v>5538</v>
      </c>
      <c r="F593" s="115" t="s">
        <v>5538</v>
      </c>
      <c r="G593" s="116" t="s">
        <v>5538</v>
      </c>
      <c r="H593" s="142">
        <v>1252</v>
      </c>
      <c r="I593" s="118" t="s">
        <v>6013</v>
      </c>
      <c r="J593" s="112" t="s">
        <v>4181</v>
      </c>
      <c r="K593" s="112" t="s">
        <v>3742</v>
      </c>
      <c r="L593" s="112" t="s">
        <v>3265</v>
      </c>
      <c r="M593" s="112" t="s">
        <v>1050</v>
      </c>
      <c r="N593" s="122" t="s">
        <v>1051</v>
      </c>
      <c r="O593" s="144" t="s">
        <v>3743</v>
      </c>
      <c r="P593" s="112" t="s">
        <v>3266</v>
      </c>
      <c r="Q593" s="112" t="s">
        <v>3267</v>
      </c>
      <c r="R593" s="112" t="s">
        <v>1314</v>
      </c>
      <c r="S593" s="134">
        <v>25</v>
      </c>
      <c r="T593" s="135">
        <v>36722</v>
      </c>
    </row>
    <row r="594" spans="1:20" ht="12">
      <c r="A594" s="16" t="s">
        <v>5729</v>
      </c>
      <c r="B594" s="6" t="s">
        <v>6944</v>
      </c>
      <c r="C594" s="54">
        <v>35</v>
      </c>
      <c r="D594" s="2">
        <v>35</v>
      </c>
      <c r="E594" s="12" t="s">
        <v>5538</v>
      </c>
      <c r="F594" s="12" t="s">
        <v>5538</v>
      </c>
      <c r="G594" s="14" t="s">
        <v>5538</v>
      </c>
      <c r="H594" s="18" t="s">
        <v>2586</v>
      </c>
      <c r="I594" s="53" t="s">
        <v>7052</v>
      </c>
      <c r="J594" s="6" t="s">
        <v>3482</v>
      </c>
      <c r="K594" s="6" t="s">
        <v>3483</v>
      </c>
      <c r="M594" s="6" t="s">
        <v>3484</v>
      </c>
      <c r="N594" s="4" t="s">
        <v>844</v>
      </c>
      <c r="O594" s="6" t="s">
        <v>3485</v>
      </c>
      <c r="P594" s="6" t="s">
        <v>3486</v>
      </c>
      <c r="Q594" s="6" t="s">
        <v>3487</v>
      </c>
      <c r="R594" s="6" t="s">
        <v>2285</v>
      </c>
      <c r="S594" s="5">
        <v>25</v>
      </c>
      <c r="T594" s="7">
        <v>36708</v>
      </c>
    </row>
    <row r="595" spans="1:22" ht="12">
      <c r="A595" s="16" t="s">
        <v>2595</v>
      </c>
      <c r="B595" s="6" t="s">
        <v>6944</v>
      </c>
      <c r="C595" s="54">
        <v>33</v>
      </c>
      <c r="D595" s="2">
        <v>29</v>
      </c>
      <c r="E595" s="12">
        <v>0</v>
      </c>
      <c r="F595" s="12">
        <f>75000+50000</f>
        <v>125000</v>
      </c>
      <c r="G595" s="14">
        <f>118+56</f>
        <v>174</v>
      </c>
      <c r="H595" s="18" t="s">
        <v>5580</v>
      </c>
      <c r="I595" s="53" t="s">
        <v>2240</v>
      </c>
      <c r="J595" s="6" t="s">
        <v>4830</v>
      </c>
      <c r="K595" s="6" t="s">
        <v>6175</v>
      </c>
      <c r="L595" s="6" t="s">
        <v>7400</v>
      </c>
      <c r="M595" s="6" t="s">
        <v>7401</v>
      </c>
      <c r="N595" s="4" t="s">
        <v>4186</v>
      </c>
      <c r="O595" s="6">
        <v>59715</v>
      </c>
      <c r="P595" s="6" t="s">
        <v>7402</v>
      </c>
      <c r="Q595" s="6" t="s">
        <v>7403</v>
      </c>
      <c r="R595" s="6" t="s">
        <v>6616</v>
      </c>
      <c r="S595" s="5">
        <v>25</v>
      </c>
      <c r="T595" s="7">
        <v>36708</v>
      </c>
      <c r="U595" s="7">
        <v>37257</v>
      </c>
      <c r="V595" s="7">
        <v>37622</v>
      </c>
    </row>
    <row r="596" spans="1:20" ht="12">
      <c r="A596" s="16" t="s">
        <v>5436</v>
      </c>
      <c r="B596" s="6" t="s">
        <v>6944</v>
      </c>
      <c r="C596" s="54">
        <v>35</v>
      </c>
      <c r="D596" s="2">
        <v>35</v>
      </c>
      <c r="E596" s="12" t="s">
        <v>5538</v>
      </c>
      <c r="F596" s="12" t="s">
        <v>5538</v>
      </c>
      <c r="G596" s="14" t="s">
        <v>5538</v>
      </c>
      <c r="H596" s="18">
        <v>1226</v>
      </c>
      <c r="I596" s="53" t="s">
        <v>797</v>
      </c>
      <c r="J596" s="6" t="s">
        <v>5437</v>
      </c>
      <c r="K596" s="6" t="s">
        <v>1771</v>
      </c>
      <c r="M596" s="6" t="s">
        <v>1772</v>
      </c>
      <c r="N596" s="4" t="s">
        <v>4186</v>
      </c>
      <c r="O596" s="6">
        <v>59807</v>
      </c>
      <c r="P596" s="6" t="s">
        <v>1773</v>
      </c>
      <c r="Q596" s="6" t="s">
        <v>1774</v>
      </c>
      <c r="R596" s="6" t="s">
        <v>1775</v>
      </c>
      <c r="S596" s="5">
        <v>25</v>
      </c>
      <c r="T596" s="7">
        <v>36678</v>
      </c>
    </row>
    <row r="597" spans="1:22" ht="12">
      <c r="A597" s="16" t="s">
        <v>2192</v>
      </c>
      <c r="B597" s="6" t="s">
        <v>6944</v>
      </c>
      <c r="C597" s="54">
        <v>32</v>
      </c>
      <c r="D597" s="2">
        <v>32</v>
      </c>
      <c r="E597" s="12">
        <v>20000</v>
      </c>
      <c r="F597" s="12">
        <v>200000</v>
      </c>
      <c r="G597" s="14">
        <v>275</v>
      </c>
      <c r="H597" s="18">
        <v>7529</v>
      </c>
      <c r="I597" s="53" t="s">
        <v>2193</v>
      </c>
      <c r="J597" s="6" t="s">
        <v>4821</v>
      </c>
      <c r="K597" s="6" t="s">
        <v>4822</v>
      </c>
      <c r="L597" s="6" t="s">
        <v>4823</v>
      </c>
      <c r="M597" s="6" t="s">
        <v>7558</v>
      </c>
      <c r="N597" s="4" t="s">
        <v>459</v>
      </c>
      <c r="O597" s="6" t="s">
        <v>5192</v>
      </c>
      <c r="P597" s="6" t="s">
        <v>5193</v>
      </c>
      <c r="Q597" s="6" t="s">
        <v>5752</v>
      </c>
      <c r="R597" s="6" t="s">
        <v>5538</v>
      </c>
      <c r="S597" s="5">
        <v>25</v>
      </c>
      <c r="T597" s="7">
        <v>37361</v>
      </c>
      <c r="U597" s="7">
        <v>37622</v>
      </c>
      <c r="V597" s="7">
        <v>37987</v>
      </c>
    </row>
    <row r="598" spans="1:24" ht="12">
      <c r="A598" s="16" t="s">
        <v>5730</v>
      </c>
      <c r="B598" s="6" t="s">
        <v>6087</v>
      </c>
      <c r="C598" s="54">
        <v>15.25</v>
      </c>
      <c r="D598" s="2">
        <v>15.25</v>
      </c>
      <c r="E598" s="12">
        <v>10000</v>
      </c>
      <c r="F598" s="12">
        <v>30000</v>
      </c>
      <c r="G598" s="14">
        <v>45</v>
      </c>
      <c r="H598" s="18">
        <v>1230</v>
      </c>
      <c r="I598" s="53" t="s">
        <v>2352</v>
      </c>
      <c r="J598" s="6" t="s">
        <v>4183</v>
      </c>
      <c r="K598" s="6" t="s">
        <v>4184</v>
      </c>
      <c r="M598" s="6" t="s">
        <v>4185</v>
      </c>
      <c r="N598" s="4" t="s">
        <v>4186</v>
      </c>
      <c r="O598" s="6">
        <v>59301</v>
      </c>
      <c r="P598" s="6" t="s">
        <v>6880</v>
      </c>
      <c r="Q598" s="6" t="s">
        <v>6881</v>
      </c>
      <c r="R598" s="6" t="s">
        <v>2241</v>
      </c>
      <c r="S598" s="5">
        <v>25</v>
      </c>
      <c r="T598" s="7">
        <v>36526</v>
      </c>
      <c r="U598" s="7">
        <v>36892</v>
      </c>
      <c r="V598" s="7">
        <v>37257</v>
      </c>
      <c r="W598" s="7">
        <v>37622</v>
      </c>
      <c r="X598" s="7">
        <v>37987</v>
      </c>
    </row>
    <row r="599" spans="1:24" ht="12">
      <c r="A599" s="16" t="s">
        <v>4524</v>
      </c>
      <c r="B599" s="6" t="s">
        <v>6087</v>
      </c>
      <c r="C599" s="54">
        <v>15.25</v>
      </c>
      <c r="D599" s="2" t="s">
        <v>6186</v>
      </c>
      <c r="E599" s="12">
        <v>0</v>
      </c>
      <c r="F599" s="12" t="s">
        <v>5538</v>
      </c>
      <c r="G599" s="14" t="s">
        <v>5538</v>
      </c>
      <c r="H599" s="18" t="s">
        <v>4295</v>
      </c>
      <c r="I599" s="53" t="s">
        <v>6760</v>
      </c>
      <c r="J599" s="6" t="s">
        <v>4504</v>
      </c>
      <c r="K599" s="6" t="s">
        <v>4501</v>
      </c>
      <c r="M599" s="6" t="s">
        <v>7577</v>
      </c>
      <c r="N599" s="4" t="s">
        <v>7578</v>
      </c>
      <c r="O599" s="6">
        <v>64141</v>
      </c>
      <c r="P599" s="6" t="s">
        <v>4502</v>
      </c>
      <c r="Q599" s="6" t="s">
        <v>2271</v>
      </c>
      <c r="R599" s="6" t="s">
        <v>2272</v>
      </c>
      <c r="S599" s="5">
        <v>25</v>
      </c>
      <c r="T599" s="7">
        <v>36678</v>
      </c>
      <c r="U599" s="7">
        <v>37043</v>
      </c>
      <c r="V599" s="7">
        <v>37257</v>
      </c>
      <c r="W599" s="7">
        <v>37622</v>
      </c>
      <c r="X599" s="7">
        <v>37987</v>
      </c>
    </row>
    <row r="600" spans="1:21" ht="12">
      <c r="A600" s="16" t="s">
        <v>6857</v>
      </c>
      <c r="B600" s="6" t="s">
        <v>6087</v>
      </c>
      <c r="C600" s="54">
        <v>15.25</v>
      </c>
      <c r="D600" s="2">
        <v>15.25</v>
      </c>
      <c r="E600" s="12">
        <v>20000</v>
      </c>
      <c r="F600" s="12">
        <v>60000</v>
      </c>
      <c r="G600" s="14">
        <v>45</v>
      </c>
      <c r="H600" s="18">
        <v>1230</v>
      </c>
      <c r="I600" s="53" t="s">
        <v>5643</v>
      </c>
      <c r="J600" s="6" t="s">
        <v>4504</v>
      </c>
      <c r="K600" s="6" t="s">
        <v>4940</v>
      </c>
      <c r="M600" s="6" t="s">
        <v>4941</v>
      </c>
      <c r="N600" s="4" t="s">
        <v>4186</v>
      </c>
      <c r="O600" s="6">
        <v>59270</v>
      </c>
      <c r="P600" s="6" t="s">
        <v>4942</v>
      </c>
      <c r="Q600" s="6" t="s">
        <v>4943</v>
      </c>
      <c r="R600" s="6" t="s">
        <v>4065</v>
      </c>
      <c r="S600" s="5">
        <v>25</v>
      </c>
      <c r="T600" s="7">
        <v>36923</v>
      </c>
      <c r="U600" s="7">
        <v>37257</v>
      </c>
    </row>
    <row r="601" spans="1:23" ht="12">
      <c r="A601" s="139" t="s">
        <v>6330</v>
      </c>
      <c r="B601" s="112" t="s">
        <v>1065</v>
      </c>
      <c r="C601" s="145">
        <v>14</v>
      </c>
      <c r="D601" s="114">
        <v>14</v>
      </c>
      <c r="E601" s="115" t="s">
        <v>5538</v>
      </c>
      <c r="F601" s="115" t="s">
        <v>5538</v>
      </c>
      <c r="G601" s="116" t="s">
        <v>5538</v>
      </c>
      <c r="H601" s="142" t="s">
        <v>3146</v>
      </c>
      <c r="I601" s="118" t="s">
        <v>153</v>
      </c>
      <c r="J601" s="112" t="s">
        <v>6331</v>
      </c>
      <c r="K601" s="112" t="s">
        <v>220</v>
      </c>
      <c r="L601" s="112" t="s">
        <v>7351</v>
      </c>
      <c r="M601" s="112" t="s">
        <v>1609</v>
      </c>
      <c r="N601" s="122" t="s">
        <v>1610</v>
      </c>
      <c r="O601" s="112">
        <v>94102</v>
      </c>
      <c r="P601" s="112" t="s">
        <v>4867</v>
      </c>
      <c r="Q601" s="112" t="s">
        <v>4919</v>
      </c>
      <c r="R601" s="112" t="s">
        <v>3644</v>
      </c>
      <c r="S601" s="134">
        <v>25</v>
      </c>
      <c r="T601" s="135">
        <v>36698</v>
      </c>
      <c r="U601" s="137"/>
      <c r="V601" s="137"/>
      <c r="W601" s="137"/>
    </row>
    <row r="602" spans="1:22" ht="12">
      <c r="A602" s="6" t="s">
        <v>4728</v>
      </c>
      <c r="B602" s="21" t="s">
        <v>2579</v>
      </c>
      <c r="C602" s="150">
        <v>19</v>
      </c>
      <c r="D602" s="28">
        <v>19</v>
      </c>
      <c r="E602" s="12" t="s">
        <v>5538</v>
      </c>
      <c r="F602" s="12" t="s">
        <v>5538</v>
      </c>
      <c r="G602" s="14" t="s">
        <v>5538</v>
      </c>
      <c r="H602" s="26">
        <v>6920</v>
      </c>
      <c r="I602" s="53" t="s">
        <v>1710</v>
      </c>
      <c r="J602" s="21" t="s">
        <v>6988</v>
      </c>
      <c r="K602" s="21" t="s">
        <v>946</v>
      </c>
      <c r="L602" s="21"/>
      <c r="M602" s="21" t="s">
        <v>6990</v>
      </c>
      <c r="N602" s="24" t="s">
        <v>5927</v>
      </c>
      <c r="O602" s="21">
        <v>98056</v>
      </c>
      <c r="P602" s="21" t="s">
        <v>2054</v>
      </c>
      <c r="Q602" s="21" t="s">
        <v>2055</v>
      </c>
      <c r="R602" s="21" t="s">
        <v>2056</v>
      </c>
      <c r="S602" s="23">
        <v>25</v>
      </c>
      <c r="T602" s="22">
        <v>36708</v>
      </c>
      <c r="U602" s="7">
        <v>37257</v>
      </c>
      <c r="V602" s="7">
        <v>37622</v>
      </c>
    </row>
    <row r="603" spans="1:22" ht="12">
      <c r="A603" s="6" t="s">
        <v>808</v>
      </c>
      <c r="B603" s="21" t="s">
        <v>2579</v>
      </c>
      <c r="C603" s="150">
        <v>14</v>
      </c>
      <c r="D603" s="28" t="s">
        <v>6186</v>
      </c>
      <c r="E603" s="12" t="s">
        <v>5538</v>
      </c>
      <c r="F603" s="12" t="s">
        <v>5538</v>
      </c>
      <c r="G603" s="14" t="s">
        <v>5538</v>
      </c>
      <c r="H603" s="26">
        <v>6930</v>
      </c>
      <c r="I603" s="53" t="s">
        <v>7463</v>
      </c>
      <c r="J603" s="21"/>
      <c r="K603" s="21" t="s">
        <v>4560</v>
      </c>
      <c r="L603" s="21" t="s">
        <v>1258</v>
      </c>
      <c r="M603" s="21" t="s">
        <v>745</v>
      </c>
      <c r="N603" s="24" t="s">
        <v>5927</v>
      </c>
      <c r="O603" s="21">
        <v>98660</v>
      </c>
      <c r="P603" s="21" t="s">
        <v>4259</v>
      </c>
      <c r="Q603" s="21" t="s">
        <v>6931</v>
      </c>
      <c r="R603" s="21" t="s">
        <v>6932</v>
      </c>
      <c r="S603" s="23">
        <v>25</v>
      </c>
      <c r="T603" s="22">
        <v>36708</v>
      </c>
      <c r="U603" s="7">
        <v>37257</v>
      </c>
      <c r="V603" s="7">
        <v>37622</v>
      </c>
    </row>
    <row r="604" spans="1:20" ht="12">
      <c r="A604" s="16" t="s">
        <v>4151</v>
      </c>
      <c r="B604" s="6" t="s">
        <v>3107</v>
      </c>
      <c r="C604" s="54">
        <v>32.25</v>
      </c>
      <c r="D604" s="2">
        <v>42</v>
      </c>
      <c r="E604" s="12" t="s">
        <v>5538</v>
      </c>
      <c r="F604" s="12" t="s">
        <v>5538</v>
      </c>
      <c r="G604" s="14" t="s">
        <v>5538</v>
      </c>
      <c r="H604" s="18">
        <v>1230</v>
      </c>
      <c r="I604" s="53" t="s">
        <v>2352</v>
      </c>
      <c r="J604" s="6" t="s">
        <v>2242</v>
      </c>
      <c r="K604" s="6" t="s">
        <v>73</v>
      </c>
      <c r="M604" s="6" t="s">
        <v>74</v>
      </c>
      <c r="N604" s="4" t="s">
        <v>1610</v>
      </c>
      <c r="O604" s="6">
        <v>94710</v>
      </c>
      <c r="P604" s="6" t="s">
        <v>75</v>
      </c>
      <c r="Q604" s="6" t="s">
        <v>76</v>
      </c>
      <c r="R604" s="6" t="s">
        <v>77</v>
      </c>
      <c r="S604" s="5">
        <v>26</v>
      </c>
      <c r="T604" s="7">
        <v>36557</v>
      </c>
    </row>
    <row r="605" spans="1:21" ht="12">
      <c r="A605" s="16" t="s">
        <v>3188</v>
      </c>
      <c r="B605" s="6" t="s">
        <v>5537</v>
      </c>
      <c r="C605" s="54">
        <v>26</v>
      </c>
      <c r="D605" s="2">
        <v>29</v>
      </c>
      <c r="E605" s="12" t="s">
        <v>5538</v>
      </c>
      <c r="F605" s="12" t="s">
        <v>5538</v>
      </c>
      <c r="G605" s="14" t="s">
        <v>5538</v>
      </c>
      <c r="H605" s="18">
        <v>7527</v>
      </c>
      <c r="I605" s="53" t="s">
        <v>6674</v>
      </c>
      <c r="J605" s="6" t="s">
        <v>2187</v>
      </c>
      <c r="K605" s="6" t="s">
        <v>2188</v>
      </c>
      <c r="M605" s="6" t="s">
        <v>878</v>
      </c>
      <c r="N605" s="4" t="s">
        <v>879</v>
      </c>
      <c r="O605" s="6">
        <v>85004</v>
      </c>
      <c r="P605" s="6" t="s">
        <v>921</v>
      </c>
      <c r="Q605" s="6" t="s">
        <v>922</v>
      </c>
      <c r="R605" s="6" t="s">
        <v>923</v>
      </c>
      <c r="S605" s="5">
        <v>26</v>
      </c>
      <c r="T605" s="7">
        <v>36822</v>
      </c>
      <c r="U605" s="7">
        <v>37621</v>
      </c>
    </row>
    <row r="606" spans="1:21" ht="24">
      <c r="A606" s="16" t="s">
        <v>7552</v>
      </c>
      <c r="B606" s="6" t="s">
        <v>5537</v>
      </c>
      <c r="C606" s="54">
        <v>27.75</v>
      </c>
      <c r="D606" s="2">
        <v>37.95</v>
      </c>
      <c r="E606" s="12" t="s">
        <v>5538</v>
      </c>
      <c r="F606" s="12" t="s">
        <v>5538</v>
      </c>
      <c r="G606" s="14" t="s">
        <v>5538</v>
      </c>
      <c r="H606" s="18" t="s">
        <v>4209</v>
      </c>
      <c r="I606" s="53" t="s">
        <v>4210</v>
      </c>
      <c r="J606" s="6" t="s">
        <v>7553</v>
      </c>
      <c r="K606" s="6" t="s">
        <v>7524</v>
      </c>
      <c r="L606" s="6" t="s">
        <v>7326</v>
      </c>
      <c r="M606" s="6" t="s">
        <v>6751</v>
      </c>
      <c r="N606" s="4" t="s">
        <v>6752</v>
      </c>
      <c r="O606" s="6">
        <v>55403</v>
      </c>
      <c r="P606" s="6" t="s">
        <v>3254</v>
      </c>
      <c r="Q606" s="6" t="s">
        <v>611</v>
      </c>
      <c r="R606" s="6" t="s">
        <v>1427</v>
      </c>
      <c r="S606" s="5">
        <v>26</v>
      </c>
      <c r="T606" s="7">
        <v>37316</v>
      </c>
      <c r="U606" s="7">
        <v>37622</v>
      </c>
    </row>
    <row r="607" spans="1:23" ht="12">
      <c r="A607" s="16" t="s">
        <v>4152</v>
      </c>
      <c r="B607" s="6" t="s">
        <v>6314</v>
      </c>
      <c r="C607" s="54">
        <v>14.6</v>
      </c>
      <c r="D607" s="2">
        <v>15</v>
      </c>
      <c r="E607" s="12">
        <v>700</v>
      </c>
      <c r="F607" s="12">
        <v>1500</v>
      </c>
      <c r="G607" s="14">
        <v>4</v>
      </c>
      <c r="H607" s="18">
        <v>1242</v>
      </c>
      <c r="I607" s="53" t="s">
        <v>5024</v>
      </c>
      <c r="J607" s="6" t="s">
        <v>2242</v>
      </c>
      <c r="K607" s="6" t="s">
        <v>7524</v>
      </c>
      <c r="M607" s="6" t="s">
        <v>6751</v>
      </c>
      <c r="N607" s="4" t="s">
        <v>6752</v>
      </c>
      <c r="O607" s="6">
        <v>55403</v>
      </c>
      <c r="P607" s="6" t="s">
        <v>3254</v>
      </c>
      <c r="Q607" s="6" t="s">
        <v>7523</v>
      </c>
      <c r="R607" s="6" t="s">
        <v>1427</v>
      </c>
      <c r="S607" s="5">
        <v>26</v>
      </c>
      <c r="T607" s="7">
        <v>36647</v>
      </c>
      <c r="U607" s="7">
        <v>37012</v>
      </c>
      <c r="V607" s="7">
        <v>37257</v>
      </c>
      <c r="W607" s="7">
        <v>37622</v>
      </c>
    </row>
    <row r="608" spans="1:21" ht="12">
      <c r="A608" s="16" t="s">
        <v>7372</v>
      </c>
      <c r="B608" s="6" t="s">
        <v>1613</v>
      </c>
      <c r="C608" s="54">
        <v>25</v>
      </c>
      <c r="D608" s="2">
        <v>29</v>
      </c>
      <c r="E608" s="12" t="s">
        <v>5538</v>
      </c>
      <c r="F608" s="12" t="s">
        <v>5538</v>
      </c>
      <c r="G608" s="14" t="s">
        <v>5538</v>
      </c>
      <c r="H608" s="18">
        <v>1226</v>
      </c>
      <c r="I608" s="53" t="s">
        <v>4870</v>
      </c>
      <c r="J608" s="6" t="s">
        <v>2242</v>
      </c>
      <c r="K608" s="6" t="s">
        <v>2220</v>
      </c>
      <c r="M608" s="6" t="s">
        <v>2244</v>
      </c>
      <c r="N608" s="4" t="s">
        <v>2245</v>
      </c>
      <c r="O608" s="6">
        <v>84119</v>
      </c>
      <c r="P608" s="6" t="s">
        <v>2246</v>
      </c>
      <c r="Q608" s="6" t="s">
        <v>2836</v>
      </c>
      <c r="R608" s="6" t="s">
        <v>4761</v>
      </c>
      <c r="S608" s="5">
        <v>26</v>
      </c>
      <c r="T608" s="7">
        <v>36617</v>
      </c>
      <c r="U608" s="7">
        <v>37257</v>
      </c>
    </row>
    <row r="609" spans="1:21" ht="12">
      <c r="A609" s="16" t="s">
        <v>6246</v>
      </c>
      <c r="B609" s="6" t="s">
        <v>1613</v>
      </c>
      <c r="C609" s="54">
        <v>26</v>
      </c>
      <c r="D609" s="2" t="s">
        <v>5538</v>
      </c>
      <c r="E609" s="12" t="s">
        <v>5538</v>
      </c>
      <c r="F609" s="12" t="s">
        <v>5538</v>
      </c>
      <c r="G609" s="14" t="s">
        <v>5538</v>
      </c>
      <c r="H609" s="18">
        <v>1252</v>
      </c>
      <c r="I609" s="53" t="s">
        <v>7257</v>
      </c>
      <c r="J609" s="6" t="s">
        <v>2242</v>
      </c>
      <c r="K609" s="6" t="s">
        <v>3742</v>
      </c>
      <c r="L609" s="6" t="s">
        <v>3265</v>
      </c>
      <c r="M609" s="6" t="s">
        <v>1050</v>
      </c>
      <c r="N609" s="4" t="s">
        <v>1051</v>
      </c>
      <c r="O609" s="8" t="s">
        <v>3743</v>
      </c>
      <c r="P609" s="6" t="s">
        <v>3266</v>
      </c>
      <c r="Q609" s="6" t="s">
        <v>3267</v>
      </c>
      <c r="R609" s="6" t="s">
        <v>1314</v>
      </c>
      <c r="S609" s="5">
        <v>26</v>
      </c>
      <c r="T609" s="7">
        <v>36722</v>
      </c>
      <c r="U609" s="7">
        <v>37257</v>
      </c>
    </row>
    <row r="610" spans="1:21" ht="12">
      <c r="A610" s="16" t="s">
        <v>4026</v>
      </c>
      <c r="B610" s="6" t="s">
        <v>1606</v>
      </c>
      <c r="C610" s="54">
        <v>29</v>
      </c>
      <c r="D610" s="2">
        <v>31</v>
      </c>
      <c r="E610" s="12"/>
      <c r="F610" s="12">
        <v>800000</v>
      </c>
      <c r="H610" s="18">
        <v>1230</v>
      </c>
      <c r="I610" s="53" t="s">
        <v>6148</v>
      </c>
      <c r="J610" s="6" t="s">
        <v>5922</v>
      </c>
      <c r="K610" s="6" t="s">
        <v>73</v>
      </c>
      <c r="M610" s="6" t="s">
        <v>74</v>
      </c>
      <c r="N610" s="4" t="s">
        <v>1610</v>
      </c>
      <c r="O610" s="8" t="s">
        <v>6151</v>
      </c>
      <c r="P610" s="6" t="s">
        <v>6149</v>
      </c>
      <c r="Q610" s="6" t="s">
        <v>4027</v>
      </c>
      <c r="R610" s="6" t="s">
        <v>77</v>
      </c>
      <c r="S610" s="5">
        <v>26</v>
      </c>
      <c r="T610" s="7">
        <v>37288</v>
      </c>
      <c r="U610" s="7">
        <v>37653</v>
      </c>
    </row>
    <row r="611" spans="1:23" ht="12">
      <c r="A611" s="16" t="s">
        <v>7373</v>
      </c>
      <c r="B611" s="6" t="s">
        <v>4762</v>
      </c>
      <c r="C611" s="54">
        <v>23.14</v>
      </c>
      <c r="D611" s="2">
        <v>28.24</v>
      </c>
      <c r="E611" s="12">
        <v>10000</v>
      </c>
      <c r="F611" s="12">
        <v>390000</v>
      </c>
      <c r="G611" s="14">
        <v>2000</v>
      </c>
      <c r="H611" s="18">
        <v>8900</v>
      </c>
      <c r="I611" s="53" t="s">
        <v>6315</v>
      </c>
      <c r="J611" s="6" t="s">
        <v>2242</v>
      </c>
      <c r="K611" s="6" t="s">
        <v>2501</v>
      </c>
      <c r="M611" s="6" t="s">
        <v>2502</v>
      </c>
      <c r="N611" s="4" t="s">
        <v>2503</v>
      </c>
      <c r="O611" s="6">
        <v>89030</v>
      </c>
      <c r="P611" s="6" t="s">
        <v>2455</v>
      </c>
      <c r="Q611" s="6" t="s">
        <v>5985</v>
      </c>
      <c r="R611" s="6" t="s">
        <v>2504</v>
      </c>
      <c r="S611" s="5">
        <v>26</v>
      </c>
      <c r="T611" s="7">
        <v>36557</v>
      </c>
      <c r="U611" s="7">
        <v>37288</v>
      </c>
      <c r="V611" s="7">
        <v>37622</v>
      </c>
      <c r="W611" s="7">
        <v>37987</v>
      </c>
    </row>
    <row r="612" spans="1:25" ht="12">
      <c r="A612" s="16" t="s">
        <v>6332</v>
      </c>
      <c r="B612" s="6" t="s">
        <v>2579</v>
      </c>
      <c r="C612" s="54">
        <v>14</v>
      </c>
      <c r="D612" s="2">
        <v>14</v>
      </c>
      <c r="E612" s="12" t="s">
        <v>5538</v>
      </c>
      <c r="F612" s="12" t="s">
        <v>5538</v>
      </c>
      <c r="G612" s="14" t="s">
        <v>5538</v>
      </c>
      <c r="H612" s="18" t="s">
        <v>3146</v>
      </c>
      <c r="I612" s="53" t="s">
        <v>153</v>
      </c>
      <c r="J612" s="6" t="s">
        <v>270</v>
      </c>
      <c r="K612" s="6" t="s">
        <v>220</v>
      </c>
      <c r="L612" s="6" t="s">
        <v>7351</v>
      </c>
      <c r="M612" s="6" t="s">
        <v>1609</v>
      </c>
      <c r="N612" s="4" t="s">
        <v>1610</v>
      </c>
      <c r="O612" s="6">
        <v>94102</v>
      </c>
      <c r="P612" s="6" t="s">
        <v>3642</v>
      </c>
      <c r="Q612" s="6" t="s">
        <v>3643</v>
      </c>
      <c r="R612" s="6" t="s">
        <v>3644</v>
      </c>
      <c r="S612" s="5">
        <v>26</v>
      </c>
      <c r="T612" s="7">
        <v>36698</v>
      </c>
      <c r="U612" s="7">
        <v>37257</v>
      </c>
      <c r="V612" s="7">
        <v>37622</v>
      </c>
      <c r="W612" s="7">
        <v>37987</v>
      </c>
      <c r="Y612" s="4"/>
    </row>
    <row r="613" spans="1:21" ht="12">
      <c r="A613" s="16" t="s">
        <v>7374</v>
      </c>
      <c r="B613" s="6" t="s">
        <v>7348</v>
      </c>
      <c r="C613" s="151">
        <v>20</v>
      </c>
      <c r="D613" s="10">
        <v>25</v>
      </c>
      <c r="E613" s="13" t="s">
        <v>5538</v>
      </c>
      <c r="F613" s="13">
        <v>8000</v>
      </c>
      <c r="G613" s="41" t="s">
        <v>5538</v>
      </c>
      <c r="H613" s="18" t="s">
        <v>389</v>
      </c>
      <c r="I613" s="53" t="s">
        <v>390</v>
      </c>
      <c r="J613" s="6" t="s">
        <v>7349</v>
      </c>
      <c r="K613" s="8" t="s">
        <v>7350</v>
      </c>
      <c r="L613" s="8" t="s">
        <v>7351</v>
      </c>
      <c r="M613" s="8" t="s">
        <v>1971</v>
      </c>
      <c r="N613" s="4" t="s">
        <v>1972</v>
      </c>
      <c r="O613" s="8" t="s">
        <v>1973</v>
      </c>
      <c r="P613" s="6" t="s">
        <v>1974</v>
      </c>
      <c r="Q613" s="6" t="s">
        <v>6619</v>
      </c>
      <c r="R613" s="6" t="s">
        <v>6618</v>
      </c>
      <c r="S613" s="5">
        <v>27</v>
      </c>
      <c r="T613" s="7">
        <v>36647</v>
      </c>
      <c r="U613" s="7">
        <v>37012</v>
      </c>
    </row>
    <row r="614" spans="1:67" s="136" customFormat="1" ht="24">
      <c r="A614" s="16" t="s">
        <v>4525</v>
      </c>
      <c r="B614" s="6" t="s">
        <v>7348</v>
      </c>
      <c r="C614" s="151">
        <v>20</v>
      </c>
      <c r="D614" s="10">
        <v>25</v>
      </c>
      <c r="E614" s="13" t="s">
        <v>5538</v>
      </c>
      <c r="F614" s="13">
        <v>5000</v>
      </c>
      <c r="G614" s="41">
        <v>15</v>
      </c>
      <c r="H614" s="18">
        <v>1256</v>
      </c>
      <c r="I614" s="53" t="s">
        <v>5591</v>
      </c>
      <c r="J614" s="6" t="s">
        <v>4722</v>
      </c>
      <c r="K614" s="8" t="s">
        <v>6004</v>
      </c>
      <c r="L614" s="8" t="s">
        <v>6005</v>
      </c>
      <c r="M614" s="6" t="s">
        <v>1971</v>
      </c>
      <c r="N614" s="4" t="s">
        <v>6006</v>
      </c>
      <c r="O614" s="8" t="s">
        <v>6007</v>
      </c>
      <c r="P614" s="6" t="s">
        <v>6008</v>
      </c>
      <c r="Q614" s="6" t="s">
        <v>6617</v>
      </c>
      <c r="R614" s="6" t="s">
        <v>6620</v>
      </c>
      <c r="S614" s="5">
        <v>27</v>
      </c>
      <c r="T614" s="7">
        <v>36654</v>
      </c>
      <c r="U614" s="7">
        <v>37257</v>
      </c>
      <c r="V614" s="7">
        <v>37622</v>
      </c>
      <c r="W614" s="7"/>
      <c r="X614" s="7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</row>
    <row r="615" spans="1:22" ht="24">
      <c r="A615" s="6" t="s">
        <v>4729</v>
      </c>
      <c r="B615" s="6" t="s">
        <v>4721</v>
      </c>
      <c r="C615" s="54">
        <v>10</v>
      </c>
      <c r="D615" s="2">
        <v>10</v>
      </c>
      <c r="E615" s="12" t="s">
        <v>5538</v>
      </c>
      <c r="F615" s="12" t="s">
        <v>5538</v>
      </c>
      <c r="G615" s="14">
        <v>60</v>
      </c>
      <c r="H615" s="18">
        <v>1227</v>
      </c>
      <c r="I615" s="53" t="s">
        <v>4871</v>
      </c>
      <c r="J615" s="6" t="s">
        <v>7349</v>
      </c>
      <c r="K615" s="6" t="s">
        <v>7387</v>
      </c>
      <c r="L615" s="6" t="s">
        <v>2082</v>
      </c>
      <c r="M615" s="6" t="s">
        <v>947</v>
      </c>
      <c r="N615" s="4" t="s">
        <v>6006</v>
      </c>
      <c r="O615" s="6" t="s">
        <v>948</v>
      </c>
      <c r="P615" s="6" t="s">
        <v>949</v>
      </c>
      <c r="Q615" s="6" t="s">
        <v>950</v>
      </c>
      <c r="R615" s="6" t="s">
        <v>692</v>
      </c>
      <c r="S615" s="5">
        <v>27</v>
      </c>
      <c r="T615" s="7">
        <v>36722</v>
      </c>
      <c r="V615" s="7">
        <v>37622</v>
      </c>
    </row>
    <row r="616" spans="1:22" ht="12">
      <c r="A616" s="6" t="s">
        <v>1695</v>
      </c>
      <c r="B616" s="6" t="s">
        <v>5537</v>
      </c>
      <c r="C616" s="54">
        <v>27.25</v>
      </c>
      <c r="D616" s="2">
        <v>37.95</v>
      </c>
      <c r="E616" s="12" t="s">
        <v>5538</v>
      </c>
      <c r="F616" s="12" t="s">
        <v>5538</v>
      </c>
      <c r="G616" s="14" t="s">
        <v>5538</v>
      </c>
      <c r="H616" s="4" t="s">
        <v>7018</v>
      </c>
      <c r="I616" s="53" t="s">
        <v>5431</v>
      </c>
      <c r="J616" s="6" t="s">
        <v>7349</v>
      </c>
      <c r="K616" s="6" t="s">
        <v>4559</v>
      </c>
      <c r="L616" s="6" t="s">
        <v>6005</v>
      </c>
      <c r="M616" s="6" t="s">
        <v>1696</v>
      </c>
      <c r="N616" s="4" t="s">
        <v>6006</v>
      </c>
      <c r="O616" s="6">
        <v>5602</v>
      </c>
      <c r="P616" s="6" t="s">
        <v>1697</v>
      </c>
      <c r="Q616" s="6" t="s">
        <v>3129</v>
      </c>
      <c r="R616" s="6" t="s">
        <v>6521</v>
      </c>
      <c r="S616" s="5">
        <v>27</v>
      </c>
      <c r="T616" s="7">
        <v>36745</v>
      </c>
      <c r="V616" s="7">
        <v>37622</v>
      </c>
    </row>
    <row r="617" spans="1:25" ht="12">
      <c r="A617" s="6" t="s">
        <v>3767</v>
      </c>
      <c r="B617" s="21" t="s">
        <v>5537</v>
      </c>
      <c r="C617" s="54">
        <v>10</v>
      </c>
      <c r="D617" s="28">
        <v>0</v>
      </c>
      <c r="E617" s="29">
        <v>0</v>
      </c>
      <c r="F617" s="29">
        <v>575900</v>
      </c>
      <c r="G617" s="39">
        <v>1718</v>
      </c>
      <c r="H617" s="24" t="s">
        <v>992</v>
      </c>
      <c r="I617" s="53" t="s">
        <v>991</v>
      </c>
      <c r="J617" s="21" t="s">
        <v>422</v>
      </c>
      <c r="K617" s="21" t="s">
        <v>6858</v>
      </c>
      <c r="L617" s="21" t="s">
        <v>6859</v>
      </c>
      <c r="M617" s="21" t="s">
        <v>1050</v>
      </c>
      <c r="N617" s="24" t="s">
        <v>1051</v>
      </c>
      <c r="O617" s="21">
        <v>20704</v>
      </c>
      <c r="P617" s="21" t="s">
        <v>6860</v>
      </c>
      <c r="Q617" s="21" t="s">
        <v>6861</v>
      </c>
      <c r="R617" s="21" t="s">
        <v>6862</v>
      </c>
      <c r="S617" s="24">
        <v>27</v>
      </c>
      <c r="T617" s="22">
        <v>36770</v>
      </c>
      <c r="Y617" s="7"/>
    </row>
    <row r="618" spans="1:21" ht="24">
      <c r="A618" s="6" t="s">
        <v>7431</v>
      </c>
      <c r="B618" s="6" t="s">
        <v>5537</v>
      </c>
      <c r="C618" s="54">
        <v>29.75</v>
      </c>
      <c r="D618" s="2">
        <v>40.75</v>
      </c>
      <c r="E618" s="12" t="s">
        <v>5538</v>
      </c>
      <c r="F618" s="12" t="s">
        <v>5538</v>
      </c>
      <c r="G618" s="14" t="s">
        <v>5538</v>
      </c>
      <c r="H618" s="24" t="s">
        <v>4209</v>
      </c>
      <c r="I618" s="108" t="s">
        <v>4210</v>
      </c>
      <c r="J618" s="21"/>
      <c r="K618" s="21" t="s">
        <v>7325</v>
      </c>
      <c r="L618" s="21" t="s">
        <v>7326</v>
      </c>
      <c r="M618" s="21" t="s">
        <v>6751</v>
      </c>
      <c r="N618" s="24" t="s">
        <v>6752</v>
      </c>
      <c r="O618" s="21">
        <v>55403</v>
      </c>
      <c r="P618" s="21" t="s">
        <v>2010</v>
      </c>
      <c r="Q618" s="21" t="s">
        <v>1426</v>
      </c>
      <c r="R618" s="43" t="s">
        <v>1427</v>
      </c>
      <c r="S618" s="24">
        <v>27</v>
      </c>
      <c r="T618" s="7">
        <v>36811</v>
      </c>
      <c r="U618" s="7">
        <v>37257</v>
      </c>
    </row>
    <row r="619" spans="1:21" ht="12">
      <c r="A619" s="16" t="s">
        <v>7329</v>
      </c>
      <c r="B619" s="6" t="s">
        <v>1613</v>
      </c>
      <c r="C619" s="54">
        <v>26</v>
      </c>
      <c r="D619" s="2" t="s">
        <v>6186</v>
      </c>
      <c r="E619" s="12" t="s">
        <v>5538</v>
      </c>
      <c r="F619" s="12" t="s">
        <v>5538</v>
      </c>
      <c r="G619" s="14" t="s">
        <v>5538</v>
      </c>
      <c r="H619" s="18">
        <v>1252</v>
      </c>
      <c r="I619" s="53" t="s">
        <v>7257</v>
      </c>
      <c r="J619" s="6" t="s">
        <v>7349</v>
      </c>
      <c r="K619" s="6" t="s">
        <v>3742</v>
      </c>
      <c r="L619" s="6" t="s">
        <v>3265</v>
      </c>
      <c r="M619" s="6" t="s">
        <v>1050</v>
      </c>
      <c r="N619" s="4" t="s">
        <v>1051</v>
      </c>
      <c r="O619" s="8" t="s">
        <v>3743</v>
      </c>
      <c r="P619" s="6" t="s">
        <v>3266</v>
      </c>
      <c r="Q619" s="6" t="s">
        <v>3267</v>
      </c>
      <c r="R619" s="6" t="s">
        <v>1314</v>
      </c>
      <c r="S619" s="5">
        <v>27</v>
      </c>
      <c r="T619" s="7">
        <v>36722</v>
      </c>
      <c r="U619" s="7">
        <v>37257</v>
      </c>
    </row>
    <row r="620" spans="1:22" ht="12">
      <c r="A620" s="6" t="s">
        <v>4279</v>
      </c>
      <c r="B620" s="6" t="s">
        <v>1613</v>
      </c>
      <c r="C620" s="54">
        <v>11</v>
      </c>
      <c r="D620" s="2">
        <v>19</v>
      </c>
      <c r="E620" s="12" t="s">
        <v>5538</v>
      </c>
      <c r="F620" s="12" t="s">
        <v>5538</v>
      </c>
      <c r="G620" s="14" t="s">
        <v>5538</v>
      </c>
      <c r="H620" s="4">
        <v>1226</v>
      </c>
      <c r="I620" s="53" t="s">
        <v>4870</v>
      </c>
      <c r="J620" s="6" t="s">
        <v>7349</v>
      </c>
      <c r="K620" s="6" t="s">
        <v>4622</v>
      </c>
      <c r="L620" s="6" t="s">
        <v>4716</v>
      </c>
      <c r="M620" s="6" t="s">
        <v>4280</v>
      </c>
      <c r="N620" s="4" t="s">
        <v>1822</v>
      </c>
      <c r="O620" s="8" t="s">
        <v>7148</v>
      </c>
      <c r="P620" s="6" t="s">
        <v>4223</v>
      </c>
      <c r="Q620" s="6" t="s">
        <v>4224</v>
      </c>
      <c r="R620" s="6" t="s">
        <v>1634</v>
      </c>
      <c r="S620" s="5">
        <v>27</v>
      </c>
      <c r="T620" s="7">
        <v>36733</v>
      </c>
      <c r="U620" s="7">
        <v>36892</v>
      </c>
      <c r="V620" s="7">
        <v>37257</v>
      </c>
    </row>
    <row r="621" spans="1:20" ht="12">
      <c r="A621" s="6" t="s">
        <v>1749</v>
      </c>
      <c r="B621" s="6" t="s">
        <v>1613</v>
      </c>
      <c r="C621" s="54">
        <v>29.95</v>
      </c>
      <c r="D621" s="2">
        <v>34.5</v>
      </c>
      <c r="E621" s="12">
        <v>0</v>
      </c>
      <c r="F621" s="12">
        <v>17000</v>
      </c>
      <c r="G621" s="14">
        <v>40</v>
      </c>
      <c r="H621" s="4">
        <v>6925</v>
      </c>
      <c r="I621" s="53" t="s">
        <v>5560</v>
      </c>
      <c r="J621" s="8" t="s">
        <v>1750</v>
      </c>
      <c r="K621" s="8" t="s">
        <v>1751</v>
      </c>
      <c r="L621" s="8" t="s">
        <v>1752</v>
      </c>
      <c r="M621" s="8" t="s">
        <v>1971</v>
      </c>
      <c r="N621" s="4" t="s">
        <v>6006</v>
      </c>
      <c r="O621" s="8" t="s">
        <v>1753</v>
      </c>
      <c r="P621" s="6" t="s">
        <v>1754</v>
      </c>
      <c r="Q621" s="6" t="s">
        <v>4011</v>
      </c>
      <c r="R621" s="6" t="s">
        <v>1755</v>
      </c>
      <c r="S621" s="5">
        <v>27</v>
      </c>
      <c r="T621" s="7">
        <v>36787</v>
      </c>
    </row>
    <row r="622" spans="1:22" ht="12">
      <c r="A622" s="16" t="s">
        <v>7375</v>
      </c>
      <c r="B622" s="6" t="s">
        <v>6087</v>
      </c>
      <c r="C622" s="151">
        <v>15.25</v>
      </c>
      <c r="D622" s="10">
        <v>15.25</v>
      </c>
      <c r="E622" s="13">
        <v>0</v>
      </c>
      <c r="F622" s="13">
        <v>10000</v>
      </c>
      <c r="G622" s="41">
        <v>215</v>
      </c>
      <c r="H622" s="18">
        <v>1226</v>
      </c>
      <c r="I622" s="53" t="s">
        <v>4870</v>
      </c>
      <c r="J622" s="6" t="s">
        <v>6009</v>
      </c>
      <c r="K622" s="6" t="s">
        <v>3846</v>
      </c>
      <c r="M622" s="6" t="s">
        <v>1075</v>
      </c>
      <c r="N622" s="4" t="s">
        <v>1076</v>
      </c>
      <c r="O622" s="8" t="s">
        <v>1077</v>
      </c>
      <c r="P622" s="6" t="s">
        <v>1078</v>
      </c>
      <c r="Q622" s="6" t="s">
        <v>3558</v>
      </c>
      <c r="R622" s="6" t="s">
        <v>3559</v>
      </c>
      <c r="S622" s="5">
        <v>27</v>
      </c>
      <c r="T622" s="7">
        <v>36668</v>
      </c>
      <c r="U622" s="7">
        <v>37257</v>
      </c>
      <c r="V622" s="7">
        <v>37622</v>
      </c>
    </row>
    <row r="623" spans="1:21" ht="12">
      <c r="A623" s="16" t="s">
        <v>1523</v>
      </c>
      <c r="B623" s="6" t="s">
        <v>6087</v>
      </c>
      <c r="C623" s="54">
        <v>25</v>
      </c>
      <c r="D623" s="2">
        <v>25</v>
      </c>
      <c r="E623" s="12" t="s">
        <v>5538</v>
      </c>
      <c r="F623" s="12" t="s">
        <v>5538</v>
      </c>
      <c r="G623" s="14" t="s">
        <v>5538</v>
      </c>
      <c r="H623" s="18">
        <v>6920</v>
      </c>
      <c r="I623" s="53" t="s">
        <v>1710</v>
      </c>
      <c r="J623" s="6" t="s">
        <v>3857</v>
      </c>
      <c r="K623" s="6" t="s">
        <v>3856</v>
      </c>
      <c r="M623" s="6" t="s">
        <v>4853</v>
      </c>
      <c r="N623" s="4" t="s">
        <v>852</v>
      </c>
      <c r="O623" s="8" t="s">
        <v>4854</v>
      </c>
      <c r="P623" s="6" t="s">
        <v>3332</v>
      </c>
      <c r="Q623" s="6" t="s">
        <v>3333</v>
      </c>
      <c r="R623" s="8" t="s">
        <v>3334</v>
      </c>
      <c r="S623" s="5">
        <v>27</v>
      </c>
      <c r="T623" s="7">
        <v>36678</v>
      </c>
      <c r="U623" s="7">
        <v>37043</v>
      </c>
    </row>
    <row r="624" spans="1:254" s="20" customFormat="1" ht="12">
      <c r="A624" s="16" t="s">
        <v>3507</v>
      </c>
      <c r="B624" s="6" t="s">
        <v>5322</v>
      </c>
      <c r="C624" s="54">
        <v>45</v>
      </c>
      <c r="D624" s="2">
        <v>45</v>
      </c>
      <c r="E624" s="12" t="s">
        <v>5538</v>
      </c>
      <c r="F624" s="12" t="s">
        <v>5538</v>
      </c>
      <c r="G624" s="14" t="s">
        <v>5538</v>
      </c>
      <c r="H624" s="18" t="s">
        <v>3489</v>
      </c>
      <c r="I624" s="53" t="s">
        <v>3490</v>
      </c>
      <c r="J624" s="6"/>
      <c r="K624" s="6" t="s">
        <v>207</v>
      </c>
      <c r="L624" s="6"/>
      <c r="M624" s="6" t="s">
        <v>208</v>
      </c>
      <c r="N624" s="4" t="s">
        <v>4750</v>
      </c>
      <c r="O624" s="8" t="s">
        <v>5244</v>
      </c>
      <c r="P624" s="6" t="s">
        <v>6793</v>
      </c>
      <c r="Q624" s="6" t="s">
        <v>6794</v>
      </c>
      <c r="R624" s="8" t="s">
        <v>5162</v>
      </c>
      <c r="S624" s="5">
        <v>28</v>
      </c>
      <c r="T624" s="7">
        <v>37257</v>
      </c>
      <c r="U624" s="7">
        <v>37622</v>
      </c>
      <c r="V624" s="7">
        <v>37987</v>
      </c>
      <c r="W624" s="7"/>
      <c r="X624" s="7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</row>
    <row r="625" spans="1:254" s="20" customFormat="1" ht="12">
      <c r="A625" s="139" t="s">
        <v>7376</v>
      </c>
      <c r="B625" s="112" t="s">
        <v>3107</v>
      </c>
      <c r="C625" s="152">
        <v>23.65</v>
      </c>
      <c r="D625" s="140">
        <v>33.84</v>
      </c>
      <c r="E625" s="141" t="s">
        <v>5538</v>
      </c>
      <c r="F625" s="141">
        <v>120400</v>
      </c>
      <c r="G625" s="143">
        <v>544</v>
      </c>
      <c r="H625" s="142">
        <v>6920</v>
      </c>
      <c r="I625" s="118" t="s">
        <v>1710</v>
      </c>
      <c r="J625" s="112" t="s">
        <v>1079</v>
      </c>
      <c r="K625" s="112" t="s">
        <v>2128</v>
      </c>
      <c r="L625" s="112"/>
      <c r="M625" s="112" t="s">
        <v>4749</v>
      </c>
      <c r="N625" s="122" t="s">
        <v>4750</v>
      </c>
      <c r="O625" s="112" t="s">
        <v>2618</v>
      </c>
      <c r="P625" s="112" t="s">
        <v>4547</v>
      </c>
      <c r="Q625" s="112" t="s">
        <v>4548</v>
      </c>
      <c r="R625" s="112" t="s">
        <v>4549</v>
      </c>
      <c r="S625" s="134">
        <v>28</v>
      </c>
      <c r="T625" s="135">
        <v>36526</v>
      </c>
      <c r="U625" s="137"/>
      <c r="V625" s="7"/>
      <c r="W625" s="7"/>
      <c r="X625" s="7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</row>
    <row r="626" spans="1:21" ht="12">
      <c r="A626" s="112" t="s">
        <v>6725</v>
      </c>
      <c r="B626" s="112" t="s">
        <v>902</v>
      </c>
      <c r="C626" s="145">
        <v>26</v>
      </c>
      <c r="D626" s="114">
        <v>36</v>
      </c>
      <c r="E626" s="115" t="s">
        <v>5538</v>
      </c>
      <c r="F626" s="115" t="s">
        <v>5538</v>
      </c>
      <c r="G626" s="116" t="s">
        <v>5538</v>
      </c>
      <c r="H626" s="142" t="s">
        <v>3489</v>
      </c>
      <c r="I626" s="118" t="s">
        <v>3490</v>
      </c>
      <c r="J626" s="112" t="s">
        <v>2292</v>
      </c>
      <c r="K626" s="112" t="s">
        <v>207</v>
      </c>
      <c r="L626" s="112"/>
      <c r="M626" s="112" t="s">
        <v>208</v>
      </c>
      <c r="N626" s="122" t="s">
        <v>4750</v>
      </c>
      <c r="O626" s="144" t="s">
        <v>209</v>
      </c>
      <c r="P626" s="112" t="s">
        <v>210</v>
      </c>
      <c r="Q626" s="112" t="s">
        <v>5161</v>
      </c>
      <c r="R626" s="112" t="s">
        <v>5162</v>
      </c>
      <c r="S626" s="134">
        <v>28</v>
      </c>
      <c r="T626" s="135">
        <v>36708</v>
      </c>
      <c r="U626" s="137"/>
    </row>
    <row r="627" spans="1:24" ht="12">
      <c r="A627" s="6" t="s">
        <v>1756</v>
      </c>
      <c r="B627" s="6" t="s">
        <v>5537</v>
      </c>
      <c r="C627" s="54">
        <v>9.7</v>
      </c>
      <c r="D627" s="2">
        <v>14.7</v>
      </c>
      <c r="E627" s="12" t="s">
        <v>5538</v>
      </c>
      <c r="F627" s="12" t="s">
        <v>5538</v>
      </c>
      <c r="G627" s="14" t="s">
        <v>5538</v>
      </c>
      <c r="H627" s="4">
        <v>1241</v>
      </c>
      <c r="I627" s="53" t="s">
        <v>6894</v>
      </c>
      <c r="K627" s="6" t="s">
        <v>5488</v>
      </c>
      <c r="L627" s="6" t="s">
        <v>5489</v>
      </c>
      <c r="M627" s="6" t="s">
        <v>1050</v>
      </c>
      <c r="N627" s="4" t="s">
        <v>1051</v>
      </c>
      <c r="O627" s="8" t="s">
        <v>3743</v>
      </c>
      <c r="P627" s="6" t="s">
        <v>1564</v>
      </c>
      <c r="Q627" s="6" t="s">
        <v>1565</v>
      </c>
      <c r="R627" s="6" t="s">
        <v>1566</v>
      </c>
      <c r="S627" s="5">
        <v>28</v>
      </c>
      <c r="T627" s="7">
        <v>36800</v>
      </c>
      <c r="W627" s="38"/>
      <c r="X627" s="38"/>
    </row>
    <row r="628" spans="1:25" ht="12">
      <c r="A628" s="6" t="s">
        <v>899</v>
      </c>
      <c r="B628" s="6" t="s">
        <v>5537</v>
      </c>
      <c r="C628" s="54">
        <v>25</v>
      </c>
      <c r="D628" s="2">
        <v>25</v>
      </c>
      <c r="E628" s="12" t="s">
        <v>5538</v>
      </c>
      <c r="F628" s="12" t="s">
        <v>5538</v>
      </c>
      <c r="G628" s="14" t="s">
        <v>5538</v>
      </c>
      <c r="H628" s="4">
        <v>6920</v>
      </c>
      <c r="I628" s="53" t="s">
        <v>2794</v>
      </c>
      <c r="J628" s="6" t="s">
        <v>354</v>
      </c>
      <c r="K628" s="6" t="s">
        <v>3008</v>
      </c>
      <c r="M628" s="6" t="s">
        <v>4749</v>
      </c>
      <c r="N628" s="4" t="s">
        <v>4750</v>
      </c>
      <c r="O628" s="8" t="s">
        <v>900</v>
      </c>
      <c r="P628" s="6" t="s">
        <v>3009</v>
      </c>
      <c r="Q628" s="6" t="s">
        <v>3010</v>
      </c>
      <c r="R628" s="6" t="s">
        <v>3011</v>
      </c>
      <c r="S628" s="5">
        <v>28</v>
      </c>
      <c r="T628" s="7">
        <v>37328</v>
      </c>
      <c r="U628" s="7">
        <v>37622</v>
      </c>
      <c r="W628" s="38"/>
      <c r="X628" s="38"/>
      <c r="Y628" s="15"/>
    </row>
    <row r="629" spans="1:25" ht="24">
      <c r="A629" s="6" t="s">
        <v>7561</v>
      </c>
      <c r="B629" s="6" t="s">
        <v>5537</v>
      </c>
      <c r="C629" s="54">
        <v>27.75</v>
      </c>
      <c r="D629" s="2">
        <v>37.95</v>
      </c>
      <c r="E629" s="12" t="s">
        <v>5538</v>
      </c>
      <c r="F629" s="12" t="s">
        <v>5538</v>
      </c>
      <c r="G629" s="14" t="s">
        <v>5538</v>
      </c>
      <c r="H629" s="4" t="s">
        <v>4209</v>
      </c>
      <c r="I629" s="53" t="s">
        <v>4210</v>
      </c>
      <c r="J629" s="6" t="s">
        <v>2952</v>
      </c>
      <c r="K629" s="6" t="s">
        <v>7524</v>
      </c>
      <c r="L629" s="6" t="s">
        <v>7326</v>
      </c>
      <c r="M629" s="6" t="s">
        <v>6751</v>
      </c>
      <c r="N629" s="4" t="s">
        <v>6752</v>
      </c>
      <c r="O629" s="8" t="s">
        <v>2043</v>
      </c>
      <c r="P629" s="6" t="s">
        <v>3254</v>
      </c>
      <c r="Q629" s="6" t="s">
        <v>611</v>
      </c>
      <c r="R629" s="6" t="s">
        <v>1427</v>
      </c>
      <c r="S629" s="5">
        <v>28</v>
      </c>
      <c r="T629" s="7">
        <v>37316</v>
      </c>
      <c r="U629" s="7">
        <v>37622</v>
      </c>
      <c r="W629" s="38"/>
      <c r="X629" s="38"/>
      <c r="Y629" s="15"/>
    </row>
    <row r="630" spans="1:25" ht="12">
      <c r="A630" s="6" t="s">
        <v>5553</v>
      </c>
      <c r="B630" s="6" t="s">
        <v>5537</v>
      </c>
      <c r="C630" s="54">
        <v>25</v>
      </c>
      <c r="D630" s="2">
        <v>35</v>
      </c>
      <c r="E630" s="12" t="s">
        <v>5538</v>
      </c>
      <c r="F630" s="12">
        <v>6000</v>
      </c>
      <c r="G630" s="14">
        <v>48</v>
      </c>
      <c r="H630" s="4">
        <v>1450</v>
      </c>
      <c r="I630" s="53" t="s">
        <v>5554</v>
      </c>
      <c r="K630" s="6" t="s">
        <v>5555</v>
      </c>
      <c r="M630" s="6" t="s">
        <v>7186</v>
      </c>
      <c r="N630" s="4" t="s">
        <v>354</v>
      </c>
      <c r="O630" s="8" t="s">
        <v>5556</v>
      </c>
      <c r="P630" s="6" t="s">
        <v>5557</v>
      </c>
      <c r="Q630" s="6" t="s">
        <v>5558</v>
      </c>
      <c r="R630" s="6" t="s">
        <v>5559</v>
      </c>
      <c r="S630" s="5">
        <v>28</v>
      </c>
      <c r="T630" s="7">
        <v>37874</v>
      </c>
      <c r="U630" s="7">
        <v>37987</v>
      </c>
      <c r="W630" s="38"/>
      <c r="X630" s="38"/>
      <c r="Y630" s="15"/>
    </row>
    <row r="631" spans="1:23" ht="12">
      <c r="A631" s="16" t="s">
        <v>7377</v>
      </c>
      <c r="B631" s="6" t="s">
        <v>6314</v>
      </c>
      <c r="C631" s="151">
        <v>14.6</v>
      </c>
      <c r="D631" s="10">
        <v>15</v>
      </c>
      <c r="E631" s="13" t="s">
        <v>5538</v>
      </c>
      <c r="F631" s="13">
        <v>1800</v>
      </c>
      <c r="G631" s="41">
        <v>4</v>
      </c>
      <c r="H631" s="18">
        <v>1242</v>
      </c>
      <c r="I631" s="53" t="s">
        <v>5024</v>
      </c>
      <c r="J631" s="6" t="s">
        <v>2292</v>
      </c>
      <c r="K631" s="6" t="s">
        <v>7524</v>
      </c>
      <c r="M631" s="6" t="s">
        <v>6751</v>
      </c>
      <c r="N631" s="4" t="s">
        <v>6752</v>
      </c>
      <c r="O631" s="6">
        <v>55403</v>
      </c>
      <c r="P631" s="6" t="s">
        <v>3254</v>
      </c>
      <c r="Q631" s="6" t="s">
        <v>7523</v>
      </c>
      <c r="R631" s="6" t="s">
        <v>1427</v>
      </c>
      <c r="S631" s="5">
        <v>28</v>
      </c>
      <c r="T631" s="7">
        <v>36647</v>
      </c>
      <c r="U631" s="7">
        <v>37012</v>
      </c>
      <c r="V631" s="7">
        <v>37257</v>
      </c>
      <c r="W631" s="7">
        <v>37622</v>
      </c>
    </row>
    <row r="632" spans="1:24" ht="12">
      <c r="A632" s="16" t="s">
        <v>7378</v>
      </c>
      <c r="B632" s="6" t="s">
        <v>1613</v>
      </c>
      <c r="C632" s="151">
        <v>26.75</v>
      </c>
      <c r="D632" s="10">
        <v>31.5</v>
      </c>
      <c r="E632" s="13" t="s">
        <v>5538</v>
      </c>
      <c r="F632" s="13">
        <v>174200</v>
      </c>
      <c r="G632" s="41" t="s">
        <v>5538</v>
      </c>
      <c r="H632" s="18">
        <v>1526</v>
      </c>
      <c r="I632" s="53" t="s">
        <v>7258</v>
      </c>
      <c r="J632" s="6" t="s">
        <v>1080</v>
      </c>
      <c r="K632" s="6" t="s">
        <v>1081</v>
      </c>
      <c r="L632" s="6" t="s">
        <v>5888</v>
      </c>
      <c r="M632" s="6" t="s">
        <v>353</v>
      </c>
      <c r="N632" s="4" t="s">
        <v>354</v>
      </c>
      <c r="O632" s="6">
        <v>87103</v>
      </c>
      <c r="P632" s="6" t="s">
        <v>5889</v>
      </c>
      <c r="Q632" s="6" t="s">
        <v>5890</v>
      </c>
      <c r="R632" s="6" t="s">
        <v>5891</v>
      </c>
      <c r="S632" s="5">
        <v>28</v>
      </c>
      <c r="T632" s="7">
        <v>36557</v>
      </c>
      <c r="U632" s="7">
        <v>37257</v>
      </c>
      <c r="V632" s="22">
        <v>37622</v>
      </c>
      <c r="W632" s="7">
        <v>37987</v>
      </c>
      <c r="X632" s="22"/>
    </row>
    <row r="633" spans="1:47" ht="48">
      <c r="A633" s="16" t="s">
        <v>1524</v>
      </c>
      <c r="B633" s="6" t="s">
        <v>1613</v>
      </c>
      <c r="C633" s="151">
        <v>25</v>
      </c>
      <c r="D633" s="10">
        <v>29</v>
      </c>
      <c r="E633" s="13">
        <v>95600</v>
      </c>
      <c r="F633" s="13">
        <v>1443800</v>
      </c>
      <c r="G633" s="41">
        <v>4567</v>
      </c>
      <c r="H633" s="18" t="s">
        <v>7127</v>
      </c>
      <c r="I633" s="53" t="s">
        <v>6842</v>
      </c>
      <c r="J633" s="6" t="s">
        <v>6315</v>
      </c>
      <c r="K633" s="6" t="s">
        <v>352</v>
      </c>
      <c r="M633" s="6" t="s">
        <v>353</v>
      </c>
      <c r="N633" s="4" t="s">
        <v>354</v>
      </c>
      <c r="O633" s="6" t="s">
        <v>355</v>
      </c>
      <c r="P633" s="6" t="s">
        <v>6838</v>
      </c>
      <c r="Q633" s="6" t="s">
        <v>6839</v>
      </c>
      <c r="R633" s="6" t="s">
        <v>6840</v>
      </c>
      <c r="S633" s="5">
        <v>28</v>
      </c>
      <c r="T633" s="7">
        <v>36586</v>
      </c>
      <c r="U633" s="7">
        <v>36892</v>
      </c>
      <c r="V633" s="7">
        <v>37257</v>
      </c>
      <c r="W633" s="7">
        <v>37622</v>
      </c>
      <c r="X633" s="7">
        <v>37987</v>
      </c>
      <c r="Y633" s="7"/>
      <c r="Z633" s="4"/>
      <c r="AE633" s="7"/>
      <c r="AM633" s="4"/>
      <c r="AO633" s="7"/>
      <c r="AP633" s="7"/>
      <c r="AQ633" s="4"/>
      <c r="AT633" s="5"/>
      <c r="AU633" s="6"/>
    </row>
    <row r="634" spans="1:23" ht="12">
      <c r="A634" s="16" t="s">
        <v>5221</v>
      </c>
      <c r="B634" s="6" t="s">
        <v>1613</v>
      </c>
      <c r="C634" s="151">
        <v>29.5</v>
      </c>
      <c r="D634" s="10">
        <v>32</v>
      </c>
      <c r="E634" s="13" t="s">
        <v>5538</v>
      </c>
      <c r="F634" s="13" t="s">
        <v>5538</v>
      </c>
      <c r="G634" s="41" t="s">
        <v>5538</v>
      </c>
      <c r="H634" s="18">
        <v>9535</v>
      </c>
      <c r="I634" s="53" t="s">
        <v>7183</v>
      </c>
      <c r="J634" s="6" t="s">
        <v>2292</v>
      </c>
      <c r="K634" s="6" t="s">
        <v>7184</v>
      </c>
      <c r="L634" s="6" t="s">
        <v>7185</v>
      </c>
      <c r="M634" s="6" t="s">
        <v>7186</v>
      </c>
      <c r="N634" s="4" t="s">
        <v>4541</v>
      </c>
      <c r="O634" s="8" t="s">
        <v>4542</v>
      </c>
      <c r="P634" s="6" t="s">
        <v>4543</v>
      </c>
      <c r="Q634" s="6" t="s">
        <v>4544</v>
      </c>
      <c r="R634" s="6" t="s">
        <v>4545</v>
      </c>
      <c r="S634" s="5">
        <v>28</v>
      </c>
      <c r="T634" s="7">
        <v>36586</v>
      </c>
      <c r="U634" s="7">
        <v>37257</v>
      </c>
      <c r="V634" s="7">
        <v>37622</v>
      </c>
      <c r="W634" s="7">
        <v>37987</v>
      </c>
    </row>
    <row r="635" spans="1:23" ht="12">
      <c r="A635" s="16" t="s">
        <v>2665</v>
      </c>
      <c r="B635" s="6" t="s">
        <v>1613</v>
      </c>
      <c r="C635" s="151">
        <v>29.5</v>
      </c>
      <c r="D635" s="10">
        <v>32.5</v>
      </c>
      <c r="E635" s="13" t="s">
        <v>5538</v>
      </c>
      <c r="F635" s="13" t="s">
        <v>5538</v>
      </c>
      <c r="G635" s="41" t="s">
        <v>5538</v>
      </c>
      <c r="H635" s="18">
        <v>1544</v>
      </c>
      <c r="I635" s="53" t="s">
        <v>7489</v>
      </c>
      <c r="J635" s="6" t="s">
        <v>4546</v>
      </c>
      <c r="K635" s="6" t="s">
        <v>1044</v>
      </c>
      <c r="L635" s="6" t="s">
        <v>1045</v>
      </c>
      <c r="M635" s="6" t="s">
        <v>353</v>
      </c>
      <c r="N635" s="4" t="s">
        <v>354</v>
      </c>
      <c r="O635" s="6">
        <v>87102</v>
      </c>
      <c r="P635" s="6" t="s">
        <v>1046</v>
      </c>
      <c r="Q635" s="6" t="s">
        <v>1047</v>
      </c>
      <c r="R635" s="6" t="s">
        <v>1048</v>
      </c>
      <c r="S635" s="5">
        <v>28</v>
      </c>
      <c r="T635" s="7">
        <v>36526</v>
      </c>
      <c r="U635" s="7">
        <v>37257</v>
      </c>
      <c r="V635" s="7">
        <v>37622</v>
      </c>
      <c r="W635" s="7">
        <v>37987</v>
      </c>
    </row>
    <row r="636" spans="1:22" ht="12">
      <c r="A636" s="16" t="s">
        <v>7330</v>
      </c>
      <c r="B636" s="6" t="s">
        <v>1613</v>
      </c>
      <c r="C636" s="54">
        <v>26</v>
      </c>
      <c r="D636" s="2" t="s">
        <v>6186</v>
      </c>
      <c r="E636" s="12" t="s">
        <v>5538</v>
      </c>
      <c r="F636" s="12" t="s">
        <v>5538</v>
      </c>
      <c r="G636" s="14" t="s">
        <v>5538</v>
      </c>
      <c r="H636" s="18">
        <v>1252</v>
      </c>
      <c r="I636" s="53" t="s">
        <v>7257</v>
      </c>
      <c r="J636" s="6" t="s">
        <v>2292</v>
      </c>
      <c r="K636" s="6" t="s">
        <v>3742</v>
      </c>
      <c r="L636" s="6" t="s">
        <v>3265</v>
      </c>
      <c r="M636" s="6" t="s">
        <v>1050</v>
      </c>
      <c r="N636" s="4" t="s">
        <v>1051</v>
      </c>
      <c r="O636" s="8" t="s">
        <v>3743</v>
      </c>
      <c r="P636" s="6" t="s">
        <v>3266</v>
      </c>
      <c r="Q636" s="6" t="s">
        <v>3267</v>
      </c>
      <c r="R636" s="6" t="s">
        <v>1314</v>
      </c>
      <c r="S636" s="5">
        <v>28</v>
      </c>
      <c r="T636" s="7">
        <v>36722</v>
      </c>
      <c r="U636" s="7">
        <v>37257</v>
      </c>
      <c r="V636" s="7">
        <v>37622</v>
      </c>
    </row>
    <row r="637" spans="1:22" ht="12">
      <c r="A637" s="16" t="s">
        <v>796</v>
      </c>
      <c r="B637" s="6" t="s">
        <v>1606</v>
      </c>
      <c r="C637" s="54">
        <v>28.5</v>
      </c>
      <c r="D637" s="2">
        <v>33.5</v>
      </c>
      <c r="E637" s="12" t="s">
        <v>5538</v>
      </c>
      <c r="F637" s="12" t="s">
        <v>5538</v>
      </c>
      <c r="G637" s="14" t="s">
        <v>5538</v>
      </c>
      <c r="H637" s="18">
        <v>1226</v>
      </c>
      <c r="I637" s="53" t="s">
        <v>797</v>
      </c>
      <c r="J637" s="6" t="s">
        <v>2292</v>
      </c>
      <c r="K637" s="6" t="s">
        <v>6347</v>
      </c>
      <c r="M637" s="6" t="s">
        <v>353</v>
      </c>
      <c r="N637" s="4" t="s">
        <v>354</v>
      </c>
      <c r="O637" s="8" t="s">
        <v>6182</v>
      </c>
      <c r="P637" s="6" t="s">
        <v>6183</v>
      </c>
      <c r="Q637" s="6" t="s">
        <v>6184</v>
      </c>
      <c r="R637" s="6" t="s">
        <v>696</v>
      </c>
      <c r="S637" s="5">
        <v>28</v>
      </c>
      <c r="T637" s="7">
        <v>36526</v>
      </c>
      <c r="U637" s="7">
        <v>37257</v>
      </c>
      <c r="V637" s="7">
        <v>37622</v>
      </c>
    </row>
    <row r="638" spans="1:22" ht="12">
      <c r="A638" s="16" t="s">
        <v>3881</v>
      </c>
      <c r="B638" s="6" t="s">
        <v>1606</v>
      </c>
      <c r="C638" s="54">
        <v>25</v>
      </c>
      <c r="D638" s="2" t="s">
        <v>6186</v>
      </c>
      <c r="E638" s="12" t="s">
        <v>5538</v>
      </c>
      <c r="F638" s="12" t="s">
        <v>5538</v>
      </c>
      <c r="G638" s="14" t="s">
        <v>5538</v>
      </c>
      <c r="H638" s="18">
        <v>7527</v>
      </c>
      <c r="I638" s="53" t="s">
        <v>6674</v>
      </c>
      <c r="J638" s="6" t="s">
        <v>3882</v>
      </c>
      <c r="K638" s="6" t="s">
        <v>5852</v>
      </c>
      <c r="M638" s="6" t="s">
        <v>5853</v>
      </c>
      <c r="N638" s="4" t="s">
        <v>879</v>
      </c>
      <c r="O638" s="8" t="s">
        <v>5854</v>
      </c>
      <c r="P638" s="6" t="s">
        <v>5855</v>
      </c>
      <c r="Q638" s="6" t="s">
        <v>5856</v>
      </c>
      <c r="R638" s="6" t="s">
        <v>5857</v>
      </c>
      <c r="S638" s="5">
        <v>28</v>
      </c>
      <c r="T638" s="7">
        <v>36937</v>
      </c>
      <c r="V638" s="7">
        <v>37987</v>
      </c>
    </row>
    <row r="639" spans="1:23" ht="24">
      <c r="A639" s="16" t="s">
        <v>5490</v>
      </c>
      <c r="B639" s="6" t="s">
        <v>1606</v>
      </c>
      <c r="C639" s="54">
        <v>14.1</v>
      </c>
      <c r="D639" s="2">
        <v>14.1</v>
      </c>
      <c r="E639" s="12" t="s">
        <v>5538</v>
      </c>
      <c r="F639" s="12">
        <v>438363</v>
      </c>
      <c r="G639" s="14">
        <v>1810</v>
      </c>
      <c r="H639" s="18">
        <v>7527</v>
      </c>
      <c r="I639" s="53" t="s">
        <v>6707</v>
      </c>
      <c r="K639" s="6" t="s">
        <v>6708</v>
      </c>
      <c r="M639" s="6" t="s">
        <v>353</v>
      </c>
      <c r="N639" s="4" t="s">
        <v>354</v>
      </c>
      <c r="O639" s="8" t="s">
        <v>6709</v>
      </c>
      <c r="P639" s="6" t="s">
        <v>6710</v>
      </c>
      <c r="Q639" s="6" t="s">
        <v>6711</v>
      </c>
      <c r="R639" s="6" t="s">
        <v>6712</v>
      </c>
      <c r="S639" s="5">
        <v>28</v>
      </c>
      <c r="T639" s="7">
        <v>36937</v>
      </c>
      <c r="U639" s="7">
        <v>37257</v>
      </c>
      <c r="V639" s="7">
        <v>37622</v>
      </c>
      <c r="W639" s="7">
        <v>37987</v>
      </c>
    </row>
    <row r="640" spans="1:23" ht="12">
      <c r="A640" s="16" t="s">
        <v>7379</v>
      </c>
      <c r="B640" s="6" t="s">
        <v>6087</v>
      </c>
      <c r="C640" s="151">
        <v>25</v>
      </c>
      <c r="D640" s="10">
        <v>25</v>
      </c>
      <c r="E640" s="13" t="s">
        <v>5538</v>
      </c>
      <c r="F640" s="13" t="s">
        <v>5538</v>
      </c>
      <c r="G640" s="41" t="s">
        <v>5538</v>
      </c>
      <c r="H640" s="18">
        <v>1230</v>
      </c>
      <c r="I640" s="53" t="s">
        <v>2352</v>
      </c>
      <c r="J640" s="6" t="s">
        <v>2952</v>
      </c>
      <c r="K640" s="6" t="s">
        <v>5057</v>
      </c>
      <c r="L640" s="6" t="s">
        <v>5058</v>
      </c>
      <c r="M640" s="6" t="s">
        <v>2019</v>
      </c>
      <c r="N640" s="4" t="s">
        <v>4750</v>
      </c>
      <c r="O640" s="6">
        <v>77840</v>
      </c>
      <c r="P640" s="6" t="s">
        <v>112</v>
      </c>
      <c r="Q640" s="6" t="s">
        <v>501</v>
      </c>
      <c r="R640" s="6" t="s">
        <v>113</v>
      </c>
      <c r="S640" s="5">
        <v>28</v>
      </c>
      <c r="T640" s="7">
        <v>36586</v>
      </c>
      <c r="U640" s="7">
        <v>37257</v>
      </c>
      <c r="V640" s="7">
        <v>37622</v>
      </c>
      <c r="W640" s="7">
        <v>37987</v>
      </c>
    </row>
    <row r="641" spans="1:23" ht="12">
      <c r="A641" s="16" t="s">
        <v>271</v>
      </c>
      <c r="B641" s="6" t="s">
        <v>6087</v>
      </c>
      <c r="C641" s="54">
        <v>29</v>
      </c>
      <c r="D641" s="2">
        <v>29</v>
      </c>
      <c r="E641" s="12" t="s">
        <v>5538</v>
      </c>
      <c r="F641" s="12" t="s">
        <v>5538</v>
      </c>
      <c r="G641" s="14" t="s">
        <v>5538</v>
      </c>
      <c r="H641" s="18" t="s">
        <v>3146</v>
      </c>
      <c r="I641" s="53" t="s">
        <v>153</v>
      </c>
      <c r="J641" s="6" t="s">
        <v>272</v>
      </c>
      <c r="K641" s="6" t="s">
        <v>220</v>
      </c>
      <c r="L641" s="6" t="s">
        <v>7351</v>
      </c>
      <c r="M641" s="6" t="s">
        <v>1609</v>
      </c>
      <c r="N641" s="4" t="s">
        <v>1610</v>
      </c>
      <c r="O641" s="6">
        <v>94102</v>
      </c>
      <c r="P641" s="6" t="s">
        <v>4867</v>
      </c>
      <c r="Q641" s="6" t="s">
        <v>4919</v>
      </c>
      <c r="R641" s="6" t="s">
        <v>3644</v>
      </c>
      <c r="S641" s="5">
        <v>28</v>
      </c>
      <c r="T641" s="7">
        <v>36698</v>
      </c>
      <c r="V641" s="7">
        <v>37622</v>
      </c>
      <c r="W641" s="7">
        <v>37987</v>
      </c>
    </row>
    <row r="642" spans="1:21" ht="24">
      <c r="A642" s="139" t="s">
        <v>7380</v>
      </c>
      <c r="B642" s="112" t="s">
        <v>2953</v>
      </c>
      <c r="C642" s="152">
        <v>22</v>
      </c>
      <c r="D642" s="140">
        <v>25</v>
      </c>
      <c r="E642" s="141" t="s">
        <v>5538</v>
      </c>
      <c r="F642" s="141" t="s">
        <v>5538</v>
      </c>
      <c r="G642" s="143" t="s">
        <v>5538</v>
      </c>
      <c r="H642" s="142">
        <v>2024</v>
      </c>
      <c r="I642" s="118" t="s">
        <v>2518</v>
      </c>
      <c r="J642" s="112" t="s">
        <v>2476</v>
      </c>
      <c r="K642" s="112" t="s">
        <v>985</v>
      </c>
      <c r="L642" s="112" t="s">
        <v>986</v>
      </c>
      <c r="M642" s="112" t="s">
        <v>2276</v>
      </c>
      <c r="N642" s="122" t="s">
        <v>5081</v>
      </c>
      <c r="O642" s="112">
        <v>31524</v>
      </c>
      <c r="P642" s="112" t="s">
        <v>6316</v>
      </c>
      <c r="Q642" s="112" t="s">
        <v>3412</v>
      </c>
      <c r="R642" s="112" t="s">
        <v>3413</v>
      </c>
      <c r="S642" s="134">
        <v>28</v>
      </c>
      <c r="T642" s="135">
        <v>36586</v>
      </c>
      <c r="U642" s="137"/>
    </row>
    <row r="643" spans="1:23" ht="24">
      <c r="A643" s="16" t="s">
        <v>2918</v>
      </c>
      <c r="B643" s="6" t="s">
        <v>987</v>
      </c>
      <c r="C643" s="151">
        <v>30.5</v>
      </c>
      <c r="D643" s="10" t="s">
        <v>6186</v>
      </c>
      <c r="E643" s="13" t="s">
        <v>5538</v>
      </c>
      <c r="F643" s="13">
        <v>5000</v>
      </c>
      <c r="G643" s="41">
        <v>12</v>
      </c>
      <c r="H643" s="18">
        <v>1256</v>
      </c>
      <c r="I643" s="53" t="s">
        <v>5591</v>
      </c>
      <c r="J643" s="6" t="s">
        <v>988</v>
      </c>
      <c r="K643" s="6" t="s">
        <v>989</v>
      </c>
      <c r="L643" s="6" t="s">
        <v>6455</v>
      </c>
      <c r="M643" s="6" t="s">
        <v>6456</v>
      </c>
      <c r="N643" s="4" t="s">
        <v>354</v>
      </c>
      <c r="O643" s="8" t="s">
        <v>5751</v>
      </c>
      <c r="P643" s="6" t="s">
        <v>1830</v>
      </c>
      <c r="Q643" s="6" t="s">
        <v>5256</v>
      </c>
      <c r="R643" s="6" t="s">
        <v>5257</v>
      </c>
      <c r="S643" s="5">
        <v>28</v>
      </c>
      <c r="T643" s="7">
        <v>36586</v>
      </c>
      <c r="U643" s="7">
        <v>37257</v>
      </c>
      <c r="V643" s="7">
        <v>37622</v>
      </c>
      <c r="W643" s="7">
        <v>37987</v>
      </c>
    </row>
    <row r="644" spans="1:21" ht="12">
      <c r="A644" s="6" t="s">
        <v>7134</v>
      </c>
      <c r="B644" s="6" t="s">
        <v>192</v>
      </c>
      <c r="C644" s="54">
        <v>7.5</v>
      </c>
      <c r="D644" s="2">
        <v>7.5</v>
      </c>
      <c r="E644" s="12" t="s">
        <v>5538</v>
      </c>
      <c r="F644" s="12" t="s">
        <v>5538</v>
      </c>
      <c r="G644" s="14" t="s">
        <v>5538</v>
      </c>
      <c r="H644" s="4">
        <v>1226</v>
      </c>
      <c r="I644" s="53" t="s">
        <v>4870</v>
      </c>
      <c r="J644" s="6" t="s">
        <v>4278</v>
      </c>
      <c r="K644" s="6" t="s">
        <v>4622</v>
      </c>
      <c r="L644" s="6" t="s">
        <v>4716</v>
      </c>
      <c r="M644" s="6" t="s">
        <v>3372</v>
      </c>
      <c r="N644" s="4" t="s">
        <v>1822</v>
      </c>
      <c r="O644" s="8" t="s">
        <v>7148</v>
      </c>
      <c r="P644" s="6" t="s">
        <v>4223</v>
      </c>
      <c r="Q644" s="6" t="s">
        <v>4224</v>
      </c>
      <c r="R644" s="6" t="s">
        <v>1634</v>
      </c>
      <c r="S644" s="5">
        <v>29</v>
      </c>
      <c r="T644" s="7">
        <v>36770</v>
      </c>
      <c r="U644" s="7">
        <v>37135</v>
      </c>
    </row>
    <row r="645" spans="1:30" ht="24">
      <c r="A645" s="16" t="s">
        <v>5473</v>
      </c>
      <c r="B645" s="6" t="s">
        <v>4498</v>
      </c>
      <c r="C645" s="151">
        <v>25.5</v>
      </c>
      <c r="D645" s="10">
        <v>35</v>
      </c>
      <c r="E645" s="13" t="s">
        <v>5538</v>
      </c>
      <c r="F645" s="13" t="s">
        <v>5538</v>
      </c>
      <c r="G645" s="41" t="s">
        <v>5538</v>
      </c>
      <c r="H645" s="18">
        <v>1227</v>
      </c>
      <c r="I645" s="53" t="s">
        <v>4871</v>
      </c>
      <c r="J645" s="6" t="s">
        <v>5258</v>
      </c>
      <c r="K645" s="6" t="s">
        <v>6145</v>
      </c>
      <c r="L645" s="6" t="s">
        <v>6146</v>
      </c>
      <c r="M645" s="6" t="s">
        <v>710</v>
      </c>
      <c r="N645" s="4" t="s">
        <v>711</v>
      </c>
      <c r="O645" s="8" t="s">
        <v>712</v>
      </c>
      <c r="P645" s="6" t="s">
        <v>5315</v>
      </c>
      <c r="Q645" s="6" t="s">
        <v>5316</v>
      </c>
      <c r="R645" s="6" t="s">
        <v>5317</v>
      </c>
      <c r="S645" s="5">
        <v>29</v>
      </c>
      <c r="T645" s="7">
        <v>36800</v>
      </c>
      <c r="V645" s="7">
        <v>37500</v>
      </c>
      <c r="Y645" s="9"/>
      <c r="Z645" s="15"/>
      <c r="AA645" s="7"/>
      <c r="AB645" s="7"/>
      <c r="AC645" s="4"/>
      <c r="AD645" s="4"/>
    </row>
    <row r="646" spans="1:22" ht="12">
      <c r="A646" s="16" t="s">
        <v>4511</v>
      </c>
      <c r="B646" s="6" t="s">
        <v>4498</v>
      </c>
      <c r="C646" s="54">
        <v>26.7</v>
      </c>
      <c r="D646" s="2">
        <v>35</v>
      </c>
      <c r="E646" s="13" t="s">
        <v>5538</v>
      </c>
      <c r="F646" s="13" t="s">
        <v>5538</v>
      </c>
      <c r="G646" s="41" t="s">
        <v>5538</v>
      </c>
      <c r="H646" s="18">
        <v>6925</v>
      </c>
      <c r="I646" s="53" t="s">
        <v>5560</v>
      </c>
      <c r="J646" s="6" t="s">
        <v>4512</v>
      </c>
      <c r="K646" s="6" t="s">
        <v>6806</v>
      </c>
      <c r="M646" s="6" t="s">
        <v>3892</v>
      </c>
      <c r="N646" s="4" t="s">
        <v>3893</v>
      </c>
      <c r="O646" s="6">
        <v>12207</v>
      </c>
      <c r="P646" s="6" t="s">
        <v>4315</v>
      </c>
      <c r="Q646" s="6" t="s">
        <v>4316</v>
      </c>
      <c r="R646" s="6" t="s">
        <v>4317</v>
      </c>
      <c r="S646" s="5">
        <v>29</v>
      </c>
      <c r="T646" s="7">
        <v>36770</v>
      </c>
      <c r="V646" s="7">
        <v>37500</v>
      </c>
    </row>
    <row r="647" spans="1:22" ht="12">
      <c r="A647" s="6" t="s">
        <v>4413</v>
      </c>
      <c r="B647" s="6" t="s">
        <v>4498</v>
      </c>
      <c r="C647" s="54">
        <v>26.25</v>
      </c>
      <c r="D647" s="2">
        <v>37.5</v>
      </c>
      <c r="E647" s="12" t="s">
        <v>5538</v>
      </c>
      <c r="F647" s="12" t="s">
        <v>5538</v>
      </c>
      <c r="G647" s="14" t="s">
        <v>5538</v>
      </c>
      <c r="H647" s="4">
        <v>1226</v>
      </c>
      <c r="I647" s="53" t="s">
        <v>4870</v>
      </c>
      <c r="K647" s="6" t="s">
        <v>1934</v>
      </c>
      <c r="M647" s="6" t="s">
        <v>1935</v>
      </c>
      <c r="N647" s="4" t="s">
        <v>4908</v>
      </c>
      <c r="O647" s="8" t="s">
        <v>1936</v>
      </c>
      <c r="P647" s="6" t="s">
        <v>1937</v>
      </c>
      <c r="Q647" s="6" t="s">
        <v>1938</v>
      </c>
      <c r="R647" s="6" t="s">
        <v>6523</v>
      </c>
      <c r="S647" s="5">
        <v>29</v>
      </c>
      <c r="T647" s="7">
        <v>36793</v>
      </c>
      <c r="U647" s="7">
        <v>37500</v>
      </c>
      <c r="V647" s="7">
        <v>37500</v>
      </c>
    </row>
    <row r="648" spans="1:25" ht="12">
      <c r="A648" s="6" t="s">
        <v>6981</v>
      </c>
      <c r="B648" s="21" t="s">
        <v>4498</v>
      </c>
      <c r="C648" s="150">
        <v>25.5</v>
      </c>
      <c r="D648" s="28">
        <v>35</v>
      </c>
      <c r="E648" s="29" t="s">
        <v>5538</v>
      </c>
      <c r="F648" s="29" t="s">
        <v>5538</v>
      </c>
      <c r="G648" s="39" t="s">
        <v>5538</v>
      </c>
      <c r="H648" s="4">
        <v>1526</v>
      </c>
      <c r="I648" s="53" t="s">
        <v>7258</v>
      </c>
      <c r="J648" s="6" t="s">
        <v>6982</v>
      </c>
      <c r="K648" s="6" t="s">
        <v>6983</v>
      </c>
      <c r="M648" s="6" t="s">
        <v>710</v>
      </c>
      <c r="N648" s="4" t="s">
        <v>3893</v>
      </c>
      <c r="O648" s="8" t="s">
        <v>6984</v>
      </c>
      <c r="P648" s="6" t="s">
        <v>3012</v>
      </c>
      <c r="Q648" s="6" t="s">
        <v>3013</v>
      </c>
      <c r="R648" s="6" t="s">
        <v>3014</v>
      </c>
      <c r="S648" s="5">
        <v>29</v>
      </c>
      <c r="T648" s="7">
        <v>36770</v>
      </c>
      <c r="Y648" s="4"/>
    </row>
    <row r="649" spans="1:21" ht="24">
      <c r="A649" s="6" t="s">
        <v>5472</v>
      </c>
      <c r="B649" s="42" t="s">
        <v>4498</v>
      </c>
      <c r="C649" s="54">
        <v>14</v>
      </c>
      <c r="D649" s="2">
        <v>14</v>
      </c>
      <c r="E649" s="12" t="s">
        <v>5538</v>
      </c>
      <c r="F649" s="12" t="s">
        <v>5538</v>
      </c>
      <c r="G649" s="14" t="s">
        <v>5538</v>
      </c>
      <c r="H649" s="34" t="s">
        <v>4209</v>
      </c>
      <c r="I649" s="108" t="s">
        <v>4210</v>
      </c>
      <c r="J649" s="21"/>
      <c r="K649" s="21" t="s">
        <v>7325</v>
      </c>
      <c r="L649" s="21" t="s">
        <v>7326</v>
      </c>
      <c r="M649" s="21" t="s">
        <v>6751</v>
      </c>
      <c r="N649" s="24" t="s">
        <v>6752</v>
      </c>
      <c r="O649" s="21">
        <v>55403</v>
      </c>
      <c r="P649" s="21" t="s">
        <v>2010</v>
      </c>
      <c r="Q649" s="21" t="s">
        <v>1426</v>
      </c>
      <c r="R649" s="43" t="s">
        <v>1427</v>
      </c>
      <c r="S649" s="24">
        <v>29</v>
      </c>
      <c r="T649" s="7">
        <v>36822</v>
      </c>
      <c r="U649" s="7">
        <v>37135</v>
      </c>
    </row>
    <row r="650" spans="1:20" ht="12">
      <c r="A650" s="6" t="s">
        <v>1321</v>
      </c>
      <c r="B650" s="42" t="s">
        <v>4498</v>
      </c>
      <c r="C650" s="54">
        <v>8</v>
      </c>
      <c r="D650" s="2">
        <v>8</v>
      </c>
      <c r="E650" s="12" t="s">
        <v>5538</v>
      </c>
      <c r="F650" s="12" t="s">
        <v>5538</v>
      </c>
      <c r="G650" s="14" t="s">
        <v>5538</v>
      </c>
      <c r="H650" s="34" t="s">
        <v>1322</v>
      </c>
      <c r="I650" s="108" t="s">
        <v>7257</v>
      </c>
      <c r="J650" s="21"/>
      <c r="K650" s="21" t="s">
        <v>2061</v>
      </c>
      <c r="L650" s="21" t="s">
        <v>3265</v>
      </c>
      <c r="M650" s="21" t="s">
        <v>1050</v>
      </c>
      <c r="N650" s="24" t="s">
        <v>1051</v>
      </c>
      <c r="O650" s="21">
        <v>20250</v>
      </c>
      <c r="P650" s="21" t="s">
        <v>7455</v>
      </c>
      <c r="Q650" s="21" t="s">
        <v>7456</v>
      </c>
      <c r="R650" s="43" t="s">
        <v>1314</v>
      </c>
      <c r="S650" s="24">
        <v>29</v>
      </c>
      <c r="T650" s="7">
        <v>36892</v>
      </c>
    </row>
    <row r="651" spans="1:22" ht="24">
      <c r="A651" s="6" t="s">
        <v>867</v>
      </c>
      <c r="B651" s="42" t="s">
        <v>4498</v>
      </c>
      <c r="C651" s="54">
        <v>25.5</v>
      </c>
      <c r="D651" s="2">
        <v>25.5</v>
      </c>
      <c r="E651" s="12" t="s">
        <v>5538</v>
      </c>
      <c r="F651" s="12" t="s">
        <v>5538</v>
      </c>
      <c r="G651" s="14" t="s">
        <v>5538</v>
      </c>
      <c r="H651" s="34" t="s">
        <v>830</v>
      </c>
      <c r="I651" s="108" t="s">
        <v>658</v>
      </c>
      <c r="J651" s="21" t="s">
        <v>4278</v>
      </c>
      <c r="K651" s="21" t="s">
        <v>659</v>
      </c>
      <c r="L651" s="21"/>
      <c r="M651" s="21" t="s">
        <v>660</v>
      </c>
      <c r="N651" s="24" t="s">
        <v>3893</v>
      </c>
      <c r="O651" s="21" t="s">
        <v>661</v>
      </c>
      <c r="P651" s="21" t="s">
        <v>1440</v>
      </c>
      <c r="Q651" s="21" t="s">
        <v>971</v>
      </c>
      <c r="R651" s="43" t="s">
        <v>972</v>
      </c>
      <c r="S651" s="24">
        <v>29</v>
      </c>
      <c r="T651" s="7">
        <v>37012</v>
      </c>
      <c r="V651" s="7">
        <v>37865</v>
      </c>
    </row>
    <row r="652" spans="1:20" ht="12">
      <c r="A652" s="6" t="s">
        <v>423</v>
      </c>
      <c r="B652" s="21" t="s">
        <v>2512</v>
      </c>
      <c r="C652" s="54">
        <v>12</v>
      </c>
      <c r="D652" s="28">
        <v>0</v>
      </c>
      <c r="E652" s="29">
        <v>12800</v>
      </c>
      <c r="F652" s="29">
        <v>248400</v>
      </c>
      <c r="G652" s="39">
        <f>49+763</f>
        <v>812</v>
      </c>
      <c r="H652" s="24" t="s">
        <v>992</v>
      </c>
      <c r="I652" s="53" t="s">
        <v>991</v>
      </c>
      <c r="J652" s="21" t="s">
        <v>424</v>
      </c>
      <c r="K652" s="21" t="s">
        <v>6858</v>
      </c>
      <c r="L652" s="21" t="s">
        <v>6859</v>
      </c>
      <c r="M652" s="21" t="s">
        <v>1050</v>
      </c>
      <c r="N652" s="24" t="s">
        <v>1051</v>
      </c>
      <c r="O652" s="21">
        <v>20704</v>
      </c>
      <c r="P652" s="21" t="s">
        <v>6860</v>
      </c>
      <c r="Q652" s="21" t="s">
        <v>6861</v>
      </c>
      <c r="R652" s="21" t="s">
        <v>6862</v>
      </c>
      <c r="S652" s="24">
        <v>29</v>
      </c>
      <c r="T652" s="22">
        <v>36770</v>
      </c>
    </row>
    <row r="653" spans="1:25" ht="12">
      <c r="A653" s="6" t="s">
        <v>3006</v>
      </c>
      <c r="B653" s="21" t="s">
        <v>2512</v>
      </c>
      <c r="C653" s="54">
        <v>10</v>
      </c>
      <c r="D653" s="2">
        <v>0</v>
      </c>
      <c r="E653" s="12" t="s">
        <v>5538</v>
      </c>
      <c r="F653" s="12" t="s">
        <v>5538</v>
      </c>
      <c r="G653" s="14" t="s">
        <v>5538</v>
      </c>
      <c r="H653" s="18">
        <v>1241</v>
      </c>
      <c r="I653" s="53" t="s">
        <v>6894</v>
      </c>
      <c r="J653" s="6" t="s">
        <v>6025</v>
      </c>
      <c r="K653" s="6" t="s">
        <v>3264</v>
      </c>
      <c r="L653" s="6" t="s">
        <v>2998</v>
      </c>
      <c r="M653" s="6" t="s">
        <v>1050</v>
      </c>
      <c r="N653" s="4" t="s">
        <v>1051</v>
      </c>
      <c r="O653" s="6">
        <v>20250</v>
      </c>
      <c r="P653" s="6" t="s">
        <v>1564</v>
      </c>
      <c r="Q653" s="6" t="s">
        <v>1565</v>
      </c>
      <c r="R653" s="6" t="s">
        <v>1566</v>
      </c>
      <c r="S653" s="5">
        <v>29</v>
      </c>
      <c r="T653" s="7">
        <v>36831</v>
      </c>
      <c r="W653" s="38"/>
      <c r="X653" s="38"/>
      <c r="Y653" s="15"/>
    </row>
    <row r="654" spans="1:21" ht="12">
      <c r="A654" s="16" t="s">
        <v>6202</v>
      </c>
      <c r="B654" s="6" t="s">
        <v>192</v>
      </c>
      <c r="C654" s="54">
        <v>25</v>
      </c>
      <c r="D654" s="2">
        <v>25</v>
      </c>
      <c r="E654" s="12">
        <v>0</v>
      </c>
      <c r="F654" s="12">
        <v>5000</v>
      </c>
      <c r="G654" s="14">
        <v>125</v>
      </c>
      <c r="H654" s="18" t="s">
        <v>6203</v>
      </c>
      <c r="I654" s="53" t="s">
        <v>6204</v>
      </c>
      <c r="J654" s="6" t="s">
        <v>6315</v>
      </c>
      <c r="K654" s="6" t="s">
        <v>6205</v>
      </c>
      <c r="M654" s="6" t="s">
        <v>6206</v>
      </c>
      <c r="N654" s="4" t="s">
        <v>711</v>
      </c>
      <c r="O654" s="19">
        <v>12309</v>
      </c>
      <c r="P654" s="15" t="s">
        <v>6207</v>
      </c>
      <c r="Q654" s="6" t="s">
        <v>6208</v>
      </c>
      <c r="R654" s="6" t="s">
        <v>6209</v>
      </c>
      <c r="S654" s="5">
        <v>30</v>
      </c>
      <c r="T654" s="7">
        <v>36770</v>
      </c>
      <c r="U654" s="7">
        <v>37135</v>
      </c>
    </row>
    <row r="655" spans="1:254" s="20" customFormat="1" ht="24">
      <c r="A655" s="16" t="s">
        <v>532</v>
      </c>
      <c r="B655" s="6" t="s">
        <v>4498</v>
      </c>
      <c r="C655" s="151">
        <v>25.5</v>
      </c>
      <c r="D655" s="10">
        <v>35</v>
      </c>
      <c r="E655" s="13" t="s">
        <v>5538</v>
      </c>
      <c r="F655" s="13" t="s">
        <v>5538</v>
      </c>
      <c r="G655" s="41" t="s">
        <v>5538</v>
      </c>
      <c r="H655" s="18">
        <v>1227</v>
      </c>
      <c r="I655" s="53" t="s">
        <v>4871</v>
      </c>
      <c r="J655" s="8" t="s">
        <v>5409</v>
      </c>
      <c r="K655" s="6" t="s">
        <v>6145</v>
      </c>
      <c r="L655" s="6" t="s">
        <v>6146</v>
      </c>
      <c r="M655" s="6" t="s">
        <v>710</v>
      </c>
      <c r="N655" s="4" t="s">
        <v>711</v>
      </c>
      <c r="O655" s="8" t="s">
        <v>712</v>
      </c>
      <c r="P655" s="6" t="s">
        <v>5315</v>
      </c>
      <c r="Q655" s="6" t="s">
        <v>5316</v>
      </c>
      <c r="R655" s="6" t="s">
        <v>2912</v>
      </c>
      <c r="S655" s="5">
        <v>30</v>
      </c>
      <c r="T655" s="7">
        <v>36800</v>
      </c>
      <c r="U655" s="7">
        <v>37135</v>
      </c>
      <c r="V655" s="22">
        <v>37500</v>
      </c>
      <c r="W655" s="7"/>
      <c r="X655" s="7"/>
      <c r="Y655" s="7"/>
      <c r="Z655" s="6"/>
      <c r="AA655" s="4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</row>
    <row r="656" spans="1:22" ht="12">
      <c r="A656" s="16" t="s">
        <v>4318</v>
      </c>
      <c r="B656" s="6" t="s">
        <v>4498</v>
      </c>
      <c r="C656" s="54">
        <v>26.7</v>
      </c>
      <c r="D656" s="2">
        <v>35</v>
      </c>
      <c r="E656" s="13" t="s">
        <v>5538</v>
      </c>
      <c r="F656" s="13" t="s">
        <v>5538</v>
      </c>
      <c r="G656" s="41" t="s">
        <v>5538</v>
      </c>
      <c r="H656" s="18">
        <v>6925</v>
      </c>
      <c r="I656" s="53" t="s">
        <v>5560</v>
      </c>
      <c r="J656" s="6" t="s">
        <v>4319</v>
      </c>
      <c r="K656" s="6" t="s">
        <v>5415</v>
      </c>
      <c r="L656" s="6" t="s">
        <v>5416</v>
      </c>
      <c r="M656" s="6" t="s">
        <v>5417</v>
      </c>
      <c r="N656" s="4" t="s">
        <v>3893</v>
      </c>
      <c r="O656" s="6">
        <v>13261</v>
      </c>
      <c r="P656" s="6" t="s">
        <v>4315</v>
      </c>
      <c r="Q656" s="6" t="s">
        <v>4316</v>
      </c>
      <c r="R656" s="6" t="s">
        <v>4317</v>
      </c>
      <c r="S656" s="5">
        <v>30</v>
      </c>
      <c r="T656" s="7">
        <v>36770</v>
      </c>
      <c r="V656" s="7">
        <v>37500</v>
      </c>
    </row>
    <row r="657" spans="1:20" ht="12">
      <c r="A657" s="112" t="s">
        <v>1337</v>
      </c>
      <c r="B657" s="112" t="s">
        <v>4498</v>
      </c>
      <c r="C657" s="145" t="s">
        <v>6688</v>
      </c>
      <c r="D657" s="114"/>
      <c r="E657" s="115"/>
      <c r="F657" s="115"/>
      <c r="G657" s="116"/>
      <c r="H657" s="119">
        <v>1230</v>
      </c>
      <c r="I657" s="133" t="s">
        <v>5643</v>
      </c>
      <c r="J657" s="112"/>
      <c r="K657" s="112" t="s">
        <v>2354</v>
      </c>
      <c r="L657" s="112"/>
      <c r="M657" s="112" t="s">
        <v>5644</v>
      </c>
      <c r="N657" s="122" t="s">
        <v>1822</v>
      </c>
      <c r="O657" s="113">
        <v>19038</v>
      </c>
      <c r="P657" s="112" t="s">
        <v>5996</v>
      </c>
      <c r="Q657" s="6" t="s">
        <v>5997</v>
      </c>
      <c r="R657" s="6" t="s">
        <v>2682</v>
      </c>
      <c r="S657" s="5">
        <v>30</v>
      </c>
      <c r="T657" s="7">
        <v>36801</v>
      </c>
    </row>
    <row r="658" spans="1:21" ht="24">
      <c r="A658" s="6" t="s">
        <v>3459</v>
      </c>
      <c r="B658" s="42" t="s">
        <v>4498</v>
      </c>
      <c r="C658" s="54">
        <v>14</v>
      </c>
      <c r="D658" s="2">
        <v>14</v>
      </c>
      <c r="E658" s="12" t="s">
        <v>5538</v>
      </c>
      <c r="F658" s="12" t="s">
        <v>5538</v>
      </c>
      <c r="G658" s="14" t="s">
        <v>5538</v>
      </c>
      <c r="H658" s="34" t="s">
        <v>4209</v>
      </c>
      <c r="I658" s="108" t="s">
        <v>4210</v>
      </c>
      <c r="J658" s="21"/>
      <c r="K658" s="21" t="s">
        <v>7325</v>
      </c>
      <c r="L658" s="21" t="s">
        <v>7326</v>
      </c>
      <c r="M658" s="21" t="s">
        <v>6751</v>
      </c>
      <c r="N658" s="24" t="s">
        <v>6752</v>
      </c>
      <c r="O658" s="21">
        <v>55403</v>
      </c>
      <c r="P658" s="21" t="s">
        <v>2010</v>
      </c>
      <c r="Q658" s="21" t="s">
        <v>1426</v>
      </c>
      <c r="R658" s="43" t="s">
        <v>1427</v>
      </c>
      <c r="S658" s="24">
        <v>30</v>
      </c>
      <c r="T658" s="7">
        <v>36822</v>
      </c>
      <c r="U658" s="7">
        <v>37135</v>
      </c>
    </row>
    <row r="659" spans="1:22" ht="12">
      <c r="A659" s="6" t="s">
        <v>2250</v>
      </c>
      <c r="B659" s="42" t="s">
        <v>4498</v>
      </c>
      <c r="C659" s="54">
        <v>25.5</v>
      </c>
      <c r="D659" s="2">
        <v>35</v>
      </c>
      <c r="E659" s="12">
        <v>19109</v>
      </c>
      <c r="F659" s="12">
        <v>58759</v>
      </c>
      <c r="G659" s="14">
        <v>142</v>
      </c>
      <c r="H659" s="34" t="s">
        <v>6578</v>
      </c>
      <c r="I659" s="108" t="s">
        <v>5643</v>
      </c>
      <c r="J659" s="21" t="s">
        <v>6025</v>
      </c>
      <c r="K659" s="21" t="s">
        <v>2354</v>
      </c>
      <c r="L659" s="21"/>
      <c r="M659" s="21" t="s">
        <v>5644</v>
      </c>
      <c r="N659" s="24" t="s">
        <v>1822</v>
      </c>
      <c r="O659" s="21">
        <v>19038</v>
      </c>
      <c r="P659" s="21" t="s">
        <v>5996</v>
      </c>
      <c r="Q659" s="6" t="s">
        <v>5997</v>
      </c>
      <c r="R659" s="43" t="s">
        <v>2682</v>
      </c>
      <c r="S659" s="24">
        <v>30</v>
      </c>
      <c r="T659" s="7">
        <v>36852</v>
      </c>
      <c r="U659" s="7">
        <v>37217</v>
      </c>
      <c r="V659" s="7">
        <v>37500</v>
      </c>
    </row>
    <row r="660" spans="1:20" ht="12">
      <c r="A660" s="6" t="s">
        <v>1323</v>
      </c>
      <c r="B660" s="42" t="s">
        <v>4498</v>
      </c>
      <c r="C660" s="54">
        <v>8</v>
      </c>
      <c r="D660" s="2">
        <v>8</v>
      </c>
      <c r="E660" s="12" t="s">
        <v>5538</v>
      </c>
      <c r="F660" s="12" t="s">
        <v>5538</v>
      </c>
      <c r="G660" s="14" t="s">
        <v>5538</v>
      </c>
      <c r="H660" s="34" t="s">
        <v>1322</v>
      </c>
      <c r="I660" s="108" t="s">
        <v>7257</v>
      </c>
      <c r="J660" s="21"/>
      <c r="K660" s="21" t="s">
        <v>2061</v>
      </c>
      <c r="L660" s="21" t="s">
        <v>3265</v>
      </c>
      <c r="M660" s="21" t="s">
        <v>1050</v>
      </c>
      <c r="N660" s="24" t="s">
        <v>1051</v>
      </c>
      <c r="O660" s="21">
        <v>20250</v>
      </c>
      <c r="P660" s="21" t="s">
        <v>7455</v>
      </c>
      <c r="Q660" s="21" t="s">
        <v>7456</v>
      </c>
      <c r="R660" s="43" t="s">
        <v>1314</v>
      </c>
      <c r="S660" s="24">
        <v>30</v>
      </c>
      <c r="T660" s="7">
        <v>36871</v>
      </c>
    </row>
    <row r="661" spans="1:22" ht="24">
      <c r="A661" s="6" t="s">
        <v>7543</v>
      </c>
      <c r="B661" s="42" t="s">
        <v>4498</v>
      </c>
      <c r="C661" s="54">
        <v>25.5</v>
      </c>
      <c r="D661" s="2">
        <v>25.5</v>
      </c>
      <c r="E661" s="12" t="s">
        <v>5538</v>
      </c>
      <c r="F661" s="12" t="s">
        <v>5538</v>
      </c>
      <c r="G661" s="14" t="s">
        <v>5538</v>
      </c>
      <c r="H661" s="34" t="s">
        <v>830</v>
      </c>
      <c r="I661" s="108" t="s">
        <v>658</v>
      </c>
      <c r="J661" s="21" t="s">
        <v>7220</v>
      </c>
      <c r="K661" s="21" t="s">
        <v>659</v>
      </c>
      <c r="L661" s="21"/>
      <c r="M661" s="21" t="s">
        <v>660</v>
      </c>
      <c r="N661" s="24" t="s">
        <v>3893</v>
      </c>
      <c r="O661" s="21" t="s">
        <v>661</v>
      </c>
      <c r="P661" s="21" t="s">
        <v>1440</v>
      </c>
      <c r="Q661" s="21" t="s">
        <v>971</v>
      </c>
      <c r="R661" s="43" t="s">
        <v>972</v>
      </c>
      <c r="S661" s="24">
        <v>30</v>
      </c>
      <c r="T661" s="7">
        <v>37012</v>
      </c>
      <c r="V661" s="7">
        <v>37865</v>
      </c>
    </row>
    <row r="662" spans="1:27" ht="12">
      <c r="A662" s="6" t="s">
        <v>425</v>
      </c>
      <c r="B662" s="21" t="s">
        <v>2512</v>
      </c>
      <c r="C662" s="54">
        <v>10</v>
      </c>
      <c r="D662" s="28">
        <v>0</v>
      </c>
      <c r="E662" s="29">
        <v>0</v>
      </c>
      <c r="F662" s="29">
        <v>736500</v>
      </c>
      <c r="G662" s="39">
        <v>1875</v>
      </c>
      <c r="H662" s="24" t="s">
        <v>992</v>
      </c>
      <c r="I662" s="53" t="s">
        <v>991</v>
      </c>
      <c r="J662" s="21" t="s">
        <v>426</v>
      </c>
      <c r="K662" s="21" t="s">
        <v>6858</v>
      </c>
      <c r="L662" s="21" t="s">
        <v>6859</v>
      </c>
      <c r="M662" s="21" t="s">
        <v>1050</v>
      </c>
      <c r="N662" s="24" t="s">
        <v>1051</v>
      </c>
      <c r="O662" s="21">
        <v>20704</v>
      </c>
      <c r="P662" s="21" t="s">
        <v>6860</v>
      </c>
      <c r="Q662" s="21" t="s">
        <v>6861</v>
      </c>
      <c r="R662" s="21" t="s">
        <v>6862</v>
      </c>
      <c r="S662" s="24">
        <v>30</v>
      </c>
      <c r="T662" s="22">
        <v>36770</v>
      </c>
      <c r="Z662" s="7"/>
      <c r="AA662" s="4"/>
    </row>
    <row r="663" spans="1:25" ht="12">
      <c r="A663" s="6" t="s">
        <v>4083</v>
      </c>
      <c r="B663" s="21" t="s">
        <v>2512</v>
      </c>
      <c r="C663" s="54">
        <v>10</v>
      </c>
      <c r="D663" s="2">
        <v>0</v>
      </c>
      <c r="E663" s="12" t="s">
        <v>5538</v>
      </c>
      <c r="F663" s="12" t="s">
        <v>5538</v>
      </c>
      <c r="G663" s="14" t="s">
        <v>5538</v>
      </c>
      <c r="H663" s="18">
        <v>1241</v>
      </c>
      <c r="I663" s="53" t="s">
        <v>1309</v>
      </c>
      <c r="J663" s="6" t="s">
        <v>6025</v>
      </c>
      <c r="K663" s="6" t="s">
        <v>3264</v>
      </c>
      <c r="L663" s="6" t="s">
        <v>2998</v>
      </c>
      <c r="M663" s="6" t="s">
        <v>1050</v>
      </c>
      <c r="N663" s="4" t="s">
        <v>1051</v>
      </c>
      <c r="O663" s="6">
        <v>20250</v>
      </c>
      <c r="P663" s="6" t="s">
        <v>1564</v>
      </c>
      <c r="Q663" s="6" t="s">
        <v>1565</v>
      </c>
      <c r="R663" s="6" t="s">
        <v>1566</v>
      </c>
      <c r="S663" s="5">
        <v>30</v>
      </c>
      <c r="T663" s="7">
        <v>36831</v>
      </c>
      <c r="W663" s="38"/>
      <c r="X663" s="38"/>
      <c r="Y663" s="15"/>
    </row>
    <row r="664" spans="1:25" ht="12">
      <c r="A664" s="6" t="s">
        <v>648</v>
      </c>
      <c r="B664" s="21" t="s">
        <v>2512</v>
      </c>
      <c r="C664" s="54">
        <v>23</v>
      </c>
      <c r="D664" s="2">
        <v>23</v>
      </c>
      <c r="E664" s="12" t="s">
        <v>5538</v>
      </c>
      <c r="F664" s="12">
        <v>50000</v>
      </c>
      <c r="G664" s="14">
        <v>100</v>
      </c>
      <c r="H664" s="18">
        <v>8900</v>
      </c>
      <c r="I664" s="53" t="s">
        <v>6315</v>
      </c>
      <c r="K664" s="6" t="s">
        <v>649</v>
      </c>
      <c r="M664" s="6" t="s">
        <v>6206</v>
      </c>
      <c r="N664" s="4" t="s">
        <v>3893</v>
      </c>
      <c r="O664" s="6" t="s">
        <v>650</v>
      </c>
      <c r="P664" s="6" t="s">
        <v>651</v>
      </c>
      <c r="Q664" s="6" t="s">
        <v>652</v>
      </c>
      <c r="R664" s="6" t="s">
        <v>653</v>
      </c>
      <c r="S664" s="5">
        <v>30</v>
      </c>
      <c r="T664" s="7">
        <v>37500</v>
      </c>
      <c r="W664" s="38"/>
      <c r="X664" s="38"/>
      <c r="Y664" s="15"/>
    </row>
    <row r="665" spans="1:22" ht="24">
      <c r="A665" s="16" t="s">
        <v>6327</v>
      </c>
      <c r="B665" s="6" t="s">
        <v>4498</v>
      </c>
      <c r="C665" s="151">
        <v>25.5</v>
      </c>
      <c r="D665" s="10">
        <v>35</v>
      </c>
      <c r="E665" s="13" t="s">
        <v>5538</v>
      </c>
      <c r="F665" s="13" t="s">
        <v>5538</v>
      </c>
      <c r="G665" s="41" t="s">
        <v>5538</v>
      </c>
      <c r="H665" s="18">
        <v>1227</v>
      </c>
      <c r="I665" s="53" t="s">
        <v>4871</v>
      </c>
      <c r="J665" s="8" t="s">
        <v>4960</v>
      </c>
      <c r="K665" s="6" t="s">
        <v>6145</v>
      </c>
      <c r="L665" s="6" t="s">
        <v>6146</v>
      </c>
      <c r="M665" s="6" t="s">
        <v>710</v>
      </c>
      <c r="N665" s="4" t="s">
        <v>711</v>
      </c>
      <c r="O665" s="8" t="s">
        <v>712</v>
      </c>
      <c r="P665" s="6" t="s">
        <v>5315</v>
      </c>
      <c r="Q665" s="6" t="s">
        <v>5316</v>
      </c>
      <c r="R665" s="6" t="s">
        <v>2912</v>
      </c>
      <c r="S665" s="5">
        <v>31</v>
      </c>
      <c r="T665" s="7">
        <v>36800</v>
      </c>
      <c r="U665" s="7">
        <v>37135</v>
      </c>
      <c r="V665" s="7">
        <v>37500</v>
      </c>
    </row>
    <row r="666" spans="1:22" ht="12">
      <c r="A666" s="16" t="s">
        <v>5418</v>
      </c>
      <c r="B666" s="6" t="s">
        <v>4498</v>
      </c>
      <c r="C666" s="54">
        <v>26.7</v>
      </c>
      <c r="D666" s="2">
        <v>35</v>
      </c>
      <c r="E666" s="13" t="s">
        <v>5538</v>
      </c>
      <c r="F666" s="13" t="s">
        <v>5538</v>
      </c>
      <c r="G666" s="41" t="s">
        <v>5538</v>
      </c>
      <c r="H666" s="18">
        <v>6925</v>
      </c>
      <c r="I666" s="53" t="s">
        <v>5560</v>
      </c>
      <c r="J666" s="6" t="s">
        <v>5419</v>
      </c>
      <c r="K666" s="6" t="s">
        <v>5420</v>
      </c>
      <c r="L666" s="6" t="s">
        <v>5421</v>
      </c>
      <c r="M666" s="6" t="s">
        <v>5850</v>
      </c>
      <c r="N666" s="4" t="s">
        <v>3893</v>
      </c>
      <c r="O666" s="6">
        <v>14202</v>
      </c>
      <c r="P666" s="6" t="s">
        <v>4315</v>
      </c>
      <c r="Q666" s="6" t="s">
        <v>4316</v>
      </c>
      <c r="R666" s="6" t="s">
        <v>4317</v>
      </c>
      <c r="S666" s="5">
        <v>31</v>
      </c>
      <c r="T666" s="7">
        <v>36770</v>
      </c>
      <c r="V666" s="7">
        <v>37500</v>
      </c>
    </row>
    <row r="667" spans="1:21" ht="24">
      <c r="A667" s="6" t="s">
        <v>3460</v>
      </c>
      <c r="B667" s="42" t="s">
        <v>4498</v>
      </c>
      <c r="C667" s="54">
        <v>14</v>
      </c>
      <c r="D667" s="2">
        <v>14</v>
      </c>
      <c r="E667" s="12" t="s">
        <v>5538</v>
      </c>
      <c r="F667" s="12" t="s">
        <v>5538</v>
      </c>
      <c r="G667" s="14" t="s">
        <v>5538</v>
      </c>
      <c r="H667" s="34" t="s">
        <v>4209</v>
      </c>
      <c r="I667" s="108" t="s">
        <v>4210</v>
      </c>
      <c r="J667" s="21"/>
      <c r="K667" s="21" t="s">
        <v>7325</v>
      </c>
      <c r="L667" s="21" t="s">
        <v>7326</v>
      </c>
      <c r="M667" s="21" t="s">
        <v>6751</v>
      </c>
      <c r="N667" s="24" t="s">
        <v>6752</v>
      </c>
      <c r="O667" s="21">
        <v>55403</v>
      </c>
      <c r="P667" s="21" t="s">
        <v>2010</v>
      </c>
      <c r="Q667" s="21" t="s">
        <v>1426</v>
      </c>
      <c r="R667" s="43" t="s">
        <v>1427</v>
      </c>
      <c r="S667" s="24">
        <v>31</v>
      </c>
      <c r="T667" s="7">
        <v>36822</v>
      </c>
      <c r="U667" s="7">
        <v>37135</v>
      </c>
    </row>
    <row r="668" spans="1:20" ht="12">
      <c r="A668" s="6" t="s">
        <v>1324</v>
      </c>
      <c r="B668" s="42" t="s">
        <v>4498</v>
      </c>
      <c r="C668" s="54">
        <v>8</v>
      </c>
      <c r="D668" s="2">
        <v>8</v>
      </c>
      <c r="E668" s="12" t="s">
        <v>5538</v>
      </c>
      <c r="F668" s="12" t="s">
        <v>5538</v>
      </c>
      <c r="G668" s="14" t="s">
        <v>5538</v>
      </c>
      <c r="H668" s="34" t="s">
        <v>1322</v>
      </c>
      <c r="I668" s="108" t="s">
        <v>7257</v>
      </c>
      <c r="J668" s="21"/>
      <c r="K668" s="21" t="s">
        <v>2061</v>
      </c>
      <c r="L668" s="21" t="s">
        <v>3265</v>
      </c>
      <c r="M668" s="21" t="s">
        <v>1050</v>
      </c>
      <c r="N668" s="24" t="s">
        <v>1051</v>
      </c>
      <c r="O668" s="21">
        <v>20250</v>
      </c>
      <c r="P668" s="21" t="s">
        <v>7455</v>
      </c>
      <c r="Q668" s="21" t="s">
        <v>7456</v>
      </c>
      <c r="R668" s="43" t="s">
        <v>1314</v>
      </c>
      <c r="S668" s="24">
        <v>31</v>
      </c>
      <c r="T668" s="7">
        <v>36871</v>
      </c>
    </row>
    <row r="669" spans="1:22" ht="24">
      <c r="A669" s="6" t="s">
        <v>1090</v>
      </c>
      <c r="B669" s="42" t="s">
        <v>4498</v>
      </c>
      <c r="C669" s="54">
        <v>25.5</v>
      </c>
      <c r="D669" s="2">
        <v>25.5</v>
      </c>
      <c r="E669" s="12" t="s">
        <v>5538</v>
      </c>
      <c r="F669" s="12" t="s">
        <v>5538</v>
      </c>
      <c r="G669" s="14" t="s">
        <v>5538</v>
      </c>
      <c r="H669" s="34" t="s">
        <v>830</v>
      </c>
      <c r="I669" s="108" t="s">
        <v>658</v>
      </c>
      <c r="J669" s="21" t="s">
        <v>2788</v>
      </c>
      <c r="K669" s="21" t="s">
        <v>659</v>
      </c>
      <c r="L669" s="21"/>
      <c r="M669" s="21" t="s">
        <v>660</v>
      </c>
      <c r="N669" s="24" t="s">
        <v>3893</v>
      </c>
      <c r="O669" s="21" t="s">
        <v>661</v>
      </c>
      <c r="P669" s="21" t="s">
        <v>1440</v>
      </c>
      <c r="Q669" s="21" t="s">
        <v>971</v>
      </c>
      <c r="R669" s="43" t="s">
        <v>972</v>
      </c>
      <c r="S669" s="24">
        <v>31</v>
      </c>
      <c r="T669" s="7">
        <v>37012</v>
      </c>
      <c r="V669" s="7">
        <v>37865</v>
      </c>
    </row>
    <row r="670" spans="1:20" ht="12">
      <c r="A670" s="6" t="s">
        <v>427</v>
      </c>
      <c r="B670" s="21" t="s">
        <v>2512</v>
      </c>
      <c r="C670" s="54">
        <v>12</v>
      </c>
      <c r="D670" s="28">
        <v>0</v>
      </c>
      <c r="E670" s="29">
        <v>17300</v>
      </c>
      <c r="F670" s="29">
        <v>294200</v>
      </c>
      <c r="G670" s="39">
        <f>19+1043</f>
        <v>1062</v>
      </c>
      <c r="H670" s="24" t="s">
        <v>992</v>
      </c>
      <c r="I670" s="53" t="s">
        <v>991</v>
      </c>
      <c r="J670" s="21" t="s">
        <v>394</v>
      </c>
      <c r="K670" s="21" t="s">
        <v>6858</v>
      </c>
      <c r="L670" s="21" t="s">
        <v>6859</v>
      </c>
      <c r="M670" s="21" t="s">
        <v>1050</v>
      </c>
      <c r="N670" s="24" t="s">
        <v>1051</v>
      </c>
      <c r="O670" s="21">
        <v>20704</v>
      </c>
      <c r="P670" s="21" t="s">
        <v>6860</v>
      </c>
      <c r="Q670" s="21" t="s">
        <v>6861</v>
      </c>
      <c r="R670" s="21" t="s">
        <v>6862</v>
      </c>
      <c r="S670" s="24">
        <v>31</v>
      </c>
      <c r="T670" s="22">
        <v>36770</v>
      </c>
    </row>
    <row r="671" spans="1:26" ht="12">
      <c r="A671" s="6" t="s">
        <v>4084</v>
      </c>
      <c r="B671" s="21" t="s">
        <v>2512</v>
      </c>
      <c r="C671" s="54">
        <v>10</v>
      </c>
      <c r="D671" s="2">
        <v>0</v>
      </c>
      <c r="E671" s="12" t="s">
        <v>5538</v>
      </c>
      <c r="F671" s="12" t="s">
        <v>5538</v>
      </c>
      <c r="G671" s="14" t="s">
        <v>5538</v>
      </c>
      <c r="H671" s="18">
        <v>1241</v>
      </c>
      <c r="I671" s="53" t="s">
        <v>6894</v>
      </c>
      <c r="J671" s="6" t="s">
        <v>6025</v>
      </c>
      <c r="K671" s="6" t="s">
        <v>3264</v>
      </c>
      <c r="L671" s="6" t="s">
        <v>2998</v>
      </c>
      <c r="M671" s="6" t="s">
        <v>1050</v>
      </c>
      <c r="N671" s="4" t="s">
        <v>1051</v>
      </c>
      <c r="O671" s="6">
        <v>20250</v>
      </c>
      <c r="P671" s="6" t="s">
        <v>1564</v>
      </c>
      <c r="Q671" s="6" t="s">
        <v>1565</v>
      </c>
      <c r="R671" s="6" t="s">
        <v>1566</v>
      </c>
      <c r="S671" s="5">
        <v>31</v>
      </c>
      <c r="T671" s="7">
        <v>36831</v>
      </c>
      <c r="W671" s="38"/>
      <c r="X671" s="38"/>
      <c r="Y671" s="6"/>
      <c r="Z671" s="9"/>
    </row>
    <row r="672" spans="1:21" ht="12">
      <c r="A672" s="6" t="s">
        <v>5860</v>
      </c>
      <c r="B672" s="21" t="s">
        <v>2512</v>
      </c>
      <c r="C672" s="54">
        <v>21</v>
      </c>
      <c r="D672" s="2">
        <v>21</v>
      </c>
      <c r="E672" s="12" t="s">
        <v>5538</v>
      </c>
      <c r="F672" s="12" t="s">
        <v>5538</v>
      </c>
      <c r="G672" s="14" t="s">
        <v>5538</v>
      </c>
      <c r="H672" s="18">
        <v>6950</v>
      </c>
      <c r="I672" s="53" t="s">
        <v>6923</v>
      </c>
      <c r="J672" s="6" t="s">
        <v>4532</v>
      </c>
      <c r="K672" s="6" t="s">
        <v>7511</v>
      </c>
      <c r="M672" s="6" t="s">
        <v>4533</v>
      </c>
      <c r="N672" s="4" t="s">
        <v>959</v>
      </c>
      <c r="O672" s="6">
        <v>44199</v>
      </c>
      <c r="P672" s="6" t="s">
        <v>6349</v>
      </c>
      <c r="Q672" s="6" t="s">
        <v>6350</v>
      </c>
      <c r="R672" s="6" t="s">
        <v>7512</v>
      </c>
      <c r="S672" s="5">
        <v>31</v>
      </c>
      <c r="T672" s="7">
        <v>36951</v>
      </c>
      <c r="U672" s="7">
        <v>37500</v>
      </c>
    </row>
    <row r="673" spans="1:26" ht="12">
      <c r="A673" s="6" t="s">
        <v>1757</v>
      </c>
      <c r="B673" s="6" t="s">
        <v>5537</v>
      </c>
      <c r="C673" s="54">
        <v>9.7</v>
      </c>
      <c r="D673" s="2">
        <v>14.7</v>
      </c>
      <c r="E673" s="12" t="s">
        <v>5538</v>
      </c>
      <c r="F673" s="12" t="s">
        <v>5538</v>
      </c>
      <c r="G673" s="14" t="s">
        <v>5538</v>
      </c>
      <c r="H673" s="4">
        <v>1241</v>
      </c>
      <c r="I673" s="53" t="s">
        <v>6894</v>
      </c>
      <c r="K673" s="6" t="s">
        <v>5488</v>
      </c>
      <c r="L673" s="6" t="s">
        <v>5489</v>
      </c>
      <c r="M673" s="6" t="s">
        <v>1050</v>
      </c>
      <c r="N673" s="4" t="s">
        <v>1051</v>
      </c>
      <c r="O673" s="8" t="s">
        <v>3743</v>
      </c>
      <c r="P673" s="6" t="s">
        <v>1564</v>
      </c>
      <c r="Q673" s="6" t="s">
        <v>1565</v>
      </c>
      <c r="R673" s="6" t="s">
        <v>1566</v>
      </c>
      <c r="S673" s="5">
        <v>33</v>
      </c>
      <c r="T673" s="7">
        <v>36800</v>
      </c>
      <c r="V673" s="7">
        <v>37653</v>
      </c>
      <c r="W673" s="38"/>
      <c r="X673" s="38"/>
      <c r="Y673" s="6"/>
      <c r="Z673" s="9"/>
    </row>
    <row r="674" spans="1:20" ht="24">
      <c r="A674" s="6" t="s">
        <v>7003</v>
      </c>
      <c r="B674" s="6" t="s">
        <v>5537</v>
      </c>
      <c r="C674" s="54">
        <v>6.9</v>
      </c>
      <c r="D674" s="2">
        <v>6.9</v>
      </c>
      <c r="E674" s="12" t="s">
        <v>5538</v>
      </c>
      <c r="F674" s="12" t="s">
        <v>5538</v>
      </c>
      <c r="G674" s="14" t="s">
        <v>5538</v>
      </c>
      <c r="H674" s="24" t="s">
        <v>4209</v>
      </c>
      <c r="I674" s="108" t="s">
        <v>4210</v>
      </c>
      <c r="J674" s="21"/>
      <c r="K674" s="21" t="s">
        <v>7325</v>
      </c>
      <c r="L674" s="21" t="s">
        <v>7326</v>
      </c>
      <c r="M674" s="21" t="s">
        <v>6751</v>
      </c>
      <c r="N674" s="24" t="s">
        <v>6752</v>
      </c>
      <c r="O674" s="21">
        <v>55403</v>
      </c>
      <c r="P674" s="21" t="s">
        <v>2010</v>
      </c>
      <c r="Q674" s="21" t="s">
        <v>1426</v>
      </c>
      <c r="R674" s="43" t="s">
        <v>1427</v>
      </c>
      <c r="S674" s="24">
        <v>33</v>
      </c>
      <c r="T674" s="7">
        <v>36811</v>
      </c>
    </row>
    <row r="675" spans="1:21" ht="12">
      <c r="A675" s="16" t="s">
        <v>7331</v>
      </c>
      <c r="B675" s="6" t="s">
        <v>1613</v>
      </c>
      <c r="C675" s="54">
        <v>26</v>
      </c>
      <c r="D675" s="2" t="s">
        <v>6186</v>
      </c>
      <c r="E675" s="12" t="s">
        <v>5538</v>
      </c>
      <c r="F675" s="12" t="s">
        <v>5538</v>
      </c>
      <c r="G675" s="14" t="s">
        <v>5538</v>
      </c>
      <c r="H675" s="18">
        <v>1252</v>
      </c>
      <c r="I675" s="53" t="s">
        <v>7257</v>
      </c>
      <c r="J675" s="6" t="s">
        <v>68</v>
      </c>
      <c r="K675" s="6" t="s">
        <v>3742</v>
      </c>
      <c r="L675" s="6" t="s">
        <v>3265</v>
      </c>
      <c r="M675" s="6" t="s">
        <v>1050</v>
      </c>
      <c r="N675" s="4" t="s">
        <v>1051</v>
      </c>
      <c r="O675" s="8" t="s">
        <v>3743</v>
      </c>
      <c r="P675" s="6" t="s">
        <v>3266</v>
      </c>
      <c r="Q675" s="6" t="s">
        <v>3267</v>
      </c>
      <c r="R675" s="6" t="s">
        <v>1314</v>
      </c>
      <c r="S675" s="5">
        <v>33</v>
      </c>
      <c r="T675" s="7">
        <v>36722</v>
      </c>
      <c r="U675" s="7">
        <v>37288</v>
      </c>
    </row>
    <row r="676" spans="1:254" s="20" customFormat="1" ht="12">
      <c r="A676" s="16" t="s">
        <v>6328</v>
      </c>
      <c r="B676" s="6" t="s">
        <v>6087</v>
      </c>
      <c r="C676" s="54">
        <v>25</v>
      </c>
      <c r="D676" s="2">
        <v>25</v>
      </c>
      <c r="E676" s="12" t="s">
        <v>5538</v>
      </c>
      <c r="F676" s="12" t="s">
        <v>5538</v>
      </c>
      <c r="G676" s="14" t="s">
        <v>5538</v>
      </c>
      <c r="H676" s="18">
        <v>6920</v>
      </c>
      <c r="I676" s="53" t="s">
        <v>1710</v>
      </c>
      <c r="J676" s="6" t="s">
        <v>7220</v>
      </c>
      <c r="K676" s="6" t="s">
        <v>3856</v>
      </c>
      <c r="L676" s="6"/>
      <c r="M676" s="6" t="s">
        <v>4853</v>
      </c>
      <c r="N676" s="4" t="s">
        <v>852</v>
      </c>
      <c r="O676" s="8" t="s">
        <v>4854</v>
      </c>
      <c r="P676" s="6" t="s">
        <v>3332</v>
      </c>
      <c r="Q676" s="6" t="s">
        <v>3333</v>
      </c>
      <c r="R676" s="8" t="s">
        <v>3334</v>
      </c>
      <c r="S676" s="5">
        <v>33</v>
      </c>
      <c r="T676" s="7">
        <v>36678</v>
      </c>
      <c r="U676" s="7">
        <v>37043</v>
      </c>
      <c r="V676" s="7"/>
      <c r="W676" s="7"/>
      <c r="X676" s="7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</row>
    <row r="677" spans="1:20" ht="12">
      <c r="A677" s="6" t="s">
        <v>395</v>
      </c>
      <c r="B677" s="21" t="s">
        <v>396</v>
      </c>
      <c r="C677" s="54">
        <v>9.5</v>
      </c>
      <c r="D677" s="28">
        <v>9.5</v>
      </c>
      <c r="E677" s="29">
        <v>463300</v>
      </c>
      <c r="F677" s="29">
        <v>802500</v>
      </c>
      <c r="G677" s="39">
        <f>2988+851</f>
        <v>3839</v>
      </c>
      <c r="H677" s="24" t="s">
        <v>992</v>
      </c>
      <c r="I677" s="53" t="s">
        <v>991</v>
      </c>
      <c r="J677" s="21" t="s">
        <v>397</v>
      </c>
      <c r="K677" s="21" t="s">
        <v>6858</v>
      </c>
      <c r="L677" s="21" t="s">
        <v>6859</v>
      </c>
      <c r="M677" s="21" t="s">
        <v>1050</v>
      </c>
      <c r="N677" s="24" t="s">
        <v>1051</v>
      </c>
      <c r="O677" s="21">
        <v>20704</v>
      </c>
      <c r="P677" s="21" t="s">
        <v>6860</v>
      </c>
      <c r="Q677" s="21" t="s">
        <v>6861</v>
      </c>
      <c r="R677" s="21" t="s">
        <v>6862</v>
      </c>
      <c r="S677" s="24">
        <v>33</v>
      </c>
      <c r="T677" s="22">
        <v>36770</v>
      </c>
    </row>
    <row r="678" spans="1:20" ht="24">
      <c r="A678" s="6" t="s">
        <v>3130</v>
      </c>
      <c r="B678" s="21" t="s">
        <v>3131</v>
      </c>
      <c r="D678" s="28"/>
      <c r="E678" s="29"/>
      <c r="F678" s="29"/>
      <c r="G678" s="39"/>
      <c r="H678" s="24">
        <v>5000</v>
      </c>
      <c r="I678" s="53" t="s">
        <v>434</v>
      </c>
      <c r="J678" s="21" t="s">
        <v>3132</v>
      </c>
      <c r="K678" s="21" t="s">
        <v>6014</v>
      </c>
      <c r="L678" s="21" t="s">
        <v>6015</v>
      </c>
      <c r="M678" s="21" t="s">
        <v>6016</v>
      </c>
      <c r="N678" s="24" t="s">
        <v>3893</v>
      </c>
      <c r="O678" s="21">
        <v>10279</v>
      </c>
      <c r="P678" s="21" t="s">
        <v>6017</v>
      </c>
      <c r="Q678" s="21" t="s">
        <v>6018</v>
      </c>
      <c r="R678" s="21" t="s">
        <v>6019</v>
      </c>
      <c r="S678" s="24">
        <v>33</v>
      </c>
      <c r="T678" s="22">
        <v>37653</v>
      </c>
    </row>
    <row r="679" spans="1:21" ht="24">
      <c r="A679" s="139" t="s">
        <v>1197</v>
      </c>
      <c r="B679" s="112" t="s">
        <v>4721</v>
      </c>
      <c r="C679" s="145" t="s">
        <v>1839</v>
      </c>
      <c r="D679" s="114">
        <v>7.25</v>
      </c>
      <c r="E679" s="115">
        <v>182445</v>
      </c>
      <c r="F679" s="115">
        <v>472301</v>
      </c>
      <c r="G679" s="116">
        <v>2201</v>
      </c>
      <c r="H679" s="142">
        <v>7529</v>
      </c>
      <c r="I679" s="118" t="s">
        <v>2064</v>
      </c>
      <c r="J679" s="112" t="s">
        <v>2293</v>
      </c>
      <c r="K679" s="112" t="s">
        <v>1109</v>
      </c>
      <c r="L679" s="112"/>
      <c r="M679" s="112" t="s">
        <v>1110</v>
      </c>
      <c r="N679" s="122" t="s">
        <v>414</v>
      </c>
      <c r="O679" s="144" t="s">
        <v>3639</v>
      </c>
      <c r="P679" s="112" t="s">
        <v>3640</v>
      </c>
      <c r="Q679" s="112" t="s">
        <v>3095</v>
      </c>
      <c r="R679" s="112" t="s">
        <v>6057</v>
      </c>
      <c r="S679" s="134">
        <v>34</v>
      </c>
      <c r="T679" s="135">
        <v>36708</v>
      </c>
      <c r="U679" s="137"/>
    </row>
    <row r="680" spans="1:24" ht="24">
      <c r="A680" s="16" t="s">
        <v>1525</v>
      </c>
      <c r="B680" s="6" t="s">
        <v>6264</v>
      </c>
      <c r="C680" s="54">
        <v>22</v>
      </c>
      <c r="D680" s="2">
        <v>27</v>
      </c>
      <c r="E680" s="12" t="s">
        <v>5538</v>
      </c>
      <c r="F680" s="12" t="s">
        <v>5538</v>
      </c>
      <c r="G680" s="14" t="s">
        <v>5538</v>
      </c>
      <c r="H680" s="18">
        <v>1227</v>
      </c>
      <c r="I680" s="53" t="s">
        <v>4871</v>
      </c>
      <c r="J680" s="6" t="s">
        <v>2103</v>
      </c>
      <c r="K680" s="6" t="s">
        <v>1963</v>
      </c>
      <c r="L680" s="6" t="s">
        <v>6170</v>
      </c>
      <c r="M680" s="6" t="s">
        <v>2288</v>
      </c>
      <c r="N680" s="4" t="s">
        <v>7142</v>
      </c>
      <c r="O680" s="8" t="s">
        <v>6171</v>
      </c>
      <c r="P680" s="6" t="s">
        <v>6172</v>
      </c>
      <c r="Q680" s="6" t="s">
        <v>6173</v>
      </c>
      <c r="R680" s="6" t="s">
        <v>6174</v>
      </c>
      <c r="S680" s="5">
        <v>34</v>
      </c>
      <c r="T680" s="7">
        <v>36708</v>
      </c>
      <c r="U680" s="7">
        <v>37073</v>
      </c>
      <c r="V680" s="7">
        <v>37288</v>
      </c>
      <c r="W680" s="7">
        <v>37653</v>
      </c>
      <c r="X680" s="7">
        <v>38018</v>
      </c>
    </row>
    <row r="681" spans="1:254" s="20" customFormat="1" ht="24">
      <c r="A681" s="16" t="s">
        <v>3025</v>
      </c>
      <c r="B681" s="6" t="s">
        <v>4721</v>
      </c>
      <c r="C681" s="54">
        <v>11</v>
      </c>
      <c r="D681" s="2">
        <v>11</v>
      </c>
      <c r="E681" s="12" t="s">
        <v>5538</v>
      </c>
      <c r="F681" s="12" t="s">
        <v>5538</v>
      </c>
      <c r="G681" s="14" t="s">
        <v>5538</v>
      </c>
      <c r="H681" s="18">
        <v>1251</v>
      </c>
      <c r="I681" s="53" t="s">
        <v>7256</v>
      </c>
      <c r="J681" s="6" t="s">
        <v>2293</v>
      </c>
      <c r="K681" s="6" t="s">
        <v>721</v>
      </c>
      <c r="L681" s="6"/>
      <c r="M681" s="6" t="s">
        <v>2288</v>
      </c>
      <c r="N681" s="4" t="s">
        <v>5081</v>
      </c>
      <c r="O681" s="6">
        <v>30303</v>
      </c>
      <c r="P681" s="6" t="s">
        <v>4208</v>
      </c>
      <c r="Q681" s="6" t="s">
        <v>722</v>
      </c>
      <c r="R681" s="6" t="s">
        <v>723</v>
      </c>
      <c r="S681" s="5">
        <v>34</v>
      </c>
      <c r="T681" s="7">
        <v>36708</v>
      </c>
      <c r="U681" s="7">
        <v>37288</v>
      </c>
      <c r="V681" s="7"/>
      <c r="W681" s="7">
        <v>38018</v>
      </c>
      <c r="X681" s="7">
        <v>38384</v>
      </c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</row>
    <row r="682" spans="1:25" ht="12">
      <c r="A682" s="6" t="s">
        <v>3015</v>
      </c>
      <c r="B682" s="6" t="s">
        <v>5537</v>
      </c>
      <c r="C682" s="54">
        <v>28.25</v>
      </c>
      <c r="D682" s="2">
        <v>28.25</v>
      </c>
      <c r="E682" s="12">
        <v>0</v>
      </c>
      <c r="F682" s="12">
        <v>25000</v>
      </c>
      <c r="G682" s="14">
        <v>200</v>
      </c>
      <c r="H682" s="24">
        <v>1241</v>
      </c>
      <c r="I682" s="108" t="s">
        <v>6894</v>
      </c>
      <c r="J682" s="6" t="s">
        <v>6895</v>
      </c>
      <c r="K682" s="6" t="s">
        <v>3016</v>
      </c>
      <c r="M682" s="6" t="s">
        <v>4938</v>
      </c>
      <c r="N682" s="4" t="s">
        <v>4893</v>
      </c>
      <c r="O682" s="8" t="s">
        <v>3017</v>
      </c>
      <c r="P682" s="6" t="s">
        <v>1545</v>
      </c>
      <c r="Q682" s="6" t="s">
        <v>1546</v>
      </c>
      <c r="R682" s="6" t="s">
        <v>2692</v>
      </c>
      <c r="S682" s="4">
        <v>34</v>
      </c>
      <c r="T682" s="7">
        <v>36780</v>
      </c>
      <c r="U682" s="7">
        <v>37145</v>
      </c>
      <c r="V682" s="7">
        <v>37288</v>
      </c>
      <c r="W682" s="7">
        <v>37653</v>
      </c>
      <c r="Y682" s="4"/>
    </row>
    <row r="683" spans="1:26" ht="12">
      <c r="A683" s="6" t="s">
        <v>1758</v>
      </c>
      <c r="B683" s="6" t="s">
        <v>5537</v>
      </c>
      <c r="C683" s="54">
        <v>10.2</v>
      </c>
      <c r="D683" s="2">
        <v>15.2</v>
      </c>
      <c r="E683" s="12" t="s">
        <v>5538</v>
      </c>
      <c r="F683" s="12" t="s">
        <v>5538</v>
      </c>
      <c r="G683" s="14" t="s">
        <v>5538</v>
      </c>
      <c r="H683" s="4">
        <v>1241</v>
      </c>
      <c r="I683" s="53" t="s">
        <v>6894</v>
      </c>
      <c r="K683" s="6" t="s">
        <v>5488</v>
      </c>
      <c r="L683" s="6" t="s">
        <v>5489</v>
      </c>
      <c r="M683" s="6" t="s">
        <v>1050</v>
      </c>
      <c r="N683" s="4" t="s">
        <v>1051</v>
      </c>
      <c r="O683" s="8" t="s">
        <v>3743</v>
      </c>
      <c r="P683" s="6" t="s">
        <v>1564</v>
      </c>
      <c r="Q683" s="6" t="s">
        <v>1565</v>
      </c>
      <c r="R683" s="6" t="s">
        <v>1566</v>
      </c>
      <c r="S683" s="5">
        <v>34</v>
      </c>
      <c r="T683" s="7">
        <v>36800</v>
      </c>
      <c r="U683" s="7">
        <v>37288</v>
      </c>
      <c r="V683" s="7">
        <v>37653</v>
      </c>
      <c r="W683" s="38"/>
      <c r="X683" s="38"/>
      <c r="Y683" s="6"/>
      <c r="Z683" s="9"/>
    </row>
    <row r="684" spans="1:50" s="136" customFormat="1" ht="24">
      <c r="A684" s="6" t="s">
        <v>7004</v>
      </c>
      <c r="B684" s="6" t="s">
        <v>5537</v>
      </c>
      <c r="C684" s="54">
        <v>6.9</v>
      </c>
      <c r="D684" s="2">
        <v>6.9</v>
      </c>
      <c r="E684" s="12" t="s">
        <v>5538</v>
      </c>
      <c r="F684" s="12" t="s">
        <v>5538</v>
      </c>
      <c r="G684" s="14" t="s">
        <v>5538</v>
      </c>
      <c r="H684" s="24" t="s">
        <v>4209</v>
      </c>
      <c r="I684" s="108" t="s">
        <v>4210</v>
      </c>
      <c r="J684" s="21"/>
      <c r="K684" s="21" t="s">
        <v>7325</v>
      </c>
      <c r="L684" s="21" t="s">
        <v>7326</v>
      </c>
      <c r="M684" s="21" t="s">
        <v>6751</v>
      </c>
      <c r="N684" s="24" t="s">
        <v>6752</v>
      </c>
      <c r="O684" s="21">
        <v>55403</v>
      </c>
      <c r="P684" s="21" t="s">
        <v>2010</v>
      </c>
      <c r="Q684" s="21" t="s">
        <v>1426</v>
      </c>
      <c r="R684" s="43" t="s">
        <v>1427</v>
      </c>
      <c r="S684" s="24">
        <v>34</v>
      </c>
      <c r="T684" s="7">
        <v>36811</v>
      </c>
      <c r="U684" s="7"/>
      <c r="V684" s="7"/>
      <c r="W684" s="7"/>
      <c r="X684" s="7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</row>
    <row r="685" spans="1:46" ht="24">
      <c r="A685" s="139" t="s">
        <v>1198</v>
      </c>
      <c r="B685" s="112" t="s">
        <v>4964</v>
      </c>
      <c r="C685" s="152">
        <v>25</v>
      </c>
      <c r="D685" s="140">
        <v>30</v>
      </c>
      <c r="E685" s="141" t="s">
        <v>5538</v>
      </c>
      <c r="F685" s="141" t="s">
        <v>5538</v>
      </c>
      <c r="G685" s="143" t="s">
        <v>5538</v>
      </c>
      <c r="H685" s="142">
        <v>9577</v>
      </c>
      <c r="I685" s="118" t="s">
        <v>2058</v>
      </c>
      <c r="J685" s="112" t="s">
        <v>2059</v>
      </c>
      <c r="K685" s="112" t="s">
        <v>2060</v>
      </c>
      <c r="L685" s="112"/>
      <c r="M685" s="112" t="s">
        <v>4892</v>
      </c>
      <c r="N685" s="122" t="s">
        <v>4893</v>
      </c>
      <c r="O685" s="112" t="s">
        <v>4894</v>
      </c>
      <c r="P685" s="112" t="s">
        <v>4895</v>
      </c>
      <c r="Q685" s="112" t="s">
        <v>183</v>
      </c>
      <c r="R685" s="112" t="s">
        <v>411</v>
      </c>
      <c r="S685" s="134">
        <v>34</v>
      </c>
      <c r="T685" s="135">
        <v>36708</v>
      </c>
      <c r="U685" s="135"/>
      <c r="V685" s="135"/>
      <c r="Y685" s="7"/>
      <c r="Z685" s="4"/>
      <c r="AE685" s="7"/>
      <c r="AN685" s="4"/>
      <c r="AP685" s="7"/>
      <c r="AQ685" s="7"/>
      <c r="AR685" s="4"/>
      <c r="AS685" s="17"/>
      <c r="AT685" s="6"/>
    </row>
    <row r="686" spans="1:24" ht="12">
      <c r="A686" s="179" t="s">
        <v>6221</v>
      </c>
      <c r="B686" s="123" t="s">
        <v>6314</v>
      </c>
      <c r="C686" s="180">
        <v>25</v>
      </c>
      <c r="D686" s="181">
        <v>30</v>
      </c>
      <c r="E686" s="182" t="s">
        <v>5538</v>
      </c>
      <c r="F686" s="182" t="s">
        <v>5538</v>
      </c>
      <c r="G686" s="183" t="s">
        <v>5538</v>
      </c>
      <c r="H686" s="164" t="s">
        <v>389</v>
      </c>
      <c r="I686" s="129" t="s">
        <v>390</v>
      </c>
      <c r="J686" s="123" t="s">
        <v>6811</v>
      </c>
      <c r="K686" s="123" t="s">
        <v>6222</v>
      </c>
      <c r="L686" s="123" t="s">
        <v>6223</v>
      </c>
      <c r="M686" s="123" t="s">
        <v>2255</v>
      </c>
      <c r="N686" s="163" t="s">
        <v>414</v>
      </c>
      <c r="O686" s="165" t="s">
        <v>6224</v>
      </c>
      <c r="P686" s="123" t="s">
        <v>6225</v>
      </c>
      <c r="Q686" s="123" t="s">
        <v>5839</v>
      </c>
      <c r="R686" s="123" t="s">
        <v>5947</v>
      </c>
      <c r="S686" s="166">
        <v>34</v>
      </c>
      <c r="T686" s="137">
        <v>36708</v>
      </c>
      <c r="U686" s="137">
        <v>37073</v>
      </c>
      <c r="V686" s="137">
        <v>37288</v>
      </c>
      <c r="W686" s="7">
        <v>37653</v>
      </c>
      <c r="X686" s="7">
        <v>38018</v>
      </c>
    </row>
    <row r="687" spans="1:21" ht="12">
      <c r="A687" s="16" t="s">
        <v>273</v>
      </c>
      <c r="B687" s="6" t="s">
        <v>6314</v>
      </c>
      <c r="C687" s="151">
        <v>25</v>
      </c>
      <c r="D687" s="10">
        <v>30</v>
      </c>
      <c r="E687" s="13" t="s">
        <v>5538</v>
      </c>
      <c r="F687" s="13" t="s">
        <v>5538</v>
      </c>
      <c r="G687" s="41" t="s">
        <v>5538</v>
      </c>
      <c r="H687" s="18" t="s">
        <v>389</v>
      </c>
      <c r="I687" s="53" t="s">
        <v>390</v>
      </c>
      <c r="J687" s="6" t="s">
        <v>2059</v>
      </c>
      <c r="K687" s="6" t="s">
        <v>2967</v>
      </c>
      <c r="L687" s="6" t="s">
        <v>2657</v>
      </c>
      <c r="M687" s="6" t="s">
        <v>754</v>
      </c>
      <c r="N687" s="4" t="s">
        <v>4893</v>
      </c>
      <c r="O687" s="8" t="s">
        <v>6059</v>
      </c>
      <c r="P687" s="6" t="s">
        <v>6011</v>
      </c>
      <c r="Q687" s="6" t="s">
        <v>1136</v>
      </c>
      <c r="R687" s="6" t="s">
        <v>2158</v>
      </c>
      <c r="S687" s="5">
        <v>34</v>
      </c>
      <c r="T687" s="7">
        <v>36708</v>
      </c>
      <c r="U687" s="7">
        <v>37073</v>
      </c>
    </row>
    <row r="688" spans="1:24" ht="12">
      <c r="A688" s="16" t="s">
        <v>2159</v>
      </c>
      <c r="B688" s="6" t="s">
        <v>6314</v>
      </c>
      <c r="C688" s="54">
        <v>22.5</v>
      </c>
      <c r="D688" s="2">
        <v>30</v>
      </c>
      <c r="E688" s="12">
        <v>40000</v>
      </c>
      <c r="F688" s="12">
        <v>565000</v>
      </c>
      <c r="G688" s="14">
        <v>1040</v>
      </c>
      <c r="H688" s="18" t="s">
        <v>2160</v>
      </c>
      <c r="I688" s="53" t="s">
        <v>2161</v>
      </c>
      <c r="J688" s="6" t="s">
        <v>6315</v>
      </c>
      <c r="K688" s="6" t="s">
        <v>313</v>
      </c>
      <c r="M688" s="6" t="s">
        <v>314</v>
      </c>
      <c r="N688" s="4" t="s">
        <v>4893</v>
      </c>
      <c r="O688" s="8" t="s">
        <v>315</v>
      </c>
      <c r="P688" s="6" t="s">
        <v>316</v>
      </c>
      <c r="Q688" s="6" t="s">
        <v>317</v>
      </c>
      <c r="R688" s="6" t="s">
        <v>318</v>
      </c>
      <c r="S688" s="5">
        <v>34</v>
      </c>
      <c r="T688" s="7">
        <v>36708</v>
      </c>
      <c r="U688" s="7">
        <v>37073</v>
      </c>
      <c r="V688" s="7">
        <v>37288</v>
      </c>
      <c r="W688" s="7">
        <v>37653</v>
      </c>
      <c r="X688" s="7">
        <v>38018</v>
      </c>
    </row>
    <row r="689" spans="1:24" ht="12">
      <c r="A689" s="16" t="s">
        <v>5224</v>
      </c>
      <c r="B689" s="6" t="s">
        <v>6314</v>
      </c>
      <c r="C689" s="54">
        <v>43.5</v>
      </c>
      <c r="D689" s="2">
        <v>60.5</v>
      </c>
      <c r="E689" s="12">
        <v>0</v>
      </c>
      <c r="F689" s="12">
        <v>48505</v>
      </c>
      <c r="G689" s="14">
        <v>90</v>
      </c>
      <c r="H689" s="18">
        <v>1226</v>
      </c>
      <c r="I689" s="53" t="s">
        <v>4870</v>
      </c>
      <c r="J689" s="6" t="s">
        <v>7051</v>
      </c>
      <c r="K689" s="6" t="s">
        <v>5225</v>
      </c>
      <c r="M689" s="6" t="s">
        <v>726</v>
      </c>
      <c r="N689" s="4" t="s">
        <v>4893</v>
      </c>
      <c r="O689" s="8" t="s">
        <v>727</v>
      </c>
      <c r="P689" s="6" t="s">
        <v>728</v>
      </c>
      <c r="Q689" s="6" t="s">
        <v>729</v>
      </c>
      <c r="R689" s="6" t="s">
        <v>1941</v>
      </c>
      <c r="S689" s="5">
        <v>34</v>
      </c>
      <c r="T689" s="7">
        <v>36708</v>
      </c>
      <c r="U689" s="7">
        <v>37073</v>
      </c>
      <c r="X689" s="7">
        <v>38018</v>
      </c>
    </row>
    <row r="690" spans="1:21" ht="24">
      <c r="A690" s="112" t="s">
        <v>2965</v>
      </c>
      <c r="B690" s="112" t="s">
        <v>6314</v>
      </c>
      <c r="C690" s="145" t="s">
        <v>5622</v>
      </c>
      <c r="D690" s="114">
        <v>30</v>
      </c>
      <c r="E690" s="141" t="s">
        <v>5538</v>
      </c>
      <c r="F690" s="141" t="s">
        <v>5538</v>
      </c>
      <c r="G690" s="143" t="s">
        <v>5538</v>
      </c>
      <c r="H690" s="142">
        <v>2022</v>
      </c>
      <c r="I690" s="118" t="s">
        <v>1146</v>
      </c>
      <c r="J690" s="112" t="s">
        <v>6811</v>
      </c>
      <c r="K690" s="112" t="s">
        <v>1419</v>
      </c>
      <c r="L690" s="112" t="s">
        <v>4716</v>
      </c>
      <c r="M690" s="112" t="s">
        <v>413</v>
      </c>
      <c r="N690" s="122" t="s">
        <v>414</v>
      </c>
      <c r="O690" s="112">
        <v>28226</v>
      </c>
      <c r="P690" s="112" t="s">
        <v>1420</v>
      </c>
      <c r="Q690" s="112" t="s">
        <v>1421</v>
      </c>
      <c r="R690" s="112" t="s">
        <v>4395</v>
      </c>
      <c r="S690" s="122">
        <v>34</v>
      </c>
      <c r="T690" s="135">
        <v>36708</v>
      </c>
      <c r="U690" s="135"/>
    </row>
    <row r="691" spans="1:22" ht="12">
      <c r="A691" s="6" t="s">
        <v>1836</v>
      </c>
      <c r="B691" s="6" t="s">
        <v>6314</v>
      </c>
      <c r="C691" s="54">
        <v>25</v>
      </c>
      <c r="D691" s="2">
        <v>30</v>
      </c>
      <c r="E691" s="13" t="s">
        <v>5538</v>
      </c>
      <c r="F691" s="13" t="s">
        <v>5538</v>
      </c>
      <c r="G691" s="41" t="s">
        <v>5538</v>
      </c>
      <c r="H691" s="18">
        <v>1526</v>
      </c>
      <c r="I691" s="53" t="s">
        <v>7258</v>
      </c>
      <c r="J691" s="6" t="s">
        <v>6811</v>
      </c>
      <c r="K691" s="6" t="s">
        <v>1837</v>
      </c>
      <c r="L691" s="6" t="s">
        <v>7351</v>
      </c>
      <c r="M691" s="6" t="s">
        <v>681</v>
      </c>
      <c r="N691" s="4" t="s">
        <v>414</v>
      </c>
      <c r="O691" s="6">
        <v>27401</v>
      </c>
      <c r="P691" s="6" t="s">
        <v>682</v>
      </c>
      <c r="Q691" s="6" t="s">
        <v>683</v>
      </c>
      <c r="R691" s="6" t="s">
        <v>684</v>
      </c>
      <c r="S691" s="4">
        <v>34</v>
      </c>
      <c r="T691" s="7">
        <v>36708</v>
      </c>
      <c r="U691" s="7">
        <v>37073</v>
      </c>
      <c r="V691" s="7">
        <v>37288</v>
      </c>
    </row>
    <row r="692" spans="1:24" ht="24">
      <c r="A692" s="6" t="s">
        <v>6835</v>
      </c>
      <c r="B692" s="6" t="s">
        <v>6314</v>
      </c>
      <c r="C692" s="54">
        <v>25</v>
      </c>
      <c r="D692" s="2">
        <v>30</v>
      </c>
      <c r="E692" s="13" t="s">
        <v>5538</v>
      </c>
      <c r="F692" s="13" t="s">
        <v>5538</v>
      </c>
      <c r="G692" s="41" t="s">
        <v>5538</v>
      </c>
      <c r="H692" s="18">
        <v>1256</v>
      </c>
      <c r="I692" s="53" t="s">
        <v>5591</v>
      </c>
      <c r="J692" s="6" t="s">
        <v>2059</v>
      </c>
      <c r="K692" s="6" t="s">
        <v>1901</v>
      </c>
      <c r="L692" s="6" t="s">
        <v>4008</v>
      </c>
      <c r="M692" s="6" t="s">
        <v>754</v>
      </c>
      <c r="N692" s="4" t="s">
        <v>4893</v>
      </c>
      <c r="O692" s="6">
        <v>29201</v>
      </c>
      <c r="P692" s="6" t="s">
        <v>6796</v>
      </c>
      <c r="Q692" s="6" t="s">
        <v>6797</v>
      </c>
      <c r="R692" s="6" t="s">
        <v>6798</v>
      </c>
      <c r="S692" s="4">
        <v>34</v>
      </c>
      <c r="T692" s="7">
        <v>36708</v>
      </c>
      <c r="U692" s="7">
        <v>37073</v>
      </c>
      <c r="V692" s="7">
        <v>37288</v>
      </c>
      <c r="W692" s="7">
        <v>37653</v>
      </c>
      <c r="X692" s="7">
        <v>38018</v>
      </c>
    </row>
    <row r="693" spans="1:24" ht="12">
      <c r="A693" s="6" t="s">
        <v>685</v>
      </c>
      <c r="B693" s="6" t="s">
        <v>6314</v>
      </c>
      <c r="C693" s="54">
        <v>25</v>
      </c>
      <c r="D693" s="2">
        <v>35</v>
      </c>
      <c r="E693" s="13" t="s">
        <v>5538</v>
      </c>
      <c r="F693" s="13" t="s">
        <v>5538</v>
      </c>
      <c r="G693" s="41" t="s">
        <v>5538</v>
      </c>
      <c r="H693" s="18">
        <v>1544</v>
      </c>
      <c r="I693" s="53" t="s">
        <v>7489</v>
      </c>
      <c r="J693" s="6" t="s">
        <v>686</v>
      </c>
      <c r="K693" s="6" t="s">
        <v>687</v>
      </c>
      <c r="M693" s="6" t="s">
        <v>688</v>
      </c>
      <c r="N693" s="4" t="s">
        <v>414</v>
      </c>
      <c r="O693" s="6">
        <v>28801</v>
      </c>
      <c r="P693" s="6" t="s">
        <v>689</v>
      </c>
      <c r="Q693" s="6" t="s">
        <v>690</v>
      </c>
      <c r="R693" s="6" t="s">
        <v>691</v>
      </c>
      <c r="S693" s="4">
        <v>34</v>
      </c>
      <c r="T693" s="7">
        <v>36708</v>
      </c>
      <c r="U693" s="7">
        <v>37073</v>
      </c>
      <c r="V693" s="7">
        <v>37288</v>
      </c>
      <c r="W693" s="7">
        <v>37653</v>
      </c>
      <c r="X693" s="7">
        <v>38018</v>
      </c>
    </row>
    <row r="694" spans="1:23" ht="12">
      <c r="A694" s="6" t="s">
        <v>3068</v>
      </c>
      <c r="B694" s="6" t="s">
        <v>4418</v>
      </c>
      <c r="C694" s="54">
        <v>26.25</v>
      </c>
      <c r="D694" s="2">
        <v>31.5</v>
      </c>
      <c r="E694" s="12">
        <v>10000</v>
      </c>
      <c r="F694" s="12">
        <v>600000</v>
      </c>
      <c r="G694" s="14">
        <v>2000</v>
      </c>
      <c r="H694" s="4">
        <v>1226</v>
      </c>
      <c r="I694" s="53" t="s">
        <v>4870</v>
      </c>
      <c r="J694" s="6" t="s">
        <v>2059</v>
      </c>
      <c r="K694" s="6" t="s">
        <v>3069</v>
      </c>
      <c r="M694" s="6" t="s">
        <v>754</v>
      </c>
      <c r="N694" s="4" t="s">
        <v>4893</v>
      </c>
      <c r="O694" s="6">
        <v>29212</v>
      </c>
      <c r="P694" s="6" t="s">
        <v>6614</v>
      </c>
      <c r="Q694" s="6" t="s">
        <v>6615</v>
      </c>
      <c r="R694" s="6" t="s">
        <v>5292</v>
      </c>
      <c r="S694" s="5">
        <v>34</v>
      </c>
      <c r="T694" s="7">
        <v>36708</v>
      </c>
      <c r="U694" s="7">
        <v>37073</v>
      </c>
      <c r="W694" s="7">
        <v>38018</v>
      </c>
    </row>
    <row r="695" spans="1:23" ht="12">
      <c r="A695" s="6" t="s">
        <v>33</v>
      </c>
      <c r="B695" s="6" t="s">
        <v>4418</v>
      </c>
      <c r="C695" s="54">
        <v>25</v>
      </c>
      <c r="D695" s="2">
        <v>35</v>
      </c>
      <c r="E695" s="13" t="s">
        <v>5538</v>
      </c>
      <c r="F695" s="13" t="s">
        <v>5538</v>
      </c>
      <c r="G695" s="41" t="s">
        <v>5538</v>
      </c>
      <c r="H695" s="4">
        <v>1526</v>
      </c>
      <c r="I695" s="53" t="s">
        <v>7258</v>
      </c>
      <c r="J695" s="6" t="s">
        <v>5732</v>
      </c>
      <c r="K695" s="6" t="s">
        <v>1111</v>
      </c>
      <c r="M695" s="6" t="s">
        <v>413</v>
      </c>
      <c r="N695" s="4" t="s">
        <v>414</v>
      </c>
      <c r="O695" s="6">
        <v>28202</v>
      </c>
      <c r="P695" s="6" t="s">
        <v>1112</v>
      </c>
      <c r="Q695" s="6" t="s">
        <v>1113</v>
      </c>
      <c r="R695" s="6" t="s">
        <v>664</v>
      </c>
      <c r="S695" s="5">
        <v>34</v>
      </c>
      <c r="T695" s="7">
        <v>36708</v>
      </c>
      <c r="U695" s="7">
        <v>37073</v>
      </c>
      <c r="V695" s="7">
        <v>37288</v>
      </c>
      <c r="W695" s="7">
        <v>37653</v>
      </c>
    </row>
    <row r="696" spans="1:21" ht="24">
      <c r="A696" s="139" t="s">
        <v>1526</v>
      </c>
      <c r="B696" s="112" t="s">
        <v>6314</v>
      </c>
      <c r="C696" s="152" t="s">
        <v>5622</v>
      </c>
      <c r="D696" s="140">
        <v>30</v>
      </c>
      <c r="E696" s="141" t="s">
        <v>5538</v>
      </c>
      <c r="F696" s="141" t="s">
        <v>5538</v>
      </c>
      <c r="G696" s="143" t="s">
        <v>5538</v>
      </c>
      <c r="H696" s="142">
        <v>2026</v>
      </c>
      <c r="I696" s="118" t="s">
        <v>4035</v>
      </c>
      <c r="J696" s="112" t="s">
        <v>6759</v>
      </c>
      <c r="K696" s="112" t="s">
        <v>412</v>
      </c>
      <c r="L696" s="112"/>
      <c r="M696" s="112" t="s">
        <v>413</v>
      </c>
      <c r="N696" s="122" t="s">
        <v>414</v>
      </c>
      <c r="O696" s="112">
        <v>28217</v>
      </c>
      <c r="P696" s="112" t="s">
        <v>415</v>
      </c>
      <c r="Q696" s="112" t="s">
        <v>416</v>
      </c>
      <c r="R696" s="112" t="s">
        <v>43</v>
      </c>
      <c r="S696" s="134">
        <v>34</v>
      </c>
      <c r="T696" s="135">
        <v>36708</v>
      </c>
      <c r="U696" s="135"/>
    </row>
    <row r="697" spans="1:23" ht="12">
      <c r="A697" s="6" t="s">
        <v>622</v>
      </c>
      <c r="B697" s="6" t="s">
        <v>6314</v>
      </c>
      <c r="C697" s="54">
        <v>25</v>
      </c>
      <c r="D697" s="2">
        <v>30</v>
      </c>
      <c r="E697" s="12" t="s">
        <v>5538</v>
      </c>
      <c r="F697" s="12" t="s">
        <v>5538</v>
      </c>
      <c r="G697" s="14" t="s">
        <v>5538</v>
      </c>
      <c r="H697" s="4">
        <v>6950</v>
      </c>
      <c r="I697" s="53" t="s">
        <v>6923</v>
      </c>
      <c r="J697" s="6" t="s">
        <v>2150</v>
      </c>
      <c r="K697" s="6" t="s">
        <v>485</v>
      </c>
      <c r="L697" s="6" t="s">
        <v>486</v>
      </c>
      <c r="M697" s="6" t="s">
        <v>7133</v>
      </c>
      <c r="N697" s="4" t="s">
        <v>414</v>
      </c>
      <c r="O697" s="6">
        <v>27909</v>
      </c>
      <c r="P697" s="6" t="s">
        <v>487</v>
      </c>
      <c r="Q697" s="6" t="s">
        <v>488</v>
      </c>
      <c r="R697" s="6" t="s">
        <v>489</v>
      </c>
      <c r="S697" s="5">
        <v>34</v>
      </c>
      <c r="T697" s="7">
        <v>36708</v>
      </c>
      <c r="U697" s="7">
        <v>37073</v>
      </c>
      <c r="V697" s="7">
        <v>37288</v>
      </c>
      <c r="W697" s="7">
        <v>37653</v>
      </c>
    </row>
    <row r="698" spans="1:24" ht="12">
      <c r="A698" s="6" t="s">
        <v>2151</v>
      </c>
      <c r="B698" s="6" t="s">
        <v>6314</v>
      </c>
      <c r="C698" s="54">
        <v>25</v>
      </c>
      <c r="D698" s="2">
        <v>30</v>
      </c>
      <c r="E698" s="12" t="s">
        <v>5538</v>
      </c>
      <c r="F698" s="12" t="s">
        <v>5538</v>
      </c>
      <c r="G698" s="14" t="s">
        <v>5538</v>
      </c>
      <c r="H698" s="4">
        <v>1544</v>
      </c>
      <c r="I698" s="53" t="s">
        <v>7489</v>
      </c>
      <c r="J698" s="6" t="s">
        <v>2367</v>
      </c>
      <c r="K698" s="6" t="s">
        <v>490</v>
      </c>
      <c r="L698" s="6" t="s">
        <v>491</v>
      </c>
      <c r="M698" s="6" t="s">
        <v>681</v>
      </c>
      <c r="N698" s="4" t="s">
        <v>414</v>
      </c>
      <c r="O698" s="6">
        <v>27401</v>
      </c>
      <c r="P698" s="6" t="s">
        <v>492</v>
      </c>
      <c r="Q698" s="6" t="s">
        <v>493</v>
      </c>
      <c r="R698" s="6" t="s">
        <v>494</v>
      </c>
      <c r="S698" s="5">
        <v>34</v>
      </c>
      <c r="T698" s="7">
        <v>36708</v>
      </c>
      <c r="U698" s="7">
        <v>37073</v>
      </c>
      <c r="V698" s="7">
        <v>37288</v>
      </c>
      <c r="W698" s="7">
        <v>37653</v>
      </c>
      <c r="X698" s="7">
        <v>38018</v>
      </c>
    </row>
    <row r="699" spans="1:24" ht="24">
      <c r="A699" s="6" t="s">
        <v>2368</v>
      </c>
      <c r="B699" s="6" t="s">
        <v>6314</v>
      </c>
      <c r="C699" s="54">
        <v>25</v>
      </c>
      <c r="D699" s="2">
        <v>30</v>
      </c>
      <c r="E699" s="12" t="s">
        <v>5538</v>
      </c>
      <c r="F699" s="12" t="s">
        <v>5538</v>
      </c>
      <c r="G699" s="14" t="s">
        <v>5538</v>
      </c>
      <c r="H699" s="4">
        <v>1300</v>
      </c>
      <c r="I699" s="53" t="s">
        <v>7132</v>
      </c>
      <c r="J699" s="6" t="s">
        <v>4036</v>
      </c>
      <c r="K699" s="6" t="s">
        <v>495</v>
      </c>
      <c r="L699" s="6" t="s">
        <v>496</v>
      </c>
      <c r="M699" s="6" t="s">
        <v>4892</v>
      </c>
      <c r="N699" s="4" t="s">
        <v>4893</v>
      </c>
      <c r="O699" s="6">
        <v>29407</v>
      </c>
      <c r="P699" s="6" t="s">
        <v>497</v>
      </c>
      <c r="Q699" s="6" t="s">
        <v>498</v>
      </c>
      <c r="R699" s="6" t="s">
        <v>1642</v>
      </c>
      <c r="S699" s="5">
        <v>34</v>
      </c>
      <c r="T699" s="7">
        <v>36708</v>
      </c>
      <c r="U699" s="7">
        <v>37073</v>
      </c>
      <c r="V699" s="7">
        <v>37288</v>
      </c>
      <c r="W699" s="7">
        <v>37653</v>
      </c>
      <c r="X699" s="7">
        <v>38018</v>
      </c>
    </row>
    <row r="700" spans="1:51" s="136" customFormat="1" ht="24">
      <c r="A700" s="6" t="s">
        <v>1649</v>
      </c>
      <c r="B700" s="6" t="s">
        <v>6314</v>
      </c>
      <c r="C700" s="54">
        <v>25</v>
      </c>
      <c r="D700" s="2">
        <v>30</v>
      </c>
      <c r="E700" s="12" t="s">
        <v>5538</v>
      </c>
      <c r="F700" s="12" t="s">
        <v>5538</v>
      </c>
      <c r="G700" s="14" t="s">
        <v>5538</v>
      </c>
      <c r="H700" s="4" t="s">
        <v>1650</v>
      </c>
      <c r="I700" s="53" t="s">
        <v>1651</v>
      </c>
      <c r="J700" s="6" t="s">
        <v>2293</v>
      </c>
      <c r="K700" s="6" t="s">
        <v>1652</v>
      </c>
      <c r="L700" s="6" t="s">
        <v>1653</v>
      </c>
      <c r="M700" s="6" t="s">
        <v>688</v>
      </c>
      <c r="N700" s="4" t="s">
        <v>414</v>
      </c>
      <c r="O700" s="8" t="s">
        <v>1654</v>
      </c>
      <c r="P700" s="6" t="s">
        <v>1768</v>
      </c>
      <c r="Q700" s="6" t="s">
        <v>1769</v>
      </c>
      <c r="R700" s="6" t="s">
        <v>464</v>
      </c>
      <c r="S700" s="4">
        <v>34</v>
      </c>
      <c r="T700" s="7">
        <v>36678</v>
      </c>
      <c r="U700" s="7">
        <v>37043</v>
      </c>
      <c r="V700" s="137"/>
      <c r="W700" s="7">
        <v>37653</v>
      </c>
      <c r="X700" s="7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24" ht="24">
      <c r="A701" s="6" t="s">
        <v>465</v>
      </c>
      <c r="B701" s="6" t="s">
        <v>6314</v>
      </c>
      <c r="C701" s="54">
        <v>25</v>
      </c>
      <c r="D701" s="2">
        <v>30</v>
      </c>
      <c r="E701" s="12" t="s">
        <v>5538</v>
      </c>
      <c r="F701" s="12" t="s">
        <v>5538</v>
      </c>
      <c r="G701" s="14" t="s">
        <v>5538</v>
      </c>
      <c r="H701" s="4">
        <v>2400</v>
      </c>
      <c r="I701" s="53" t="s">
        <v>3961</v>
      </c>
      <c r="J701" s="6" t="s">
        <v>2293</v>
      </c>
      <c r="K701" s="6" t="s">
        <v>6222</v>
      </c>
      <c r="L701" s="6" t="s">
        <v>4716</v>
      </c>
      <c r="M701" s="6" t="s">
        <v>2255</v>
      </c>
      <c r="N701" s="4" t="s">
        <v>414</v>
      </c>
      <c r="O701" s="8" t="s">
        <v>6224</v>
      </c>
      <c r="P701" s="6" t="s">
        <v>2366</v>
      </c>
      <c r="Q701" s="6" t="s">
        <v>5683</v>
      </c>
      <c r="R701" s="6" t="s">
        <v>5684</v>
      </c>
      <c r="S701" s="4">
        <v>34</v>
      </c>
      <c r="T701" s="7">
        <v>36708</v>
      </c>
      <c r="U701" s="7">
        <v>37073</v>
      </c>
      <c r="V701" s="7">
        <v>37288</v>
      </c>
      <c r="W701" s="7">
        <v>37653</v>
      </c>
      <c r="X701" s="7">
        <v>38018</v>
      </c>
    </row>
    <row r="702" spans="1:23" ht="24">
      <c r="A702" s="112" t="s">
        <v>4141</v>
      </c>
      <c r="B702" s="112" t="s">
        <v>6314</v>
      </c>
      <c r="C702" s="145" t="s">
        <v>5622</v>
      </c>
      <c r="D702" s="114">
        <v>30</v>
      </c>
      <c r="E702" s="115" t="s">
        <v>5538</v>
      </c>
      <c r="F702" s="115" t="s">
        <v>5538</v>
      </c>
      <c r="G702" s="116" t="s">
        <v>5538</v>
      </c>
      <c r="H702" s="122">
        <v>1330</v>
      </c>
      <c r="I702" s="118" t="s">
        <v>1138</v>
      </c>
      <c r="J702" s="112" t="s">
        <v>6763</v>
      </c>
      <c r="K702" s="112" t="s">
        <v>1652</v>
      </c>
      <c r="L702" s="112" t="s">
        <v>4142</v>
      </c>
      <c r="M702" s="112" t="s">
        <v>688</v>
      </c>
      <c r="N702" s="122" t="s">
        <v>414</v>
      </c>
      <c r="O702" s="144" t="s">
        <v>5142</v>
      </c>
      <c r="P702" s="112" t="s">
        <v>5143</v>
      </c>
      <c r="Q702" s="112" t="s">
        <v>5144</v>
      </c>
      <c r="R702" s="112" t="s">
        <v>5145</v>
      </c>
      <c r="S702" s="122">
        <v>34</v>
      </c>
      <c r="T702" s="135">
        <v>36708</v>
      </c>
      <c r="U702" s="135"/>
      <c r="W702" s="22"/>
    </row>
    <row r="703" spans="1:24" ht="12">
      <c r="A703" s="6" t="s">
        <v>6655</v>
      </c>
      <c r="B703" s="6" t="s">
        <v>6314</v>
      </c>
      <c r="C703" s="54">
        <v>25</v>
      </c>
      <c r="D703" s="2">
        <v>30</v>
      </c>
      <c r="E703" s="12" t="s">
        <v>5538</v>
      </c>
      <c r="F703" s="12" t="s">
        <v>5538</v>
      </c>
      <c r="G703" s="14" t="s">
        <v>5538</v>
      </c>
      <c r="H703" s="32" t="s">
        <v>7018</v>
      </c>
      <c r="I703" s="53" t="s">
        <v>5431</v>
      </c>
      <c r="J703" s="6" t="s">
        <v>2293</v>
      </c>
      <c r="K703" s="6" t="s">
        <v>5146</v>
      </c>
      <c r="L703" s="6" t="s">
        <v>5147</v>
      </c>
      <c r="M703" s="6" t="s">
        <v>2255</v>
      </c>
      <c r="N703" s="4" t="s">
        <v>414</v>
      </c>
      <c r="O703" s="8" t="s">
        <v>6224</v>
      </c>
      <c r="P703" s="6" t="s">
        <v>5148</v>
      </c>
      <c r="Q703" s="6" t="s">
        <v>4771</v>
      </c>
      <c r="R703" s="6" t="s">
        <v>4772</v>
      </c>
      <c r="S703" s="4">
        <v>34</v>
      </c>
      <c r="T703" s="7">
        <v>36708</v>
      </c>
      <c r="U703" s="7">
        <v>37073</v>
      </c>
      <c r="V703" s="7">
        <v>37288</v>
      </c>
      <c r="W703" s="7">
        <v>37653</v>
      </c>
      <c r="X703" s="7">
        <v>38018</v>
      </c>
    </row>
    <row r="704" spans="1:24" ht="24">
      <c r="A704" s="6" t="s">
        <v>3053</v>
      </c>
      <c r="B704" s="6" t="s">
        <v>6314</v>
      </c>
      <c r="C704" s="54">
        <v>29</v>
      </c>
      <c r="D704" s="2">
        <v>34</v>
      </c>
      <c r="E704" s="12" t="s">
        <v>5538</v>
      </c>
      <c r="F704" s="12" t="s">
        <v>5538</v>
      </c>
      <c r="G704" s="14" t="s">
        <v>5538</v>
      </c>
      <c r="H704" s="4">
        <v>1501</v>
      </c>
      <c r="I704" s="53" t="s">
        <v>1563</v>
      </c>
      <c r="J704" s="6" t="s">
        <v>2293</v>
      </c>
      <c r="K704" s="6" t="s">
        <v>3054</v>
      </c>
      <c r="M704" s="6" t="s">
        <v>754</v>
      </c>
      <c r="N704" s="4" t="s">
        <v>4893</v>
      </c>
      <c r="O704" s="8" t="s">
        <v>3055</v>
      </c>
      <c r="P704" s="6" t="s">
        <v>1213</v>
      </c>
      <c r="Q704" s="6" t="s">
        <v>1214</v>
      </c>
      <c r="R704" s="6" t="s">
        <v>7405</v>
      </c>
      <c r="S704" s="4">
        <v>34</v>
      </c>
      <c r="T704" s="7">
        <v>36708</v>
      </c>
      <c r="U704" s="7">
        <v>37073</v>
      </c>
      <c r="W704" s="7">
        <v>37653</v>
      </c>
      <c r="X704" s="7">
        <v>38018</v>
      </c>
    </row>
    <row r="705" spans="1:22" ht="12">
      <c r="A705" s="6" t="s">
        <v>4127</v>
      </c>
      <c r="B705" s="6" t="s">
        <v>6314</v>
      </c>
      <c r="C705" s="54">
        <v>25</v>
      </c>
      <c r="D705" s="2">
        <v>30</v>
      </c>
      <c r="E705" s="12" t="s">
        <v>5538</v>
      </c>
      <c r="F705" s="12" t="s">
        <v>5538</v>
      </c>
      <c r="G705" s="14" t="s">
        <v>5538</v>
      </c>
      <c r="H705" s="24">
        <v>1241</v>
      </c>
      <c r="I705" s="108" t="s">
        <v>6894</v>
      </c>
      <c r="J705" s="6" t="s">
        <v>4128</v>
      </c>
      <c r="K705" s="6" t="s">
        <v>4129</v>
      </c>
      <c r="M705" s="6" t="s">
        <v>4130</v>
      </c>
      <c r="N705" s="4" t="s">
        <v>414</v>
      </c>
      <c r="O705" s="8" t="s">
        <v>4131</v>
      </c>
      <c r="P705" s="6" t="s">
        <v>4074</v>
      </c>
      <c r="Q705" s="6" t="s">
        <v>4132</v>
      </c>
      <c r="R705" s="6" t="s">
        <v>4133</v>
      </c>
      <c r="S705" s="4">
        <v>34</v>
      </c>
      <c r="T705" s="7">
        <v>36708</v>
      </c>
      <c r="U705" s="7">
        <v>37073</v>
      </c>
      <c r="V705" s="7">
        <v>37288</v>
      </c>
    </row>
    <row r="706" spans="1:22" ht="12">
      <c r="A706" s="6" t="s">
        <v>2933</v>
      </c>
      <c r="B706" s="6" t="s">
        <v>6314</v>
      </c>
      <c r="C706" s="54">
        <v>25</v>
      </c>
      <c r="D706" s="2">
        <v>30</v>
      </c>
      <c r="E706" s="12" t="s">
        <v>5538</v>
      </c>
      <c r="F706" s="12" t="s">
        <v>5538</v>
      </c>
      <c r="G706" s="14" t="s">
        <v>5538</v>
      </c>
      <c r="H706" s="4">
        <v>1204</v>
      </c>
      <c r="I706" s="53" t="s">
        <v>2934</v>
      </c>
      <c r="K706" s="6" t="s">
        <v>6222</v>
      </c>
      <c r="L706" s="6" t="s">
        <v>2935</v>
      </c>
      <c r="M706" s="6" t="s">
        <v>2255</v>
      </c>
      <c r="N706" s="4" t="s">
        <v>414</v>
      </c>
      <c r="O706" s="8" t="s">
        <v>6224</v>
      </c>
      <c r="P706" s="6" t="s">
        <v>7515</v>
      </c>
      <c r="Q706" s="6" t="s">
        <v>7516</v>
      </c>
      <c r="R706" s="6" t="s">
        <v>2804</v>
      </c>
      <c r="S706" s="4">
        <v>34</v>
      </c>
      <c r="T706" s="7">
        <v>36708</v>
      </c>
      <c r="U706" s="7">
        <v>37073</v>
      </c>
      <c r="V706" s="7">
        <v>37288</v>
      </c>
    </row>
    <row r="707" spans="1:24" ht="12">
      <c r="A707" s="16" t="s">
        <v>3655</v>
      </c>
      <c r="B707" s="6" t="s">
        <v>6314</v>
      </c>
      <c r="C707" s="151">
        <v>25</v>
      </c>
      <c r="D707" s="10">
        <v>30</v>
      </c>
      <c r="E707" s="13" t="s">
        <v>5538</v>
      </c>
      <c r="F707" s="13" t="s">
        <v>5538</v>
      </c>
      <c r="G707" s="41" t="s">
        <v>5538</v>
      </c>
      <c r="H707" s="18" t="s">
        <v>7018</v>
      </c>
      <c r="I707" s="53" t="s">
        <v>5431</v>
      </c>
      <c r="J707" s="6" t="s">
        <v>2293</v>
      </c>
      <c r="K707" s="6" t="s">
        <v>1901</v>
      </c>
      <c r="L707" s="6" t="s">
        <v>4206</v>
      </c>
      <c r="M707" s="6" t="s">
        <v>754</v>
      </c>
      <c r="N707" s="4" t="s">
        <v>4893</v>
      </c>
      <c r="O707" s="6">
        <v>29201</v>
      </c>
      <c r="P707" s="6" t="s">
        <v>6278</v>
      </c>
      <c r="Q707" s="6" t="s">
        <v>6003</v>
      </c>
      <c r="R707" s="6" t="s">
        <v>6279</v>
      </c>
      <c r="S707" s="5">
        <v>34</v>
      </c>
      <c r="T707" s="7">
        <v>36708</v>
      </c>
      <c r="U707" s="7">
        <v>37073</v>
      </c>
      <c r="V707" s="7">
        <v>37288</v>
      </c>
      <c r="W707" s="7">
        <v>37653</v>
      </c>
      <c r="X707" s="7">
        <v>38018</v>
      </c>
    </row>
    <row r="708" spans="1:254" s="20" customFormat="1" ht="24">
      <c r="A708" s="6" t="s">
        <v>176</v>
      </c>
      <c r="B708" s="6" t="s">
        <v>6314</v>
      </c>
      <c r="C708" s="54">
        <v>25</v>
      </c>
      <c r="D708" s="2">
        <v>30</v>
      </c>
      <c r="E708" s="12" t="s">
        <v>5538</v>
      </c>
      <c r="F708" s="12" t="s">
        <v>5538</v>
      </c>
      <c r="G708" s="14" t="s">
        <v>5538</v>
      </c>
      <c r="H708" s="4">
        <v>1256</v>
      </c>
      <c r="I708" s="53" t="s">
        <v>177</v>
      </c>
      <c r="J708" s="6"/>
      <c r="K708" s="6" t="s">
        <v>178</v>
      </c>
      <c r="L708" s="6"/>
      <c r="M708" s="6" t="s">
        <v>2255</v>
      </c>
      <c r="N708" s="4" t="s">
        <v>414</v>
      </c>
      <c r="O708" s="8" t="s">
        <v>179</v>
      </c>
      <c r="P708" s="6" t="s">
        <v>180</v>
      </c>
      <c r="Q708" s="6" t="s">
        <v>181</v>
      </c>
      <c r="R708" s="6" t="s">
        <v>182</v>
      </c>
      <c r="S708" s="4">
        <v>34</v>
      </c>
      <c r="T708" s="7">
        <v>36708</v>
      </c>
      <c r="U708" s="7">
        <v>37073</v>
      </c>
      <c r="V708" s="7">
        <v>37288</v>
      </c>
      <c r="W708" s="7">
        <v>37653</v>
      </c>
      <c r="X708" s="7">
        <v>38018</v>
      </c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</row>
    <row r="709" spans="1:23" ht="24">
      <c r="A709" s="6" t="s">
        <v>2667</v>
      </c>
      <c r="B709" s="6" t="s">
        <v>6314</v>
      </c>
      <c r="C709" s="54">
        <v>8</v>
      </c>
      <c r="D709" s="2">
        <v>8</v>
      </c>
      <c r="E709" s="12">
        <v>182445</v>
      </c>
      <c r="F709" s="12">
        <v>472301</v>
      </c>
      <c r="G709" s="14">
        <v>2291</v>
      </c>
      <c r="H709" s="4">
        <v>7529</v>
      </c>
      <c r="I709" s="53" t="s">
        <v>2668</v>
      </c>
      <c r="K709" s="6" t="s">
        <v>2669</v>
      </c>
      <c r="L709" s="6" t="s">
        <v>2670</v>
      </c>
      <c r="M709" s="6" t="s">
        <v>2671</v>
      </c>
      <c r="N709" s="4" t="s">
        <v>414</v>
      </c>
      <c r="O709" s="8" t="s">
        <v>3639</v>
      </c>
      <c r="P709" s="6" t="s">
        <v>3640</v>
      </c>
      <c r="Q709" s="6" t="s">
        <v>3095</v>
      </c>
      <c r="R709" s="6" t="s">
        <v>6057</v>
      </c>
      <c r="S709" s="4">
        <v>34</v>
      </c>
      <c r="T709" s="7">
        <v>37073</v>
      </c>
      <c r="U709" s="7">
        <v>37288</v>
      </c>
      <c r="V709" s="7">
        <v>37653</v>
      </c>
      <c r="W709" s="7">
        <v>38018</v>
      </c>
    </row>
    <row r="710" spans="1:20" ht="24">
      <c r="A710" s="6" t="s">
        <v>7236</v>
      </c>
      <c r="B710" s="6" t="s">
        <v>7442</v>
      </c>
      <c r="C710" s="54">
        <v>25</v>
      </c>
      <c r="D710" s="2">
        <v>30</v>
      </c>
      <c r="E710" s="12" t="s">
        <v>5538</v>
      </c>
      <c r="F710" s="12">
        <v>15000</v>
      </c>
      <c r="G710" s="14" t="s">
        <v>5538</v>
      </c>
      <c r="H710" s="4">
        <v>1241</v>
      </c>
      <c r="I710" s="53" t="s">
        <v>7237</v>
      </c>
      <c r="K710" s="6" t="s">
        <v>7238</v>
      </c>
      <c r="L710" s="6" t="s">
        <v>7239</v>
      </c>
      <c r="M710" s="6" t="s">
        <v>4130</v>
      </c>
      <c r="N710" s="4" t="s">
        <v>414</v>
      </c>
      <c r="O710" s="8" t="s">
        <v>7240</v>
      </c>
      <c r="P710" s="6" t="s">
        <v>7241</v>
      </c>
      <c r="Q710" s="6" t="s">
        <v>7242</v>
      </c>
      <c r="R710" s="6" t="s">
        <v>7243</v>
      </c>
      <c r="S710" s="4">
        <v>34</v>
      </c>
      <c r="T710" s="7">
        <v>37288</v>
      </c>
    </row>
    <row r="711" spans="1:23" ht="12">
      <c r="A711" s="16" t="s">
        <v>1992</v>
      </c>
      <c r="B711" s="6" t="s">
        <v>6314</v>
      </c>
      <c r="C711" s="54">
        <v>25</v>
      </c>
      <c r="D711" s="2">
        <v>30</v>
      </c>
      <c r="E711" s="12" t="s">
        <v>5538</v>
      </c>
      <c r="F711" s="12" t="s">
        <v>5538</v>
      </c>
      <c r="G711" s="14" t="s">
        <v>5538</v>
      </c>
      <c r="H711" s="18">
        <v>1226</v>
      </c>
      <c r="I711" s="53" t="s">
        <v>4870</v>
      </c>
      <c r="J711" s="6" t="s">
        <v>5859</v>
      </c>
      <c r="K711" s="6" t="s">
        <v>2946</v>
      </c>
      <c r="M711" s="6" t="s">
        <v>688</v>
      </c>
      <c r="N711" s="4" t="s">
        <v>414</v>
      </c>
      <c r="O711" s="8" t="s">
        <v>6237</v>
      </c>
      <c r="P711" s="6" t="s">
        <v>599</v>
      </c>
      <c r="Q711" s="6" t="s">
        <v>6239</v>
      </c>
      <c r="R711" s="8" t="s">
        <v>4614</v>
      </c>
      <c r="S711" s="5">
        <v>34</v>
      </c>
      <c r="T711" s="7">
        <v>37073</v>
      </c>
      <c r="U711" s="7">
        <v>37288</v>
      </c>
      <c r="V711" s="7">
        <v>37653</v>
      </c>
      <c r="W711" s="7">
        <v>38018</v>
      </c>
    </row>
    <row r="712" spans="1:40" ht="12">
      <c r="A712" s="16" t="s">
        <v>5909</v>
      </c>
      <c r="B712" s="6" t="s">
        <v>6314</v>
      </c>
      <c r="C712" s="151">
        <v>25</v>
      </c>
      <c r="D712" s="10">
        <v>30</v>
      </c>
      <c r="E712" s="12">
        <v>0</v>
      </c>
      <c r="F712" s="12">
        <v>150000</v>
      </c>
      <c r="G712" s="14" t="s">
        <v>5538</v>
      </c>
      <c r="H712" s="18">
        <v>1526</v>
      </c>
      <c r="I712" s="53" t="s">
        <v>7258</v>
      </c>
      <c r="J712" s="6" t="s">
        <v>2293</v>
      </c>
      <c r="K712" s="6" t="s">
        <v>1902</v>
      </c>
      <c r="L712" s="6" t="s">
        <v>305</v>
      </c>
      <c r="M712" s="6" t="s">
        <v>754</v>
      </c>
      <c r="N712" s="4" t="s">
        <v>4893</v>
      </c>
      <c r="O712" s="6">
        <v>29201</v>
      </c>
      <c r="P712" s="6" t="s">
        <v>6280</v>
      </c>
      <c r="Q712" s="6" t="s">
        <v>5993</v>
      </c>
      <c r="R712" s="8" t="s">
        <v>6281</v>
      </c>
      <c r="S712" s="5">
        <v>34</v>
      </c>
      <c r="T712" s="7">
        <v>36708</v>
      </c>
      <c r="U712" s="7">
        <v>37073</v>
      </c>
      <c r="V712" s="7">
        <v>37257</v>
      </c>
      <c r="W712" s="7">
        <v>37653</v>
      </c>
      <c r="X712" s="7">
        <v>38018</v>
      </c>
      <c r="Y712" s="7"/>
      <c r="Z712" s="4"/>
      <c r="AE712" s="7"/>
      <c r="AJ712" s="4"/>
      <c r="AL712" s="7"/>
      <c r="AM712" s="7"/>
      <c r="AN712" s="4"/>
    </row>
    <row r="713" spans="1:21" ht="12">
      <c r="A713" s="16" t="s">
        <v>3439</v>
      </c>
      <c r="B713" s="6" t="s">
        <v>6314</v>
      </c>
      <c r="C713" s="54">
        <v>25</v>
      </c>
      <c r="D713" s="2">
        <v>30</v>
      </c>
      <c r="E713" s="12" t="s">
        <v>5538</v>
      </c>
      <c r="F713" s="12" t="s">
        <v>5538</v>
      </c>
      <c r="G713" s="14" t="s">
        <v>5538</v>
      </c>
      <c r="H713" s="18">
        <v>6925</v>
      </c>
      <c r="I713" s="53" t="s">
        <v>5560</v>
      </c>
      <c r="J713" s="6" t="s">
        <v>2293</v>
      </c>
      <c r="K713" s="6" t="s">
        <v>2190</v>
      </c>
      <c r="L713" s="6" t="s">
        <v>2254</v>
      </c>
      <c r="M713" s="6" t="s">
        <v>2255</v>
      </c>
      <c r="N713" s="4" t="s">
        <v>414</v>
      </c>
      <c r="O713" s="6">
        <v>27601</v>
      </c>
      <c r="P713" s="6" t="s">
        <v>2256</v>
      </c>
      <c r="Q713" s="6" t="s">
        <v>5984</v>
      </c>
      <c r="R713" s="6" t="s">
        <v>2257</v>
      </c>
      <c r="S713" s="5">
        <v>34</v>
      </c>
      <c r="T713" s="7">
        <v>36708</v>
      </c>
      <c r="U713" s="7">
        <v>37073</v>
      </c>
    </row>
    <row r="714" spans="1:22" ht="12">
      <c r="A714" s="16" t="s">
        <v>4101</v>
      </c>
      <c r="B714" s="6" t="s">
        <v>6314</v>
      </c>
      <c r="C714" s="54">
        <v>25</v>
      </c>
      <c r="D714" s="2">
        <v>30</v>
      </c>
      <c r="E714" s="12">
        <v>0</v>
      </c>
      <c r="F714" s="12">
        <v>31000</v>
      </c>
      <c r="G714" s="14">
        <v>75</v>
      </c>
      <c r="H714" s="18">
        <v>6925</v>
      </c>
      <c r="I714" s="53" t="s">
        <v>5560</v>
      </c>
      <c r="J714" s="6" t="s">
        <v>2213</v>
      </c>
      <c r="K714" s="6" t="s">
        <v>1901</v>
      </c>
      <c r="L714" s="6" t="s">
        <v>6058</v>
      </c>
      <c r="M714" s="6" t="s">
        <v>754</v>
      </c>
      <c r="N714" s="4" t="s">
        <v>844</v>
      </c>
      <c r="O714" s="8" t="s">
        <v>6059</v>
      </c>
      <c r="P714" s="6" t="s">
        <v>3768</v>
      </c>
      <c r="Q714" s="6" t="s">
        <v>3769</v>
      </c>
      <c r="R714" s="6" t="s">
        <v>3770</v>
      </c>
      <c r="S714" s="5">
        <v>34</v>
      </c>
      <c r="T714" s="7">
        <v>36708</v>
      </c>
      <c r="U714" s="7">
        <v>37073</v>
      </c>
      <c r="V714" s="7">
        <v>37288</v>
      </c>
    </row>
    <row r="715" spans="1:254" s="20" customFormat="1" ht="12">
      <c r="A715" s="16" t="s">
        <v>1097</v>
      </c>
      <c r="B715" s="6" t="s">
        <v>6314</v>
      </c>
      <c r="C715" s="54">
        <v>25</v>
      </c>
      <c r="D715" s="2">
        <v>30</v>
      </c>
      <c r="E715" s="12">
        <v>75981</v>
      </c>
      <c r="F715" s="12">
        <v>125053</v>
      </c>
      <c r="G715" s="14">
        <v>479</v>
      </c>
      <c r="H715" s="18">
        <v>6950</v>
      </c>
      <c r="I715" s="53" t="s">
        <v>4920</v>
      </c>
      <c r="J715" s="6" t="s">
        <v>4072</v>
      </c>
      <c r="K715" s="6" t="s">
        <v>3771</v>
      </c>
      <c r="L715" s="6"/>
      <c r="M715" s="6" t="s">
        <v>4892</v>
      </c>
      <c r="N715" s="4" t="s">
        <v>4893</v>
      </c>
      <c r="O715" s="8" t="s">
        <v>6458</v>
      </c>
      <c r="P715" s="6" t="s">
        <v>6459</v>
      </c>
      <c r="Q715" s="6" t="s">
        <v>6460</v>
      </c>
      <c r="R715" s="6" t="s">
        <v>6461</v>
      </c>
      <c r="S715" s="5">
        <v>34</v>
      </c>
      <c r="T715" s="7">
        <v>36708</v>
      </c>
      <c r="U715" s="7">
        <v>37073</v>
      </c>
      <c r="V715" s="7"/>
      <c r="W715" s="7"/>
      <c r="X715" s="7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</row>
    <row r="716" spans="1:24" ht="12">
      <c r="A716" s="16" t="s">
        <v>319</v>
      </c>
      <c r="B716" s="6" t="s">
        <v>6314</v>
      </c>
      <c r="C716" s="151">
        <v>25</v>
      </c>
      <c r="D716" s="10">
        <v>30</v>
      </c>
      <c r="E716" s="13" t="s">
        <v>5538</v>
      </c>
      <c r="F716" s="13" t="s">
        <v>5538</v>
      </c>
      <c r="G716" s="41" t="s">
        <v>5538</v>
      </c>
      <c r="H716" s="18">
        <v>6950</v>
      </c>
      <c r="I716" s="53" t="s">
        <v>6923</v>
      </c>
      <c r="J716" s="6" t="s">
        <v>3965</v>
      </c>
      <c r="K716" s="6" t="s">
        <v>320</v>
      </c>
      <c r="M716" s="6" t="s">
        <v>7281</v>
      </c>
      <c r="N716" s="4" t="s">
        <v>414</v>
      </c>
      <c r="O716" s="8" t="s">
        <v>7282</v>
      </c>
      <c r="P716" s="6" t="s">
        <v>7283</v>
      </c>
      <c r="Q716" s="6" t="s">
        <v>7284</v>
      </c>
      <c r="R716" s="6" t="s">
        <v>7285</v>
      </c>
      <c r="S716" s="5">
        <v>34</v>
      </c>
      <c r="T716" s="7">
        <v>36708</v>
      </c>
      <c r="U716" s="7">
        <v>37073</v>
      </c>
      <c r="V716" s="7">
        <v>37288</v>
      </c>
      <c r="W716" s="7">
        <v>37653</v>
      </c>
      <c r="X716" s="7">
        <v>38018</v>
      </c>
    </row>
    <row r="717" spans="1:21" ht="12">
      <c r="A717" s="16" t="s">
        <v>7332</v>
      </c>
      <c r="B717" s="6" t="s">
        <v>1613</v>
      </c>
      <c r="C717" s="54">
        <v>26</v>
      </c>
      <c r="D717" s="2" t="s">
        <v>6186</v>
      </c>
      <c r="E717" s="12" t="s">
        <v>5538</v>
      </c>
      <c r="F717" s="12" t="s">
        <v>5538</v>
      </c>
      <c r="G717" s="14" t="s">
        <v>5538</v>
      </c>
      <c r="H717" s="18">
        <v>1252</v>
      </c>
      <c r="I717" s="53" t="s">
        <v>7257</v>
      </c>
      <c r="J717" s="6" t="s">
        <v>2293</v>
      </c>
      <c r="K717" s="6" t="s">
        <v>3742</v>
      </c>
      <c r="L717" s="6" t="s">
        <v>3265</v>
      </c>
      <c r="M717" s="6" t="s">
        <v>1050</v>
      </c>
      <c r="N717" s="4" t="s">
        <v>1051</v>
      </c>
      <c r="O717" s="8" t="s">
        <v>3743</v>
      </c>
      <c r="P717" s="6" t="s">
        <v>3266</v>
      </c>
      <c r="Q717" s="6" t="s">
        <v>3267</v>
      </c>
      <c r="R717" s="6" t="s">
        <v>1314</v>
      </c>
      <c r="S717" s="5">
        <v>34</v>
      </c>
      <c r="T717" s="7">
        <v>36722</v>
      </c>
      <c r="U717" s="7">
        <v>37288</v>
      </c>
    </row>
    <row r="718" spans="1:20" ht="12">
      <c r="A718" s="6" t="s">
        <v>4150</v>
      </c>
      <c r="B718" s="21" t="s">
        <v>1606</v>
      </c>
      <c r="C718" s="54">
        <v>2.25</v>
      </c>
      <c r="D718" s="28">
        <v>2.25</v>
      </c>
      <c r="E718" s="29" t="s">
        <v>5538</v>
      </c>
      <c r="F718" s="29" t="s">
        <v>5538</v>
      </c>
      <c r="G718" s="39" t="s">
        <v>5538</v>
      </c>
      <c r="H718" s="34" t="s">
        <v>2768</v>
      </c>
      <c r="I718" s="53" t="s">
        <v>7138</v>
      </c>
      <c r="J718" s="21" t="s">
        <v>4644</v>
      </c>
      <c r="K718" s="21" t="s">
        <v>2483</v>
      </c>
      <c r="L718" s="21" t="s">
        <v>1684</v>
      </c>
      <c r="M718" s="21" t="s">
        <v>1685</v>
      </c>
      <c r="N718" s="24" t="s">
        <v>5081</v>
      </c>
      <c r="O718" s="35" t="s">
        <v>1686</v>
      </c>
      <c r="P718" s="21" t="s">
        <v>6001</v>
      </c>
      <c r="Q718" s="21" t="s">
        <v>3312</v>
      </c>
      <c r="R718" s="21" t="s">
        <v>6111</v>
      </c>
      <c r="S718" s="24">
        <v>34</v>
      </c>
      <c r="T718" s="22">
        <v>36708</v>
      </c>
    </row>
    <row r="719" spans="1:23" ht="12">
      <c r="A719" s="6" t="s">
        <v>1759</v>
      </c>
      <c r="B719" s="6" t="s">
        <v>1606</v>
      </c>
      <c r="C719" s="54">
        <v>29</v>
      </c>
      <c r="D719" s="2">
        <v>33</v>
      </c>
      <c r="E719" s="12" t="s">
        <v>5538</v>
      </c>
      <c r="F719" s="12" t="s">
        <v>5538</v>
      </c>
      <c r="G719" s="14" t="s">
        <v>5538</v>
      </c>
      <c r="H719" s="4">
        <v>6930</v>
      </c>
      <c r="I719" s="53" t="s">
        <v>7463</v>
      </c>
      <c r="K719" s="6" t="s">
        <v>3832</v>
      </c>
      <c r="L719" s="6" t="s">
        <v>3833</v>
      </c>
      <c r="M719" s="6" t="s">
        <v>2288</v>
      </c>
      <c r="N719" s="4" t="s">
        <v>5081</v>
      </c>
      <c r="O719" s="6">
        <v>30303</v>
      </c>
      <c r="P719" s="6" t="s">
        <v>3834</v>
      </c>
      <c r="Q719" s="6" t="s">
        <v>3835</v>
      </c>
      <c r="R719" s="6" t="s">
        <v>3836</v>
      </c>
      <c r="S719" s="4">
        <v>34</v>
      </c>
      <c r="T719" s="7">
        <v>36770</v>
      </c>
      <c r="U719" s="7">
        <v>36923</v>
      </c>
      <c r="V719" s="7">
        <v>37288</v>
      </c>
      <c r="W719" s="7">
        <v>37653</v>
      </c>
    </row>
    <row r="720" spans="1:23" ht="12">
      <c r="A720" s="47" t="s">
        <v>1737</v>
      </c>
      <c r="B720" s="47" t="s">
        <v>1606</v>
      </c>
      <c r="C720" s="153">
        <v>21.31</v>
      </c>
      <c r="D720" s="48">
        <v>25.56</v>
      </c>
      <c r="E720" s="49" t="s">
        <v>5538</v>
      </c>
      <c r="F720" s="49" t="s">
        <v>5538</v>
      </c>
      <c r="G720" s="50" t="s">
        <v>5538</v>
      </c>
      <c r="H720" s="4">
        <v>1204</v>
      </c>
      <c r="I720" s="53" t="s">
        <v>2934</v>
      </c>
      <c r="K720" s="6" t="s">
        <v>6222</v>
      </c>
      <c r="L720" s="6" t="s">
        <v>2935</v>
      </c>
      <c r="M720" s="6" t="s">
        <v>2255</v>
      </c>
      <c r="N720" s="4" t="s">
        <v>414</v>
      </c>
      <c r="O720" s="8" t="s">
        <v>6224</v>
      </c>
      <c r="P720" s="6" t="s">
        <v>2978</v>
      </c>
      <c r="Q720" s="6" t="s">
        <v>2979</v>
      </c>
      <c r="R720" s="6" t="s">
        <v>7029</v>
      </c>
      <c r="S720" s="5">
        <v>34</v>
      </c>
      <c r="T720" s="7">
        <v>36800</v>
      </c>
      <c r="U720" s="7">
        <v>37288</v>
      </c>
      <c r="V720" s="7">
        <v>37653</v>
      </c>
      <c r="W720" s="7">
        <v>38018</v>
      </c>
    </row>
    <row r="721" spans="1:23" ht="12">
      <c r="A721" s="16" t="s">
        <v>1199</v>
      </c>
      <c r="B721" s="6" t="s">
        <v>6087</v>
      </c>
      <c r="C721" s="54">
        <v>15.25</v>
      </c>
      <c r="D721" s="2" t="s">
        <v>6186</v>
      </c>
      <c r="E721" s="12">
        <v>0</v>
      </c>
      <c r="F721" s="12" t="s">
        <v>5538</v>
      </c>
      <c r="G721" s="14" t="s">
        <v>5538</v>
      </c>
      <c r="H721" s="18" t="s">
        <v>4295</v>
      </c>
      <c r="I721" s="53" t="s">
        <v>6760</v>
      </c>
      <c r="J721" s="6" t="s">
        <v>4505</v>
      </c>
      <c r="K721" s="6" t="s">
        <v>4501</v>
      </c>
      <c r="M721" s="6" t="s">
        <v>7577</v>
      </c>
      <c r="N721" s="4" t="s">
        <v>7578</v>
      </c>
      <c r="O721" s="6">
        <v>64141</v>
      </c>
      <c r="P721" s="6" t="s">
        <v>4502</v>
      </c>
      <c r="Q721" s="6" t="s">
        <v>2271</v>
      </c>
      <c r="R721" s="6" t="s">
        <v>2272</v>
      </c>
      <c r="S721" s="5">
        <v>34</v>
      </c>
      <c r="T721" s="7">
        <v>36678</v>
      </c>
      <c r="U721" s="7">
        <v>37043</v>
      </c>
      <c r="V721" s="7">
        <v>37653</v>
      </c>
      <c r="W721" s="7">
        <v>38018</v>
      </c>
    </row>
    <row r="722" spans="1:22" ht="12">
      <c r="A722" s="16" t="s">
        <v>3026</v>
      </c>
      <c r="B722" s="6" t="s">
        <v>6087</v>
      </c>
      <c r="C722" s="54">
        <v>25</v>
      </c>
      <c r="D722" s="2">
        <v>25</v>
      </c>
      <c r="E722" s="12">
        <v>0</v>
      </c>
      <c r="F722" s="12">
        <v>95878</v>
      </c>
      <c r="G722" s="14" t="s">
        <v>5538</v>
      </c>
      <c r="H722" s="18">
        <v>6920</v>
      </c>
      <c r="I722" s="53" t="s">
        <v>1710</v>
      </c>
      <c r="J722" s="6" t="s">
        <v>2293</v>
      </c>
      <c r="K722" s="6" t="s">
        <v>725</v>
      </c>
      <c r="L722" s="6" t="s">
        <v>4889</v>
      </c>
      <c r="M722" s="6" t="s">
        <v>3102</v>
      </c>
      <c r="N722" s="4" t="s">
        <v>5081</v>
      </c>
      <c r="O722" s="6">
        <v>30337</v>
      </c>
      <c r="P722" s="6" t="s">
        <v>1117</v>
      </c>
      <c r="Q722" s="6" t="s">
        <v>6653</v>
      </c>
      <c r="R722" s="6" t="s">
        <v>6654</v>
      </c>
      <c r="S722" s="5">
        <v>34</v>
      </c>
      <c r="T722" s="7">
        <v>36708</v>
      </c>
      <c r="U722" s="7">
        <v>37711</v>
      </c>
      <c r="V722" s="7">
        <v>37653</v>
      </c>
    </row>
    <row r="723" spans="1:22" ht="12">
      <c r="A723" s="16" t="s">
        <v>3725</v>
      </c>
      <c r="B723" s="6" t="s">
        <v>192</v>
      </c>
      <c r="C723" s="151">
        <v>9.85</v>
      </c>
      <c r="D723" s="10">
        <v>9.85</v>
      </c>
      <c r="E723" s="13">
        <v>115549.7</v>
      </c>
      <c r="F723" s="13">
        <v>302173.9</v>
      </c>
      <c r="G723" s="41">
        <v>940</v>
      </c>
      <c r="H723" s="18">
        <v>1230</v>
      </c>
      <c r="I723" s="53" t="s">
        <v>2352</v>
      </c>
      <c r="J723" s="6" t="s">
        <v>831</v>
      </c>
      <c r="K723" s="6" t="s">
        <v>4289</v>
      </c>
      <c r="M723" s="6" t="s">
        <v>4290</v>
      </c>
      <c r="N723" s="4" t="s">
        <v>5081</v>
      </c>
      <c r="O723" s="6" t="s">
        <v>4291</v>
      </c>
      <c r="P723" s="6" t="s">
        <v>3128</v>
      </c>
      <c r="Q723" s="6" t="s">
        <v>4292</v>
      </c>
      <c r="R723" s="6" t="s">
        <v>4293</v>
      </c>
      <c r="S723" s="5">
        <v>34</v>
      </c>
      <c r="T723" s="7">
        <v>36647</v>
      </c>
      <c r="U723" s="7">
        <v>37012</v>
      </c>
      <c r="V723" s="7">
        <v>37653</v>
      </c>
    </row>
    <row r="724" spans="1:21" ht="24">
      <c r="A724" s="139" t="s">
        <v>10</v>
      </c>
      <c r="B724" s="112" t="s">
        <v>192</v>
      </c>
      <c r="C724" s="145" t="s">
        <v>1840</v>
      </c>
      <c r="D724" s="114"/>
      <c r="E724" s="141"/>
      <c r="F724" s="141"/>
      <c r="G724" s="149"/>
      <c r="H724" s="142">
        <v>1524</v>
      </c>
      <c r="I724" s="118" t="s">
        <v>6593</v>
      </c>
      <c r="J724" s="112" t="s">
        <v>2214</v>
      </c>
      <c r="K724" s="112" t="s">
        <v>5129</v>
      </c>
      <c r="L724" s="112" t="s">
        <v>5130</v>
      </c>
      <c r="M724" s="112" t="s">
        <v>2288</v>
      </c>
      <c r="N724" s="122" t="s">
        <v>7142</v>
      </c>
      <c r="O724" s="112">
        <v>30303</v>
      </c>
      <c r="P724" s="112" t="s">
        <v>5131</v>
      </c>
      <c r="Q724" s="112" t="s">
        <v>5132</v>
      </c>
      <c r="R724" s="144" t="s">
        <v>5133</v>
      </c>
      <c r="S724" s="134">
        <v>34</v>
      </c>
      <c r="T724" s="135">
        <v>36708</v>
      </c>
      <c r="U724" s="137"/>
    </row>
    <row r="725" spans="1:25" ht="12">
      <c r="A725" s="6" t="s">
        <v>3571</v>
      </c>
      <c r="B725" s="6" t="s">
        <v>5537</v>
      </c>
      <c r="C725" s="54">
        <v>10.2</v>
      </c>
      <c r="D725" s="2">
        <v>15.2</v>
      </c>
      <c r="E725" s="12" t="s">
        <v>5538</v>
      </c>
      <c r="F725" s="12" t="s">
        <v>5538</v>
      </c>
      <c r="G725" s="14" t="s">
        <v>5538</v>
      </c>
      <c r="H725" s="4">
        <v>1241</v>
      </c>
      <c r="I725" s="53" t="s">
        <v>6894</v>
      </c>
      <c r="K725" s="6" t="s">
        <v>5488</v>
      </c>
      <c r="L725" s="6" t="s">
        <v>5489</v>
      </c>
      <c r="M725" s="6" t="s">
        <v>1050</v>
      </c>
      <c r="N725" s="4" t="s">
        <v>1051</v>
      </c>
      <c r="O725" s="8" t="s">
        <v>3743</v>
      </c>
      <c r="P725" s="6" t="s">
        <v>1564</v>
      </c>
      <c r="Q725" s="6" t="s">
        <v>1565</v>
      </c>
      <c r="R725" s="6" t="s">
        <v>1566</v>
      </c>
      <c r="S725" s="5">
        <v>35</v>
      </c>
      <c r="T725" s="7">
        <v>36800</v>
      </c>
      <c r="U725" s="7">
        <v>37257</v>
      </c>
      <c r="V725" s="7">
        <v>37622</v>
      </c>
      <c r="W725" s="38"/>
      <c r="X725" s="38"/>
      <c r="Y725" s="6"/>
    </row>
    <row r="726" spans="1:25" ht="24">
      <c r="A726" s="6" t="s">
        <v>6783</v>
      </c>
      <c r="B726" s="6" t="s">
        <v>5537</v>
      </c>
      <c r="C726" s="54">
        <v>27.75</v>
      </c>
      <c r="D726" s="2">
        <v>37.95</v>
      </c>
      <c r="E726" s="12" t="s">
        <v>5538</v>
      </c>
      <c r="F726" s="12">
        <v>75000</v>
      </c>
      <c r="G726" s="14" t="s">
        <v>5538</v>
      </c>
      <c r="H726" s="4">
        <v>1227</v>
      </c>
      <c r="I726" s="53" t="s">
        <v>6784</v>
      </c>
      <c r="K726" s="6" t="s">
        <v>6785</v>
      </c>
      <c r="M726" s="6" t="s">
        <v>3730</v>
      </c>
      <c r="N726" s="4" t="s">
        <v>761</v>
      </c>
      <c r="O726" s="8" t="s">
        <v>6786</v>
      </c>
      <c r="P726" s="6" t="s">
        <v>6787</v>
      </c>
      <c r="Q726" s="6" t="s">
        <v>6788</v>
      </c>
      <c r="R726" s="6" t="s">
        <v>6789</v>
      </c>
      <c r="S726" s="5">
        <v>35</v>
      </c>
      <c r="T726" s="7">
        <v>37257</v>
      </c>
      <c r="U726" s="7">
        <v>37622</v>
      </c>
      <c r="V726" s="7">
        <v>37987</v>
      </c>
      <c r="W726" s="38"/>
      <c r="X726" s="38"/>
      <c r="Y726" s="6"/>
    </row>
    <row r="727" spans="1:25" ht="12">
      <c r="A727" s="6" t="s">
        <v>6790</v>
      </c>
      <c r="B727" s="6" t="s">
        <v>5537</v>
      </c>
      <c r="C727" s="54">
        <v>27.75</v>
      </c>
      <c r="D727" s="2">
        <v>37.95</v>
      </c>
      <c r="E727" s="12" t="s">
        <v>5538</v>
      </c>
      <c r="F727" s="12">
        <v>40000</v>
      </c>
      <c r="G727" s="14" t="s">
        <v>5538</v>
      </c>
      <c r="H727" s="4" t="s">
        <v>7018</v>
      </c>
      <c r="I727" s="53" t="s">
        <v>2542</v>
      </c>
      <c r="K727" s="6" t="s">
        <v>5290</v>
      </c>
      <c r="M727" s="6" t="s">
        <v>3730</v>
      </c>
      <c r="N727" s="4" t="s">
        <v>761</v>
      </c>
      <c r="O727" s="8" t="s">
        <v>5291</v>
      </c>
      <c r="P727" s="6" t="s">
        <v>2796</v>
      </c>
      <c r="Q727" s="6" t="s">
        <v>4515</v>
      </c>
      <c r="R727" s="6" t="s">
        <v>4516</v>
      </c>
      <c r="S727" s="5">
        <v>35</v>
      </c>
      <c r="T727" s="7">
        <v>37257</v>
      </c>
      <c r="U727" s="7">
        <v>37622</v>
      </c>
      <c r="V727" s="7">
        <v>37987</v>
      </c>
      <c r="W727" s="38"/>
      <c r="X727" s="38"/>
      <c r="Y727" s="6"/>
    </row>
    <row r="728" spans="1:25" ht="24">
      <c r="A728" s="6" t="s">
        <v>7562</v>
      </c>
      <c r="B728" s="6" t="s">
        <v>5537</v>
      </c>
      <c r="C728" s="54">
        <v>27.75</v>
      </c>
      <c r="D728" s="2">
        <v>37.95</v>
      </c>
      <c r="E728" s="12" t="s">
        <v>5538</v>
      </c>
      <c r="F728" s="12" t="s">
        <v>5538</v>
      </c>
      <c r="G728" s="14" t="s">
        <v>5538</v>
      </c>
      <c r="H728" s="4" t="s">
        <v>4209</v>
      </c>
      <c r="I728" s="53" t="s">
        <v>4210</v>
      </c>
      <c r="J728" s="6" t="s">
        <v>7563</v>
      </c>
      <c r="K728" s="6" t="s">
        <v>7524</v>
      </c>
      <c r="L728" s="6" t="s">
        <v>7326</v>
      </c>
      <c r="M728" s="6" t="s">
        <v>6751</v>
      </c>
      <c r="N728" s="4" t="s">
        <v>6752</v>
      </c>
      <c r="O728" s="8" t="s">
        <v>2043</v>
      </c>
      <c r="P728" s="6" t="s">
        <v>3254</v>
      </c>
      <c r="Q728" s="6" t="s">
        <v>611</v>
      </c>
      <c r="R728" s="6" t="s">
        <v>1427</v>
      </c>
      <c r="S728" s="5">
        <v>35</v>
      </c>
      <c r="T728" s="7">
        <v>37316</v>
      </c>
      <c r="U728" s="7">
        <v>37622</v>
      </c>
      <c r="W728" s="38"/>
      <c r="X728" s="38"/>
      <c r="Y728" s="6"/>
    </row>
    <row r="729" spans="1:21" ht="12">
      <c r="A729" s="16" t="s">
        <v>3726</v>
      </c>
      <c r="B729" s="6" t="s">
        <v>6944</v>
      </c>
      <c r="C729" s="151">
        <v>38</v>
      </c>
      <c r="D729" s="10">
        <v>38</v>
      </c>
      <c r="E729" s="13" t="s">
        <v>5538</v>
      </c>
      <c r="F729" s="13">
        <v>8000</v>
      </c>
      <c r="G729" s="41">
        <v>10</v>
      </c>
      <c r="H729" s="18">
        <v>1242</v>
      </c>
      <c r="I729" s="53" t="s">
        <v>5024</v>
      </c>
      <c r="J729" s="6" t="s">
        <v>832</v>
      </c>
      <c r="K729" s="6" t="s">
        <v>833</v>
      </c>
      <c r="L729" s="6" t="s">
        <v>3729</v>
      </c>
      <c r="M729" s="6" t="s">
        <v>3730</v>
      </c>
      <c r="N729" s="4" t="s">
        <v>761</v>
      </c>
      <c r="O729" s="6" t="s">
        <v>762</v>
      </c>
      <c r="P729" s="6" t="s">
        <v>3869</v>
      </c>
      <c r="Q729" s="6" t="s">
        <v>3093</v>
      </c>
      <c r="R729" s="6" t="s">
        <v>3094</v>
      </c>
      <c r="S729" s="5">
        <v>35</v>
      </c>
      <c r="T729" s="7">
        <v>36526</v>
      </c>
      <c r="U729" s="7">
        <v>37257</v>
      </c>
    </row>
    <row r="730" spans="1:20" ht="12">
      <c r="A730" s="16" t="s">
        <v>11</v>
      </c>
      <c r="B730" s="6" t="s">
        <v>6944</v>
      </c>
      <c r="C730" s="54">
        <v>35</v>
      </c>
      <c r="D730" s="2">
        <v>35</v>
      </c>
      <c r="E730" s="13" t="s">
        <v>5538</v>
      </c>
      <c r="F730" s="13" t="s">
        <v>5538</v>
      </c>
      <c r="G730" s="40" t="s">
        <v>5538</v>
      </c>
      <c r="H730" s="18" t="s">
        <v>2586</v>
      </c>
      <c r="I730" s="53" t="s">
        <v>7052</v>
      </c>
      <c r="J730" s="6" t="s">
        <v>3482</v>
      </c>
      <c r="K730" s="6" t="s">
        <v>2286</v>
      </c>
      <c r="M730" s="6" t="s">
        <v>3484</v>
      </c>
      <c r="N730" s="4" t="s">
        <v>844</v>
      </c>
      <c r="O730" s="6" t="s">
        <v>3485</v>
      </c>
      <c r="P730" s="6" t="s">
        <v>3486</v>
      </c>
      <c r="Q730" s="6" t="s">
        <v>3487</v>
      </c>
      <c r="R730" s="6" t="s">
        <v>2285</v>
      </c>
      <c r="S730" s="5">
        <v>35</v>
      </c>
      <c r="T730" s="7">
        <v>36708</v>
      </c>
    </row>
    <row r="731" spans="1:22" ht="12">
      <c r="A731" s="6" t="s">
        <v>3070</v>
      </c>
      <c r="B731" s="6" t="s">
        <v>6944</v>
      </c>
      <c r="C731" s="54">
        <v>38</v>
      </c>
      <c r="D731" s="2">
        <v>38</v>
      </c>
      <c r="E731" s="12">
        <v>0</v>
      </c>
      <c r="F731" s="12">
        <v>4000</v>
      </c>
      <c r="G731" s="14">
        <v>8</v>
      </c>
      <c r="H731" s="4">
        <v>1544</v>
      </c>
      <c r="I731" s="53" t="s">
        <v>7489</v>
      </c>
      <c r="J731" s="6" t="s">
        <v>2325</v>
      </c>
      <c r="K731" s="6" t="s">
        <v>5754</v>
      </c>
      <c r="L731" s="6" t="s">
        <v>845</v>
      </c>
      <c r="M731" s="6" t="s">
        <v>323</v>
      </c>
      <c r="N731" s="4" t="s">
        <v>761</v>
      </c>
      <c r="O731" s="8" t="s">
        <v>4934</v>
      </c>
      <c r="P731" s="6" t="s">
        <v>4935</v>
      </c>
      <c r="Q731" s="6" t="s">
        <v>4936</v>
      </c>
      <c r="R731" s="6" t="s">
        <v>2463</v>
      </c>
      <c r="S731" s="5">
        <v>35</v>
      </c>
      <c r="T731" s="7">
        <v>36724</v>
      </c>
      <c r="U731" s="7">
        <v>37257</v>
      </c>
      <c r="V731" s="7">
        <v>37622</v>
      </c>
    </row>
    <row r="732" spans="1:22" ht="12.75">
      <c r="A732" s="6" t="s">
        <v>5438</v>
      </c>
      <c r="B732" s="6" t="s">
        <v>6944</v>
      </c>
      <c r="C732" s="54">
        <v>35</v>
      </c>
      <c r="D732" s="2">
        <v>35</v>
      </c>
      <c r="E732" s="12" t="s">
        <v>5538</v>
      </c>
      <c r="F732" s="12" t="s">
        <v>5538</v>
      </c>
      <c r="G732" s="14" t="s">
        <v>5538</v>
      </c>
      <c r="H732" s="4">
        <v>1226</v>
      </c>
      <c r="I732" s="53" t="s">
        <v>797</v>
      </c>
      <c r="J732" s="6" t="s">
        <v>5437</v>
      </c>
      <c r="K732" s="6" t="s">
        <v>1771</v>
      </c>
      <c r="M732" s="6" t="s">
        <v>1772</v>
      </c>
      <c r="N732" s="4" t="s">
        <v>4186</v>
      </c>
      <c r="O732" s="8" t="s">
        <v>5439</v>
      </c>
      <c r="P732" s="6" t="s">
        <v>1773</v>
      </c>
      <c r="Q732" s="6" t="s">
        <v>1774</v>
      </c>
      <c r="R732" s="6" t="s">
        <v>1775</v>
      </c>
      <c r="S732" s="5">
        <v>35</v>
      </c>
      <c r="T732" s="7">
        <v>36678</v>
      </c>
      <c r="U732" s="195">
        <v>37622</v>
      </c>
      <c r="V732" s="7">
        <v>37987</v>
      </c>
    </row>
    <row r="733" spans="1:22" ht="12.75">
      <c r="A733" s="6" t="s">
        <v>4228</v>
      </c>
      <c r="B733" s="6" t="s">
        <v>6944</v>
      </c>
      <c r="C733" s="54">
        <v>30</v>
      </c>
      <c r="D733" s="2">
        <v>30</v>
      </c>
      <c r="E733" s="12" t="s">
        <v>5538</v>
      </c>
      <c r="F733" s="12">
        <v>10000</v>
      </c>
      <c r="G733" s="14">
        <v>40</v>
      </c>
      <c r="H733" s="4">
        <v>1256</v>
      </c>
      <c r="I733" s="53" t="s">
        <v>4229</v>
      </c>
      <c r="K733" s="6" t="s">
        <v>4230</v>
      </c>
      <c r="M733" s="6" t="s">
        <v>323</v>
      </c>
      <c r="N733" s="4" t="s">
        <v>761</v>
      </c>
      <c r="O733" s="8" t="s">
        <v>4231</v>
      </c>
      <c r="P733" s="6" t="s">
        <v>4232</v>
      </c>
      <c r="Q733" s="6" t="s">
        <v>4233</v>
      </c>
      <c r="R733" s="6" t="s">
        <v>4234</v>
      </c>
      <c r="S733" s="5">
        <v>35</v>
      </c>
      <c r="T733" s="7">
        <v>37257</v>
      </c>
      <c r="U733" s="192">
        <v>37622</v>
      </c>
      <c r="V733" s="7">
        <v>37987</v>
      </c>
    </row>
    <row r="734" spans="1:23" ht="12">
      <c r="A734" s="16" t="s">
        <v>7286</v>
      </c>
      <c r="B734" s="6" t="s">
        <v>6087</v>
      </c>
      <c r="C734" s="54">
        <v>29</v>
      </c>
      <c r="D734" s="2">
        <v>29</v>
      </c>
      <c r="E734" s="12" t="s">
        <v>5538</v>
      </c>
      <c r="F734" s="12" t="s">
        <v>5538</v>
      </c>
      <c r="G734" s="14" t="s">
        <v>5538</v>
      </c>
      <c r="H734" s="18" t="s">
        <v>3146</v>
      </c>
      <c r="I734" s="53" t="s">
        <v>153</v>
      </c>
      <c r="J734" s="6" t="s">
        <v>7287</v>
      </c>
      <c r="K734" s="6" t="s">
        <v>220</v>
      </c>
      <c r="L734" s="6" t="s">
        <v>7351</v>
      </c>
      <c r="M734" s="6" t="s">
        <v>1609</v>
      </c>
      <c r="N734" s="4" t="s">
        <v>1610</v>
      </c>
      <c r="O734" s="6">
        <v>94102</v>
      </c>
      <c r="P734" s="6" t="s">
        <v>4867</v>
      </c>
      <c r="Q734" s="6" t="s">
        <v>4919</v>
      </c>
      <c r="R734" s="6" t="s">
        <v>3644</v>
      </c>
      <c r="S734" s="5">
        <v>35</v>
      </c>
      <c r="T734" s="7">
        <v>36698</v>
      </c>
      <c r="U734" s="7">
        <v>37257</v>
      </c>
      <c r="V734" s="7">
        <v>37622</v>
      </c>
      <c r="W734" s="7">
        <v>37987</v>
      </c>
    </row>
    <row r="735" spans="1:24" s="161" customFormat="1" ht="12">
      <c r="A735" s="16" t="s">
        <v>3727</v>
      </c>
      <c r="B735" s="6" t="s">
        <v>1613</v>
      </c>
      <c r="C735" s="151">
        <v>28</v>
      </c>
      <c r="D735" s="10">
        <v>30</v>
      </c>
      <c r="E735" s="13" t="s">
        <v>5538</v>
      </c>
      <c r="F735" s="13" t="s">
        <v>5538</v>
      </c>
      <c r="G735" s="41">
        <v>47</v>
      </c>
      <c r="H735" s="18">
        <v>1230</v>
      </c>
      <c r="I735" s="53" t="s">
        <v>2352</v>
      </c>
      <c r="J735" s="6" t="s">
        <v>593</v>
      </c>
      <c r="K735" s="6" t="s">
        <v>1188</v>
      </c>
      <c r="L735" s="6" t="s">
        <v>967</v>
      </c>
      <c r="M735" s="6" t="s">
        <v>1189</v>
      </c>
      <c r="N735" s="4" t="s">
        <v>1455</v>
      </c>
      <c r="O735" s="6" t="s">
        <v>1191</v>
      </c>
      <c r="P735" s="6" t="s">
        <v>1192</v>
      </c>
      <c r="Q735" s="6" t="s">
        <v>1193</v>
      </c>
      <c r="R735" s="6" t="s">
        <v>1194</v>
      </c>
      <c r="S735" s="5">
        <v>35</v>
      </c>
      <c r="T735" s="7">
        <v>36570</v>
      </c>
      <c r="U735" s="7">
        <v>36923</v>
      </c>
      <c r="V735" s="132">
        <v>37257</v>
      </c>
      <c r="W735" s="132">
        <v>37622</v>
      </c>
      <c r="X735" s="137"/>
    </row>
    <row r="736" spans="1:29" ht="12">
      <c r="A736" s="16" t="s">
        <v>12</v>
      </c>
      <c r="B736" s="6" t="s">
        <v>1613</v>
      </c>
      <c r="C736" s="151">
        <v>28.5</v>
      </c>
      <c r="D736" s="10">
        <v>33.5</v>
      </c>
      <c r="E736" s="13">
        <v>7000</v>
      </c>
      <c r="F736" s="13">
        <v>60500</v>
      </c>
      <c r="G736" s="41" t="s">
        <v>5538</v>
      </c>
      <c r="H736" s="18">
        <v>1230</v>
      </c>
      <c r="I736" s="53" t="s">
        <v>2352</v>
      </c>
      <c r="J736" s="6" t="s">
        <v>594</v>
      </c>
      <c r="K736" s="6" t="s">
        <v>595</v>
      </c>
      <c r="M736" s="6" t="s">
        <v>596</v>
      </c>
      <c r="N736" s="4" t="s">
        <v>761</v>
      </c>
      <c r="O736" s="6" t="s">
        <v>597</v>
      </c>
      <c r="P736" s="6" t="s">
        <v>598</v>
      </c>
      <c r="Q736" s="6" t="s">
        <v>5287</v>
      </c>
      <c r="R736" s="6" t="s">
        <v>5288</v>
      </c>
      <c r="S736" s="5">
        <v>35</v>
      </c>
      <c r="T736" s="7">
        <v>36586</v>
      </c>
      <c r="U736" s="7">
        <v>37257</v>
      </c>
      <c r="V736" s="7">
        <v>37622</v>
      </c>
      <c r="Y736" s="14"/>
      <c r="Z736" s="4"/>
      <c r="AA736" s="7"/>
      <c r="AB736" s="4"/>
      <c r="AC736" s="7"/>
    </row>
    <row r="737" spans="1:23" ht="12">
      <c r="A737" s="139" t="s">
        <v>3656</v>
      </c>
      <c r="B737" s="112" t="s">
        <v>1606</v>
      </c>
      <c r="C737" s="145">
        <v>25</v>
      </c>
      <c r="D737" s="114">
        <v>29</v>
      </c>
      <c r="E737" s="141" t="s">
        <v>5538</v>
      </c>
      <c r="F737" s="141" t="s">
        <v>5538</v>
      </c>
      <c r="G737" s="116">
        <v>150</v>
      </c>
      <c r="H737" s="142">
        <v>1226</v>
      </c>
      <c r="I737" s="118" t="s">
        <v>4870</v>
      </c>
      <c r="J737" s="112" t="s">
        <v>1970</v>
      </c>
      <c r="K737" s="112" t="s">
        <v>1771</v>
      </c>
      <c r="L737" s="112"/>
      <c r="M737" s="112" t="s">
        <v>1772</v>
      </c>
      <c r="N737" s="122" t="s">
        <v>4186</v>
      </c>
      <c r="O737" s="112">
        <v>59807</v>
      </c>
      <c r="P737" s="112" t="s">
        <v>1773</v>
      </c>
      <c r="Q737" s="112" t="s">
        <v>1774</v>
      </c>
      <c r="R737" s="112" t="s">
        <v>1775</v>
      </c>
      <c r="S737" s="134">
        <v>35</v>
      </c>
      <c r="T737" s="135">
        <v>36678</v>
      </c>
      <c r="U737" s="137"/>
      <c r="W737" s="22"/>
    </row>
    <row r="738" spans="1:22" ht="12">
      <c r="A738" s="16" t="s">
        <v>7333</v>
      </c>
      <c r="B738" s="6" t="s">
        <v>1613</v>
      </c>
      <c r="C738" s="54">
        <v>26</v>
      </c>
      <c r="D738" s="2" t="s">
        <v>6186</v>
      </c>
      <c r="E738" s="12" t="s">
        <v>5538</v>
      </c>
      <c r="F738" s="12" t="s">
        <v>5538</v>
      </c>
      <c r="G738" s="14" t="s">
        <v>5538</v>
      </c>
      <c r="H738" s="18">
        <v>1252</v>
      </c>
      <c r="I738" s="53" t="s">
        <v>7257</v>
      </c>
      <c r="J738" s="6" t="s">
        <v>3230</v>
      </c>
      <c r="K738" s="6" t="s">
        <v>3742</v>
      </c>
      <c r="L738" s="6" t="s">
        <v>3265</v>
      </c>
      <c r="M738" s="6" t="s">
        <v>1050</v>
      </c>
      <c r="N738" s="4" t="s">
        <v>1051</v>
      </c>
      <c r="O738" s="8" t="s">
        <v>3743</v>
      </c>
      <c r="P738" s="6" t="s">
        <v>3266</v>
      </c>
      <c r="Q738" s="6" t="s">
        <v>3267</v>
      </c>
      <c r="R738" s="6" t="s">
        <v>1314</v>
      </c>
      <c r="S738" s="5">
        <v>35</v>
      </c>
      <c r="T738" s="7">
        <v>36722</v>
      </c>
      <c r="U738" s="7">
        <v>37257</v>
      </c>
      <c r="V738" s="7">
        <v>37622</v>
      </c>
    </row>
    <row r="739" spans="1:21" ht="12">
      <c r="A739" s="6" t="s">
        <v>744</v>
      </c>
      <c r="B739" s="6" t="s">
        <v>1613</v>
      </c>
      <c r="C739" s="54">
        <v>20</v>
      </c>
      <c r="D739" s="2" t="s">
        <v>6186</v>
      </c>
      <c r="E739" s="12" t="s">
        <v>5538</v>
      </c>
      <c r="F739" s="12" t="s">
        <v>5538</v>
      </c>
      <c r="G739" s="14">
        <v>25</v>
      </c>
      <c r="H739" s="4">
        <v>6930</v>
      </c>
      <c r="I739" s="53" t="s">
        <v>7463</v>
      </c>
      <c r="J739" s="6" t="s">
        <v>2616</v>
      </c>
      <c r="K739" s="6" t="s">
        <v>4560</v>
      </c>
      <c r="L739" s="6" t="s">
        <v>1258</v>
      </c>
      <c r="M739" s="6" t="s">
        <v>745</v>
      </c>
      <c r="N739" s="4" t="s">
        <v>5927</v>
      </c>
      <c r="O739" s="8" t="s">
        <v>746</v>
      </c>
      <c r="P739" s="21" t="s">
        <v>4259</v>
      </c>
      <c r="Q739" s="6" t="s">
        <v>6931</v>
      </c>
      <c r="R739" s="6" t="s">
        <v>6932</v>
      </c>
      <c r="S739" s="5">
        <v>35</v>
      </c>
      <c r="T739" s="7">
        <v>36708</v>
      </c>
      <c r="U739" s="7">
        <v>37073</v>
      </c>
    </row>
    <row r="740" spans="1:22" ht="12">
      <c r="A740" s="6" t="s">
        <v>870</v>
      </c>
      <c r="B740" s="31" t="s">
        <v>1613</v>
      </c>
      <c r="C740" s="54">
        <v>24</v>
      </c>
      <c r="D740" s="2">
        <v>29</v>
      </c>
      <c r="E740" s="12" t="s">
        <v>5538</v>
      </c>
      <c r="F740" s="12" t="s">
        <v>5538</v>
      </c>
      <c r="G740" s="14" t="s">
        <v>5538</v>
      </c>
      <c r="H740" s="18">
        <v>6920</v>
      </c>
      <c r="I740" s="53" t="s">
        <v>1710</v>
      </c>
      <c r="J740" s="6" t="s">
        <v>2318</v>
      </c>
      <c r="K740" s="6" t="s">
        <v>3407</v>
      </c>
      <c r="M740" s="6" t="s">
        <v>7577</v>
      </c>
      <c r="N740" s="4" t="s">
        <v>7578</v>
      </c>
      <c r="O740" s="6">
        <v>64101</v>
      </c>
      <c r="P740" s="6" t="s">
        <v>2319</v>
      </c>
      <c r="Q740" s="6" t="s">
        <v>868</v>
      </c>
      <c r="R740" s="42" t="s">
        <v>869</v>
      </c>
      <c r="S740" s="5">
        <v>35</v>
      </c>
      <c r="T740" s="7">
        <v>36822</v>
      </c>
      <c r="U740" s="7">
        <v>37257</v>
      </c>
      <c r="V740" s="7">
        <v>37622</v>
      </c>
    </row>
    <row r="741" spans="1:23" ht="12">
      <c r="A741" s="16" t="s">
        <v>3728</v>
      </c>
      <c r="B741" s="6" t="s">
        <v>914</v>
      </c>
      <c r="C741" s="151">
        <v>28.5</v>
      </c>
      <c r="D741" s="10">
        <v>28.5</v>
      </c>
      <c r="E741" s="13" t="s">
        <v>5538</v>
      </c>
      <c r="F741" s="13" t="s">
        <v>5538</v>
      </c>
      <c r="G741" s="41" t="s">
        <v>5538</v>
      </c>
      <c r="H741" s="18" t="s">
        <v>7018</v>
      </c>
      <c r="I741" s="53" t="s">
        <v>5431</v>
      </c>
      <c r="J741" s="6" t="s">
        <v>5289</v>
      </c>
      <c r="K741" s="6" t="s">
        <v>5290</v>
      </c>
      <c r="M741" s="6" t="s">
        <v>3730</v>
      </c>
      <c r="N741" s="4" t="s">
        <v>761</v>
      </c>
      <c r="O741" s="6" t="s">
        <v>5291</v>
      </c>
      <c r="P741" s="6" t="s">
        <v>4514</v>
      </c>
      <c r="Q741" s="6" t="s">
        <v>4515</v>
      </c>
      <c r="R741" s="6" t="s">
        <v>4516</v>
      </c>
      <c r="S741" s="5">
        <v>35</v>
      </c>
      <c r="T741" s="7">
        <v>36586</v>
      </c>
      <c r="W741" s="22"/>
    </row>
    <row r="742" spans="1:23" ht="12">
      <c r="A742" s="16" t="s">
        <v>13</v>
      </c>
      <c r="B742" s="6" t="s">
        <v>914</v>
      </c>
      <c r="C742" s="151">
        <v>29.5</v>
      </c>
      <c r="D742" s="10">
        <v>29.5</v>
      </c>
      <c r="E742" s="13" t="s">
        <v>5538</v>
      </c>
      <c r="F742" s="13" t="s">
        <v>5538</v>
      </c>
      <c r="G742" s="41" t="s">
        <v>5538</v>
      </c>
      <c r="H742" s="18" t="s">
        <v>389</v>
      </c>
      <c r="I742" s="53" t="s">
        <v>390</v>
      </c>
      <c r="J742" s="6" t="s">
        <v>4710</v>
      </c>
      <c r="K742" s="6" t="s">
        <v>2603</v>
      </c>
      <c r="M742" s="6" t="s">
        <v>323</v>
      </c>
      <c r="N742" s="4" t="s">
        <v>761</v>
      </c>
      <c r="O742" s="6">
        <v>58103</v>
      </c>
      <c r="P742" s="6" t="s">
        <v>5491</v>
      </c>
      <c r="Q742" s="6" t="s">
        <v>5492</v>
      </c>
      <c r="R742" s="6" t="s">
        <v>5493</v>
      </c>
      <c r="S742" s="5">
        <v>35</v>
      </c>
      <c r="T742" s="7">
        <v>36678</v>
      </c>
      <c r="U742" s="22">
        <v>37257</v>
      </c>
      <c r="V742" s="7">
        <v>37622</v>
      </c>
      <c r="W742" s="22">
        <v>37987</v>
      </c>
    </row>
    <row r="743" spans="1:23" ht="12">
      <c r="A743" s="16" t="s">
        <v>4742</v>
      </c>
      <c r="B743" s="6" t="s">
        <v>7104</v>
      </c>
      <c r="C743" s="151">
        <v>28.5</v>
      </c>
      <c r="D743" s="10">
        <v>28.5</v>
      </c>
      <c r="E743" s="13" t="s">
        <v>5538</v>
      </c>
      <c r="F743" s="13" t="s">
        <v>5538</v>
      </c>
      <c r="G743" s="41">
        <v>57</v>
      </c>
      <c r="H743" s="18">
        <v>6925</v>
      </c>
      <c r="I743" s="53" t="s">
        <v>5560</v>
      </c>
      <c r="J743" s="6" t="s">
        <v>4710</v>
      </c>
      <c r="K743" s="6" t="s">
        <v>4743</v>
      </c>
      <c r="M743" s="6" t="s">
        <v>3730</v>
      </c>
      <c r="N743" s="4" t="s">
        <v>761</v>
      </c>
      <c r="O743" s="6">
        <v>58503</v>
      </c>
      <c r="P743" s="6" t="s">
        <v>4744</v>
      </c>
      <c r="Q743" s="6" t="s">
        <v>4745</v>
      </c>
      <c r="R743" s="6" t="s">
        <v>4746</v>
      </c>
      <c r="S743" s="5">
        <v>35</v>
      </c>
      <c r="T743" s="7">
        <v>36684</v>
      </c>
      <c r="U743" s="22">
        <v>37050</v>
      </c>
      <c r="V743" s="7">
        <v>37257</v>
      </c>
      <c r="W743" s="22"/>
    </row>
    <row r="744" spans="1:23" ht="12">
      <c r="A744" s="16" t="s">
        <v>6067</v>
      </c>
      <c r="B744" s="6" t="s">
        <v>914</v>
      </c>
      <c r="C744" s="151">
        <v>28.5</v>
      </c>
      <c r="D744" s="10">
        <v>28.5</v>
      </c>
      <c r="E744" s="13">
        <v>35000</v>
      </c>
      <c r="F744" s="13">
        <v>91000</v>
      </c>
      <c r="G744" s="41">
        <v>160</v>
      </c>
      <c r="H744" s="18">
        <v>1230</v>
      </c>
      <c r="I744" s="53" t="s">
        <v>6148</v>
      </c>
      <c r="J744" s="6" t="s">
        <v>6068</v>
      </c>
      <c r="K744" s="6" t="s">
        <v>6069</v>
      </c>
      <c r="M744" s="6" t="s">
        <v>323</v>
      </c>
      <c r="N744" s="4" t="s">
        <v>761</v>
      </c>
      <c r="O744" s="6">
        <v>58105</v>
      </c>
      <c r="P744" s="6" t="s">
        <v>6070</v>
      </c>
      <c r="Q744" s="6" t="s">
        <v>6071</v>
      </c>
      <c r="R744" s="6" t="s">
        <v>6072</v>
      </c>
      <c r="S744" s="5">
        <v>35</v>
      </c>
      <c r="T744" s="7">
        <v>37712</v>
      </c>
      <c r="U744" s="22">
        <v>37987</v>
      </c>
      <c r="W744" s="22"/>
    </row>
    <row r="745" spans="1:23" ht="12">
      <c r="A745" s="16" t="s">
        <v>3508</v>
      </c>
      <c r="B745" s="6" t="s">
        <v>5322</v>
      </c>
      <c r="C745" s="151">
        <v>45</v>
      </c>
      <c r="D745" s="10">
        <v>45</v>
      </c>
      <c r="E745" s="13" t="s">
        <v>5538</v>
      </c>
      <c r="F745" s="13" t="s">
        <v>5538</v>
      </c>
      <c r="G745" s="41" t="s">
        <v>5538</v>
      </c>
      <c r="H745" s="18" t="s">
        <v>3489</v>
      </c>
      <c r="I745" s="53" t="s">
        <v>3490</v>
      </c>
      <c r="K745" s="6" t="s">
        <v>207</v>
      </c>
      <c r="M745" s="6" t="s">
        <v>208</v>
      </c>
      <c r="N745" s="4" t="s">
        <v>4750</v>
      </c>
      <c r="O745" s="6">
        <v>75063</v>
      </c>
      <c r="P745" s="6" t="s">
        <v>6793</v>
      </c>
      <c r="Q745" s="6" t="s">
        <v>6794</v>
      </c>
      <c r="R745" s="6" t="s">
        <v>5162</v>
      </c>
      <c r="S745" s="5">
        <v>36</v>
      </c>
      <c r="T745" s="7">
        <v>37257</v>
      </c>
      <c r="U745" s="22">
        <v>37622</v>
      </c>
      <c r="V745" s="7">
        <v>37987</v>
      </c>
      <c r="W745" s="22"/>
    </row>
    <row r="746" spans="1:23" ht="12">
      <c r="A746" s="16" t="s">
        <v>7288</v>
      </c>
      <c r="B746" s="6" t="s">
        <v>4721</v>
      </c>
      <c r="C746" s="54">
        <v>25</v>
      </c>
      <c r="D746" s="2">
        <v>28</v>
      </c>
      <c r="E746" s="12" t="s">
        <v>5538</v>
      </c>
      <c r="F746" s="12" t="s">
        <v>5538</v>
      </c>
      <c r="G746" s="14" t="s">
        <v>5538</v>
      </c>
      <c r="H746" s="18" t="s">
        <v>3146</v>
      </c>
      <c r="I746" s="53" t="s">
        <v>153</v>
      </c>
      <c r="J746" s="6" t="s">
        <v>322</v>
      </c>
      <c r="K746" s="6" t="s">
        <v>220</v>
      </c>
      <c r="L746" s="6" t="s">
        <v>7351</v>
      </c>
      <c r="M746" s="6" t="s">
        <v>1609</v>
      </c>
      <c r="N746" s="4" t="s">
        <v>1610</v>
      </c>
      <c r="O746" s="6">
        <v>94102</v>
      </c>
      <c r="P746" s="6" t="s">
        <v>4867</v>
      </c>
      <c r="Q746" s="6" t="s">
        <v>4919</v>
      </c>
      <c r="R746" s="6" t="s">
        <v>3644</v>
      </c>
      <c r="S746" s="5">
        <v>36</v>
      </c>
      <c r="T746" s="7">
        <v>36698</v>
      </c>
      <c r="U746" s="7">
        <v>37257</v>
      </c>
      <c r="V746" s="7">
        <v>37622</v>
      </c>
      <c r="W746" s="7">
        <v>37987</v>
      </c>
    </row>
    <row r="747" spans="1:21" ht="12">
      <c r="A747" s="112" t="s">
        <v>2784</v>
      </c>
      <c r="B747" s="112" t="s">
        <v>5020</v>
      </c>
      <c r="C747" s="145">
        <v>26</v>
      </c>
      <c r="D747" s="114">
        <v>36</v>
      </c>
      <c r="E747" s="115" t="s">
        <v>5538</v>
      </c>
      <c r="F747" s="115" t="s">
        <v>5538</v>
      </c>
      <c r="G747" s="116" t="s">
        <v>5538</v>
      </c>
      <c r="H747" s="142" t="s">
        <v>3489</v>
      </c>
      <c r="I747" s="118" t="s">
        <v>3490</v>
      </c>
      <c r="J747" s="112" t="s">
        <v>7262</v>
      </c>
      <c r="K747" s="112" t="s">
        <v>207</v>
      </c>
      <c r="L747" s="112"/>
      <c r="M747" s="112" t="s">
        <v>208</v>
      </c>
      <c r="N747" s="122" t="s">
        <v>4750</v>
      </c>
      <c r="O747" s="144" t="s">
        <v>209</v>
      </c>
      <c r="P747" s="112" t="s">
        <v>210</v>
      </c>
      <c r="Q747" s="112" t="s">
        <v>5161</v>
      </c>
      <c r="R747" s="112" t="s">
        <v>5162</v>
      </c>
      <c r="S747" s="134">
        <v>36</v>
      </c>
      <c r="T747" s="135">
        <v>36708</v>
      </c>
      <c r="U747" s="137"/>
    </row>
    <row r="748" spans="1:20" ht="12">
      <c r="A748" s="6" t="s">
        <v>6561</v>
      </c>
      <c r="B748" s="6" t="s">
        <v>3107</v>
      </c>
      <c r="C748" s="54">
        <v>24.69</v>
      </c>
      <c r="D748" s="2">
        <v>24.69</v>
      </c>
      <c r="E748" s="12" t="s">
        <v>5538</v>
      </c>
      <c r="F748" s="12" t="s">
        <v>5538</v>
      </c>
      <c r="G748" s="14" t="s">
        <v>5538</v>
      </c>
      <c r="H748" s="18" t="s">
        <v>5545</v>
      </c>
      <c r="I748" s="53" t="s">
        <v>6562</v>
      </c>
      <c r="K748" s="6" t="s">
        <v>1262</v>
      </c>
      <c r="L748" s="6" t="s">
        <v>1263</v>
      </c>
      <c r="M748" s="6" t="s">
        <v>208</v>
      </c>
      <c r="N748" s="4" t="s">
        <v>4750</v>
      </c>
      <c r="O748" s="8" t="s">
        <v>1264</v>
      </c>
      <c r="P748" s="6" t="s">
        <v>1265</v>
      </c>
      <c r="Q748" s="6" t="s">
        <v>1266</v>
      </c>
      <c r="R748" s="6" t="s">
        <v>1267</v>
      </c>
      <c r="S748" s="5">
        <v>36</v>
      </c>
      <c r="T748" s="7">
        <v>36853</v>
      </c>
    </row>
    <row r="749" spans="1:30" ht="12">
      <c r="A749" s="6" t="s">
        <v>1728</v>
      </c>
      <c r="B749" s="6" t="s">
        <v>5537</v>
      </c>
      <c r="C749" s="54">
        <v>10.2</v>
      </c>
      <c r="D749" s="2">
        <v>15.2</v>
      </c>
      <c r="E749" s="12" t="s">
        <v>5538</v>
      </c>
      <c r="F749" s="12" t="s">
        <v>5538</v>
      </c>
      <c r="G749" s="14" t="s">
        <v>5538</v>
      </c>
      <c r="H749" s="4">
        <v>1241</v>
      </c>
      <c r="I749" s="53" t="s">
        <v>6894</v>
      </c>
      <c r="K749" s="6" t="s">
        <v>5488</v>
      </c>
      <c r="L749" s="6" t="s">
        <v>5489</v>
      </c>
      <c r="M749" s="6" t="s">
        <v>1050</v>
      </c>
      <c r="N749" s="4" t="s">
        <v>1051</v>
      </c>
      <c r="O749" s="8" t="s">
        <v>3743</v>
      </c>
      <c r="P749" s="6" t="s">
        <v>1564</v>
      </c>
      <c r="Q749" s="6" t="s">
        <v>1565</v>
      </c>
      <c r="R749" s="6" t="s">
        <v>1566</v>
      </c>
      <c r="S749" s="5">
        <v>36</v>
      </c>
      <c r="T749" s="7">
        <v>36800</v>
      </c>
      <c r="U749" s="7">
        <v>37257</v>
      </c>
      <c r="V749" s="7">
        <v>37622</v>
      </c>
      <c r="W749" s="38"/>
      <c r="X749" s="38"/>
      <c r="AB749" s="7"/>
      <c r="AC749" s="7"/>
      <c r="AD749" s="4"/>
    </row>
    <row r="750" spans="1:30" ht="24">
      <c r="A750" s="6" t="s">
        <v>7564</v>
      </c>
      <c r="B750" s="6" t="s">
        <v>5537</v>
      </c>
      <c r="C750" s="54">
        <v>27.75</v>
      </c>
      <c r="D750" s="2">
        <v>37.95</v>
      </c>
      <c r="E750" s="12" t="s">
        <v>5538</v>
      </c>
      <c r="F750" s="12" t="s">
        <v>5538</v>
      </c>
      <c r="G750" s="14" t="s">
        <v>5538</v>
      </c>
      <c r="H750" s="4" t="s">
        <v>4209</v>
      </c>
      <c r="I750" s="53" t="s">
        <v>4210</v>
      </c>
      <c r="J750" s="6" t="s">
        <v>4506</v>
      </c>
      <c r="K750" s="6" t="s">
        <v>7524</v>
      </c>
      <c r="L750" s="6" t="s">
        <v>7326</v>
      </c>
      <c r="M750" s="6" t="s">
        <v>6751</v>
      </c>
      <c r="N750" s="4" t="s">
        <v>6752</v>
      </c>
      <c r="O750" s="8" t="s">
        <v>2043</v>
      </c>
      <c r="P750" s="6" t="s">
        <v>3254</v>
      </c>
      <c r="Q750" s="6" t="s">
        <v>611</v>
      </c>
      <c r="R750" s="6" t="s">
        <v>1427</v>
      </c>
      <c r="S750" s="5">
        <v>36</v>
      </c>
      <c r="T750" s="7">
        <v>37316</v>
      </c>
      <c r="U750" s="7">
        <v>37622</v>
      </c>
      <c r="W750" s="38"/>
      <c r="X750" s="38"/>
      <c r="AB750" s="7"/>
      <c r="AC750" s="7"/>
      <c r="AD750" s="4"/>
    </row>
    <row r="751" spans="1:23" ht="12">
      <c r="A751" s="16" t="s">
        <v>865</v>
      </c>
      <c r="B751" s="6" t="s">
        <v>6314</v>
      </c>
      <c r="C751" s="54">
        <v>25</v>
      </c>
      <c r="D751" s="2">
        <v>35</v>
      </c>
      <c r="E751" s="12" t="s">
        <v>5538</v>
      </c>
      <c r="F751" s="12" t="s">
        <v>5538</v>
      </c>
      <c r="G751" s="14" t="s">
        <v>5538</v>
      </c>
      <c r="H751" s="18">
        <v>1226</v>
      </c>
      <c r="I751" s="53" t="s">
        <v>4870</v>
      </c>
      <c r="J751" s="6" t="s">
        <v>5859</v>
      </c>
      <c r="K751" s="6" t="s">
        <v>2946</v>
      </c>
      <c r="M751" s="6" t="s">
        <v>688</v>
      </c>
      <c r="N751" s="4" t="s">
        <v>414</v>
      </c>
      <c r="O751" s="6">
        <v>28804</v>
      </c>
      <c r="P751" s="6" t="s">
        <v>599</v>
      </c>
      <c r="Q751" s="6" t="s">
        <v>6239</v>
      </c>
      <c r="R751" s="8" t="s">
        <v>4614</v>
      </c>
      <c r="S751" s="5">
        <v>36</v>
      </c>
      <c r="T751" s="7">
        <v>37073</v>
      </c>
      <c r="U751" s="7">
        <v>37257</v>
      </c>
      <c r="V751" s="7">
        <v>37622</v>
      </c>
      <c r="W751" s="7">
        <v>37987</v>
      </c>
    </row>
    <row r="752" spans="1:24" ht="12">
      <c r="A752" s="16" t="s">
        <v>7334</v>
      </c>
      <c r="B752" s="6" t="s">
        <v>1613</v>
      </c>
      <c r="C752" s="54">
        <v>26</v>
      </c>
      <c r="D752" s="2" t="s">
        <v>6186</v>
      </c>
      <c r="E752" s="12" t="s">
        <v>5538</v>
      </c>
      <c r="F752" s="12" t="s">
        <v>5538</v>
      </c>
      <c r="G752" s="14" t="s">
        <v>5538</v>
      </c>
      <c r="H752" s="18">
        <v>1252</v>
      </c>
      <c r="I752" s="53" t="s">
        <v>7257</v>
      </c>
      <c r="J752" s="6" t="s">
        <v>7262</v>
      </c>
      <c r="K752" s="6" t="s">
        <v>3742</v>
      </c>
      <c r="L752" s="6" t="s">
        <v>3265</v>
      </c>
      <c r="M752" s="6" t="s">
        <v>1050</v>
      </c>
      <c r="N752" s="4" t="s">
        <v>1051</v>
      </c>
      <c r="O752" s="8" t="s">
        <v>3743</v>
      </c>
      <c r="P752" s="6" t="s">
        <v>3266</v>
      </c>
      <c r="Q752" s="6" t="s">
        <v>3267</v>
      </c>
      <c r="R752" s="6" t="s">
        <v>1314</v>
      </c>
      <c r="S752" s="5">
        <v>36</v>
      </c>
      <c r="T752" s="7">
        <v>36722</v>
      </c>
      <c r="U752" s="7">
        <v>37257</v>
      </c>
      <c r="V752" s="7">
        <v>37622</v>
      </c>
      <c r="X752" s="7">
        <v>37987</v>
      </c>
    </row>
    <row r="753" spans="1:22" ht="12">
      <c r="A753" s="16" t="s">
        <v>866</v>
      </c>
      <c r="B753" s="6" t="s">
        <v>6087</v>
      </c>
      <c r="C753" s="54">
        <v>15.25</v>
      </c>
      <c r="D753" s="2" t="s">
        <v>6186</v>
      </c>
      <c r="E753" s="12">
        <v>0</v>
      </c>
      <c r="F753" s="12" t="s">
        <v>5538</v>
      </c>
      <c r="G753" s="14" t="s">
        <v>5538</v>
      </c>
      <c r="H753" s="18" t="s">
        <v>4295</v>
      </c>
      <c r="I753" s="53" t="s">
        <v>6760</v>
      </c>
      <c r="J753" s="6" t="s">
        <v>4506</v>
      </c>
      <c r="K753" s="6" t="s">
        <v>4501</v>
      </c>
      <c r="M753" s="6" t="s">
        <v>7577</v>
      </c>
      <c r="N753" s="4" t="s">
        <v>7578</v>
      </c>
      <c r="O753" s="6">
        <v>64141</v>
      </c>
      <c r="P753" s="6" t="s">
        <v>4502</v>
      </c>
      <c r="Q753" s="6" t="s">
        <v>2271</v>
      </c>
      <c r="R753" s="6" t="s">
        <v>2272</v>
      </c>
      <c r="S753" s="5">
        <v>36</v>
      </c>
      <c r="T753" s="7">
        <v>36678</v>
      </c>
      <c r="U753" s="7">
        <v>37043</v>
      </c>
      <c r="V753" s="7">
        <v>37622</v>
      </c>
    </row>
    <row r="754" spans="1:32" ht="12">
      <c r="A754" s="16" t="s">
        <v>5379</v>
      </c>
      <c r="B754" s="6" t="s">
        <v>2393</v>
      </c>
      <c r="C754" s="151">
        <v>23.32</v>
      </c>
      <c r="D754" s="10">
        <v>29.07</v>
      </c>
      <c r="E754" s="13" t="s">
        <v>5538</v>
      </c>
      <c r="F754" s="13">
        <v>25000</v>
      </c>
      <c r="G754" s="41">
        <v>72</v>
      </c>
      <c r="H754" s="18">
        <v>6920</v>
      </c>
      <c r="I754" s="53" t="s">
        <v>1710</v>
      </c>
      <c r="J754" s="6" t="s">
        <v>2394</v>
      </c>
      <c r="K754" s="6" t="s">
        <v>2128</v>
      </c>
      <c r="M754" s="6" t="s">
        <v>4749</v>
      </c>
      <c r="N754" s="4" t="s">
        <v>4750</v>
      </c>
      <c r="O754" s="6" t="s">
        <v>2618</v>
      </c>
      <c r="P754" s="6" t="s">
        <v>4547</v>
      </c>
      <c r="Q754" s="6" t="s">
        <v>4548</v>
      </c>
      <c r="R754" s="6" t="s">
        <v>4549</v>
      </c>
      <c r="S754" s="5">
        <v>36</v>
      </c>
      <c r="T754" s="7">
        <v>36526</v>
      </c>
      <c r="U754" s="7">
        <v>37257</v>
      </c>
      <c r="V754" s="7">
        <v>37622</v>
      </c>
      <c r="Y754" s="7"/>
      <c r="Z754" s="4"/>
      <c r="AC754" s="4"/>
      <c r="AD754" s="4"/>
      <c r="AE754" s="7"/>
      <c r="AF754" s="4"/>
    </row>
    <row r="755" spans="1:22" ht="12">
      <c r="A755" s="16" t="s">
        <v>3551</v>
      </c>
      <c r="B755" s="6" t="s">
        <v>2393</v>
      </c>
      <c r="C755" s="151">
        <v>23.32</v>
      </c>
      <c r="D755" s="10">
        <v>29.07</v>
      </c>
      <c r="E755" s="12">
        <v>0</v>
      </c>
      <c r="F755" s="12" t="s">
        <v>5538</v>
      </c>
      <c r="G755" s="14">
        <v>25</v>
      </c>
      <c r="H755" s="18">
        <v>1242</v>
      </c>
      <c r="I755" s="53" t="s">
        <v>5024</v>
      </c>
      <c r="J755" s="6" t="s">
        <v>3603</v>
      </c>
      <c r="K755" s="6" t="s">
        <v>2390</v>
      </c>
      <c r="L755" s="6" t="s">
        <v>7547</v>
      </c>
      <c r="M755" s="6" t="s">
        <v>6052</v>
      </c>
      <c r="N755" s="4" t="s">
        <v>7222</v>
      </c>
      <c r="O755" s="6">
        <v>73105</v>
      </c>
      <c r="P755" s="6" t="s">
        <v>3552</v>
      </c>
      <c r="Q755" s="6" t="s">
        <v>2014</v>
      </c>
      <c r="R755" s="6" t="s">
        <v>2015</v>
      </c>
      <c r="S755" s="5">
        <v>36</v>
      </c>
      <c r="T755" s="7">
        <v>36684</v>
      </c>
      <c r="V755" s="7">
        <v>37622</v>
      </c>
    </row>
    <row r="756" spans="1:23" ht="12">
      <c r="A756" s="16" t="s">
        <v>2541</v>
      </c>
      <c r="B756" s="6" t="s">
        <v>2393</v>
      </c>
      <c r="C756" s="151">
        <v>23.32</v>
      </c>
      <c r="D756" s="10">
        <v>29.07</v>
      </c>
      <c r="E756" s="12">
        <v>0</v>
      </c>
      <c r="F756" s="12">
        <v>20000</v>
      </c>
      <c r="G756" s="14">
        <v>75</v>
      </c>
      <c r="H756" s="18" t="s">
        <v>7018</v>
      </c>
      <c r="I756" s="53" t="s">
        <v>2542</v>
      </c>
      <c r="J756" s="6" t="s">
        <v>4506</v>
      </c>
      <c r="K756" s="6" t="s">
        <v>6273</v>
      </c>
      <c r="L756" s="6" t="s">
        <v>2543</v>
      </c>
      <c r="M756" s="6" t="s">
        <v>6275</v>
      </c>
      <c r="N756" s="4" t="s">
        <v>7222</v>
      </c>
      <c r="O756" s="6">
        <v>74074</v>
      </c>
      <c r="P756" s="6" t="s">
        <v>4492</v>
      </c>
      <c r="Q756" s="6" t="s">
        <v>4493</v>
      </c>
      <c r="R756" s="6" t="s">
        <v>4494</v>
      </c>
      <c r="S756" s="5">
        <v>36</v>
      </c>
      <c r="T756" s="7">
        <v>37034</v>
      </c>
      <c r="U756" s="7">
        <v>37257</v>
      </c>
      <c r="V756" s="7">
        <v>37622</v>
      </c>
      <c r="W756" s="7">
        <v>37987</v>
      </c>
    </row>
    <row r="757" spans="1:24" s="161" customFormat="1" ht="12">
      <c r="A757" s="139" t="s">
        <v>7370</v>
      </c>
      <c r="B757" s="112" t="s">
        <v>7098</v>
      </c>
      <c r="C757" s="152">
        <v>25.27</v>
      </c>
      <c r="D757" s="140">
        <v>31.02</v>
      </c>
      <c r="E757" s="115" t="s">
        <v>5538</v>
      </c>
      <c r="F757" s="115">
        <v>10000</v>
      </c>
      <c r="G757" s="116" t="s">
        <v>5538</v>
      </c>
      <c r="H757" s="142">
        <v>6930</v>
      </c>
      <c r="I757" s="118" t="s">
        <v>7463</v>
      </c>
      <c r="J757" s="112" t="s">
        <v>2475</v>
      </c>
      <c r="K757" s="112" t="s">
        <v>7371</v>
      </c>
      <c r="L757" s="112" t="s">
        <v>7366</v>
      </c>
      <c r="M757" s="112" t="s">
        <v>2162</v>
      </c>
      <c r="N757" s="122" t="s">
        <v>2163</v>
      </c>
      <c r="O757" s="112">
        <v>72201</v>
      </c>
      <c r="P757" s="112" t="s">
        <v>7368</v>
      </c>
      <c r="Q757" s="112" t="s">
        <v>1156</v>
      </c>
      <c r="R757" s="112" t="s">
        <v>1157</v>
      </c>
      <c r="S757" s="134">
        <v>36</v>
      </c>
      <c r="T757" s="135">
        <v>37257</v>
      </c>
      <c r="U757" s="137"/>
      <c r="V757" s="137"/>
      <c r="W757" s="137"/>
      <c r="X757" s="137"/>
    </row>
    <row r="758" spans="1:20" ht="24">
      <c r="A758" s="139" t="s">
        <v>14</v>
      </c>
      <c r="B758" s="112" t="s">
        <v>2393</v>
      </c>
      <c r="C758" s="152" t="s">
        <v>6688</v>
      </c>
      <c r="D758" s="140"/>
      <c r="E758" s="141"/>
      <c r="F758" s="141"/>
      <c r="G758" s="143"/>
      <c r="H758" s="142" t="s">
        <v>2395</v>
      </c>
      <c r="I758" s="118" t="s">
        <v>3905</v>
      </c>
      <c r="J758" s="112" t="s">
        <v>3906</v>
      </c>
      <c r="K758" s="112" t="s">
        <v>3907</v>
      </c>
      <c r="L758" s="112" t="s">
        <v>3908</v>
      </c>
      <c r="M758" s="112" t="s">
        <v>7221</v>
      </c>
      <c r="N758" s="122" t="s">
        <v>7222</v>
      </c>
      <c r="O758" s="112" t="s">
        <v>7223</v>
      </c>
      <c r="P758" s="112" t="s">
        <v>1539</v>
      </c>
      <c r="Q758" s="112" t="s">
        <v>1540</v>
      </c>
      <c r="R758" s="112" t="s">
        <v>1541</v>
      </c>
      <c r="S758" s="134">
        <v>36</v>
      </c>
      <c r="T758" s="135">
        <v>36526</v>
      </c>
    </row>
    <row r="759" spans="1:24" ht="24">
      <c r="A759" s="16" t="s">
        <v>3657</v>
      </c>
      <c r="B759" s="6" t="s">
        <v>2393</v>
      </c>
      <c r="C759" s="151">
        <v>23.32</v>
      </c>
      <c r="D759" s="10">
        <v>29.07</v>
      </c>
      <c r="E759" s="13">
        <v>2362</v>
      </c>
      <c r="F759" s="13">
        <v>58717</v>
      </c>
      <c r="G759" s="41">
        <v>202</v>
      </c>
      <c r="H759" s="18" t="s">
        <v>2395</v>
      </c>
      <c r="I759" s="53" t="s">
        <v>3905</v>
      </c>
      <c r="J759" s="6" t="s">
        <v>1542</v>
      </c>
      <c r="K759" s="6" t="s">
        <v>3907</v>
      </c>
      <c r="L759" s="6" t="s">
        <v>3908</v>
      </c>
      <c r="M759" s="6" t="s">
        <v>7221</v>
      </c>
      <c r="N759" s="4" t="s">
        <v>7222</v>
      </c>
      <c r="O759" s="6" t="s">
        <v>7223</v>
      </c>
      <c r="P759" s="6" t="s">
        <v>1539</v>
      </c>
      <c r="Q759" s="6" t="s">
        <v>1540</v>
      </c>
      <c r="R759" s="6" t="s">
        <v>1541</v>
      </c>
      <c r="S759" s="5">
        <v>36</v>
      </c>
      <c r="T759" s="7">
        <v>36526</v>
      </c>
      <c r="U759" s="7">
        <v>36892</v>
      </c>
      <c r="V759" s="7">
        <v>37257</v>
      </c>
      <c r="W759" s="7">
        <v>37622</v>
      </c>
      <c r="X759" s="7">
        <v>37987</v>
      </c>
    </row>
    <row r="760" spans="1:20" ht="24">
      <c r="A760" s="139" t="s">
        <v>6163</v>
      </c>
      <c r="B760" s="112" t="s">
        <v>2393</v>
      </c>
      <c r="C760" s="152" t="s">
        <v>6688</v>
      </c>
      <c r="D760" s="140"/>
      <c r="E760" s="141"/>
      <c r="F760" s="141"/>
      <c r="G760" s="143"/>
      <c r="H760" s="142" t="s">
        <v>2395</v>
      </c>
      <c r="I760" s="118" t="s">
        <v>3905</v>
      </c>
      <c r="J760" s="112" t="s">
        <v>5383</v>
      </c>
      <c r="K760" s="112" t="s">
        <v>3907</v>
      </c>
      <c r="L760" s="112" t="s">
        <v>3908</v>
      </c>
      <c r="M760" s="112" t="s">
        <v>7221</v>
      </c>
      <c r="N760" s="122" t="s">
        <v>7222</v>
      </c>
      <c r="O760" s="112" t="s">
        <v>7223</v>
      </c>
      <c r="P760" s="112" t="s">
        <v>1539</v>
      </c>
      <c r="Q760" s="112" t="s">
        <v>1540</v>
      </c>
      <c r="R760" s="112" t="s">
        <v>1541</v>
      </c>
      <c r="S760" s="134">
        <v>36</v>
      </c>
      <c r="T760" s="135">
        <v>36526</v>
      </c>
    </row>
    <row r="761" spans="1:24" ht="12">
      <c r="A761" s="16" t="s">
        <v>5910</v>
      </c>
      <c r="B761" s="6" t="s">
        <v>2393</v>
      </c>
      <c r="C761" s="151">
        <v>25.27</v>
      </c>
      <c r="D761" s="10" t="s">
        <v>6186</v>
      </c>
      <c r="E761" s="13" t="s">
        <v>5538</v>
      </c>
      <c r="F761" s="13">
        <v>29289</v>
      </c>
      <c r="G761" s="41" t="s">
        <v>5538</v>
      </c>
      <c r="H761" s="18" t="s">
        <v>389</v>
      </c>
      <c r="I761" s="53" t="s">
        <v>390</v>
      </c>
      <c r="J761" s="6" t="s">
        <v>6272</v>
      </c>
      <c r="K761" s="6" t="s">
        <v>6273</v>
      </c>
      <c r="L761" s="6" t="s">
        <v>6274</v>
      </c>
      <c r="M761" s="6" t="s">
        <v>6275</v>
      </c>
      <c r="N761" s="4" t="s">
        <v>7222</v>
      </c>
      <c r="O761" s="6">
        <v>74074</v>
      </c>
      <c r="P761" s="6" t="s">
        <v>6276</v>
      </c>
      <c r="Q761" s="6" t="s">
        <v>1404</v>
      </c>
      <c r="R761" s="6" t="s">
        <v>1405</v>
      </c>
      <c r="S761" s="5">
        <v>36</v>
      </c>
      <c r="T761" s="7">
        <v>36557</v>
      </c>
      <c r="U761" s="7">
        <v>36557</v>
      </c>
      <c r="V761" s="7">
        <v>37257</v>
      </c>
      <c r="W761" s="7">
        <v>37622</v>
      </c>
      <c r="X761" s="7">
        <v>37987</v>
      </c>
    </row>
    <row r="762" spans="1:23" ht="12">
      <c r="A762" s="16" t="s">
        <v>3440</v>
      </c>
      <c r="B762" s="6" t="s">
        <v>2393</v>
      </c>
      <c r="C762" s="151">
        <v>23.32</v>
      </c>
      <c r="D762" s="10">
        <v>29.07</v>
      </c>
      <c r="E762" s="13" t="s">
        <v>5538</v>
      </c>
      <c r="F762" s="13" t="s">
        <v>5538</v>
      </c>
      <c r="G762" s="41" t="s">
        <v>5538</v>
      </c>
      <c r="H762" s="18">
        <v>1230</v>
      </c>
      <c r="I762" s="53" t="s">
        <v>2352</v>
      </c>
      <c r="J762" s="6" t="s">
        <v>1406</v>
      </c>
      <c r="K762" s="6" t="s">
        <v>5057</v>
      </c>
      <c r="L762" s="6" t="s">
        <v>5058</v>
      </c>
      <c r="M762" s="6" t="s">
        <v>2019</v>
      </c>
      <c r="N762" s="4" t="s">
        <v>4750</v>
      </c>
      <c r="O762" s="6">
        <v>77840</v>
      </c>
      <c r="P762" s="6" t="s">
        <v>112</v>
      </c>
      <c r="Q762" s="6" t="s">
        <v>501</v>
      </c>
      <c r="R762" s="6" t="s">
        <v>113</v>
      </c>
      <c r="S762" s="5">
        <v>36</v>
      </c>
      <c r="T762" s="7">
        <v>36586</v>
      </c>
      <c r="U762" s="7">
        <v>37257</v>
      </c>
      <c r="V762" s="7">
        <v>37622</v>
      </c>
      <c r="W762" s="7">
        <v>37987</v>
      </c>
    </row>
    <row r="763" spans="1:23" ht="12">
      <c r="A763" s="16" t="s">
        <v>4102</v>
      </c>
      <c r="B763" s="6" t="s">
        <v>2393</v>
      </c>
      <c r="C763" s="151">
        <v>23.32</v>
      </c>
      <c r="D763" s="10" t="s">
        <v>6186</v>
      </c>
      <c r="E763" s="13" t="s">
        <v>5538</v>
      </c>
      <c r="F763" s="13">
        <v>3600</v>
      </c>
      <c r="G763" s="41">
        <v>9</v>
      </c>
      <c r="H763" s="18">
        <v>1242</v>
      </c>
      <c r="I763" s="53" t="s">
        <v>5024</v>
      </c>
      <c r="J763" s="6" t="s">
        <v>1407</v>
      </c>
      <c r="K763" s="6" t="s">
        <v>7524</v>
      </c>
      <c r="M763" s="6" t="s">
        <v>6751</v>
      </c>
      <c r="N763" s="4" t="s">
        <v>6752</v>
      </c>
      <c r="O763" s="6">
        <v>55403</v>
      </c>
      <c r="P763" s="6" t="s">
        <v>1986</v>
      </c>
      <c r="Q763" s="6" t="s">
        <v>1987</v>
      </c>
      <c r="R763" s="6" t="s">
        <v>1988</v>
      </c>
      <c r="S763" s="5">
        <v>36</v>
      </c>
      <c r="T763" s="7">
        <v>36526</v>
      </c>
      <c r="U763" s="7">
        <v>37257</v>
      </c>
      <c r="V763" s="7">
        <v>37622</v>
      </c>
      <c r="W763" s="7">
        <v>37987</v>
      </c>
    </row>
    <row r="764" spans="1:22" ht="12">
      <c r="A764" s="16" t="s">
        <v>1098</v>
      </c>
      <c r="B764" s="6" t="s">
        <v>2393</v>
      </c>
      <c r="C764" s="151">
        <v>23.32</v>
      </c>
      <c r="D764" s="10">
        <v>29.07</v>
      </c>
      <c r="E764" s="13" t="s">
        <v>5538</v>
      </c>
      <c r="F764" s="13" t="s">
        <v>5538</v>
      </c>
      <c r="G764" s="41" t="s">
        <v>5538</v>
      </c>
      <c r="H764" s="18">
        <v>6920</v>
      </c>
      <c r="I764" s="53" t="s">
        <v>1710</v>
      </c>
      <c r="J764" s="6" t="s">
        <v>1408</v>
      </c>
      <c r="K764" s="6" t="s">
        <v>2640</v>
      </c>
      <c r="M764" s="6" t="s">
        <v>6052</v>
      </c>
      <c r="N764" s="4" t="s">
        <v>7222</v>
      </c>
      <c r="O764" s="6">
        <v>73125</v>
      </c>
      <c r="P764" s="6" t="s">
        <v>6671</v>
      </c>
      <c r="Q764" s="6" t="s">
        <v>6672</v>
      </c>
      <c r="R764" s="6" t="s">
        <v>6673</v>
      </c>
      <c r="S764" s="5">
        <v>36</v>
      </c>
      <c r="T764" s="7">
        <v>36647</v>
      </c>
      <c r="U764" s="7">
        <v>37257</v>
      </c>
      <c r="V764" s="7">
        <v>37622</v>
      </c>
    </row>
    <row r="765" spans="1:22" ht="12">
      <c r="A765" s="16" t="s">
        <v>748</v>
      </c>
      <c r="B765" s="6" t="s">
        <v>2393</v>
      </c>
      <c r="C765" s="151">
        <v>23.32</v>
      </c>
      <c r="D765" s="10">
        <v>29.07</v>
      </c>
      <c r="E765" s="13">
        <v>1000</v>
      </c>
      <c r="F765" s="13">
        <v>115014.06</v>
      </c>
      <c r="G765" s="41">
        <v>486</v>
      </c>
      <c r="H765" s="18">
        <v>7527</v>
      </c>
      <c r="I765" s="53" t="s">
        <v>6674</v>
      </c>
      <c r="J765" s="6" t="s">
        <v>2479</v>
      </c>
      <c r="K765" s="6" t="s">
        <v>6675</v>
      </c>
      <c r="M765" s="6" t="s">
        <v>6052</v>
      </c>
      <c r="N765" s="4" t="s">
        <v>7222</v>
      </c>
      <c r="O765" s="6">
        <v>73112</v>
      </c>
      <c r="P765" s="6" t="s">
        <v>3037</v>
      </c>
      <c r="Q765" s="6" t="s">
        <v>3038</v>
      </c>
      <c r="R765" s="6" t="s">
        <v>3039</v>
      </c>
      <c r="S765" s="5">
        <v>36</v>
      </c>
      <c r="T765" s="7">
        <v>36647</v>
      </c>
      <c r="U765" s="7">
        <v>37257</v>
      </c>
      <c r="V765" s="7">
        <v>37622</v>
      </c>
    </row>
    <row r="766" spans="1:21" ht="12">
      <c r="A766" s="16" t="s">
        <v>5380</v>
      </c>
      <c r="B766" s="6" t="s">
        <v>3107</v>
      </c>
      <c r="C766" s="151">
        <v>32.25</v>
      </c>
      <c r="D766" s="10">
        <v>42</v>
      </c>
      <c r="E766" s="13" t="s">
        <v>5538</v>
      </c>
      <c r="F766" s="13" t="s">
        <v>5538</v>
      </c>
      <c r="G766" s="41" t="s">
        <v>5538</v>
      </c>
      <c r="H766" s="18">
        <v>1230</v>
      </c>
      <c r="I766" s="53" t="s">
        <v>2352</v>
      </c>
      <c r="J766" s="6" t="s">
        <v>3040</v>
      </c>
      <c r="K766" s="6" t="s">
        <v>73</v>
      </c>
      <c r="M766" s="6" t="s">
        <v>74</v>
      </c>
      <c r="N766" s="4" t="s">
        <v>1610</v>
      </c>
      <c r="O766" s="6">
        <v>94710</v>
      </c>
      <c r="P766" s="6" t="s">
        <v>75</v>
      </c>
      <c r="Q766" s="6" t="s">
        <v>76</v>
      </c>
      <c r="R766" s="6" t="s">
        <v>77</v>
      </c>
      <c r="S766" s="5">
        <v>37</v>
      </c>
      <c r="T766" s="7">
        <v>36557</v>
      </c>
      <c r="U766" s="7">
        <v>37257</v>
      </c>
    </row>
    <row r="767" spans="1:22" ht="12">
      <c r="A767" s="6" t="s">
        <v>1729</v>
      </c>
      <c r="B767" s="6" t="s">
        <v>5537</v>
      </c>
      <c r="C767" s="54">
        <v>9.7</v>
      </c>
      <c r="D767" s="2">
        <v>14.7</v>
      </c>
      <c r="E767" s="12" t="s">
        <v>5538</v>
      </c>
      <c r="F767" s="12" t="s">
        <v>5538</v>
      </c>
      <c r="G767" s="14" t="s">
        <v>5538</v>
      </c>
      <c r="H767" s="4">
        <v>1241</v>
      </c>
      <c r="I767" s="53" t="s">
        <v>6894</v>
      </c>
      <c r="K767" s="6" t="s">
        <v>5488</v>
      </c>
      <c r="L767" s="6" t="s">
        <v>5489</v>
      </c>
      <c r="M767" s="6" t="s">
        <v>1050</v>
      </c>
      <c r="N767" s="4" t="s">
        <v>1051</v>
      </c>
      <c r="O767" s="8" t="s">
        <v>3743</v>
      </c>
      <c r="P767" s="6" t="s">
        <v>1564</v>
      </c>
      <c r="Q767" s="6" t="s">
        <v>1565</v>
      </c>
      <c r="R767" s="6" t="s">
        <v>1566</v>
      </c>
      <c r="S767" s="5">
        <v>37</v>
      </c>
      <c r="T767" s="7">
        <v>36800</v>
      </c>
      <c r="U767" s="7">
        <v>37288</v>
      </c>
      <c r="V767" s="7">
        <v>37653</v>
      </c>
    </row>
    <row r="768" spans="1:21" ht="24">
      <c r="A768" s="6" t="s">
        <v>7565</v>
      </c>
      <c r="B768" s="6" t="s">
        <v>5537</v>
      </c>
      <c r="C768" s="54">
        <v>27.75</v>
      </c>
      <c r="D768" s="2">
        <v>37.95</v>
      </c>
      <c r="E768" s="12" t="s">
        <v>5538</v>
      </c>
      <c r="F768" s="12" t="s">
        <v>5538</v>
      </c>
      <c r="G768" s="14" t="s">
        <v>5538</v>
      </c>
      <c r="H768" s="4" t="s">
        <v>4209</v>
      </c>
      <c r="I768" s="53" t="s">
        <v>4210</v>
      </c>
      <c r="J768" s="6" t="s">
        <v>7566</v>
      </c>
      <c r="K768" s="6" t="s">
        <v>7524</v>
      </c>
      <c r="L768" s="6" t="s">
        <v>7326</v>
      </c>
      <c r="M768" s="6" t="s">
        <v>6751</v>
      </c>
      <c r="N768" s="4" t="s">
        <v>6752</v>
      </c>
      <c r="O768" s="8" t="s">
        <v>2043</v>
      </c>
      <c r="P768" s="6" t="s">
        <v>3254</v>
      </c>
      <c r="Q768" s="6" t="s">
        <v>611</v>
      </c>
      <c r="R768" s="6" t="s">
        <v>1427</v>
      </c>
      <c r="S768" s="5">
        <v>37</v>
      </c>
      <c r="T768" s="7">
        <v>37316</v>
      </c>
      <c r="U768" s="7">
        <v>37653</v>
      </c>
    </row>
    <row r="769" spans="1:24" s="11" customFormat="1" ht="12">
      <c r="A769" s="16" t="s">
        <v>2575</v>
      </c>
      <c r="B769" s="6" t="s">
        <v>6314</v>
      </c>
      <c r="C769" s="151">
        <v>26.5</v>
      </c>
      <c r="D769" s="10">
        <v>31.5</v>
      </c>
      <c r="E769" s="13">
        <v>700</v>
      </c>
      <c r="F769" s="13">
        <v>2700</v>
      </c>
      <c r="G769" s="41">
        <v>10</v>
      </c>
      <c r="H769" s="18">
        <v>1242</v>
      </c>
      <c r="I769" s="53" t="s">
        <v>5024</v>
      </c>
      <c r="J769" s="6" t="s">
        <v>3040</v>
      </c>
      <c r="K769" s="6" t="s">
        <v>7524</v>
      </c>
      <c r="L769" s="6"/>
      <c r="M769" s="6" t="s">
        <v>6751</v>
      </c>
      <c r="N769" s="4" t="s">
        <v>6752</v>
      </c>
      <c r="O769" s="6">
        <v>55403</v>
      </c>
      <c r="P769" s="6" t="s">
        <v>7522</v>
      </c>
      <c r="Q769" s="6" t="s">
        <v>7523</v>
      </c>
      <c r="R769" s="6" t="s">
        <v>1427</v>
      </c>
      <c r="S769" s="5">
        <v>37</v>
      </c>
      <c r="T769" s="7">
        <v>36647</v>
      </c>
      <c r="U769" s="7">
        <v>37012</v>
      </c>
      <c r="V769" s="7">
        <v>37288</v>
      </c>
      <c r="W769" s="7">
        <v>37653</v>
      </c>
      <c r="X769" s="7"/>
    </row>
    <row r="770" spans="1:23" ht="12">
      <c r="A770" s="16" t="s">
        <v>2576</v>
      </c>
      <c r="B770" s="6" t="s">
        <v>1613</v>
      </c>
      <c r="C770" s="151">
        <v>28.5</v>
      </c>
      <c r="D770" s="10">
        <v>33.5</v>
      </c>
      <c r="E770" s="13" t="s">
        <v>5538</v>
      </c>
      <c r="F770" s="13" t="s">
        <v>5538</v>
      </c>
      <c r="G770" s="41" t="s">
        <v>5538</v>
      </c>
      <c r="H770" s="18">
        <v>1226</v>
      </c>
      <c r="I770" s="53" t="s">
        <v>4870</v>
      </c>
      <c r="J770" s="6" t="s">
        <v>3040</v>
      </c>
      <c r="K770" s="6" t="s">
        <v>3041</v>
      </c>
      <c r="M770" s="6" t="s">
        <v>3042</v>
      </c>
      <c r="N770" s="4" t="s">
        <v>3043</v>
      </c>
      <c r="O770" s="6">
        <v>97208</v>
      </c>
      <c r="P770" s="6" t="s">
        <v>3044</v>
      </c>
      <c r="Q770" s="6" t="s">
        <v>3045</v>
      </c>
      <c r="R770" s="6" t="s">
        <v>3032</v>
      </c>
      <c r="S770" s="5">
        <v>37</v>
      </c>
      <c r="T770" s="7">
        <v>36647</v>
      </c>
      <c r="U770" s="7">
        <v>37288</v>
      </c>
      <c r="V770" s="7">
        <v>37653</v>
      </c>
      <c r="W770" s="7">
        <v>38018</v>
      </c>
    </row>
    <row r="771" spans="1:23" ht="24">
      <c r="A771" s="16" t="s">
        <v>2968</v>
      </c>
      <c r="B771" s="6" t="s">
        <v>1613</v>
      </c>
      <c r="C771" s="151">
        <v>24.5</v>
      </c>
      <c r="D771" s="10">
        <v>28.75</v>
      </c>
      <c r="E771" s="13">
        <v>20000</v>
      </c>
      <c r="F771" s="13">
        <v>120000</v>
      </c>
      <c r="G771" s="41">
        <v>450</v>
      </c>
      <c r="H771" s="18">
        <v>1251</v>
      </c>
      <c r="I771" s="53" t="s">
        <v>7256</v>
      </c>
      <c r="J771" s="6" t="s">
        <v>3040</v>
      </c>
      <c r="K771" s="6" t="s">
        <v>4299</v>
      </c>
      <c r="L771" s="6" t="s">
        <v>4300</v>
      </c>
      <c r="M771" s="6" t="s">
        <v>1609</v>
      </c>
      <c r="N771" s="4" t="s">
        <v>1610</v>
      </c>
      <c r="O771" s="6" t="s">
        <v>4301</v>
      </c>
      <c r="P771" s="6" t="s">
        <v>2833</v>
      </c>
      <c r="Q771" s="6" t="s">
        <v>7422</v>
      </c>
      <c r="R771" s="6" t="s">
        <v>7423</v>
      </c>
      <c r="S771" s="5">
        <v>37</v>
      </c>
      <c r="T771" s="7">
        <v>36678</v>
      </c>
      <c r="W771" s="7">
        <v>38018</v>
      </c>
    </row>
    <row r="772" spans="1:23" ht="24">
      <c r="A772" s="6" t="s">
        <v>5645</v>
      </c>
      <c r="B772" s="6" t="s">
        <v>1613</v>
      </c>
      <c r="C772" s="54">
        <v>32.5</v>
      </c>
      <c r="D772" s="2">
        <v>36</v>
      </c>
      <c r="E772" s="12">
        <v>4900</v>
      </c>
      <c r="F772" s="12">
        <v>184500</v>
      </c>
      <c r="G772" s="14">
        <v>400</v>
      </c>
      <c r="H772" s="24">
        <v>1227</v>
      </c>
      <c r="I772" s="53" t="s">
        <v>4871</v>
      </c>
      <c r="J772" s="21"/>
      <c r="K772" s="21" t="s">
        <v>1511</v>
      </c>
      <c r="L772" s="21" t="s">
        <v>3968</v>
      </c>
      <c r="M772" s="21" t="s">
        <v>1275</v>
      </c>
      <c r="N772" s="24" t="s">
        <v>4750</v>
      </c>
      <c r="O772" s="21">
        <v>76115</v>
      </c>
      <c r="P772" s="21" t="s">
        <v>3969</v>
      </c>
      <c r="Q772" s="21" t="s">
        <v>4926</v>
      </c>
      <c r="R772" s="21" t="s">
        <v>5128</v>
      </c>
      <c r="S772" s="24">
        <v>37</v>
      </c>
      <c r="T772" s="22">
        <v>36830</v>
      </c>
      <c r="U772" s="7">
        <v>37288</v>
      </c>
      <c r="V772" s="7">
        <v>37653</v>
      </c>
      <c r="W772" s="7">
        <v>38018</v>
      </c>
    </row>
    <row r="773" spans="1:20" ht="24">
      <c r="A773" s="6" t="s">
        <v>4603</v>
      </c>
      <c r="B773" s="6" t="s">
        <v>1606</v>
      </c>
      <c r="E773" s="12"/>
      <c r="H773" s="24">
        <v>1252</v>
      </c>
      <c r="I773" s="53" t="s">
        <v>4602</v>
      </c>
      <c r="J773" s="21"/>
      <c r="K773" s="21" t="s">
        <v>2061</v>
      </c>
      <c r="L773" s="21" t="s">
        <v>4604</v>
      </c>
      <c r="M773" s="21" t="s">
        <v>1050</v>
      </c>
      <c r="N773" s="24" t="s">
        <v>1051</v>
      </c>
      <c r="O773" s="21">
        <v>20250</v>
      </c>
      <c r="P773" s="21" t="s">
        <v>7455</v>
      </c>
      <c r="Q773" s="21" t="s">
        <v>7456</v>
      </c>
      <c r="R773" s="21" t="s">
        <v>1314</v>
      </c>
      <c r="S773" s="24">
        <v>37</v>
      </c>
      <c r="T773" s="22">
        <v>37196</v>
      </c>
    </row>
    <row r="774" spans="1:21" ht="12">
      <c r="A774" s="6" t="s">
        <v>4028</v>
      </c>
      <c r="B774" s="6" t="s">
        <v>1606</v>
      </c>
      <c r="C774" s="54">
        <v>29</v>
      </c>
      <c r="D774" s="2">
        <v>31</v>
      </c>
      <c r="E774" s="12"/>
      <c r="F774" s="12">
        <v>800000</v>
      </c>
      <c r="H774" s="24">
        <v>1230</v>
      </c>
      <c r="I774" s="53" t="s">
        <v>6148</v>
      </c>
      <c r="J774" s="21" t="s">
        <v>5922</v>
      </c>
      <c r="K774" s="21" t="s">
        <v>73</v>
      </c>
      <c r="L774" s="21"/>
      <c r="M774" s="21" t="s">
        <v>74</v>
      </c>
      <c r="N774" s="24" t="s">
        <v>1610</v>
      </c>
      <c r="O774" s="21">
        <v>94710</v>
      </c>
      <c r="P774" s="21" t="s">
        <v>6149</v>
      </c>
      <c r="Q774" s="21" t="s">
        <v>76</v>
      </c>
      <c r="R774" s="21" t="s">
        <v>77</v>
      </c>
      <c r="S774" s="24">
        <v>37</v>
      </c>
      <c r="T774" s="22">
        <v>37288</v>
      </c>
      <c r="U774" s="7">
        <v>37653</v>
      </c>
    </row>
    <row r="775" spans="1:28" ht="12">
      <c r="A775" s="139" t="s">
        <v>7311</v>
      </c>
      <c r="B775" s="112" t="s">
        <v>7226</v>
      </c>
      <c r="C775" s="145">
        <v>20</v>
      </c>
      <c r="D775" s="114">
        <v>20</v>
      </c>
      <c r="E775" s="115" t="s">
        <v>5538</v>
      </c>
      <c r="F775" s="115" t="s">
        <v>5538</v>
      </c>
      <c r="G775" s="116" t="s">
        <v>5538</v>
      </c>
      <c r="H775" s="142">
        <v>6920</v>
      </c>
      <c r="I775" s="118" t="s">
        <v>1710</v>
      </c>
      <c r="J775" s="112" t="s">
        <v>6988</v>
      </c>
      <c r="K775" s="112" t="s">
        <v>6989</v>
      </c>
      <c r="L775" s="112"/>
      <c r="M775" s="112" t="s">
        <v>6990</v>
      </c>
      <c r="N775" s="122" t="s">
        <v>5927</v>
      </c>
      <c r="O775" s="112">
        <v>98055</v>
      </c>
      <c r="P775" s="112" t="s">
        <v>2054</v>
      </c>
      <c r="Q775" s="112" t="s">
        <v>2055</v>
      </c>
      <c r="R775" s="112" t="s">
        <v>2056</v>
      </c>
      <c r="S775" s="134">
        <v>37</v>
      </c>
      <c r="T775" s="135">
        <v>36708</v>
      </c>
      <c r="U775" s="135">
        <v>37288</v>
      </c>
      <c r="V775" s="137"/>
      <c r="Y775" s="14"/>
      <c r="Z775" s="4"/>
      <c r="AA775" s="7"/>
      <c r="AB775" s="9"/>
    </row>
    <row r="776" spans="1:254" s="20" customFormat="1" ht="24">
      <c r="A776" s="16" t="s">
        <v>7312</v>
      </c>
      <c r="B776" s="6" t="s">
        <v>3033</v>
      </c>
      <c r="C776" s="151">
        <v>39</v>
      </c>
      <c r="D776" s="10" t="s">
        <v>6186</v>
      </c>
      <c r="E776" s="13" t="s">
        <v>5538</v>
      </c>
      <c r="F776" s="13">
        <v>5500</v>
      </c>
      <c r="G776" s="41">
        <v>19</v>
      </c>
      <c r="H776" s="18">
        <v>1256</v>
      </c>
      <c r="I776" s="53" t="s">
        <v>5591</v>
      </c>
      <c r="J776" s="6" t="s">
        <v>3034</v>
      </c>
      <c r="K776" s="6" t="s">
        <v>3035</v>
      </c>
      <c r="L776" s="6" t="s">
        <v>3036</v>
      </c>
      <c r="M776" s="6" t="s">
        <v>3042</v>
      </c>
      <c r="N776" s="4" t="s">
        <v>3043</v>
      </c>
      <c r="O776" s="6">
        <v>97204</v>
      </c>
      <c r="P776" s="6" t="s">
        <v>5246</v>
      </c>
      <c r="Q776" s="6" t="s">
        <v>5247</v>
      </c>
      <c r="R776" s="6" t="s">
        <v>5248</v>
      </c>
      <c r="S776" s="5">
        <v>37</v>
      </c>
      <c r="T776" s="7">
        <v>36557</v>
      </c>
      <c r="U776" s="7"/>
      <c r="V776" s="7"/>
      <c r="W776" s="7"/>
      <c r="X776" s="7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</row>
    <row r="777" spans="1:20" ht="24">
      <c r="A777" s="16" t="s">
        <v>3127</v>
      </c>
      <c r="B777" s="6" t="s">
        <v>3033</v>
      </c>
      <c r="C777" s="151">
        <v>39</v>
      </c>
      <c r="D777" s="10" t="s">
        <v>6186</v>
      </c>
      <c r="E777" s="13" t="s">
        <v>5538</v>
      </c>
      <c r="F777" s="13">
        <v>9086</v>
      </c>
      <c r="G777" s="41">
        <v>48</v>
      </c>
      <c r="H777" s="18">
        <v>1203</v>
      </c>
      <c r="I777" s="53" t="s">
        <v>6088</v>
      </c>
      <c r="J777" s="6" t="s">
        <v>5249</v>
      </c>
      <c r="K777" s="6" t="s">
        <v>5250</v>
      </c>
      <c r="M777" s="6" t="s">
        <v>3042</v>
      </c>
      <c r="N777" s="4" t="s">
        <v>3043</v>
      </c>
      <c r="O777" s="6">
        <v>97204</v>
      </c>
      <c r="P777" s="6" t="s">
        <v>5251</v>
      </c>
      <c r="Q777" s="6" t="s">
        <v>5252</v>
      </c>
      <c r="R777" s="6" t="s">
        <v>5253</v>
      </c>
      <c r="S777" s="5">
        <v>37</v>
      </c>
      <c r="T777" s="7">
        <v>36647</v>
      </c>
    </row>
    <row r="778" spans="1:23" ht="36">
      <c r="A778" s="16" t="s">
        <v>7289</v>
      </c>
      <c r="B778" s="6" t="s">
        <v>2579</v>
      </c>
      <c r="C778" s="54">
        <v>14</v>
      </c>
      <c r="D778" s="2">
        <v>14</v>
      </c>
      <c r="E778" s="12" t="s">
        <v>5538</v>
      </c>
      <c r="F778" s="12" t="s">
        <v>5538</v>
      </c>
      <c r="G778" s="14" t="s">
        <v>5538</v>
      </c>
      <c r="H778" s="18" t="s">
        <v>6438</v>
      </c>
      <c r="I778" s="53" t="s">
        <v>2384</v>
      </c>
      <c r="J778" s="6" t="s">
        <v>1346</v>
      </c>
      <c r="K778" s="6" t="s">
        <v>220</v>
      </c>
      <c r="L778" s="6" t="s">
        <v>7351</v>
      </c>
      <c r="M778" s="6" t="s">
        <v>1609</v>
      </c>
      <c r="N778" s="4" t="s">
        <v>1610</v>
      </c>
      <c r="O778" s="6">
        <v>94102</v>
      </c>
      <c r="P778" s="6" t="s">
        <v>1347</v>
      </c>
      <c r="Q778" s="6" t="s">
        <v>1348</v>
      </c>
      <c r="R778" s="6" t="s">
        <v>3644</v>
      </c>
      <c r="S778" s="5">
        <v>37</v>
      </c>
      <c r="T778" s="7">
        <v>36752</v>
      </c>
      <c r="U778" s="7">
        <v>37288</v>
      </c>
      <c r="V778" s="7">
        <v>37653</v>
      </c>
      <c r="W778" s="7">
        <v>38018</v>
      </c>
    </row>
    <row r="779" spans="1:23" ht="24">
      <c r="A779" s="16" t="s">
        <v>480</v>
      </c>
      <c r="B779" s="6" t="s">
        <v>2579</v>
      </c>
      <c r="C779" s="54">
        <v>24</v>
      </c>
      <c r="D779" s="2">
        <v>24</v>
      </c>
      <c r="E779" s="12" t="s">
        <v>5538</v>
      </c>
      <c r="F779" s="12" t="s">
        <v>5538</v>
      </c>
      <c r="G779" s="14" t="s">
        <v>5538</v>
      </c>
      <c r="H779" s="18">
        <v>7527</v>
      </c>
      <c r="I779" s="53" t="s">
        <v>3125</v>
      </c>
      <c r="K779" s="6" t="s">
        <v>481</v>
      </c>
      <c r="L779" s="6" t="s">
        <v>7506</v>
      </c>
      <c r="M779" s="6" t="s">
        <v>3042</v>
      </c>
      <c r="N779" s="4" t="s">
        <v>3043</v>
      </c>
      <c r="O779" s="6">
        <v>97204</v>
      </c>
      <c r="P779" s="6" t="s">
        <v>7507</v>
      </c>
      <c r="Q779" s="6" t="s">
        <v>7508</v>
      </c>
      <c r="R779" s="6" t="s">
        <v>7509</v>
      </c>
      <c r="S779" s="5">
        <v>37</v>
      </c>
      <c r="T779" s="7">
        <v>36938</v>
      </c>
      <c r="W779" s="22"/>
    </row>
    <row r="780" spans="1:24" ht="24">
      <c r="A780" s="16" t="s">
        <v>7313</v>
      </c>
      <c r="B780" s="6" t="s">
        <v>6944</v>
      </c>
      <c r="C780" s="54">
        <v>30</v>
      </c>
      <c r="D780" s="2">
        <v>30</v>
      </c>
      <c r="E780" s="12">
        <v>1000</v>
      </c>
      <c r="F780" s="12">
        <v>17100</v>
      </c>
      <c r="G780" s="14">
        <v>38</v>
      </c>
      <c r="H780" s="18" t="s">
        <v>6438</v>
      </c>
      <c r="I780" s="53" t="s">
        <v>2694</v>
      </c>
      <c r="J780" s="6" t="s">
        <v>191</v>
      </c>
      <c r="K780" s="6" t="s">
        <v>5254</v>
      </c>
      <c r="L780" s="6" t="s">
        <v>5916</v>
      </c>
      <c r="M780" s="6" t="s">
        <v>3042</v>
      </c>
      <c r="N780" s="4" t="s">
        <v>3043</v>
      </c>
      <c r="O780" s="6" t="s">
        <v>5917</v>
      </c>
      <c r="P780" s="6" t="s">
        <v>5918</v>
      </c>
      <c r="Q780" s="6" t="s">
        <v>5919</v>
      </c>
      <c r="R780" s="6" t="s">
        <v>5920</v>
      </c>
      <c r="S780" s="5">
        <v>38</v>
      </c>
      <c r="T780" s="7">
        <v>36647</v>
      </c>
      <c r="U780" s="7">
        <v>37012</v>
      </c>
      <c r="V780" s="7">
        <v>37257</v>
      </c>
      <c r="X780" s="7">
        <v>37987</v>
      </c>
    </row>
    <row r="781" spans="1:24" s="161" customFormat="1" ht="12">
      <c r="A781" s="139" t="s">
        <v>1349</v>
      </c>
      <c r="B781" s="112" t="s">
        <v>6944</v>
      </c>
      <c r="C781" s="145">
        <v>31</v>
      </c>
      <c r="D781" s="114">
        <v>31</v>
      </c>
      <c r="E781" s="115" t="s">
        <v>5538</v>
      </c>
      <c r="F781" s="115" t="s">
        <v>5538</v>
      </c>
      <c r="G781" s="116" t="s">
        <v>5538</v>
      </c>
      <c r="H781" s="142" t="s">
        <v>6438</v>
      </c>
      <c r="I781" s="118" t="s">
        <v>278</v>
      </c>
      <c r="J781" s="112" t="s">
        <v>1350</v>
      </c>
      <c r="K781" s="112" t="s">
        <v>220</v>
      </c>
      <c r="L781" s="112" t="s">
        <v>7351</v>
      </c>
      <c r="M781" s="112" t="s">
        <v>1609</v>
      </c>
      <c r="N781" s="122" t="s">
        <v>1610</v>
      </c>
      <c r="O781" s="112">
        <v>94102</v>
      </c>
      <c r="P781" s="112" t="s">
        <v>1347</v>
      </c>
      <c r="Q781" s="112" t="s">
        <v>1348</v>
      </c>
      <c r="R781" s="112" t="s">
        <v>3644</v>
      </c>
      <c r="S781" s="134">
        <v>38</v>
      </c>
      <c r="T781" s="135">
        <v>36698</v>
      </c>
      <c r="U781" s="137"/>
      <c r="V781" s="137"/>
      <c r="W781" s="137"/>
      <c r="X781" s="137"/>
    </row>
    <row r="782" spans="1:22" ht="24">
      <c r="A782" s="16" t="s">
        <v>7298</v>
      </c>
      <c r="B782" s="6" t="s">
        <v>6944</v>
      </c>
      <c r="C782" s="54">
        <v>30</v>
      </c>
      <c r="D782" s="2">
        <v>30</v>
      </c>
      <c r="E782" s="12">
        <v>43340</v>
      </c>
      <c r="F782" s="12">
        <v>83640</v>
      </c>
      <c r="G782" s="14">
        <v>199</v>
      </c>
      <c r="H782" s="18">
        <v>38</v>
      </c>
      <c r="I782" s="53" t="s">
        <v>7299</v>
      </c>
      <c r="J782" s="6" t="s">
        <v>3512</v>
      </c>
      <c r="K782" s="6" t="s">
        <v>5923</v>
      </c>
      <c r="M782" s="6" t="s">
        <v>5924</v>
      </c>
      <c r="N782" s="4" t="s">
        <v>3043</v>
      </c>
      <c r="O782" s="6">
        <v>97330</v>
      </c>
      <c r="P782" s="6" t="s">
        <v>1356</v>
      </c>
      <c r="Q782" s="6" t="s">
        <v>1357</v>
      </c>
      <c r="R782" s="6" t="s">
        <v>1358</v>
      </c>
      <c r="S782" s="5">
        <v>38</v>
      </c>
      <c r="T782" s="7">
        <v>37257</v>
      </c>
      <c r="U782" s="7">
        <v>37622</v>
      </c>
      <c r="V782" s="7">
        <v>37987</v>
      </c>
    </row>
    <row r="783" spans="1:23" ht="12">
      <c r="A783" s="16" t="s">
        <v>7314</v>
      </c>
      <c r="B783" s="6" t="s">
        <v>2512</v>
      </c>
      <c r="C783" s="54">
        <v>28.5</v>
      </c>
      <c r="D783" s="2">
        <v>60.25</v>
      </c>
      <c r="E783" s="12" t="s">
        <v>5538</v>
      </c>
      <c r="F783" s="12" t="s">
        <v>5538</v>
      </c>
      <c r="G783" s="14" t="s">
        <v>5538</v>
      </c>
      <c r="H783" s="18">
        <v>1226</v>
      </c>
      <c r="I783" s="53" t="s">
        <v>4870</v>
      </c>
      <c r="J783" s="6" t="s">
        <v>5921</v>
      </c>
      <c r="K783" s="6" t="s">
        <v>3041</v>
      </c>
      <c r="M783" s="6" t="s">
        <v>3042</v>
      </c>
      <c r="N783" s="4" t="s">
        <v>3043</v>
      </c>
      <c r="O783" s="6">
        <v>97208</v>
      </c>
      <c r="P783" s="6" t="s">
        <v>3044</v>
      </c>
      <c r="Q783" s="6" t="s">
        <v>3045</v>
      </c>
      <c r="R783" s="6" t="s">
        <v>3032</v>
      </c>
      <c r="S783" s="5">
        <v>38</v>
      </c>
      <c r="T783" s="7">
        <v>36648</v>
      </c>
      <c r="U783" s="7">
        <v>37257</v>
      </c>
      <c r="V783" s="7">
        <v>37622</v>
      </c>
      <c r="W783" s="7">
        <v>37987</v>
      </c>
    </row>
    <row r="784" spans="1:20" ht="12">
      <c r="A784" s="16" t="s">
        <v>4455</v>
      </c>
      <c r="B784" s="6" t="s">
        <v>2512</v>
      </c>
      <c r="C784" s="54">
        <v>28</v>
      </c>
      <c r="D784" s="2">
        <v>60.25</v>
      </c>
      <c r="E784" s="12">
        <v>5000</v>
      </c>
      <c r="F784" s="12">
        <v>27000</v>
      </c>
      <c r="G784" s="14" t="s">
        <v>5538</v>
      </c>
      <c r="H784" s="18">
        <v>1230</v>
      </c>
      <c r="I784" s="53" t="s">
        <v>2352</v>
      </c>
      <c r="J784" s="6" t="s">
        <v>5922</v>
      </c>
      <c r="K784" s="6" t="s">
        <v>5923</v>
      </c>
      <c r="M784" s="6" t="s">
        <v>5924</v>
      </c>
      <c r="N784" s="4" t="s">
        <v>3043</v>
      </c>
      <c r="O784" s="6">
        <v>97330</v>
      </c>
      <c r="P784" s="6" t="s">
        <v>5925</v>
      </c>
      <c r="Q784" s="6" t="s">
        <v>5926</v>
      </c>
      <c r="R784" s="6" t="s">
        <v>5124</v>
      </c>
      <c r="S784" s="5">
        <v>38</v>
      </c>
      <c r="T784" s="7">
        <v>36647</v>
      </c>
    </row>
    <row r="785" spans="1:22" ht="12">
      <c r="A785" s="139" t="s">
        <v>5137</v>
      </c>
      <c r="B785" s="112" t="s">
        <v>1067</v>
      </c>
      <c r="C785" s="145">
        <v>25</v>
      </c>
      <c r="D785" s="114">
        <v>35</v>
      </c>
      <c r="E785" s="115" t="s">
        <v>5538</v>
      </c>
      <c r="F785" s="115" t="s">
        <v>5538</v>
      </c>
      <c r="G785" s="116" t="s">
        <v>5538</v>
      </c>
      <c r="H785" s="142">
        <v>6920</v>
      </c>
      <c r="I785" s="118" t="s">
        <v>5138</v>
      </c>
      <c r="J785" s="112" t="s">
        <v>6988</v>
      </c>
      <c r="K785" s="112" t="s">
        <v>5139</v>
      </c>
      <c r="L785" s="112"/>
      <c r="M785" s="112" t="s">
        <v>6990</v>
      </c>
      <c r="N785" s="122" t="s">
        <v>5927</v>
      </c>
      <c r="O785" s="112">
        <v>98055</v>
      </c>
      <c r="P785" s="112" t="s">
        <v>2054</v>
      </c>
      <c r="Q785" s="112" t="s">
        <v>2055</v>
      </c>
      <c r="R785" s="112" t="s">
        <v>2056</v>
      </c>
      <c r="S785" s="134">
        <v>38</v>
      </c>
      <c r="T785" s="135">
        <v>36708</v>
      </c>
      <c r="U785" s="135">
        <v>37257</v>
      </c>
      <c r="V785" s="137"/>
    </row>
    <row r="786" spans="1:21" ht="12">
      <c r="A786" s="112" t="s">
        <v>2786</v>
      </c>
      <c r="B786" s="113" t="s">
        <v>1359</v>
      </c>
      <c r="C786" s="155"/>
      <c r="D786" s="146" t="s">
        <v>4984</v>
      </c>
      <c r="E786" s="147"/>
      <c r="F786" s="147"/>
      <c r="G786" s="148"/>
      <c r="H786" s="142">
        <v>6925</v>
      </c>
      <c r="I786" s="118" t="s">
        <v>5560</v>
      </c>
      <c r="J786" s="113" t="s">
        <v>4274</v>
      </c>
      <c r="K786" s="113" t="s">
        <v>3786</v>
      </c>
      <c r="L786" s="113"/>
      <c r="M786" s="113" t="s">
        <v>1050</v>
      </c>
      <c r="N786" s="119" t="s">
        <v>1051</v>
      </c>
      <c r="O786" s="113">
        <v>20590</v>
      </c>
      <c r="P786" s="113" t="s">
        <v>3787</v>
      </c>
      <c r="Q786" s="113" t="s">
        <v>3788</v>
      </c>
      <c r="R786" s="113" t="s">
        <v>4272</v>
      </c>
      <c r="S786" s="120">
        <v>38</v>
      </c>
      <c r="T786" s="121">
        <v>36708</v>
      </c>
      <c r="U786" s="135"/>
    </row>
    <row r="787" spans="1:20" ht="12">
      <c r="A787" s="6" t="s">
        <v>2313</v>
      </c>
      <c r="B787" s="31" t="s">
        <v>2314</v>
      </c>
      <c r="C787" s="54">
        <v>32</v>
      </c>
      <c r="D787" s="2" t="s">
        <v>6186</v>
      </c>
      <c r="E787" s="12">
        <v>0</v>
      </c>
      <c r="F787" s="12">
        <v>18000</v>
      </c>
      <c r="G787" s="14">
        <v>25</v>
      </c>
      <c r="H787" s="18">
        <v>1524</v>
      </c>
      <c r="I787" s="53" t="s">
        <v>6593</v>
      </c>
      <c r="J787" s="6" t="s">
        <v>2315</v>
      </c>
      <c r="K787" s="6" t="s">
        <v>5387</v>
      </c>
      <c r="M787" s="6" t="s">
        <v>5446</v>
      </c>
      <c r="N787" s="4" t="s">
        <v>5927</v>
      </c>
      <c r="O787" s="6">
        <v>98119</v>
      </c>
      <c r="P787" s="6" t="s">
        <v>5388</v>
      </c>
      <c r="Q787" s="6" t="s">
        <v>2316</v>
      </c>
      <c r="R787" s="42" t="s">
        <v>7269</v>
      </c>
      <c r="S787" s="5">
        <v>38</v>
      </c>
      <c r="T787" s="7">
        <v>36800</v>
      </c>
    </row>
    <row r="788" spans="1:20" ht="12">
      <c r="A788" s="16" t="s">
        <v>7315</v>
      </c>
      <c r="B788" s="6" t="s">
        <v>4721</v>
      </c>
      <c r="C788" s="54">
        <v>20</v>
      </c>
      <c r="D788" s="2">
        <v>25</v>
      </c>
      <c r="E788" s="12" t="s">
        <v>5538</v>
      </c>
      <c r="F788" s="12">
        <v>50000</v>
      </c>
      <c r="G788" s="14">
        <v>135</v>
      </c>
      <c r="H788" s="18">
        <v>8900</v>
      </c>
      <c r="I788" s="53" t="s">
        <v>1815</v>
      </c>
      <c r="J788" s="6" t="s">
        <v>6315</v>
      </c>
      <c r="K788" s="6" t="s">
        <v>678</v>
      </c>
      <c r="M788" s="6" t="s">
        <v>679</v>
      </c>
      <c r="N788" s="4" t="s">
        <v>1822</v>
      </c>
      <c r="O788" s="8" t="s">
        <v>1816</v>
      </c>
      <c r="P788" s="6" t="s">
        <v>1469</v>
      </c>
      <c r="Q788" s="6" t="s">
        <v>1470</v>
      </c>
      <c r="R788" s="6" t="s">
        <v>1471</v>
      </c>
      <c r="S788" s="5">
        <v>39</v>
      </c>
      <c r="T788" s="7">
        <v>36572</v>
      </c>
    </row>
    <row r="789" spans="1:22" ht="12">
      <c r="A789" s="6" t="s">
        <v>3018</v>
      </c>
      <c r="B789" s="6" t="s">
        <v>4721</v>
      </c>
      <c r="C789" s="54">
        <v>25</v>
      </c>
      <c r="D789" s="2">
        <v>27</v>
      </c>
      <c r="E789" s="12" t="s">
        <v>5538</v>
      </c>
      <c r="F789" s="12" t="s">
        <v>5538</v>
      </c>
      <c r="G789" s="14" t="s">
        <v>5538</v>
      </c>
      <c r="H789" s="4">
        <v>1230</v>
      </c>
      <c r="I789" s="53" t="s">
        <v>2352</v>
      </c>
      <c r="J789" s="6" t="s">
        <v>2353</v>
      </c>
      <c r="K789" s="6" t="s">
        <v>2354</v>
      </c>
      <c r="M789" s="6" t="s">
        <v>2355</v>
      </c>
      <c r="N789" s="4" t="s">
        <v>1822</v>
      </c>
      <c r="O789" s="8" t="s">
        <v>7050</v>
      </c>
      <c r="P789" s="6" t="s">
        <v>5996</v>
      </c>
      <c r="Q789" s="6" t="s">
        <v>5997</v>
      </c>
      <c r="R789" s="6" t="s">
        <v>2682</v>
      </c>
      <c r="S789" s="5">
        <v>39</v>
      </c>
      <c r="T789" s="7">
        <v>36778</v>
      </c>
      <c r="U789" s="7">
        <v>37257</v>
      </c>
      <c r="V789" s="7">
        <v>37622</v>
      </c>
    </row>
    <row r="790" spans="1:23" ht="24">
      <c r="A790" s="16" t="s">
        <v>7316</v>
      </c>
      <c r="B790" s="6" t="s">
        <v>1472</v>
      </c>
      <c r="C790" s="54">
        <v>37</v>
      </c>
      <c r="D790" s="2">
        <v>45</v>
      </c>
      <c r="E790" s="12" t="s">
        <v>5538</v>
      </c>
      <c r="F790" s="12">
        <v>28112.82</v>
      </c>
      <c r="G790" s="14">
        <v>75</v>
      </c>
      <c r="H790" s="18">
        <v>1227</v>
      </c>
      <c r="I790" s="53" t="s">
        <v>4871</v>
      </c>
      <c r="J790" s="6" t="s">
        <v>1473</v>
      </c>
      <c r="K790" s="6" t="s">
        <v>1474</v>
      </c>
      <c r="L790" s="6" t="s">
        <v>1475</v>
      </c>
      <c r="M790" s="6" t="s">
        <v>1476</v>
      </c>
      <c r="N790" s="4" t="s">
        <v>1477</v>
      </c>
      <c r="O790" s="6">
        <v>26505</v>
      </c>
      <c r="P790" s="6" t="s">
        <v>1478</v>
      </c>
      <c r="Q790" s="6" t="s">
        <v>1479</v>
      </c>
      <c r="R790" s="6" t="s">
        <v>5538</v>
      </c>
      <c r="S790" s="5">
        <v>39</v>
      </c>
      <c r="T790" s="7">
        <v>36760</v>
      </c>
      <c r="U790" s="7">
        <v>36892</v>
      </c>
      <c r="V790" s="7">
        <v>37257</v>
      </c>
      <c r="W790" s="7">
        <v>37622</v>
      </c>
    </row>
    <row r="791" spans="1:20" ht="24">
      <c r="A791" s="16" t="s">
        <v>2203</v>
      </c>
      <c r="B791" s="6" t="s">
        <v>1472</v>
      </c>
      <c r="C791" s="54">
        <v>22</v>
      </c>
      <c r="D791" s="2">
        <v>30</v>
      </c>
      <c r="E791" s="12">
        <v>0</v>
      </c>
      <c r="F791" s="12">
        <v>273</v>
      </c>
      <c r="G791" s="14">
        <v>1</v>
      </c>
      <c r="H791" s="18">
        <v>2400</v>
      </c>
      <c r="I791" s="53" t="s">
        <v>3961</v>
      </c>
      <c r="J791" s="6" t="s">
        <v>1711</v>
      </c>
      <c r="K791" s="6" t="s">
        <v>2204</v>
      </c>
      <c r="M791" s="6" t="s">
        <v>6554</v>
      </c>
      <c r="N791" s="4" t="s">
        <v>1822</v>
      </c>
      <c r="O791" s="6">
        <v>15222</v>
      </c>
      <c r="P791" s="6" t="s">
        <v>2205</v>
      </c>
      <c r="Q791" s="6" t="s">
        <v>2206</v>
      </c>
      <c r="R791" s="8" t="s">
        <v>2207</v>
      </c>
      <c r="S791" s="5">
        <v>39</v>
      </c>
      <c r="T791" s="7">
        <v>36760</v>
      </c>
    </row>
    <row r="792" spans="1:24" s="161" customFormat="1" ht="12">
      <c r="A792" s="16" t="s">
        <v>4507</v>
      </c>
      <c r="B792" s="6" t="s">
        <v>1472</v>
      </c>
      <c r="C792" s="54">
        <v>12</v>
      </c>
      <c r="D792" s="2">
        <v>20</v>
      </c>
      <c r="E792" s="12">
        <v>3002</v>
      </c>
      <c r="F792" s="12">
        <v>59403</v>
      </c>
      <c r="G792" s="14">
        <v>189</v>
      </c>
      <c r="H792" s="18">
        <v>1226</v>
      </c>
      <c r="I792" s="53" t="s">
        <v>4870</v>
      </c>
      <c r="J792" s="6" t="s">
        <v>7070</v>
      </c>
      <c r="K792" s="6" t="s">
        <v>7071</v>
      </c>
      <c r="L792" s="6"/>
      <c r="M792" s="6" t="s">
        <v>7072</v>
      </c>
      <c r="N792" s="4" t="s">
        <v>1822</v>
      </c>
      <c r="O792" s="8" t="s">
        <v>7073</v>
      </c>
      <c r="P792" s="6" t="s">
        <v>7074</v>
      </c>
      <c r="Q792" s="6" t="s">
        <v>4104</v>
      </c>
      <c r="R792" s="6" t="s">
        <v>4105</v>
      </c>
      <c r="S792" s="5">
        <v>39</v>
      </c>
      <c r="T792" s="7">
        <v>36760</v>
      </c>
      <c r="U792" s="7">
        <v>37257</v>
      </c>
      <c r="V792" s="137">
        <v>37622</v>
      </c>
      <c r="W792" s="132"/>
      <c r="X792" s="137"/>
    </row>
    <row r="793" spans="1:22" ht="12">
      <c r="A793" s="16" t="s">
        <v>4621</v>
      </c>
      <c r="B793" s="6" t="s">
        <v>1472</v>
      </c>
      <c r="C793" s="54">
        <v>15</v>
      </c>
      <c r="D793" s="2">
        <v>18</v>
      </c>
      <c r="E793" s="12">
        <v>16000</v>
      </c>
      <c r="F793" s="12">
        <v>40000</v>
      </c>
      <c r="G793" s="14">
        <v>800</v>
      </c>
      <c r="H793" s="18">
        <v>1226</v>
      </c>
      <c r="I793" s="53" t="s">
        <v>4870</v>
      </c>
      <c r="J793" s="6" t="s">
        <v>1558</v>
      </c>
      <c r="K793" s="6" t="s">
        <v>4622</v>
      </c>
      <c r="L793" s="6" t="s">
        <v>4716</v>
      </c>
      <c r="M793" s="6" t="s">
        <v>3372</v>
      </c>
      <c r="N793" s="4" t="s">
        <v>1822</v>
      </c>
      <c r="O793" s="6">
        <v>19073</v>
      </c>
      <c r="P793" s="6" t="s">
        <v>4510</v>
      </c>
      <c r="Q793" s="6" t="s">
        <v>6808</v>
      </c>
      <c r="R793" s="6" t="s">
        <v>1634</v>
      </c>
      <c r="S793" s="5">
        <v>39</v>
      </c>
      <c r="T793" s="7">
        <v>36760</v>
      </c>
      <c r="U793" s="7">
        <v>36892</v>
      </c>
      <c r="V793" s="7">
        <v>37257</v>
      </c>
    </row>
    <row r="794" spans="1:20" ht="12">
      <c r="A794" s="6" t="s">
        <v>621</v>
      </c>
      <c r="B794" s="6" t="s">
        <v>1472</v>
      </c>
      <c r="C794" s="54">
        <v>21</v>
      </c>
      <c r="D794" s="2">
        <v>29</v>
      </c>
      <c r="E794" s="12">
        <v>0</v>
      </c>
      <c r="F794" s="12">
        <v>17468</v>
      </c>
      <c r="G794" s="14">
        <v>50</v>
      </c>
      <c r="H794" s="27" t="s">
        <v>7018</v>
      </c>
      <c r="I794" s="53" t="s">
        <v>5431</v>
      </c>
      <c r="J794" s="6" t="s">
        <v>1476</v>
      </c>
      <c r="K794" s="6" t="s">
        <v>1474</v>
      </c>
      <c r="M794" s="6" t="s">
        <v>1476</v>
      </c>
      <c r="N794" s="4" t="s">
        <v>1477</v>
      </c>
      <c r="O794" s="6">
        <v>26507</v>
      </c>
      <c r="P794" s="6" t="s">
        <v>1344</v>
      </c>
      <c r="Q794" s="6" t="s">
        <v>1345</v>
      </c>
      <c r="R794" s="6" t="s">
        <v>5538</v>
      </c>
      <c r="S794" s="5">
        <v>39</v>
      </c>
      <c r="T794" s="7">
        <v>36759</v>
      </c>
    </row>
    <row r="795" spans="1:20" ht="12">
      <c r="A795" s="112" t="s">
        <v>6524</v>
      </c>
      <c r="B795" s="112" t="s">
        <v>1472</v>
      </c>
      <c r="C795" s="145" t="s">
        <v>280</v>
      </c>
      <c r="D795" s="114"/>
      <c r="E795" s="115"/>
      <c r="F795" s="115"/>
      <c r="G795" s="116"/>
      <c r="H795" s="122">
        <v>1226</v>
      </c>
      <c r="I795" s="118" t="s">
        <v>4870</v>
      </c>
      <c r="J795" s="112" t="s">
        <v>4033</v>
      </c>
      <c r="K795" s="112" t="s">
        <v>1643</v>
      </c>
      <c r="L795" s="112"/>
      <c r="M795" s="112" t="s">
        <v>1644</v>
      </c>
      <c r="N795" s="122" t="s">
        <v>1477</v>
      </c>
      <c r="O795" s="112" t="s">
        <v>1645</v>
      </c>
      <c r="P795" s="112" t="s">
        <v>1924</v>
      </c>
      <c r="Q795" s="112" t="s">
        <v>7149</v>
      </c>
      <c r="R795" s="112" t="s">
        <v>7150</v>
      </c>
      <c r="S795" s="134">
        <v>39</v>
      </c>
      <c r="T795" s="135">
        <v>36760</v>
      </c>
    </row>
    <row r="796" spans="1:24" ht="12">
      <c r="A796" s="16" t="s">
        <v>4456</v>
      </c>
      <c r="B796" s="6" t="s">
        <v>1472</v>
      </c>
      <c r="C796" s="54">
        <v>18</v>
      </c>
      <c r="D796" s="2">
        <v>26</v>
      </c>
      <c r="E796" s="12">
        <v>0</v>
      </c>
      <c r="F796" s="12">
        <v>37200</v>
      </c>
      <c r="G796" s="14">
        <v>93</v>
      </c>
      <c r="H796" s="18">
        <v>1540</v>
      </c>
      <c r="I796" s="53" t="s">
        <v>6758</v>
      </c>
      <c r="J796" s="6" t="s">
        <v>1480</v>
      </c>
      <c r="K796" s="6" t="s">
        <v>1481</v>
      </c>
      <c r="M796" s="6" t="s">
        <v>1482</v>
      </c>
      <c r="N796" s="4" t="s">
        <v>1822</v>
      </c>
      <c r="O796" s="8" t="s">
        <v>1483</v>
      </c>
      <c r="P796" s="6" t="s">
        <v>2787</v>
      </c>
      <c r="Q796" s="6" t="s">
        <v>1369</v>
      </c>
      <c r="R796" s="6" t="s">
        <v>1370</v>
      </c>
      <c r="S796" s="5">
        <v>39</v>
      </c>
      <c r="T796" s="7">
        <v>36760</v>
      </c>
      <c r="V796" s="22"/>
      <c r="W796" s="22"/>
      <c r="X796" s="22"/>
    </row>
    <row r="797" spans="1:20" ht="12">
      <c r="A797" s="16" t="s">
        <v>3658</v>
      </c>
      <c r="B797" s="6" t="s">
        <v>1472</v>
      </c>
      <c r="C797" s="54">
        <v>17.25</v>
      </c>
      <c r="D797" s="2">
        <v>27.25</v>
      </c>
      <c r="E797" s="12">
        <v>0</v>
      </c>
      <c r="F797" s="12">
        <v>4003</v>
      </c>
      <c r="G797" s="14">
        <v>13</v>
      </c>
      <c r="H797" s="18">
        <v>7300</v>
      </c>
      <c r="I797" s="53" t="s">
        <v>3389</v>
      </c>
      <c r="J797" s="6" t="s">
        <v>1558</v>
      </c>
      <c r="K797" s="6" t="s">
        <v>663</v>
      </c>
      <c r="M797" s="6" t="s">
        <v>6554</v>
      </c>
      <c r="N797" s="4" t="s">
        <v>1822</v>
      </c>
      <c r="O797" s="6">
        <v>15222</v>
      </c>
      <c r="P797" s="6" t="s">
        <v>287</v>
      </c>
      <c r="Q797" s="6" t="s">
        <v>6002</v>
      </c>
      <c r="R797" s="6" t="s">
        <v>7201</v>
      </c>
      <c r="S797" s="5">
        <v>39</v>
      </c>
      <c r="T797" s="7">
        <v>36760</v>
      </c>
    </row>
    <row r="798" spans="1:40" ht="12">
      <c r="A798" s="16" t="s">
        <v>6164</v>
      </c>
      <c r="B798" s="6" t="s">
        <v>1472</v>
      </c>
      <c r="C798" s="54">
        <v>17</v>
      </c>
      <c r="D798" s="2">
        <v>25</v>
      </c>
      <c r="E798" s="12">
        <v>0</v>
      </c>
      <c r="F798" s="12">
        <v>36756</v>
      </c>
      <c r="G798" s="14">
        <v>85</v>
      </c>
      <c r="H798" s="18">
        <v>9700</v>
      </c>
      <c r="I798" s="53" t="s">
        <v>7147</v>
      </c>
      <c r="J798" s="6" t="s">
        <v>2531</v>
      </c>
      <c r="K798" s="6" t="s">
        <v>1570</v>
      </c>
      <c r="M798" s="6" t="s">
        <v>6554</v>
      </c>
      <c r="N798" s="4" t="s">
        <v>1822</v>
      </c>
      <c r="O798" s="6">
        <v>15222</v>
      </c>
      <c r="P798" s="6" t="s">
        <v>1571</v>
      </c>
      <c r="Q798" s="6" t="s">
        <v>7200</v>
      </c>
      <c r="R798" s="6" t="s">
        <v>1572</v>
      </c>
      <c r="S798" s="5">
        <v>39</v>
      </c>
      <c r="T798" s="7">
        <v>36760</v>
      </c>
      <c r="Z798" s="4"/>
      <c r="AE798" s="7"/>
      <c r="AJ798" s="4"/>
      <c r="AL798" s="7"/>
      <c r="AM798" s="7"/>
      <c r="AN798" s="4"/>
    </row>
    <row r="799" spans="1:22" ht="12">
      <c r="A799" s="16" t="s">
        <v>5942</v>
      </c>
      <c r="B799" s="6" t="s">
        <v>1472</v>
      </c>
      <c r="C799" s="54">
        <v>15</v>
      </c>
      <c r="D799" s="2">
        <v>25</v>
      </c>
      <c r="E799" s="12">
        <v>0</v>
      </c>
      <c r="F799" s="12">
        <v>15648</v>
      </c>
      <c r="G799" s="14">
        <v>37</v>
      </c>
      <c r="H799" s="18" t="s">
        <v>389</v>
      </c>
      <c r="I799" s="53" t="s">
        <v>390</v>
      </c>
      <c r="J799" s="6" t="s">
        <v>1558</v>
      </c>
      <c r="K799" s="6" t="s">
        <v>3373</v>
      </c>
      <c r="M799" s="6" t="s">
        <v>1476</v>
      </c>
      <c r="N799" s="4" t="s">
        <v>1477</v>
      </c>
      <c r="O799" s="8" t="s">
        <v>3374</v>
      </c>
      <c r="P799" s="6" t="s">
        <v>3375</v>
      </c>
      <c r="Q799" s="6" t="s">
        <v>3376</v>
      </c>
      <c r="R799" s="6" t="s">
        <v>3377</v>
      </c>
      <c r="S799" s="5">
        <v>39</v>
      </c>
      <c r="T799" s="7">
        <v>36760</v>
      </c>
      <c r="U799" s="7">
        <v>37257</v>
      </c>
      <c r="V799" s="7">
        <v>37622</v>
      </c>
    </row>
    <row r="800" spans="1:23" ht="12">
      <c r="A800" s="16" t="s">
        <v>3441</v>
      </c>
      <c r="B800" s="6" t="s">
        <v>1472</v>
      </c>
      <c r="C800" s="54">
        <v>14.75</v>
      </c>
      <c r="D800" s="2">
        <v>22.75</v>
      </c>
      <c r="E800" s="12">
        <v>0</v>
      </c>
      <c r="F800" s="12">
        <v>62139</v>
      </c>
      <c r="G800" s="14">
        <v>150</v>
      </c>
      <c r="H800" s="18">
        <v>1012</v>
      </c>
      <c r="I800" s="53" t="s">
        <v>876</v>
      </c>
      <c r="J800" s="6" t="s">
        <v>1707</v>
      </c>
      <c r="K800" s="6" t="s">
        <v>1708</v>
      </c>
      <c r="M800" s="6" t="s">
        <v>6554</v>
      </c>
      <c r="N800" s="4" t="s">
        <v>1822</v>
      </c>
      <c r="O800" s="8" t="s">
        <v>1709</v>
      </c>
      <c r="P800" s="6" t="s">
        <v>3071</v>
      </c>
      <c r="Q800" s="6" t="s">
        <v>3072</v>
      </c>
      <c r="R800" s="6" t="s">
        <v>6513</v>
      </c>
      <c r="S800" s="5">
        <v>39</v>
      </c>
      <c r="T800" s="7">
        <v>36760</v>
      </c>
      <c r="U800" s="7">
        <v>37257</v>
      </c>
      <c r="V800" s="7">
        <v>37622</v>
      </c>
      <c r="W800" s="7">
        <v>37987</v>
      </c>
    </row>
    <row r="801" spans="1:21" ht="12">
      <c r="A801" s="16" t="s">
        <v>4103</v>
      </c>
      <c r="B801" s="6" t="s">
        <v>1472</v>
      </c>
      <c r="C801" s="54">
        <v>18.01</v>
      </c>
      <c r="D801" s="2">
        <v>26.01</v>
      </c>
      <c r="E801" s="12">
        <v>0</v>
      </c>
      <c r="F801" s="12">
        <v>56317</v>
      </c>
      <c r="G801" s="14">
        <v>184</v>
      </c>
      <c r="H801" s="18">
        <v>1226</v>
      </c>
      <c r="I801" s="53" t="s">
        <v>4870</v>
      </c>
      <c r="J801" s="6" t="s">
        <v>402</v>
      </c>
      <c r="K801" s="6" t="s">
        <v>403</v>
      </c>
      <c r="M801" s="6" t="s">
        <v>404</v>
      </c>
      <c r="N801" s="4" t="s">
        <v>1477</v>
      </c>
      <c r="O801" s="8" t="s">
        <v>405</v>
      </c>
      <c r="P801" s="6" t="s">
        <v>406</v>
      </c>
      <c r="Q801" s="6" t="s">
        <v>4001</v>
      </c>
      <c r="R801" s="6" t="s">
        <v>6517</v>
      </c>
      <c r="S801" s="5">
        <v>39</v>
      </c>
      <c r="T801" s="7">
        <v>36760</v>
      </c>
      <c r="U801" s="7">
        <v>37257</v>
      </c>
    </row>
    <row r="802" spans="1:20" ht="12">
      <c r="A802" s="16" t="s">
        <v>1099</v>
      </c>
      <c r="B802" s="6" t="s">
        <v>1472</v>
      </c>
      <c r="C802" s="54">
        <v>20</v>
      </c>
      <c r="D802" s="2">
        <v>25</v>
      </c>
      <c r="E802" s="12">
        <v>4276</v>
      </c>
      <c r="F802" s="12">
        <v>312061</v>
      </c>
      <c r="G802" s="14">
        <v>925</v>
      </c>
      <c r="H802" s="18">
        <v>1645</v>
      </c>
      <c r="I802" s="53" t="s">
        <v>141</v>
      </c>
      <c r="J802" s="6" t="s">
        <v>5858</v>
      </c>
      <c r="K802" s="6" t="s">
        <v>1932</v>
      </c>
      <c r="L802" s="6" t="s">
        <v>4784</v>
      </c>
      <c r="M802" s="6" t="s">
        <v>6282</v>
      </c>
      <c r="N802" s="4" t="s">
        <v>1822</v>
      </c>
      <c r="O802" s="8" t="s">
        <v>7219</v>
      </c>
      <c r="P802" s="6" t="s">
        <v>3858</v>
      </c>
      <c r="Q802" s="6" t="s">
        <v>3859</v>
      </c>
      <c r="R802" s="8" t="s">
        <v>3860</v>
      </c>
      <c r="S802" s="5">
        <v>39</v>
      </c>
      <c r="T802" s="7">
        <v>36760</v>
      </c>
    </row>
    <row r="803" spans="1:20" ht="12">
      <c r="A803" s="16" t="s">
        <v>5122</v>
      </c>
      <c r="B803" s="6" t="s">
        <v>1472</v>
      </c>
      <c r="C803" s="54">
        <v>13</v>
      </c>
      <c r="D803" s="2">
        <v>21</v>
      </c>
      <c r="E803" s="12">
        <v>0</v>
      </c>
      <c r="F803" s="12">
        <v>36938</v>
      </c>
      <c r="G803" s="14">
        <v>88</v>
      </c>
      <c r="H803" s="18">
        <v>1540</v>
      </c>
      <c r="I803" s="53" t="s">
        <v>6758</v>
      </c>
      <c r="J803" s="6" t="s">
        <v>1712</v>
      </c>
      <c r="K803" s="6" t="s">
        <v>3360</v>
      </c>
      <c r="M803" s="6" t="s">
        <v>1476</v>
      </c>
      <c r="N803" s="4" t="s">
        <v>1477</v>
      </c>
      <c r="O803" s="8" t="s">
        <v>3361</v>
      </c>
      <c r="P803" s="6" t="s">
        <v>3362</v>
      </c>
      <c r="Q803" s="6" t="s">
        <v>3363</v>
      </c>
      <c r="R803" s="8" t="s">
        <v>3364</v>
      </c>
      <c r="S803" s="5">
        <v>39</v>
      </c>
      <c r="T803" s="7">
        <v>36760</v>
      </c>
    </row>
    <row r="804" spans="1:24" s="17" customFormat="1" ht="24">
      <c r="A804" s="6" t="s">
        <v>5195</v>
      </c>
      <c r="B804" s="6" t="s">
        <v>5537</v>
      </c>
      <c r="C804" s="54">
        <v>23.83</v>
      </c>
      <c r="D804" s="2">
        <v>34.33</v>
      </c>
      <c r="E804" s="12" t="s">
        <v>5538</v>
      </c>
      <c r="F804" s="12">
        <f>617200+177200</f>
        <v>794400</v>
      </c>
      <c r="G804" s="14">
        <f>1156+29+392+12</f>
        <v>1589</v>
      </c>
      <c r="H804" s="18">
        <v>7523</v>
      </c>
      <c r="I804" s="108" t="s">
        <v>3982</v>
      </c>
      <c r="J804" s="6" t="s">
        <v>3347</v>
      </c>
      <c r="K804" s="6" t="s">
        <v>3348</v>
      </c>
      <c r="L804" s="6" t="s">
        <v>3349</v>
      </c>
      <c r="M804" s="6" t="s">
        <v>6554</v>
      </c>
      <c r="N804" s="4" t="s">
        <v>1822</v>
      </c>
      <c r="O804" s="6" t="s">
        <v>3350</v>
      </c>
      <c r="P804" s="6" t="s">
        <v>3351</v>
      </c>
      <c r="Q804" s="6" t="s">
        <v>3352</v>
      </c>
      <c r="R804" s="6" t="s">
        <v>3353</v>
      </c>
      <c r="S804" s="4">
        <v>39</v>
      </c>
      <c r="T804" s="7">
        <v>36708</v>
      </c>
      <c r="U804" s="7"/>
      <c r="V804" s="7">
        <v>37257</v>
      </c>
      <c r="W804" s="7">
        <v>37622</v>
      </c>
      <c r="X804" s="7"/>
    </row>
    <row r="805" spans="1:20" ht="12">
      <c r="A805" s="6" t="s">
        <v>398</v>
      </c>
      <c r="B805" s="21" t="s">
        <v>5537</v>
      </c>
      <c r="C805" s="54">
        <v>4</v>
      </c>
      <c r="D805" s="28">
        <v>0</v>
      </c>
      <c r="E805" s="29">
        <v>131400</v>
      </c>
      <c r="F805" s="29">
        <v>3138900</v>
      </c>
      <c r="G805" s="39">
        <f>7453+108</f>
        <v>7561</v>
      </c>
      <c r="H805" s="24" t="s">
        <v>992</v>
      </c>
      <c r="I805" s="53" t="s">
        <v>991</v>
      </c>
      <c r="J805" s="21" t="s">
        <v>6333</v>
      </c>
      <c r="K805" s="21" t="s">
        <v>6858</v>
      </c>
      <c r="L805" s="21" t="s">
        <v>6859</v>
      </c>
      <c r="M805" s="21" t="s">
        <v>1050</v>
      </c>
      <c r="N805" s="24" t="s">
        <v>1051</v>
      </c>
      <c r="O805" s="21">
        <v>20704</v>
      </c>
      <c r="P805" s="21" t="s">
        <v>6860</v>
      </c>
      <c r="Q805" s="21" t="s">
        <v>6861</v>
      </c>
      <c r="R805" s="21" t="s">
        <v>6862</v>
      </c>
      <c r="S805" s="24">
        <v>39</v>
      </c>
      <c r="T805" s="22">
        <v>36770</v>
      </c>
    </row>
    <row r="806" spans="1:22" ht="12">
      <c r="A806" s="6" t="s">
        <v>2861</v>
      </c>
      <c r="B806" s="6" t="s">
        <v>5537</v>
      </c>
      <c r="C806" s="54">
        <v>10.2</v>
      </c>
      <c r="D806" s="2">
        <v>15.2</v>
      </c>
      <c r="E806" s="12" t="s">
        <v>5538</v>
      </c>
      <c r="F806" s="12" t="s">
        <v>5538</v>
      </c>
      <c r="G806" s="14" t="s">
        <v>5538</v>
      </c>
      <c r="H806" s="4">
        <v>1241</v>
      </c>
      <c r="I806" s="53" t="s">
        <v>6894</v>
      </c>
      <c r="K806" s="6" t="s">
        <v>5488</v>
      </c>
      <c r="L806" s="6" t="s">
        <v>5489</v>
      </c>
      <c r="M806" s="6" t="s">
        <v>1050</v>
      </c>
      <c r="N806" s="4" t="s">
        <v>1051</v>
      </c>
      <c r="O806" s="8" t="s">
        <v>3743</v>
      </c>
      <c r="P806" s="6" t="s">
        <v>1564</v>
      </c>
      <c r="Q806" s="6" t="s">
        <v>1565</v>
      </c>
      <c r="R806" s="6" t="s">
        <v>1566</v>
      </c>
      <c r="S806" s="5">
        <v>39</v>
      </c>
      <c r="T806" s="7">
        <v>36800</v>
      </c>
      <c r="U806" s="7">
        <v>37257</v>
      </c>
      <c r="V806" s="7">
        <v>37622</v>
      </c>
    </row>
    <row r="807" spans="1:20" ht="24">
      <c r="A807" s="6" t="s">
        <v>2805</v>
      </c>
      <c r="B807" s="6" t="s">
        <v>5537</v>
      </c>
      <c r="C807" s="54">
        <v>6.9</v>
      </c>
      <c r="D807" s="2">
        <v>6.9</v>
      </c>
      <c r="E807" s="12" t="s">
        <v>5538</v>
      </c>
      <c r="F807" s="12" t="s">
        <v>5538</v>
      </c>
      <c r="G807" s="14" t="s">
        <v>5538</v>
      </c>
      <c r="H807" s="24" t="s">
        <v>4209</v>
      </c>
      <c r="I807" s="108" t="s">
        <v>4210</v>
      </c>
      <c r="J807" s="21"/>
      <c r="K807" s="21" t="s">
        <v>7325</v>
      </c>
      <c r="L807" s="21" t="s">
        <v>7326</v>
      </c>
      <c r="M807" s="21" t="s">
        <v>6751</v>
      </c>
      <c r="N807" s="24" t="s">
        <v>6752</v>
      </c>
      <c r="O807" s="21">
        <v>55403</v>
      </c>
      <c r="P807" s="21" t="s">
        <v>2010</v>
      </c>
      <c r="Q807" s="21" t="s">
        <v>1426</v>
      </c>
      <c r="R807" s="43" t="s">
        <v>1427</v>
      </c>
      <c r="S807" s="24">
        <v>39</v>
      </c>
      <c r="T807" s="7">
        <v>36811</v>
      </c>
    </row>
    <row r="808" spans="1:20" ht="12">
      <c r="A808" s="6" t="s">
        <v>7177</v>
      </c>
      <c r="B808" s="6" t="s">
        <v>5537</v>
      </c>
      <c r="E808" s="12"/>
      <c r="H808" s="24">
        <v>2400</v>
      </c>
      <c r="I808" s="108" t="s">
        <v>3087</v>
      </c>
      <c r="J808" s="21"/>
      <c r="K808" s="21" t="s">
        <v>7178</v>
      </c>
      <c r="L808" s="21"/>
      <c r="M808" s="21" t="s">
        <v>7179</v>
      </c>
      <c r="N808" s="24" t="s">
        <v>1477</v>
      </c>
      <c r="O808" s="21">
        <v>25443</v>
      </c>
      <c r="P808" s="21" t="s">
        <v>7180</v>
      </c>
      <c r="Q808" s="21" t="s">
        <v>7181</v>
      </c>
      <c r="R808" s="43" t="s">
        <v>7182</v>
      </c>
      <c r="S808" s="24">
        <v>39</v>
      </c>
      <c r="T808" s="7">
        <v>37469</v>
      </c>
    </row>
    <row r="809" spans="1:24" s="161" customFormat="1" ht="12">
      <c r="A809" s="139" t="s">
        <v>7317</v>
      </c>
      <c r="B809" s="112" t="s">
        <v>1613</v>
      </c>
      <c r="C809" s="145"/>
      <c r="D809" s="114"/>
      <c r="E809" s="115"/>
      <c r="F809" s="115"/>
      <c r="G809" s="116"/>
      <c r="H809" s="142" t="s">
        <v>7058</v>
      </c>
      <c r="I809" s="118" t="s">
        <v>280</v>
      </c>
      <c r="J809" s="112"/>
      <c r="K809" s="113"/>
      <c r="L809" s="113"/>
      <c r="M809" s="113"/>
      <c r="N809" s="119"/>
      <c r="O809" s="113"/>
      <c r="P809" s="113"/>
      <c r="Q809" s="113"/>
      <c r="R809" s="113"/>
      <c r="S809" s="135"/>
      <c r="T809" s="135"/>
      <c r="U809" s="137"/>
      <c r="V809" s="137"/>
      <c r="W809" s="137"/>
      <c r="X809" s="137"/>
    </row>
    <row r="810" spans="1:21" ht="12">
      <c r="A810" s="16" t="s">
        <v>7259</v>
      </c>
      <c r="B810" s="6" t="s">
        <v>1613</v>
      </c>
      <c r="C810" s="54">
        <v>26</v>
      </c>
      <c r="D810" s="2" t="s">
        <v>6186</v>
      </c>
      <c r="E810" s="12" t="s">
        <v>5538</v>
      </c>
      <c r="F810" s="12" t="s">
        <v>5538</v>
      </c>
      <c r="G810" s="14" t="s">
        <v>5538</v>
      </c>
      <c r="H810" s="18">
        <v>1252</v>
      </c>
      <c r="I810" s="53" t="s">
        <v>7257</v>
      </c>
      <c r="J810" s="6" t="s">
        <v>1558</v>
      </c>
      <c r="K810" s="6" t="s">
        <v>3742</v>
      </c>
      <c r="L810" s="6" t="s">
        <v>3265</v>
      </c>
      <c r="M810" s="6" t="s">
        <v>1050</v>
      </c>
      <c r="N810" s="4" t="s">
        <v>1051</v>
      </c>
      <c r="O810" s="8" t="s">
        <v>3743</v>
      </c>
      <c r="P810" s="6" t="s">
        <v>3266</v>
      </c>
      <c r="Q810" s="6" t="s">
        <v>3267</v>
      </c>
      <c r="R810" s="6" t="s">
        <v>1314</v>
      </c>
      <c r="S810" s="5">
        <v>39</v>
      </c>
      <c r="T810" s="7">
        <v>36722</v>
      </c>
      <c r="U810" s="7">
        <v>37257</v>
      </c>
    </row>
    <row r="811" spans="1:22" ht="36">
      <c r="A811" s="6" t="s">
        <v>5070</v>
      </c>
      <c r="B811" s="6" t="s">
        <v>1613</v>
      </c>
      <c r="C811" s="54">
        <v>28.5</v>
      </c>
      <c r="D811" s="2">
        <v>32.5</v>
      </c>
      <c r="E811" s="12" t="s">
        <v>5538</v>
      </c>
      <c r="F811" s="12" t="s">
        <v>5538</v>
      </c>
      <c r="G811" s="14" t="s">
        <v>5538</v>
      </c>
      <c r="H811" s="4" t="s">
        <v>6438</v>
      </c>
      <c r="I811" s="53" t="s">
        <v>2606</v>
      </c>
      <c r="J811" s="6" t="s">
        <v>2607</v>
      </c>
      <c r="K811" s="6" t="s">
        <v>2608</v>
      </c>
      <c r="L811" s="6" t="s">
        <v>3664</v>
      </c>
      <c r="M811" s="6" t="s">
        <v>1821</v>
      </c>
      <c r="N811" s="4" t="s">
        <v>1822</v>
      </c>
      <c r="O811" s="8" t="s">
        <v>3665</v>
      </c>
      <c r="P811" s="6" t="s">
        <v>5071</v>
      </c>
      <c r="Q811" s="6" t="s">
        <v>5072</v>
      </c>
      <c r="R811" s="6" t="s">
        <v>7244</v>
      </c>
      <c r="S811" s="5">
        <v>39</v>
      </c>
      <c r="T811" s="7">
        <v>36708</v>
      </c>
      <c r="U811" s="7">
        <v>37257</v>
      </c>
      <c r="V811" s="7">
        <v>37622</v>
      </c>
    </row>
    <row r="812" spans="1:27" ht="24">
      <c r="A812" s="6" t="s">
        <v>4564</v>
      </c>
      <c r="B812" s="6" t="s">
        <v>1613</v>
      </c>
      <c r="C812" s="54">
        <v>29.25</v>
      </c>
      <c r="D812" s="2">
        <v>34.5</v>
      </c>
      <c r="E812" s="12" t="s">
        <v>5538</v>
      </c>
      <c r="F812" s="12" t="s">
        <v>5538</v>
      </c>
      <c r="G812" s="14" t="s">
        <v>5538</v>
      </c>
      <c r="H812" s="24">
        <v>1251</v>
      </c>
      <c r="I812" s="53" t="s">
        <v>7256</v>
      </c>
      <c r="J812" s="21" t="s">
        <v>350</v>
      </c>
      <c r="K812" s="6" t="s">
        <v>7005</v>
      </c>
      <c r="M812" s="6" t="s">
        <v>7006</v>
      </c>
      <c r="N812" s="4" t="s">
        <v>3806</v>
      </c>
      <c r="O812" s="6" t="s">
        <v>2465</v>
      </c>
      <c r="P812" s="6" t="s">
        <v>7008</v>
      </c>
      <c r="Q812" s="6" t="s">
        <v>7009</v>
      </c>
      <c r="R812" s="6" t="s">
        <v>7010</v>
      </c>
      <c r="S812" s="5">
        <v>39</v>
      </c>
      <c r="T812" s="7">
        <v>36760</v>
      </c>
      <c r="U812" s="7">
        <v>37257</v>
      </c>
      <c r="V812" s="7">
        <v>37622</v>
      </c>
      <c r="Y812" s="9"/>
      <c r="Z812" s="4"/>
      <c r="AA812" s="4"/>
    </row>
    <row r="813" spans="1:20" ht="12">
      <c r="A813" s="6" t="s">
        <v>4827</v>
      </c>
      <c r="B813" s="6" t="s">
        <v>1606</v>
      </c>
      <c r="C813" s="54">
        <v>11.56</v>
      </c>
      <c r="D813" s="2">
        <v>11.56</v>
      </c>
      <c r="E813" s="12" t="s">
        <v>5538</v>
      </c>
      <c r="F813" s="12" t="s">
        <v>5538</v>
      </c>
      <c r="G813" s="14" t="s">
        <v>5538</v>
      </c>
      <c r="H813" s="24">
        <v>1204</v>
      </c>
      <c r="I813" s="53" t="s">
        <v>2934</v>
      </c>
      <c r="J813" s="21" t="s">
        <v>6247</v>
      </c>
      <c r="K813" s="6" t="s">
        <v>2848</v>
      </c>
      <c r="L813" s="6" t="s">
        <v>6248</v>
      </c>
      <c r="M813" s="6" t="s">
        <v>2850</v>
      </c>
      <c r="N813" s="4" t="s">
        <v>459</v>
      </c>
      <c r="O813" s="6">
        <v>20705</v>
      </c>
      <c r="P813" s="6" t="s">
        <v>620</v>
      </c>
      <c r="Q813" s="6" t="s">
        <v>7516</v>
      </c>
      <c r="R813" s="6" t="s">
        <v>2804</v>
      </c>
      <c r="S813" s="5">
        <v>39</v>
      </c>
      <c r="T813" s="7">
        <v>36892</v>
      </c>
    </row>
    <row r="814" spans="1:254" s="20" customFormat="1" ht="12">
      <c r="A814" s="16" t="s">
        <v>4996</v>
      </c>
      <c r="B814" s="6" t="s">
        <v>6087</v>
      </c>
      <c r="C814" s="54">
        <v>25</v>
      </c>
      <c r="D814" s="2">
        <v>25</v>
      </c>
      <c r="E814" s="12" t="s">
        <v>5538</v>
      </c>
      <c r="F814" s="12" t="s">
        <v>5538</v>
      </c>
      <c r="G814" s="14" t="s">
        <v>5538</v>
      </c>
      <c r="H814" s="18">
        <v>6920</v>
      </c>
      <c r="I814" s="53" t="s">
        <v>1710</v>
      </c>
      <c r="J814" s="6" t="s">
        <v>7220</v>
      </c>
      <c r="K814" s="6" t="s">
        <v>3856</v>
      </c>
      <c r="L814" s="6"/>
      <c r="M814" s="6" t="s">
        <v>4853</v>
      </c>
      <c r="N814" s="4" t="s">
        <v>852</v>
      </c>
      <c r="O814" s="8" t="s">
        <v>4854</v>
      </c>
      <c r="P814" s="6" t="s">
        <v>3332</v>
      </c>
      <c r="Q814" s="6" t="s">
        <v>3333</v>
      </c>
      <c r="R814" s="8" t="s">
        <v>3334</v>
      </c>
      <c r="S814" s="5">
        <v>39</v>
      </c>
      <c r="T814" s="7">
        <v>36678</v>
      </c>
      <c r="U814" s="7">
        <v>37043</v>
      </c>
      <c r="V814" s="7"/>
      <c r="W814" s="7"/>
      <c r="X814" s="7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</row>
    <row r="815" spans="1:23" ht="24">
      <c r="A815" s="6" t="s">
        <v>7406</v>
      </c>
      <c r="B815" s="6" t="s">
        <v>2647</v>
      </c>
      <c r="C815" s="54">
        <v>17</v>
      </c>
      <c r="D815" s="2">
        <v>17</v>
      </c>
      <c r="E815" s="12">
        <v>25000</v>
      </c>
      <c r="F815" s="12">
        <v>300000</v>
      </c>
      <c r="G815" s="14">
        <v>600</v>
      </c>
      <c r="H815" s="4">
        <v>1500</v>
      </c>
      <c r="I815" s="53" t="s">
        <v>1562</v>
      </c>
      <c r="J815" s="6" t="s">
        <v>1558</v>
      </c>
      <c r="K815" s="6" t="s">
        <v>2648</v>
      </c>
      <c r="L815" s="6" t="s">
        <v>2649</v>
      </c>
      <c r="M815" s="6" t="s">
        <v>2650</v>
      </c>
      <c r="N815" s="4" t="s">
        <v>1822</v>
      </c>
      <c r="O815" s="8" t="s">
        <v>2651</v>
      </c>
      <c r="P815" s="6" t="s">
        <v>2652</v>
      </c>
      <c r="Q815" s="6" t="s">
        <v>4378</v>
      </c>
      <c r="R815" s="6" t="s">
        <v>4379</v>
      </c>
      <c r="S815" s="5">
        <v>39</v>
      </c>
      <c r="T815" s="7">
        <v>36760</v>
      </c>
      <c r="U815" s="7">
        <v>37124</v>
      </c>
      <c r="V815" s="7">
        <v>37257</v>
      </c>
      <c r="W815" s="7">
        <v>37622</v>
      </c>
    </row>
    <row r="816" spans="1:22" ht="12">
      <c r="A816" s="6" t="s">
        <v>5513</v>
      </c>
      <c r="B816" s="6" t="s">
        <v>2647</v>
      </c>
      <c r="C816" s="54">
        <v>16</v>
      </c>
      <c r="D816" s="2">
        <v>16</v>
      </c>
      <c r="E816" s="12" t="s">
        <v>5538</v>
      </c>
      <c r="F816" s="12">
        <v>50000</v>
      </c>
      <c r="G816" s="14">
        <v>170</v>
      </c>
      <c r="H816" s="4" t="s">
        <v>6968</v>
      </c>
      <c r="I816" s="53" t="s">
        <v>5514</v>
      </c>
      <c r="J816" s="6" t="s">
        <v>1815</v>
      </c>
      <c r="K816" s="6" t="s">
        <v>678</v>
      </c>
      <c r="M816" s="6" t="s">
        <v>679</v>
      </c>
      <c r="N816" s="4" t="s">
        <v>1822</v>
      </c>
      <c r="O816" s="8" t="s">
        <v>5515</v>
      </c>
      <c r="P816" s="6" t="s">
        <v>6538</v>
      </c>
      <c r="Q816" s="6" t="s">
        <v>6539</v>
      </c>
      <c r="R816" s="6" t="s">
        <v>6540</v>
      </c>
      <c r="S816" s="5">
        <v>39</v>
      </c>
      <c r="T816" s="7">
        <v>37257</v>
      </c>
      <c r="U816" s="7">
        <v>37622</v>
      </c>
      <c r="V816" s="7">
        <v>37987</v>
      </c>
    </row>
    <row r="817" spans="1:25" ht="12">
      <c r="A817" s="6" t="s">
        <v>2323</v>
      </c>
      <c r="B817" s="6" t="s">
        <v>5808</v>
      </c>
      <c r="C817" s="54">
        <v>27.25</v>
      </c>
      <c r="D817" s="2" t="s">
        <v>5538</v>
      </c>
      <c r="E817" s="12">
        <v>0</v>
      </c>
      <c r="F817" s="12">
        <v>1000</v>
      </c>
      <c r="G817" s="14">
        <v>2</v>
      </c>
      <c r="H817" s="4">
        <v>1242</v>
      </c>
      <c r="I817" s="53" t="s">
        <v>5024</v>
      </c>
      <c r="J817" s="6" t="s">
        <v>6106</v>
      </c>
      <c r="K817" s="6" t="s">
        <v>4371</v>
      </c>
      <c r="M817" s="6" t="s">
        <v>2324</v>
      </c>
      <c r="N817" s="4" t="s">
        <v>959</v>
      </c>
      <c r="O817" s="6">
        <v>43148</v>
      </c>
      <c r="P817" s="6" t="s">
        <v>5159</v>
      </c>
      <c r="Q817" s="6" t="s">
        <v>7321</v>
      </c>
      <c r="R817" s="6" t="s">
        <v>7322</v>
      </c>
      <c r="S817" s="5">
        <v>39</v>
      </c>
      <c r="T817" s="7">
        <v>36729</v>
      </c>
      <c r="U817" s="7">
        <v>37257</v>
      </c>
      <c r="Y817" s="4"/>
    </row>
    <row r="818" spans="1:42" ht="12">
      <c r="A818" s="6" t="s">
        <v>6706</v>
      </c>
      <c r="B818" s="6" t="s">
        <v>3107</v>
      </c>
      <c r="C818" s="54">
        <v>23</v>
      </c>
      <c r="D818" s="2">
        <v>23</v>
      </c>
      <c r="E818" s="12">
        <v>4088</v>
      </c>
      <c r="F818" s="12">
        <v>209516</v>
      </c>
      <c r="G818" s="14">
        <f>5+528</f>
        <v>533</v>
      </c>
      <c r="H818" s="4">
        <v>6920</v>
      </c>
      <c r="I818" s="53" t="s">
        <v>1710</v>
      </c>
      <c r="J818" s="8" t="s">
        <v>3237</v>
      </c>
      <c r="K818" s="6" t="s">
        <v>4225</v>
      </c>
      <c r="M818" s="6" t="s">
        <v>3102</v>
      </c>
      <c r="N818" s="4" t="s">
        <v>5081</v>
      </c>
      <c r="O818" s="8" t="s">
        <v>4890</v>
      </c>
      <c r="P818" s="6" t="s">
        <v>4226</v>
      </c>
      <c r="Q818" s="6" t="s">
        <v>4227</v>
      </c>
      <c r="R818" s="8" t="s">
        <v>1343</v>
      </c>
      <c r="S818" s="5">
        <v>40</v>
      </c>
      <c r="T818" s="7">
        <v>36753</v>
      </c>
      <c r="U818" s="7">
        <v>37257</v>
      </c>
      <c r="Y818" s="7"/>
      <c r="Z818" s="4"/>
      <c r="AE818" s="7"/>
      <c r="AL818" s="4"/>
      <c r="AN818" s="7"/>
      <c r="AO818" s="7"/>
      <c r="AP818" s="4"/>
    </row>
    <row r="819" spans="1:20" ht="24">
      <c r="A819" s="6" t="s">
        <v>2042</v>
      </c>
      <c r="B819" s="6" t="s">
        <v>3107</v>
      </c>
      <c r="C819" s="54">
        <v>5</v>
      </c>
      <c r="D819" s="2">
        <v>5</v>
      </c>
      <c r="E819" s="12" t="s">
        <v>5538</v>
      </c>
      <c r="F819" s="12" t="s">
        <v>5538</v>
      </c>
      <c r="G819" s="14">
        <v>500</v>
      </c>
      <c r="H819" s="4" t="s">
        <v>4209</v>
      </c>
      <c r="I819" s="108" t="s">
        <v>4210</v>
      </c>
      <c r="K819" s="6" t="s">
        <v>7325</v>
      </c>
      <c r="L819" s="6" t="s">
        <v>7326</v>
      </c>
      <c r="M819" s="6" t="s">
        <v>6751</v>
      </c>
      <c r="N819" s="4" t="s">
        <v>6752</v>
      </c>
      <c r="O819" s="8" t="s">
        <v>2043</v>
      </c>
      <c r="P819" s="6" t="s">
        <v>2010</v>
      </c>
      <c r="Q819" s="6" t="s">
        <v>2044</v>
      </c>
      <c r="R819" s="6" t="s">
        <v>1427</v>
      </c>
      <c r="S819" s="5">
        <v>40</v>
      </c>
      <c r="T819" s="7">
        <v>36826</v>
      </c>
    </row>
    <row r="820" spans="1:22" ht="12">
      <c r="A820" s="16" t="s">
        <v>4997</v>
      </c>
      <c r="B820" s="6" t="s">
        <v>1613</v>
      </c>
      <c r="C820" s="54">
        <v>14</v>
      </c>
      <c r="D820" s="2">
        <v>14</v>
      </c>
      <c r="E820" s="12" t="s">
        <v>5538</v>
      </c>
      <c r="F820" s="12" t="s">
        <v>5538</v>
      </c>
      <c r="G820" s="14" t="s">
        <v>5538</v>
      </c>
      <c r="H820" s="18" t="s">
        <v>389</v>
      </c>
      <c r="I820" s="53" t="s">
        <v>390</v>
      </c>
      <c r="J820" s="6" t="s">
        <v>410</v>
      </c>
      <c r="K820" s="6" t="s">
        <v>803</v>
      </c>
      <c r="L820" s="6" t="s">
        <v>804</v>
      </c>
      <c r="M820" s="6" t="s">
        <v>805</v>
      </c>
      <c r="N820" s="4" t="s">
        <v>806</v>
      </c>
      <c r="O820" s="8" t="s">
        <v>807</v>
      </c>
      <c r="P820" s="6" t="s">
        <v>5612</v>
      </c>
      <c r="Q820" s="6" t="s">
        <v>5983</v>
      </c>
      <c r="R820" s="6" t="s">
        <v>4203</v>
      </c>
      <c r="S820" s="5">
        <v>40</v>
      </c>
      <c r="T820" s="7">
        <v>36644</v>
      </c>
      <c r="V820" s="7">
        <v>37622</v>
      </c>
    </row>
    <row r="821" spans="1:20" ht="12">
      <c r="A821" s="16" t="s">
        <v>4457</v>
      </c>
      <c r="B821" s="6" t="s">
        <v>1613</v>
      </c>
      <c r="C821" s="54">
        <v>30</v>
      </c>
      <c r="D821" s="2">
        <v>32</v>
      </c>
      <c r="E821" s="12">
        <v>8000</v>
      </c>
      <c r="F821" s="12">
        <v>0</v>
      </c>
      <c r="G821" s="14">
        <v>15</v>
      </c>
      <c r="H821" s="18">
        <v>1555</v>
      </c>
      <c r="I821" s="53" t="s">
        <v>5077</v>
      </c>
      <c r="J821" s="6" t="s">
        <v>3237</v>
      </c>
      <c r="K821" s="6" t="s">
        <v>3235</v>
      </c>
      <c r="L821" s="6" t="s">
        <v>5079</v>
      </c>
      <c r="M821" s="6" t="s">
        <v>2288</v>
      </c>
      <c r="N821" s="4" t="s">
        <v>5081</v>
      </c>
      <c r="O821" s="6">
        <v>30303</v>
      </c>
      <c r="P821" s="6" t="s">
        <v>3236</v>
      </c>
      <c r="Q821" s="6" t="s">
        <v>965</v>
      </c>
      <c r="R821" s="8" t="s">
        <v>5085</v>
      </c>
      <c r="S821" s="5">
        <v>40</v>
      </c>
      <c r="T821" s="7">
        <v>36708</v>
      </c>
    </row>
    <row r="822" spans="1:21" ht="12">
      <c r="A822" s="16" t="s">
        <v>3050</v>
      </c>
      <c r="B822" s="6" t="s">
        <v>1613</v>
      </c>
      <c r="C822" s="54">
        <v>26</v>
      </c>
      <c r="D822" s="2" t="s">
        <v>6186</v>
      </c>
      <c r="E822" s="12" t="s">
        <v>5538</v>
      </c>
      <c r="F822" s="12" t="s">
        <v>5538</v>
      </c>
      <c r="G822" s="14" t="s">
        <v>5538</v>
      </c>
      <c r="H822" s="18">
        <v>1252</v>
      </c>
      <c r="I822" s="53" t="s">
        <v>7257</v>
      </c>
      <c r="J822" s="6" t="s">
        <v>3237</v>
      </c>
      <c r="K822" s="6" t="s">
        <v>3742</v>
      </c>
      <c r="L822" s="6" t="s">
        <v>3265</v>
      </c>
      <c r="M822" s="6" t="s">
        <v>1050</v>
      </c>
      <c r="N822" s="4" t="s">
        <v>1051</v>
      </c>
      <c r="O822" s="8" t="s">
        <v>3743</v>
      </c>
      <c r="P822" s="6" t="s">
        <v>3266</v>
      </c>
      <c r="Q822" s="6" t="s">
        <v>3267</v>
      </c>
      <c r="R822" s="6" t="s">
        <v>1314</v>
      </c>
      <c r="S822" s="5">
        <v>40</v>
      </c>
      <c r="T822" s="7">
        <v>36722</v>
      </c>
      <c r="U822" s="7">
        <v>37257</v>
      </c>
    </row>
    <row r="823" spans="1:24" s="17" customFormat="1" ht="12">
      <c r="A823" s="6" t="s">
        <v>4380</v>
      </c>
      <c r="B823" s="6" t="s">
        <v>1613</v>
      </c>
      <c r="C823" s="54">
        <v>28.39</v>
      </c>
      <c r="D823" s="2">
        <v>28.39</v>
      </c>
      <c r="E823" s="12" t="s">
        <v>5538</v>
      </c>
      <c r="F823" s="12" t="s">
        <v>5538</v>
      </c>
      <c r="G823" s="14" t="s">
        <v>5538</v>
      </c>
      <c r="H823" s="4">
        <v>1526</v>
      </c>
      <c r="I823" s="53" t="s">
        <v>7258</v>
      </c>
      <c r="J823" s="6" t="s">
        <v>3237</v>
      </c>
      <c r="K823" s="6" t="s">
        <v>4381</v>
      </c>
      <c r="L823" s="6" t="s">
        <v>4382</v>
      </c>
      <c r="M823" s="6" t="s">
        <v>4383</v>
      </c>
      <c r="N823" s="4" t="s">
        <v>4384</v>
      </c>
      <c r="O823" s="6" t="s">
        <v>4881</v>
      </c>
      <c r="P823" s="6" t="s">
        <v>4882</v>
      </c>
      <c r="Q823" s="6" t="s">
        <v>3151</v>
      </c>
      <c r="R823" s="6" t="s">
        <v>3152</v>
      </c>
      <c r="S823" s="4">
        <v>40</v>
      </c>
      <c r="T823" s="7">
        <v>36725</v>
      </c>
      <c r="U823" s="7"/>
      <c r="V823" s="7"/>
      <c r="W823" s="7"/>
      <c r="X823" s="7"/>
    </row>
    <row r="824" spans="1:24" s="20" customFormat="1" ht="12">
      <c r="A824" s="33" t="s">
        <v>1251</v>
      </c>
      <c r="B824" s="6" t="s">
        <v>1613</v>
      </c>
      <c r="C824" s="54">
        <v>25</v>
      </c>
      <c r="D824" s="2">
        <v>29</v>
      </c>
      <c r="E824" s="12" t="s">
        <v>5538</v>
      </c>
      <c r="F824" s="12" t="s">
        <v>5538</v>
      </c>
      <c r="G824" s="14" t="s">
        <v>5538</v>
      </c>
      <c r="H824" s="4" t="s">
        <v>992</v>
      </c>
      <c r="I824" s="53" t="s">
        <v>991</v>
      </c>
      <c r="J824" s="6" t="s">
        <v>1249</v>
      </c>
      <c r="K824" s="6" t="s">
        <v>6858</v>
      </c>
      <c r="L824" s="6" t="s">
        <v>6859</v>
      </c>
      <c r="M824" s="6" t="s">
        <v>1050</v>
      </c>
      <c r="N824" s="4" t="s">
        <v>1051</v>
      </c>
      <c r="O824" s="6">
        <v>20704</v>
      </c>
      <c r="P824" s="6" t="s">
        <v>1250</v>
      </c>
      <c r="Q824" s="6" t="s">
        <v>6861</v>
      </c>
      <c r="R824" s="6" t="s">
        <v>6862</v>
      </c>
      <c r="S824" s="4">
        <v>40</v>
      </c>
      <c r="T824" s="22">
        <v>36770</v>
      </c>
      <c r="U824" s="22"/>
      <c r="V824" s="22"/>
      <c r="W824" s="22">
        <v>37987</v>
      </c>
      <c r="X824" s="22"/>
    </row>
    <row r="825" spans="1:25" ht="12">
      <c r="A825" s="6" t="s">
        <v>325</v>
      </c>
      <c r="B825" s="6" t="s">
        <v>1613</v>
      </c>
      <c r="C825" s="54">
        <v>28.39</v>
      </c>
      <c r="D825" s="2">
        <v>29.39</v>
      </c>
      <c r="E825" s="12" t="s">
        <v>5538</v>
      </c>
      <c r="F825" s="12" t="s">
        <v>5538</v>
      </c>
      <c r="G825" s="14" t="s">
        <v>5538</v>
      </c>
      <c r="H825" s="4">
        <v>6950</v>
      </c>
      <c r="I825" s="53" t="s">
        <v>6923</v>
      </c>
      <c r="J825" s="6" t="s">
        <v>4383</v>
      </c>
      <c r="K825" s="6" t="s">
        <v>326</v>
      </c>
      <c r="M825" s="6" t="s">
        <v>4383</v>
      </c>
      <c r="N825" s="4" t="s">
        <v>4384</v>
      </c>
      <c r="O825" s="8" t="s">
        <v>2095</v>
      </c>
      <c r="P825" s="6" t="s">
        <v>2096</v>
      </c>
      <c r="Q825" s="6" t="s">
        <v>2097</v>
      </c>
      <c r="R825" s="6" t="s">
        <v>2098</v>
      </c>
      <c r="S825" s="4">
        <v>40</v>
      </c>
      <c r="T825" s="7">
        <v>36708</v>
      </c>
      <c r="U825" s="7">
        <v>37257</v>
      </c>
      <c r="V825" s="38"/>
      <c r="W825" s="38"/>
      <c r="X825" s="38"/>
      <c r="Y825" s="6"/>
    </row>
    <row r="826" spans="1:25" ht="12">
      <c r="A826" s="6" t="s">
        <v>2099</v>
      </c>
      <c r="B826" s="6" t="s">
        <v>1613</v>
      </c>
      <c r="C826" s="54">
        <v>28.39</v>
      </c>
      <c r="D826" s="2">
        <v>28.39</v>
      </c>
      <c r="E826" s="12" t="s">
        <v>5538</v>
      </c>
      <c r="F826" s="12" t="s">
        <v>5538</v>
      </c>
      <c r="G826" s="14" t="s">
        <v>5538</v>
      </c>
      <c r="H826" s="4">
        <v>1524</v>
      </c>
      <c r="I826" s="53" t="s">
        <v>6593</v>
      </c>
      <c r="J826" s="6" t="s">
        <v>7252</v>
      </c>
      <c r="K826" s="6" t="s">
        <v>4670</v>
      </c>
      <c r="M826" s="6" t="s">
        <v>4383</v>
      </c>
      <c r="N826" s="4" t="s">
        <v>4384</v>
      </c>
      <c r="O826" s="8" t="s">
        <v>4671</v>
      </c>
      <c r="P826" s="6" t="s">
        <v>4672</v>
      </c>
      <c r="Q826" s="6" t="s">
        <v>1781</v>
      </c>
      <c r="R826" s="6" t="s">
        <v>1782</v>
      </c>
      <c r="S826" s="4">
        <v>40</v>
      </c>
      <c r="T826" s="7">
        <v>36770</v>
      </c>
      <c r="U826" s="7">
        <v>37257</v>
      </c>
      <c r="Y826" s="4"/>
    </row>
    <row r="827" spans="1:21" ht="12">
      <c r="A827" s="6" t="s">
        <v>2623</v>
      </c>
      <c r="B827" s="6" t="s">
        <v>1606</v>
      </c>
      <c r="C827" s="54">
        <v>26</v>
      </c>
      <c r="D827" s="2">
        <v>30</v>
      </c>
      <c r="E827" s="12">
        <v>0</v>
      </c>
      <c r="F827" s="12">
        <v>48730</v>
      </c>
      <c r="G827" s="14">
        <v>169</v>
      </c>
      <c r="H827" s="4">
        <v>1544</v>
      </c>
      <c r="I827" s="53" t="s">
        <v>1674</v>
      </c>
      <c r="K827" s="6" t="s">
        <v>2624</v>
      </c>
      <c r="M827" s="6" t="s">
        <v>4383</v>
      </c>
      <c r="N827" s="4" t="s">
        <v>4384</v>
      </c>
      <c r="O827" s="8" t="s">
        <v>2625</v>
      </c>
      <c r="P827" s="6" t="s">
        <v>2626</v>
      </c>
      <c r="Q827" s="6" t="s">
        <v>2627</v>
      </c>
      <c r="S827" s="4">
        <v>40</v>
      </c>
      <c r="T827" s="7">
        <v>36923</v>
      </c>
      <c r="U827" s="7">
        <v>37257</v>
      </c>
    </row>
    <row r="828" spans="1:21" ht="12">
      <c r="A828" s="16" t="s">
        <v>6266</v>
      </c>
      <c r="B828" s="6" t="s">
        <v>5537</v>
      </c>
      <c r="E828" s="12"/>
      <c r="H828" s="18" t="s">
        <v>389</v>
      </c>
      <c r="I828" s="53" t="s">
        <v>390</v>
      </c>
      <c r="K828" s="6" t="s">
        <v>2220</v>
      </c>
      <c r="M828" s="6" t="s">
        <v>2244</v>
      </c>
      <c r="N828" s="4" t="s">
        <v>2245</v>
      </c>
      <c r="O828" s="8" t="s">
        <v>1152</v>
      </c>
      <c r="P828" s="6" t="s">
        <v>1153</v>
      </c>
      <c r="Q828" s="6" t="s">
        <v>1154</v>
      </c>
      <c r="R828" s="8" t="s">
        <v>1155</v>
      </c>
      <c r="S828" s="5">
        <v>46</v>
      </c>
      <c r="T828" s="7">
        <v>36617</v>
      </c>
      <c r="U828" s="22"/>
    </row>
    <row r="829" spans="1:22" ht="24">
      <c r="A829" s="16" t="s">
        <v>4998</v>
      </c>
      <c r="B829" s="6" t="s">
        <v>2512</v>
      </c>
      <c r="C829" s="54">
        <v>29</v>
      </c>
      <c r="D829" s="2">
        <v>61</v>
      </c>
      <c r="E829" s="12">
        <v>8000</v>
      </c>
      <c r="F829" s="12">
        <v>25000</v>
      </c>
      <c r="G829" s="14">
        <v>50</v>
      </c>
      <c r="H829" s="18">
        <v>1227</v>
      </c>
      <c r="I829" s="53" t="s">
        <v>4871</v>
      </c>
      <c r="J829" s="6" t="s">
        <v>4204</v>
      </c>
      <c r="K829" s="6" t="s">
        <v>814</v>
      </c>
      <c r="L829" s="6" t="s">
        <v>815</v>
      </c>
      <c r="M829" s="6" t="s">
        <v>816</v>
      </c>
      <c r="N829" s="4" t="s">
        <v>3635</v>
      </c>
      <c r="O829" s="6" t="s">
        <v>817</v>
      </c>
      <c r="P829" s="6" t="s">
        <v>818</v>
      </c>
      <c r="Q829" s="15" t="s">
        <v>7082</v>
      </c>
      <c r="R829" s="15" t="s">
        <v>7081</v>
      </c>
      <c r="S829" s="5">
        <v>41</v>
      </c>
      <c r="T829" s="7">
        <v>36617</v>
      </c>
      <c r="U829" s="7">
        <v>37257</v>
      </c>
      <c r="V829" s="7">
        <v>37622</v>
      </c>
    </row>
    <row r="830" spans="1:21" ht="12">
      <c r="A830" s="16" t="s">
        <v>4458</v>
      </c>
      <c r="B830" s="6" t="s">
        <v>2512</v>
      </c>
      <c r="C830" s="54">
        <v>28.5</v>
      </c>
      <c r="D830" s="2">
        <v>60.25</v>
      </c>
      <c r="E830" s="12">
        <v>8000</v>
      </c>
      <c r="F830" s="12">
        <v>25000</v>
      </c>
      <c r="G830" s="14">
        <v>50</v>
      </c>
      <c r="H830" s="18" t="s">
        <v>389</v>
      </c>
      <c r="I830" s="53" t="s">
        <v>390</v>
      </c>
      <c r="J830" s="6" t="s">
        <v>4204</v>
      </c>
      <c r="K830" s="6" t="s">
        <v>2548</v>
      </c>
      <c r="L830" s="6" t="s">
        <v>2549</v>
      </c>
      <c r="M830" s="6" t="s">
        <v>816</v>
      </c>
      <c r="N830" s="4" t="s">
        <v>3635</v>
      </c>
      <c r="O830" s="6" t="s">
        <v>2550</v>
      </c>
      <c r="P830" s="6" t="s">
        <v>2551</v>
      </c>
      <c r="Q830" s="6" t="s">
        <v>7083</v>
      </c>
      <c r="R830" s="6" t="s">
        <v>7084</v>
      </c>
      <c r="S830" s="5">
        <v>41</v>
      </c>
      <c r="T830" s="7">
        <v>36617</v>
      </c>
      <c r="U830" s="7">
        <v>37257</v>
      </c>
    </row>
    <row r="831" spans="1:20" ht="12">
      <c r="A831" s="16" t="s">
        <v>3659</v>
      </c>
      <c r="B831" s="6" t="s">
        <v>2512</v>
      </c>
      <c r="C831" s="54">
        <v>26</v>
      </c>
      <c r="D831" s="2">
        <v>31</v>
      </c>
      <c r="E831" s="12">
        <v>0</v>
      </c>
      <c r="F831" s="12">
        <v>23000</v>
      </c>
      <c r="G831" s="14">
        <v>52</v>
      </c>
      <c r="H831" s="18">
        <v>6925</v>
      </c>
      <c r="I831" s="53" t="s">
        <v>5560</v>
      </c>
      <c r="J831" s="6" t="s">
        <v>6499</v>
      </c>
      <c r="K831" s="6" t="s">
        <v>1975</v>
      </c>
      <c r="L831" s="6" t="s">
        <v>1291</v>
      </c>
      <c r="M831" s="6" t="s">
        <v>841</v>
      </c>
      <c r="N831" s="4" t="s">
        <v>3635</v>
      </c>
      <c r="O831" s="8" t="s">
        <v>5755</v>
      </c>
      <c r="P831" s="6" t="s">
        <v>2858</v>
      </c>
      <c r="Q831" s="6" t="s">
        <v>2859</v>
      </c>
      <c r="R831" s="8" t="s">
        <v>1702</v>
      </c>
      <c r="S831" s="5">
        <v>41</v>
      </c>
      <c r="T831" s="7">
        <v>36689</v>
      </c>
    </row>
    <row r="832" spans="1:23" ht="12">
      <c r="A832" s="16" t="s">
        <v>6165</v>
      </c>
      <c r="B832" s="6" t="s">
        <v>2512</v>
      </c>
      <c r="C832" s="54">
        <v>29.5</v>
      </c>
      <c r="D832" s="2">
        <v>61.75</v>
      </c>
      <c r="E832" s="12">
        <v>0</v>
      </c>
      <c r="F832" s="12">
        <v>5000</v>
      </c>
      <c r="G832" s="14">
        <v>25</v>
      </c>
      <c r="H832" s="18">
        <v>6950</v>
      </c>
      <c r="I832" s="53" t="s">
        <v>4921</v>
      </c>
      <c r="J832" s="6" t="s">
        <v>4922</v>
      </c>
      <c r="K832" s="6" t="s">
        <v>668</v>
      </c>
      <c r="M832" s="6" t="s">
        <v>816</v>
      </c>
      <c r="N832" s="4" t="s">
        <v>3635</v>
      </c>
      <c r="O832" s="8" t="s">
        <v>669</v>
      </c>
      <c r="P832" s="6" t="s">
        <v>2994</v>
      </c>
      <c r="Q832" s="6" t="s">
        <v>1159</v>
      </c>
      <c r="R832" s="6" t="s">
        <v>1160</v>
      </c>
      <c r="S832" s="5">
        <v>41</v>
      </c>
      <c r="T832" s="7">
        <v>36689</v>
      </c>
      <c r="U832" s="7">
        <v>37054</v>
      </c>
      <c r="V832" s="7">
        <v>37257</v>
      </c>
      <c r="W832" s="7">
        <v>37622</v>
      </c>
    </row>
    <row r="833" spans="1:20" ht="12">
      <c r="A833" s="6" t="s">
        <v>7195</v>
      </c>
      <c r="B833" s="21" t="s">
        <v>2512</v>
      </c>
      <c r="C833" s="54">
        <v>13</v>
      </c>
      <c r="D833" s="28">
        <v>13</v>
      </c>
      <c r="E833" s="29">
        <v>12200</v>
      </c>
      <c r="F833" s="29">
        <v>128400</v>
      </c>
      <c r="G833" s="39">
        <f>38+465</f>
        <v>503</v>
      </c>
      <c r="H833" s="24" t="s">
        <v>992</v>
      </c>
      <c r="I833" s="53" t="s">
        <v>991</v>
      </c>
      <c r="J833" s="21" t="s">
        <v>7196</v>
      </c>
      <c r="K833" s="21" t="s">
        <v>6858</v>
      </c>
      <c r="L833" s="21" t="s">
        <v>6859</v>
      </c>
      <c r="M833" s="21" t="s">
        <v>1050</v>
      </c>
      <c r="N833" s="24" t="s">
        <v>1051</v>
      </c>
      <c r="O833" s="21">
        <v>20704</v>
      </c>
      <c r="P833" s="21" t="s">
        <v>6860</v>
      </c>
      <c r="Q833" s="21" t="s">
        <v>6861</v>
      </c>
      <c r="R833" s="21" t="s">
        <v>6862</v>
      </c>
      <c r="S833" s="24">
        <v>41</v>
      </c>
      <c r="T833" s="22">
        <v>36770</v>
      </c>
    </row>
    <row r="834" spans="1:22" ht="12">
      <c r="A834" s="16" t="s">
        <v>4999</v>
      </c>
      <c r="B834" s="6" t="s">
        <v>6944</v>
      </c>
      <c r="C834" s="54">
        <v>38</v>
      </c>
      <c r="D834" s="2">
        <v>38</v>
      </c>
      <c r="E834" s="12" t="s">
        <v>5538</v>
      </c>
      <c r="F834" s="12">
        <v>20000</v>
      </c>
      <c r="G834" s="14">
        <v>18</v>
      </c>
      <c r="H834" s="18">
        <v>1242</v>
      </c>
      <c r="I834" s="53" t="s">
        <v>5024</v>
      </c>
      <c r="J834" s="6" t="s">
        <v>2552</v>
      </c>
      <c r="K834" s="6" t="s">
        <v>842</v>
      </c>
      <c r="M834" s="6" t="s">
        <v>843</v>
      </c>
      <c r="N834" s="4" t="s">
        <v>844</v>
      </c>
      <c r="O834" s="6">
        <v>57006</v>
      </c>
      <c r="P834" s="6" t="s">
        <v>3202</v>
      </c>
      <c r="Q834" s="6" t="s">
        <v>3203</v>
      </c>
      <c r="R834" s="6" t="s">
        <v>3204</v>
      </c>
      <c r="S834" s="5">
        <v>42</v>
      </c>
      <c r="T834" s="7">
        <v>36526</v>
      </c>
      <c r="U834" s="7">
        <v>37257</v>
      </c>
      <c r="V834" s="7">
        <v>37622</v>
      </c>
    </row>
    <row r="835" spans="1:24" ht="12">
      <c r="A835" s="16" t="s">
        <v>4737</v>
      </c>
      <c r="B835" s="6" t="s">
        <v>6944</v>
      </c>
      <c r="C835" s="54">
        <v>35</v>
      </c>
      <c r="D835" s="2">
        <v>35</v>
      </c>
      <c r="E835" s="12" t="s">
        <v>5538</v>
      </c>
      <c r="F835" s="12" t="s">
        <v>5538</v>
      </c>
      <c r="G835" s="14">
        <v>23</v>
      </c>
      <c r="H835" s="18">
        <v>1230</v>
      </c>
      <c r="I835" s="53" t="s">
        <v>2352</v>
      </c>
      <c r="J835" s="6" t="s">
        <v>3205</v>
      </c>
      <c r="K835" s="6" t="s">
        <v>842</v>
      </c>
      <c r="M835" s="6" t="s">
        <v>843</v>
      </c>
      <c r="N835" s="4" t="s">
        <v>844</v>
      </c>
      <c r="O835" s="6">
        <v>57006</v>
      </c>
      <c r="P835" s="6" t="s">
        <v>3206</v>
      </c>
      <c r="Q835" s="6" t="s">
        <v>3207</v>
      </c>
      <c r="R835" s="6" t="s">
        <v>5422</v>
      </c>
      <c r="S835" s="5">
        <v>42</v>
      </c>
      <c r="T835" s="7">
        <v>36647</v>
      </c>
      <c r="U835" s="7">
        <v>37012</v>
      </c>
      <c r="V835" s="7">
        <v>37257</v>
      </c>
      <c r="W835" s="22">
        <v>37622</v>
      </c>
      <c r="X835" s="7">
        <v>37987</v>
      </c>
    </row>
    <row r="836" spans="1:20" ht="12">
      <c r="A836" s="16" t="s">
        <v>3660</v>
      </c>
      <c r="B836" s="6" t="s">
        <v>6944</v>
      </c>
      <c r="C836" s="54">
        <v>35</v>
      </c>
      <c r="D836" s="2">
        <v>35</v>
      </c>
      <c r="E836" s="12" t="s">
        <v>5538</v>
      </c>
      <c r="F836" s="12" t="s">
        <v>5538</v>
      </c>
      <c r="G836" s="14" t="s">
        <v>5538</v>
      </c>
      <c r="H836" s="18" t="s">
        <v>2586</v>
      </c>
      <c r="I836" s="53" t="s">
        <v>7052</v>
      </c>
      <c r="J836" s="6" t="s">
        <v>3482</v>
      </c>
      <c r="K836" s="6" t="s">
        <v>2287</v>
      </c>
      <c r="M836" s="6" t="s">
        <v>3484</v>
      </c>
      <c r="N836" s="4" t="s">
        <v>844</v>
      </c>
      <c r="O836" s="6" t="s">
        <v>3485</v>
      </c>
      <c r="P836" s="6" t="s">
        <v>3486</v>
      </c>
      <c r="Q836" s="6" t="s">
        <v>3487</v>
      </c>
      <c r="R836" s="6" t="s">
        <v>2285</v>
      </c>
      <c r="S836" s="5">
        <v>42</v>
      </c>
      <c r="T836" s="7">
        <v>36708</v>
      </c>
    </row>
    <row r="837" spans="1:23" ht="12">
      <c r="A837" s="16" t="s">
        <v>1351</v>
      </c>
      <c r="B837" s="6" t="s">
        <v>6944</v>
      </c>
      <c r="C837" s="54">
        <v>31</v>
      </c>
      <c r="D837" s="2">
        <v>31</v>
      </c>
      <c r="E837" s="12" t="s">
        <v>5538</v>
      </c>
      <c r="F837" s="12" t="s">
        <v>5538</v>
      </c>
      <c r="G837" s="14" t="s">
        <v>5538</v>
      </c>
      <c r="H837" s="18" t="s">
        <v>3146</v>
      </c>
      <c r="I837" s="53" t="s">
        <v>4369</v>
      </c>
      <c r="J837" s="6" t="s">
        <v>499</v>
      </c>
      <c r="K837" s="6" t="s">
        <v>220</v>
      </c>
      <c r="L837" s="6" t="s">
        <v>7351</v>
      </c>
      <c r="M837" s="6" t="s">
        <v>1609</v>
      </c>
      <c r="N837" s="4" t="s">
        <v>1610</v>
      </c>
      <c r="O837" s="6">
        <v>94102</v>
      </c>
      <c r="P837" s="6" t="s">
        <v>4867</v>
      </c>
      <c r="Q837" s="6" t="s">
        <v>4919</v>
      </c>
      <c r="R837" s="6" t="s">
        <v>3644</v>
      </c>
      <c r="S837" s="5">
        <v>42</v>
      </c>
      <c r="T837" s="7">
        <v>36698</v>
      </c>
      <c r="V837" s="7">
        <v>37622</v>
      </c>
      <c r="W837" s="7">
        <v>37987</v>
      </c>
    </row>
    <row r="838" spans="1:22" ht="24">
      <c r="A838" s="16" t="s">
        <v>982</v>
      </c>
      <c r="B838" s="6" t="s">
        <v>6944</v>
      </c>
      <c r="C838" s="54">
        <v>35</v>
      </c>
      <c r="D838" s="2">
        <v>35</v>
      </c>
      <c r="E838" s="12" t="s">
        <v>5538</v>
      </c>
      <c r="F838" s="12" t="s">
        <v>5538</v>
      </c>
      <c r="G838" s="14" t="s">
        <v>5538</v>
      </c>
      <c r="H838" s="18" t="s">
        <v>6438</v>
      </c>
      <c r="I838" s="53" t="s">
        <v>2694</v>
      </c>
      <c r="J838" s="6" t="s">
        <v>983</v>
      </c>
      <c r="K838" s="6" t="s">
        <v>984</v>
      </c>
      <c r="M838" s="6" t="s">
        <v>3484</v>
      </c>
      <c r="N838" s="4" t="s">
        <v>844</v>
      </c>
      <c r="O838" s="6">
        <v>57350</v>
      </c>
      <c r="P838" s="6" t="s">
        <v>110</v>
      </c>
      <c r="Q838" s="6" t="s">
        <v>5222</v>
      </c>
      <c r="R838" s="6" t="s">
        <v>5223</v>
      </c>
      <c r="S838" s="5">
        <v>42</v>
      </c>
      <c r="T838" s="7">
        <v>36708</v>
      </c>
      <c r="U838" s="7">
        <v>37073</v>
      </c>
      <c r="V838" s="7">
        <v>37257</v>
      </c>
    </row>
    <row r="839" spans="1:23" ht="24">
      <c r="A839" s="16" t="s">
        <v>1325</v>
      </c>
      <c r="B839" s="6" t="s">
        <v>6944</v>
      </c>
      <c r="C839" s="54">
        <v>38</v>
      </c>
      <c r="D839" s="2">
        <v>38</v>
      </c>
      <c r="E839" s="12">
        <v>0</v>
      </c>
      <c r="F839" s="12">
        <v>10000</v>
      </c>
      <c r="G839" s="14">
        <v>30</v>
      </c>
      <c r="H839" s="18">
        <v>1256</v>
      </c>
      <c r="I839" s="53" t="s">
        <v>5591</v>
      </c>
      <c r="J839" s="6" t="s">
        <v>6025</v>
      </c>
      <c r="K839" s="6" t="s">
        <v>6267</v>
      </c>
      <c r="M839" s="6" t="s">
        <v>1326</v>
      </c>
      <c r="N839" s="4" t="s">
        <v>844</v>
      </c>
      <c r="O839" s="6">
        <v>57117</v>
      </c>
      <c r="P839" s="6" t="s">
        <v>1327</v>
      </c>
      <c r="Q839" s="6" t="s">
        <v>1328</v>
      </c>
      <c r="R839" s="6" t="s">
        <v>1329</v>
      </c>
      <c r="S839" s="5">
        <v>42</v>
      </c>
      <c r="T839" s="7">
        <v>36815</v>
      </c>
      <c r="V839" s="7">
        <v>37622</v>
      </c>
      <c r="W839" s="22">
        <v>37987</v>
      </c>
    </row>
    <row r="840" spans="1:20" ht="12">
      <c r="A840" s="16" t="s">
        <v>2524</v>
      </c>
      <c r="B840" s="6" t="s">
        <v>6944</v>
      </c>
      <c r="C840" s="54">
        <v>38</v>
      </c>
      <c r="D840" s="2">
        <v>38</v>
      </c>
      <c r="E840" s="12" t="s">
        <v>5538</v>
      </c>
      <c r="F840" s="12" t="s">
        <v>5538</v>
      </c>
      <c r="G840" s="14" t="s">
        <v>5538</v>
      </c>
      <c r="H840" s="18">
        <v>1226</v>
      </c>
      <c r="I840" s="53" t="s">
        <v>1980</v>
      </c>
      <c r="J840" s="6" t="s">
        <v>1979</v>
      </c>
      <c r="K840" s="6" t="s">
        <v>1981</v>
      </c>
      <c r="M840" s="6" t="s">
        <v>1982</v>
      </c>
      <c r="N840" s="4" t="s">
        <v>844</v>
      </c>
      <c r="O840" s="6" t="s">
        <v>1694</v>
      </c>
      <c r="P840" s="6" t="s">
        <v>62</v>
      </c>
      <c r="Q840" s="6" t="s">
        <v>3133</v>
      </c>
      <c r="R840" s="6" t="s">
        <v>719</v>
      </c>
      <c r="S840" s="5">
        <v>42</v>
      </c>
      <c r="T840" s="7">
        <v>36770</v>
      </c>
    </row>
    <row r="841" spans="1:25" s="161" customFormat="1" ht="24">
      <c r="A841" s="139" t="s">
        <v>5000</v>
      </c>
      <c r="B841" s="112" t="s">
        <v>3179</v>
      </c>
      <c r="C841" s="145">
        <v>28.75</v>
      </c>
      <c r="D841" s="114">
        <v>50</v>
      </c>
      <c r="E841" s="115" t="s">
        <v>5538</v>
      </c>
      <c r="F841" s="115">
        <v>33000</v>
      </c>
      <c r="G841" s="116">
        <v>52</v>
      </c>
      <c r="H841" s="142">
        <v>6925</v>
      </c>
      <c r="I841" s="118" t="s">
        <v>3785</v>
      </c>
      <c r="J841" s="112" t="s">
        <v>5423</v>
      </c>
      <c r="K841" s="112" t="s">
        <v>5424</v>
      </c>
      <c r="L841" s="112"/>
      <c r="M841" s="112" t="s">
        <v>5425</v>
      </c>
      <c r="N841" s="122" t="s">
        <v>844</v>
      </c>
      <c r="O841" s="112" t="s">
        <v>5426</v>
      </c>
      <c r="P841" s="112" t="s">
        <v>2574</v>
      </c>
      <c r="Q841" s="112" t="s">
        <v>6541</v>
      </c>
      <c r="R841" s="112" t="s">
        <v>6542</v>
      </c>
      <c r="S841" s="134">
        <v>42</v>
      </c>
      <c r="T841" s="135">
        <v>36617</v>
      </c>
      <c r="U841" s="135">
        <v>36982</v>
      </c>
      <c r="V841" s="137"/>
      <c r="W841" s="137"/>
      <c r="X841" s="137"/>
      <c r="Y841" s="163"/>
    </row>
    <row r="842" spans="1:21" ht="12">
      <c r="A842" s="6" t="s">
        <v>4085</v>
      </c>
      <c r="B842" s="21" t="s">
        <v>2512</v>
      </c>
      <c r="C842" s="54">
        <v>10</v>
      </c>
      <c r="D842" s="2">
        <v>0</v>
      </c>
      <c r="E842" s="12" t="s">
        <v>5538</v>
      </c>
      <c r="F842" s="12" t="s">
        <v>5538</v>
      </c>
      <c r="G842" s="14" t="s">
        <v>5538</v>
      </c>
      <c r="H842" s="18">
        <v>1241</v>
      </c>
      <c r="I842" s="53" t="s">
        <v>6894</v>
      </c>
      <c r="J842" s="6" t="s">
        <v>6025</v>
      </c>
      <c r="K842" s="6" t="s">
        <v>3264</v>
      </c>
      <c r="L842" s="6" t="s">
        <v>2998</v>
      </c>
      <c r="M842" s="6" t="s">
        <v>1050</v>
      </c>
      <c r="N842" s="4" t="s">
        <v>1051</v>
      </c>
      <c r="O842" s="6">
        <v>20250</v>
      </c>
      <c r="P842" s="6" t="s">
        <v>1564</v>
      </c>
      <c r="Q842" s="6" t="s">
        <v>1565</v>
      </c>
      <c r="R842" s="6" t="s">
        <v>1566</v>
      </c>
      <c r="S842" s="5">
        <v>42</v>
      </c>
      <c r="T842" s="7">
        <v>36831</v>
      </c>
      <c r="U842" s="7">
        <v>37257</v>
      </c>
    </row>
    <row r="843" spans="1:21" ht="12">
      <c r="A843" s="6" t="s">
        <v>130</v>
      </c>
      <c r="B843" s="21" t="s">
        <v>2512</v>
      </c>
      <c r="C843" s="54">
        <v>25</v>
      </c>
      <c r="D843" s="2">
        <v>29.75</v>
      </c>
      <c r="E843" s="12" t="s">
        <v>5538</v>
      </c>
      <c r="F843" s="12" t="s">
        <v>5538</v>
      </c>
      <c r="G843" s="14" t="s">
        <v>5538</v>
      </c>
      <c r="H843" s="18">
        <v>6920</v>
      </c>
      <c r="I843" s="53" t="s">
        <v>1710</v>
      </c>
      <c r="J843" s="6" t="s">
        <v>2318</v>
      </c>
      <c r="K843" s="6" t="s">
        <v>131</v>
      </c>
      <c r="L843" s="6" t="s">
        <v>132</v>
      </c>
      <c r="M843" s="6" t="s">
        <v>133</v>
      </c>
      <c r="N843" s="4" t="s">
        <v>3457</v>
      </c>
      <c r="O843" s="6">
        <v>60018</v>
      </c>
      <c r="P843" s="6" t="s">
        <v>134</v>
      </c>
      <c r="Q843" s="6" t="s">
        <v>135</v>
      </c>
      <c r="R843" s="6" t="s">
        <v>136</v>
      </c>
      <c r="S843" s="5">
        <v>42</v>
      </c>
      <c r="T843" s="7">
        <v>36850</v>
      </c>
      <c r="U843" s="7">
        <v>37257</v>
      </c>
    </row>
    <row r="844" spans="1:24" ht="12">
      <c r="A844" s="16" t="s">
        <v>5001</v>
      </c>
      <c r="B844" s="6" t="s">
        <v>6314</v>
      </c>
      <c r="C844" s="54">
        <v>25</v>
      </c>
      <c r="D844" s="2">
        <v>35</v>
      </c>
      <c r="E844" s="12" t="s">
        <v>5538</v>
      </c>
      <c r="F844" s="12" t="s">
        <v>5538</v>
      </c>
      <c r="G844" s="14" t="s">
        <v>5538</v>
      </c>
      <c r="H844" s="18">
        <v>1226</v>
      </c>
      <c r="I844" s="53" t="s">
        <v>4870</v>
      </c>
      <c r="J844" s="6" t="s">
        <v>5859</v>
      </c>
      <c r="K844" s="6" t="s">
        <v>2946</v>
      </c>
      <c r="M844" s="6" t="s">
        <v>688</v>
      </c>
      <c r="N844" s="4" t="s">
        <v>414</v>
      </c>
      <c r="O844" s="6">
        <v>28802</v>
      </c>
      <c r="P844" s="6" t="s">
        <v>599</v>
      </c>
      <c r="Q844" s="6" t="s">
        <v>6239</v>
      </c>
      <c r="R844" s="8" t="s">
        <v>4614</v>
      </c>
      <c r="S844" s="5">
        <v>43</v>
      </c>
      <c r="T844" s="7">
        <v>37073</v>
      </c>
      <c r="U844" s="7">
        <v>37257</v>
      </c>
      <c r="V844" s="22">
        <v>37622</v>
      </c>
      <c r="W844" s="7">
        <v>37987</v>
      </c>
      <c r="X844" s="22"/>
    </row>
    <row r="845" spans="1:25" ht="12">
      <c r="A845" s="16" t="s">
        <v>2915</v>
      </c>
      <c r="B845" s="6" t="s">
        <v>1613</v>
      </c>
      <c r="C845" s="54">
        <v>26</v>
      </c>
      <c r="D845" s="2">
        <v>30</v>
      </c>
      <c r="E845" s="12" t="s">
        <v>5538</v>
      </c>
      <c r="F845" s="12" t="s">
        <v>5538</v>
      </c>
      <c r="G845" s="14" t="s">
        <v>5538</v>
      </c>
      <c r="H845" s="18" t="s">
        <v>7018</v>
      </c>
      <c r="I845" s="53" t="s">
        <v>5431</v>
      </c>
      <c r="J845" s="6" t="s">
        <v>6543</v>
      </c>
      <c r="K845" s="6" t="s">
        <v>6544</v>
      </c>
      <c r="L845" s="6" t="s">
        <v>6274</v>
      </c>
      <c r="M845" s="6" t="s">
        <v>1853</v>
      </c>
      <c r="N845" s="4" t="s">
        <v>4750</v>
      </c>
      <c r="O845" s="6">
        <v>76501</v>
      </c>
      <c r="P845" s="6" t="s">
        <v>1854</v>
      </c>
      <c r="Q845" s="6" t="s">
        <v>3947</v>
      </c>
      <c r="R845" s="6" t="s">
        <v>3948</v>
      </c>
      <c r="S845" s="5">
        <v>43</v>
      </c>
      <c r="T845" s="7">
        <v>36708</v>
      </c>
      <c r="U845" s="7">
        <v>37257</v>
      </c>
      <c r="Y845" s="4"/>
    </row>
    <row r="846" spans="1:24" s="20" customFormat="1" ht="12">
      <c r="A846" s="16" t="s">
        <v>4738</v>
      </c>
      <c r="B846" s="6" t="s">
        <v>1606</v>
      </c>
      <c r="C846" s="54">
        <v>26</v>
      </c>
      <c r="D846" s="2">
        <v>30</v>
      </c>
      <c r="E846" s="12">
        <v>0</v>
      </c>
      <c r="F846" s="12">
        <f>40000+104382</f>
        <v>144382</v>
      </c>
      <c r="G846" s="14">
        <f>132+303</f>
        <v>435</v>
      </c>
      <c r="H846" s="18" t="s">
        <v>6438</v>
      </c>
      <c r="I846" s="53" t="s">
        <v>7118</v>
      </c>
      <c r="J846" s="6" t="s">
        <v>6438</v>
      </c>
      <c r="K846" s="6" t="s">
        <v>6462</v>
      </c>
      <c r="L846" s="6" t="s">
        <v>3520</v>
      </c>
      <c r="M846" s="6" t="s">
        <v>1853</v>
      </c>
      <c r="N846" s="4" t="s">
        <v>4750</v>
      </c>
      <c r="O846" s="6">
        <v>76501</v>
      </c>
      <c r="P846" s="6" t="s">
        <v>3521</v>
      </c>
      <c r="Q846" s="6" t="s">
        <v>2437</v>
      </c>
      <c r="R846" s="6" t="s">
        <v>2438</v>
      </c>
      <c r="S846" s="5">
        <v>43</v>
      </c>
      <c r="T846" s="7">
        <v>36722</v>
      </c>
      <c r="U846" s="7">
        <v>37257</v>
      </c>
      <c r="V846" s="7">
        <v>37622</v>
      </c>
      <c r="W846" s="7">
        <v>37987</v>
      </c>
      <c r="X846" s="7"/>
    </row>
    <row r="847" spans="1:24" ht="24">
      <c r="A847" s="16" t="s">
        <v>1789</v>
      </c>
      <c r="B847" s="6" t="s">
        <v>1606</v>
      </c>
      <c r="C847" s="54">
        <v>25</v>
      </c>
      <c r="D847" s="2">
        <v>29</v>
      </c>
      <c r="E847" s="12" t="s">
        <v>5538</v>
      </c>
      <c r="F847" s="12" t="s">
        <v>5538</v>
      </c>
      <c r="G847" s="14" t="s">
        <v>5538</v>
      </c>
      <c r="H847" s="18">
        <v>1251</v>
      </c>
      <c r="I847" s="53" t="s">
        <v>7256</v>
      </c>
      <c r="J847" s="6" t="s">
        <v>6810</v>
      </c>
      <c r="K847" s="6" t="s">
        <v>1790</v>
      </c>
      <c r="L847" s="6" t="s">
        <v>1791</v>
      </c>
      <c r="M847" s="6" t="s">
        <v>1792</v>
      </c>
      <c r="N847" s="4" t="s">
        <v>4750</v>
      </c>
      <c r="O847" s="6">
        <v>75242</v>
      </c>
      <c r="P847" s="6" t="s">
        <v>1793</v>
      </c>
      <c r="Q847" s="6" t="s">
        <v>1794</v>
      </c>
      <c r="R847" s="6" t="s">
        <v>589</v>
      </c>
      <c r="S847" s="5">
        <v>43</v>
      </c>
      <c r="T847" s="7">
        <v>36708</v>
      </c>
      <c r="U847" s="7">
        <v>37257</v>
      </c>
      <c r="V847" s="22">
        <v>37622</v>
      </c>
      <c r="X847" s="22"/>
    </row>
    <row r="848" spans="1:22" ht="12">
      <c r="A848" s="16" t="s">
        <v>3051</v>
      </c>
      <c r="B848" s="6" t="s">
        <v>1613</v>
      </c>
      <c r="C848" s="54">
        <v>26</v>
      </c>
      <c r="D848" s="2" t="s">
        <v>6186</v>
      </c>
      <c r="E848" s="12" t="s">
        <v>5538</v>
      </c>
      <c r="F848" s="12" t="s">
        <v>5538</v>
      </c>
      <c r="G848" s="14" t="s">
        <v>5538</v>
      </c>
      <c r="H848" s="18">
        <v>1252</v>
      </c>
      <c r="I848" s="53" t="s">
        <v>7257</v>
      </c>
      <c r="J848" s="6" t="s">
        <v>6810</v>
      </c>
      <c r="K848" s="6" t="s">
        <v>3742</v>
      </c>
      <c r="L848" s="6" t="s">
        <v>3265</v>
      </c>
      <c r="M848" s="6" t="s">
        <v>1050</v>
      </c>
      <c r="N848" s="4" t="s">
        <v>1051</v>
      </c>
      <c r="O848" s="8" t="s">
        <v>3743</v>
      </c>
      <c r="P848" s="6" t="s">
        <v>3266</v>
      </c>
      <c r="Q848" s="6" t="s">
        <v>3267</v>
      </c>
      <c r="R848" s="6" t="s">
        <v>1314</v>
      </c>
      <c r="S848" s="5">
        <v>43</v>
      </c>
      <c r="T848" s="7">
        <v>36722</v>
      </c>
      <c r="U848" s="7">
        <v>37257</v>
      </c>
      <c r="V848" s="7">
        <v>37622</v>
      </c>
    </row>
    <row r="849" spans="1:23" ht="24">
      <c r="A849" s="6" t="s">
        <v>4730</v>
      </c>
      <c r="B849" s="6" t="s">
        <v>1613</v>
      </c>
      <c r="C849" s="54">
        <v>26</v>
      </c>
      <c r="D849" s="2">
        <v>30</v>
      </c>
      <c r="E849" s="12">
        <v>5000</v>
      </c>
      <c r="F849" s="12">
        <v>75000</v>
      </c>
      <c r="G849" s="14">
        <v>250</v>
      </c>
      <c r="H849" s="26">
        <v>1227</v>
      </c>
      <c r="I849" s="53" t="s">
        <v>4871</v>
      </c>
      <c r="J849" s="21" t="s">
        <v>3178</v>
      </c>
      <c r="K849" s="21" t="s">
        <v>693</v>
      </c>
      <c r="L849" s="21"/>
      <c r="M849" s="21" t="s">
        <v>4749</v>
      </c>
      <c r="N849" s="24" t="s">
        <v>4750</v>
      </c>
      <c r="O849" s="21">
        <v>76115</v>
      </c>
      <c r="P849" s="21" t="s">
        <v>694</v>
      </c>
      <c r="Q849" s="21" t="s">
        <v>695</v>
      </c>
      <c r="R849" s="21" t="s">
        <v>5309</v>
      </c>
      <c r="S849" s="23">
        <v>43</v>
      </c>
      <c r="T849" s="22">
        <v>36708</v>
      </c>
      <c r="U849" s="7">
        <v>37257</v>
      </c>
      <c r="V849" s="7">
        <v>37622</v>
      </c>
      <c r="W849" s="7">
        <v>37987</v>
      </c>
    </row>
    <row r="850" spans="1:24" s="6" customFormat="1" ht="12">
      <c r="A850" s="6" t="s">
        <v>3509</v>
      </c>
      <c r="B850" s="6" t="s">
        <v>5322</v>
      </c>
      <c r="C850" s="54">
        <v>45</v>
      </c>
      <c r="D850" s="2">
        <v>45</v>
      </c>
      <c r="E850" s="12" t="s">
        <v>5538</v>
      </c>
      <c r="F850" s="12" t="s">
        <v>5538</v>
      </c>
      <c r="G850" s="14" t="s">
        <v>5538</v>
      </c>
      <c r="H850" s="26" t="s">
        <v>3489</v>
      </c>
      <c r="I850" s="53" t="s">
        <v>3490</v>
      </c>
      <c r="J850" s="21"/>
      <c r="K850" s="21" t="s">
        <v>207</v>
      </c>
      <c r="L850" s="21"/>
      <c r="M850" s="21" t="s">
        <v>208</v>
      </c>
      <c r="N850" s="24" t="s">
        <v>4750</v>
      </c>
      <c r="O850" s="21">
        <v>75063</v>
      </c>
      <c r="P850" s="21" t="s">
        <v>6793</v>
      </c>
      <c r="Q850" s="21" t="s">
        <v>6794</v>
      </c>
      <c r="R850" s="21" t="s">
        <v>5162</v>
      </c>
      <c r="S850" s="23">
        <v>43</v>
      </c>
      <c r="T850" s="22">
        <v>37257</v>
      </c>
      <c r="U850" s="7">
        <v>37622</v>
      </c>
      <c r="V850" s="7">
        <v>37987</v>
      </c>
      <c r="W850" s="7"/>
      <c r="X850" s="7"/>
    </row>
    <row r="851" spans="1:23" ht="12">
      <c r="A851" s="16" t="s">
        <v>6155</v>
      </c>
      <c r="B851" s="6" t="s">
        <v>6087</v>
      </c>
      <c r="C851" s="54">
        <v>25</v>
      </c>
      <c r="D851" s="2">
        <v>25</v>
      </c>
      <c r="E851" s="12">
        <v>10000</v>
      </c>
      <c r="F851" s="12">
        <v>100000</v>
      </c>
      <c r="G851" s="14">
        <v>100</v>
      </c>
      <c r="H851" s="18">
        <v>1544</v>
      </c>
      <c r="I851" s="53" t="s">
        <v>7489</v>
      </c>
      <c r="J851" s="6" t="s">
        <v>2388</v>
      </c>
      <c r="K851" s="6" t="s">
        <v>2389</v>
      </c>
      <c r="L851" s="6" t="s">
        <v>1151</v>
      </c>
      <c r="M851" s="6" t="s">
        <v>197</v>
      </c>
      <c r="N851" s="4" t="s">
        <v>4750</v>
      </c>
      <c r="O851" s="6">
        <v>77002</v>
      </c>
      <c r="P851" s="6" t="s">
        <v>198</v>
      </c>
      <c r="Q851" s="6" t="s">
        <v>199</v>
      </c>
      <c r="R851" s="6" t="s">
        <v>200</v>
      </c>
      <c r="S851" s="5">
        <v>43</v>
      </c>
      <c r="T851" s="7">
        <v>36526</v>
      </c>
      <c r="U851" s="7">
        <v>37257</v>
      </c>
      <c r="V851" s="7">
        <v>37622</v>
      </c>
      <c r="W851" s="7">
        <v>37987</v>
      </c>
    </row>
    <row r="852" spans="1:23" ht="12">
      <c r="A852" s="16" t="s">
        <v>4739</v>
      </c>
      <c r="B852" s="6" t="s">
        <v>6087</v>
      </c>
      <c r="C852" s="54">
        <v>25</v>
      </c>
      <c r="D852" s="2">
        <v>25</v>
      </c>
      <c r="E852" s="12" t="s">
        <v>5538</v>
      </c>
      <c r="F852" s="12" t="s">
        <v>5538</v>
      </c>
      <c r="G852" s="14" t="s">
        <v>5538</v>
      </c>
      <c r="H852" s="18">
        <v>1230</v>
      </c>
      <c r="I852" s="53" t="s">
        <v>2352</v>
      </c>
      <c r="J852" s="6" t="s">
        <v>201</v>
      </c>
      <c r="K852" s="6" t="s">
        <v>5057</v>
      </c>
      <c r="L852" s="6" t="s">
        <v>5058</v>
      </c>
      <c r="M852" s="6" t="s">
        <v>2019</v>
      </c>
      <c r="N852" s="4" t="s">
        <v>4750</v>
      </c>
      <c r="O852" s="6">
        <v>77840</v>
      </c>
      <c r="P852" s="6" t="s">
        <v>112</v>
      </c>
      <c r="Q852" s="6" t="s">
        <v>501</v>
      </c>
      <c r="R852" s="6" t="s">
        <v>113</v>
      </c>
      <c r="S852" s="5">
        <v>43</v>
      </c>
      <c r="T852" s="7">
        <v>36586</v>
      </c>
      <c r="U852" s="7">
        <v>37257</v>
      </c>
      <c r="V852" s="7">
        <v>37622</v>
      </c>
      <c r="W852" s="7">
        <v>37987</v>
      </c>
    </row>
    <row r="853" spans="1:23" ht="12">
      <c r="A853" s="16" t="s">
        <v>3661</v>
      </c>
      <c r="B853" s="6" t="s">
        <v>6087</v>
      </c>
      <c r="C853" s="54">
        <v>25</v>
      </c>
      <c r="D853" s="2">
        <v>15</v>
      </c>
      <c r="E853" s="12">
        <v>5000</v>
      </c>
      <c r="F853" s="12">
        <v>50000</v>
      </c>
      <c r="G853" s="14" t="s">
        <v>5538</v>
      </c>
      <c r="H853" s="18">
        <v>1243</v>
      </c>
      <c r="I853" s="53" t="s">
        <v>6045</v>
      </c>
      <c r="J853" s="6" t="s">
        <v>6049</v>
      </c>
      <c r="K853" s="6" t="s">
        <v>202</v>
      </c>
      <c r="L853" s="6" t="s">
        <v>3949</v>
      </c>
      <c r="M853" s="6" t="s">
        <v>3950</v>
      </c>
      <c r="N853" s="4" t="s">
        <v>4750</v>
      </c>
      <c r="O853" s="6">
        <v>77573</v>
      </c>
      <c r="P853" s="6" t="s">
        <v>3951</v>
      </c>
      <c r="Q853" s="6" t="s">
        <v>2431</v>
      </c>
      <c r="R853" s="6" t="s">
        <v>2432</v>
      </c>
      <c r="S853" s="5">
        <v>43</v>
      </c>
      <c r="T853" s="7">
        <v>36526</v>
      </c>
      <c r="U853" s="7">
        <v>37257</v>
      </c>
      <c r="V853" s="7">
        <v>37622</v>
      </c>
      <c r="W853" s="7">
        <v>37987</v>
      </c>
    </row>
    <row r="854" spans="1:24" ht="12">
      <c r="A854" s="16" t="s">
        <v>5593</v>
      </c>
      <c r="B854" s="6" t="s">
        <v>6087</v>
      </c>
      <c r="C854" s="54">
        <v>15.25</v>
      </c>
      <c r="D854" s="2" t="s">
        <v>6186</v>
      </c>
      <c r="E854" s="12">
        <v>0</v>
      </c>
      <c r="F854" s="12" t="s">
        <v>5538</v>
      </c>
      <c r="G854" s="14" t="s">
        <v>5538</v>
      </c>
      <c r="H854" s="18" t="s">
        <v>4295</v>
      </c>
      <c r="I854" s="53" t="s">
        <v>6760</v>
      </c>
      <c r="J854" s="6" t="s">
        <v>4106</v>
      </c>
      <c r="K854" s="6" t="s">
        <v>4501</v>
      </c>
      <c r="M854" s="6" t="s">
        <v>7577</v>
      </c>
      <c r="N854" s="4" t="s">
        <v>7578</v>
      </c>
      <c r="O854" s="6">
        <v>64141</v>
      </c>
      <c r="P854" s="6" t="s">
        <v>4502</v>
      </c>
      <c r="Q854" s="6" t="s">
        <v>2271</v>
      </c>
      <c r="R854" s="6" t="s">
        <v>2272</v>
      </c>
      <c r="S854" s="5">
        <v>43</v>
      </c>
      <c r="T854" s="7">
        <v>36678</v>
      </c>
      <c r="U854" s="7">
        <v>37043</v>
      </c>
      <c r="V854" s="7">
        <v>37257</v>
      </c>
      <c r="W854" s="7">
        <v>37622</v>
      </c>
      <c r="X854" s="7">
        <v>37987</v>
      </c>
    </row>
    <row r="855" spans="1:23" ht="12">
      <c r="A855" s="16" t="s">
        <v>327</v>
      </c>
      <c r="B855" s="6" t="s">
        <v>6087</v>
      </c>
      <c r="C855" s="54">
        <v>29</v>
      </c>
      <c r="D855" s="2">
        <v>29</v>
      </c>
      <c r="E855" s="12" t="s">
        <v>5538</v>
      </c>
      <c r="F855" s="12" t="s">
        <v>5538</v>
      </c>
      <c r="G855" s="14" t="s">
        <v>5538</v>
      </c>
      <c r="H855" s="18" t="s">
        <v>6438</v>
      </c>
      <c r="I855" s="53" t="s">
        <v>2106</v>
      </c>
      <c r="J855" s="6" t="s">
        <v>5804</v>
      </c>
      <c r="K855" s="6" t="s">
        <v>220</v>
      </c>
      <c r="L855" s="6" t="s">
        <v>7351</v>
      </c>
      <c r="M855" s="6" t="s">
        <v>1609</v>
      </c>
      <c r="N855" s="4" t="s">
        <v>1610</v>
      </c>
      <c r="O855" s="6">
        <v>94102</v>
      </c>
      <c r="P855" s="6" t="s">
        <v>4867</v>
      </c>
      <c r="Q855" s="6" t="s">
        <v>4919</v>
      </c>
      <c r="R855" s="6" t="s">
        <v>3644</v>
      </c>
      <c r="S855" s="5">
        <v>43</v>
      </c>
      <c r="T855" s="7">
        <v>37015</v>
      </c>
      <c r="W855" s="7">
        <v>37987</v>
      </c>
    </row>
    <row r="856" spans="1:22" ht="12">
      <c r="A856" s="16" t="s">
        <v>4518</v>
      </c>
      <c r="B856" s="6" t="s">
        <v>6087</v>
      </c>
      <c r="C856" s="54">
        <v>29</v>
      </c>
      <c r="D856" s="2">
        <v>29</v>
      </c>
      <c r="E856" s="12">
        <v>8000</v>
      </c>
      <c r="F856" s="12">
        <v>125000</v>
      </c>
      <c r="G856" s="14">
        <v>400</v>
      </c>
      <c r="H856" s="18">
        <v>1526</v>
      </c>
      <c r="I856" s="53" t="s">
        <v>4519</v>
      </c>
      <c r="J856" s="6" t="s">
        <v>4520</v>
      </c>
      <c r="K856" s="6" t="s">
        <v>4521</v>
      </c>
      <c r="M856" s="6" t="s">
        <v>197</v>
      </c>
      <c r="N856" s="4" t="s">
        <v>4750</v>
      </c>
      <c r="O856" s="6">
        <v>77208</v>
      </c>
      <c r="P856" s="6" t="s">
        <v>4522</v>
      </c>
      <c r="Q856" s="6" t="s">
        <v>969</v>
      </c>
      <c r="R856" s="6" t="s">
        <v>970</v>
      </c>
      <c r="S856" s="5">
        <v>43</v>
      </c>
      <c r="T856" s="7">
        <v>37622</v>
      </c>
      <c r="U856" s="7">
        <v>37622</v>
      </c>
      <c r="V856" s="7">
        <v>37987</v>
      </c>
    </row>
    <row r="857" spans="1:22" ht="12">
      <c r="A857" s="16" t="s">
        <v>7090</v>
      </c>
      <c r="B857" s="6" t="s">
        <v>7091</v>
      </c>
      <c r="C857" s="54">
        <v>15</v>
      </c>
      <c r="D857" s="2">
        <v>15</v>
      </c>
      <c r="E857" s="12">
        <v>20000</v>
      </c>
      <c r="F857" s="12">
        <v>35000</v>
      </c>
      <c r="G857" s="14">
        <v>150</v>
      </c>
      <c r="H857" s="18">
        <v>6930</v>
      </c>
      <c r="I857" s="53" t="s">
        <v>7463</v>
      </c>
      <c r="J857" s="6" t="s">
        <v>7092</v>
      </c>
      <c r="K857" s="6" t="s">
        <v>2771</v>
      </c>
      <c r="M857" s="6" t="s">
        <v>2772</v>
      </c>
      <c r="N857" s="4" t="s">
        <v>4750</v>
      </c>
      <c r="O857" s="6">
        <v>78240</v>
      </c>
      <c r="P857" s="6" t="s">
        <v>5794</v>
      </c>
      <c r="Q857" s="6" t="s">
        <v>5795</v>
      </c>
      <c r="R857" s="6" t="s">
        <v>5796</v>
      </c>
      <c r="S857" s="5">
        <v>43</v>
      </c>
      <c r="T857" s="7">
        <v>36923</v>
      </c>
      <c r="U857" s="7">
        <v>37257</v>
      </c>
      <c r="V857" s="7">
        <v>37622</v>
      </c>
    </row>
    <row r="858" spans="1:22" ht="12">
      <c r="A858" s="16" t="s">
        <v>2419</v>
      </c>
      <c r="B858" s="6" t="s">
        <v>7091</v>
      </c>
      <c r="C858" s="54">
        <v>40</v>
      </c>
      <c r="D858" s="2">
        <v>40</v>
      </c>
      <c r="E858" s="12">
        <v>4000</v>
      </c>
      <c r="F858" s="12">
        <v>56000</v>
      </c>
      <c r="G858" s="14">
        <v>193</v>
      </c>
      <c r="H858" s="18">
        <v>1500</v>
      </c>
      <c r="I858" s="53" t="s">
        <v>2747</v>
      </c>
      <c r="J858" s="6" t="s">
        <v>2748</v>
      </c>
      <c r="K858" s="6" t="s">
        <v>2749</v>
      </c>
      <c r="L858" s="6" t="s">
        <v>2750</v>
      </c>
      <c r="M858" s="6" t="s">
        <v>1792</v>
      </c>
      <c r="N858" s="4" t="s">
        <v>4750</v>
      </c>
      <c r="O858" s="6" t="s">
        <v>2751</v>
      </c>
      <c r="P858" s="6" t="s">
        <v>2752</v>
      </c>
      <c r="Q858" s="6" t="s">
        <v>2753</v>
      </c>
      <c r="R858" s="6" t="s">
        <v>2754</v>
      </c>
      <c r="S858" s="5">
        <v>43</v>
      </c>
      <c r="T858" s="7">
        <v>37469</v>
      </c>
      <c r="U858" s="7">
        <v>37622</v>
      </c>
      <c r="V858" s="7">
        <v>37987</v>
      </c>
    </row>
    <row r="859" spans="1:23" ht="12">
      <c r="A859" s="16" t="s">
        <v>5168</v>
      </c>
      <c r="B859" s="6" t="s">
        <v>987</v>
      </c>
      <c r="C859" s="54">
        <v>30.5</v>
      </c>
      <c r="D859" s="2">
        <v>37.5</v>
      </c>
      <c r="E859" s="12" t="s">
        <v>5538</v>
      </c>
      <c r="F859" s="12" t="s">
        <v>5538</v>
      </c>
      <c r="G859" s="14">
        <v>115</v>
      </c>
      <c r="H859" s="18">
        <v>1540</v>
      </c>
      <c r="I859" s="53" t="s">
        <v>6758</v>
      </c>
      <c r="J859" s="6" t="s">
        <v>2433</v>
      </c>
      <c r="K859" s="6" t="s">
        <v>2434</v>
      </c>
      <c r="M859" s="6" t="s">
        <v>2435</v>
      </c>
      <c r="N859" s="4" t="s">
        <v>4750</v>
      </c>
      <c r="O859" s="6">
        <v>79821</v>
      </c>
      <c r="P859" s="6" t="s">
        <v>2436</v>
      </c>
      <c r="Q859" s="6" t="s">
        <v>1969</v>
      </c>
      <c r="R859" s="6" t="s">
        <v>5318</v>
      </c>
      <c r="S859" s="5">
        <v>43</v>
      </c>
      <c r="T859" s="7">
        <v>36557</v>
      </c>
      <c r="U859" s="7">
        <v>37257</v>
      </c>
      <c r="V859" s="7">
        <v>37622</v>
      </c>
      <c r="W859" s="7">
        <v>37987</v>
      </c>
    </row>
    <row r="860" spans="1:24" ht="24">
      <c r="A860" s="6" t="s">
        <v>6933</v>
      </c>
      <c r="B860" s="6" t="s">
        <v>987</v>
      </c>
      <c r="C860" s="54">
        <v>15</v>
      </c>
      <c r="D860" s="2">
        <v>15</v>
      </c>
      <c r="E860" s="12">
        <f>162000+191200</f>
        <v>353200</v>
      </c>
      <c r="F860" s="12">
        <f>244000+47800</f>
        <v>291800</v>
      </c>
      <c r="G860" s="14">
        <v>1186</v>
      </c>
      <c r="H860" s="4">
        <v>1528</v>
      </c>
      <c r="I860" s="53" t="s">
        <v>194</v>
      </c>
      <c r="J860" s="6" t="s">
        <v>2519</v>
      </c>
      <c r="K860" s="6" t="s">
        <v>6934</v>
      </c>
      <c r="M860" s="6" t="s">
        <v>2087</v>
      </c>
      <c r="N860" s="4" t="s">
        <v>4750</v>
      </c>
      <c r="O860" s="8" t="s">
        <v>6935</v>
      </c>
      <c r="P860" s="6" t="s">
        <v>6936</v>
      </c>
      <c r="Q860" s="6" t="s">
        <v>6937</v>
      </c>
      <c r="R860" s="6" t="s">
        <v>6938</v>
      </c>
      <c r="S860" s="5">
        <v>43</v>
      </c>
      <c r="T860" s="7">
        <v>36739</v>
      </c>
      <c r="U860" s="7">
        <v>37104</v>
      </c>
      <c r="V860" s="7">
        <v>37257</v>
      </c>
      <c r="W860" s="7">
        <v>37622</v>
      </c>
      <c r="X860" s="7">
        <v>37987</v>
      </c>
    </row>
    <row r="861" spans="1:24" ht="24">
      <c r="A861" s="6" t="s">
        <v>6939</v>
      </c>
      <c r="B861" s="6" t="s">
        <v>987</v>
      </c>
      <c r="C861" s="54">
        <v>15</v>
      </c>
      <c r="D861" s="2">
        <v>15</v>
      </c>
      <c r="E861" s="12">
        <v>5000</v>
      </c>
      <c r="F861" s="12">
        <v>85000</v>
      </c>
      <c r="G861" s="14">
        <v>312</v>
      </c>
      <c r="H861" s="4">
        <v>1528</v>
      </c>
      <c r="I861" s="53" t="s">
        <v>194</v>
      </c>
      <c r="J861" s="6" t="s">
        <v>2520</v>
      </c>
      <c r="K861" s="6" t="s">
        <v>6934</v>
      </c>
      <c r="M861" s="6" t="s">
        <v>2087</v>
      </c>
      <c r="N861" s="4" t="s">
        <v>4750</v>
      </c>
      <c r="O861" s="8" t="s">
        <v>6935</v>
      </c>
      <c r="P861" s="6" t="s">
        <v>6936</v>
      </c>
      <c r="Q861" s="6" t="s">
        <v>6937</v>
      </c>
      <c r="R861" s="6" t="s">
        <v>6938</v>
      </c>
      <c r="S861" s="5">
        <v>43</v>
      </c>
      <c r="T861" s="7">
        <v>36739</v>
      </c>
      <c r="U861" s="7">
        <v>37104</v>
      </c>
      <c r="V861" s="7">
        <v>37257</v>
      </c>
      <c r="W861" s="7">
        <v>37622</v>
      </c>
      <c r="X861" s="7">
        <v>37987</v>
      </c>
    </row>
    <row r="862" spans="1:22" ht="24">
      <c r="A862" s="6" t="s">
        <v>129</v>
      </c>
      <c r="B862" s="6" t="s">
        <v>987</v>
      </c>
      <c r="C862" s="54">
        <v>12</v>
      </c>
      <c r="D862" s="2">
        <v>12</v>
      </c>
      <c r="E862" s="12" t="s">
        <v>5538</v>
      </c>
      <c r="F862" s="12" t="s">
        <v>5538</v>
      </c>
      <c r="G862" s="14">
        <v>290</v>
      </c>
      <c r="H862" s="4">
        <v>1528</v>
      </c>
      <c r="I862" s="53" t="s">
        <v>194</v>
      </c>
      <c r="J862" s="6" t="s">
        <v>2402</v>
      </c>
      <c r="K862" s="6" t="s">
        <v>2181</v>
      </c>
      <c r="L862" s="6" t="s">
        <v>5278</v>
      </c>
      <c r="M862" s="6" t="s">
        <v>2087</v>
      </c>
      <c r="N862" s="4" t="s">
        <v>4750</v>
      </c>
      <c r="O862" s="8" t="s">
        <v>2182</v>
      </c>
      <c r="P862" s="6" t="s">
        <v>2677</v>
      </c>
      <c r="Q862" s="6" t="s">
        <v>4010</v>
      </c>
      <c r="R862" s="6" t="s">
        <v>1118</v>
      </c>
      <c r="S862" s="5">
        <v>43</v>
      </c>
      <c r="T862" s="7">
        <v>36831</v>
      </c>
      <c r="V862" s="7">
        <v>37622</v>
      </c>
    </row>
    <row r="863" spans="1:20" ht="24">
      <c r="A863" s="6" t="s">
        <v>1332</v>
      </c>
      <c r="B863" s="6" t="s">
        <v>987</v>
      </c>
      <c r="C863" s="54">
        <v>12</v>
      </c>
      <c r="D863" s="2">
        <v>12</v>
      </c>
      <c r="E863" s="12" t="s">
        <v>5538</v>
      </c>
      <c r="F863" s="12" t="s">
        <v>5538</v>
      </c>
      <c r="G863" s="14">
        <v>2300</v>
      </c>
      <c r="H863" s="4">
        <v>1528</v>
      </c>
      <c r="I863" s="53" t="s">
        <v>194</v>
      </c>
      <c r="J863" s="6" t="s">
        <v>2402</v>
      </c>
      <c r="K863" s="6" t="s">
        <v>1330</v>
      </c>
      <c r="M863" s="6" t="s">
        <v>2087</v>
      </c>
      <c r="N863" s="4" t="s">
        <v>4750</v>
      </c>
      <c r="O863" s="8" t="s">
        <v>1331</v>
      </c>
      <c r="P863" s="6" t="s">
        <v>1333</v>
      </c>
      <c r="Q863" s="6" t="s">
        <v>1334</v>
      </c>
      <c r="R863" s="6" t="s">
        <v>1335</v>
      </c>
      <c r="S863" s="5">
        <v>43</v>
      </c>
      <c r="T863" s="7">
        <v>36861</v>
      </c>
    </row>
    <row r="864" spans="1:20" ht="12">
      <c r="A864" s="6" t="s">
        <v>7364</v>
      </c>
      <c r="B864" s="6" t="s">
        <v>987</v>
      </c>
      <c r="C864" s="54">
        <v>30.5</v>
      </c>
      <c r="D864" s="2">
        <v>37.5</v>
      </c>
      <c r="E864" s="12" t="s">
        <v>5538</v>
      </c>
      <c r="F864" s="12">
        <v>10000</v>
      </c>
      <c r="G864" s="14" t="s">
        <v>5538</v>
      </c>
      <c r="H864" s="4">
        <v>6930</v>
      </c>
      <c r="I864" s="53" t="s">
        <v>7463</v>
      </c>
      <c r="J864" s="6" t="s">
        <v>2474</v>
      </c>
      <c r="K864" s="6" t="s">
        <v>7365</v>
      </c>
      <c r="L864" s="6" t="s">
        <v>7366</v>
      </c>
      <c r="M864" s="6" t="s">
        <v>2162</v>
      </c>
      <c r="N864" s="4" t="s">
        <v>2163</v>
      </c>
      <c r="O864" s="8" t="s">
        <v>7367</v>
      </c>
      <c r="P864" s="6" t="s">
        <v>7368</v>
      </c>
      <c r="Q864" s="6" t="s">
        <v>1156</v>
      </c>
      <c r="R864" s="6" t="s">
        <v>1157</v>
      </c>
      <c r="S864" s="5">
        <v>43</v>
      </c>
      <c r="T864" s="7">
        <v>37257</v>
      </c>
    </row>
    <row r="865" spans="1:20" ht="12">
      <c r="A865" s="16" t="s">
        <v>4740</v>
      </c>
      <c r="B865" s="6" t="s">
        <v>987</v>
      </c>
      <c r="C865" s="54">
        <v>30.5</v>
      </c>
      <c r="D865" s="2">
        <v>37.5</v>
      </c>
      <c r="E865" s="12" t="s">
        <v>5538</v>
      </c>
      <c r="F865" s="12" t="s">
        <v>5538</v>
      </c>
      <c r="G865" s="14">
        <v>50</v>
      </c>
      <c r="H865" s="18">
        <v>1540</v>
      </c>
      <c r="I865" s="53" t="s">
        <v>6758</v>
      </c>
      <c r="J865" s="6" t="s">
        <v>4037</v>
      </c>
      <c r="K865" s="6" t="s">
        <v>2086</v>
      </c>
      <c r="M865" s="6" t="s">
        <v>2087</v>
      </c>
      <c r="N865" s="4" t="s">
        <v>4750</v>
      </c>
      <c r="O865" s="6">
        <v>79906</v>
      </c>
      <c r="P865" s="6" t="s">
        <v>2088</v>
      </c>
      <c r="Q865" s="6" t="s">
        <v>954</v>
      </c>
      <c r="R865" s="6" t="s">
        <v>955</v>
      </c>
      <c r="S865" s="5">
        <v>43</v>
      </c>
      <c r="T865" s="7">
        <v>36557</v>
      </c>
    </row>
    <row r="866" spans="1:24" ht="24">
      <c r="A866" s="16" t="s">
        <v>6200</v>
      </c>
      <c r="B866" s="6" t="s">
        <v>987</v>
      </c>
      <c r="C866" s="54">
        <v>30.5</v>
      </c>
      <c r="D866" s="2">
        <v>37.5</v>
      </c>
      <c r="E866" s="12" t="s">
        <v>5538</v>
      </c>
      <c r="F866" s="12" t="s">
        <v>5538</v>
      </c>
      <c r="G866" s="14">
        <v>700</v>
      </c>
      <c r="H866" s="18" t="s">
        <v>956</v>
      </c>
      <c r="I866" s="53" t="s">
        <v>3596</v>
      </c>
      <c r="J866" s="6" t="s">
        <v>2208</v>
      </c>
      <c r="K866" s="6" t="s">
        <v>2209</v>
      </c>
      <c r="L866" s="6" t="s">
        <v>2210</v>
      </c>
      <c r="M866" s="6" t="s">
        <v>2087</v>
      </c>
      <c r="N866" s="4" t="s">
        <v>4750</v>
      </c>
      <c r="O866" s="6" t="s">
        <v>2757</v>
      </c>
      <c r="P866" s="6" t="s">
        <v>2755</v>
      </c>
      <c r="Q866" s="6" t="s">
        <v>2756</v>
      </c>
      <c r="R866" s="6" t="s">
        <v>2211</v>
      </c>
      <c r="S866" s="5">
        <v>43</v>
      </c>
      <c r="T866" s="7">
        <v>36557</v>
      </c>
      <c r="U866" s="7">
        <v>36923</v>
      </c>
      <c r="V866" s="7">
        <v>37257</v>
      </c>
      <c r="W866" s="7">
        <v>37622</v>
      </c>
      <c r="X866" s="7">
        <v>37987</v>
      </c>
    </row>
    <row r="867" spans="1:23" ht="12">
      <c r="A867" s="16" t="s">
        <v>5594</v>
      </c>
      <c r="B867" s="6" t="s">
        <v>987</v>
      </c>
      <c r="C867" s="54">
        <v>30.5</v>
      </c>
      <c r="D867" s="2">
        <v>37.5</v>
      </c>
      <c r="E867" s="12" t="s">
        <v>5538</v>
      </c>
      <c r="F867" s="12" t="s">
        <v>5538</v>
      </c>
      <c r="G867" s="14">
        <v>65</v>
      </c>
      <c r="H867" s="18">
        <v>1012</v>
      </c>
      <c r="I867" s="53" t="s">
        <v>2212</v>
      </c>
      <c r="J867" s="6" t="s">
        <v>303</v>
      </c>
      <c r="K867" s="6" t="s">
        <v>304</v>
      </c>
      <c r="L867" s="6" t="s">
        <v>305</v>
      </c>
      <c r="M867" s="6" t="s">
        <v>2087</v>
      </c>
      <c r="N867" s="4" t="s">
        <v>4750</v>
      </c>
      <c r="O867" s="6" t="s">
        <v>306</v>
      </c>
      <c r="P867" s="6" t="s">
        <v>307</v>
      </c>
      <c r="Q867" s="6" t="s">
        <v>308</v>
      </c>
      <c r="R867" s="6" t="s">
        <v>309</v>
      </c>
      <c r="S867" s="5">
        <v>43</v>
      </c>
      <c r="T867" s="7">
        <v>36557</v>
      </c>
      <c r="U867" s="7">
        <v>37257</v>
      </c>
      <c r="V867" s="7">
        <v>37622</v>
      </c>
      <c r="W867" s="7">
        <v>37987</v>
      </c>
    </row>
    <row r="868" spans="1:23" ht="12">
      <c r="A868" s="16" t="s">
        <v>5943</v>
      </c>
      <c r="B868" s="6" t="s">
        <v>987</v>
      </c>
      <c r="C868" s="54">
        <v>30.5</v>
      </c>
      <c r="D868" s="2">
        <v>30.5</v>
      </c>
      <c r="E868" s="12" t="s">
        <v>5538</v>
      </c>
      <c r="F868" s="12">
        <v>65000</v>
      </c>
      <c r="G868" s="14">
        <v>30</v>
      </c>
      <c r="H868" s="18">
        <v>1242</v>
      </c>
      <c r="I868" s="53" t="s">
        <v>5024</v>
      </c>
      <c r="J868" s="6" t="s">
        <v>310</v>
      </c>
      <c r="K868" s="6" t="s">
        <v>7524</v>
      </c>
      <c r="M868" s="6" t="s">
        <v>6751</v>
      </c>
      <c r="N868" s="4" t="s">
        <v>6752</v>
      </c>
      <c r="O868" s="6">
        <v>55403</v>
      </c>
      <c r="P868" s="6" t="s">
        <v>1986</v>
      </c>
      <c r="Q868" s="6" t="s">
        <v>1987</v>
      </c>
      <c r="R868" s="6" t="s">
        <v>1988</v>
      </c>
      <c r="S868" s="5">
        <v>43</v>
      </c>
      <c r="T868" s="7">
        <v>36557</v>
      </c>
      <c r="U868" s="7">
        <v>37257</v>
      </c>
      <c r="V868" s="7">
        <v>37622</v>
      </c>
      <c r="W868" s="7">
        <v>37987</v>
      </c>
    </row>
    <row r="869" spans="1:23" ht="12">
      <c r="A869" s="16" t="s">
        <v>3442</v>
      </c>
      <c r="B869" s="6" t="s">
        <v>987</v>
      </c>
      <c r="C869" s="54">
        <v>30.5</v>
      </c>
      <c r="D869" s="2">
        <v>37.5</v>
      </c>
      <c r="E869" s="12" t="s">
        <v>5538</v>
      </c>
      <c r="F869" s="12" t="s">
        <v>5538</v>
      </c>
      <c r="G869" s="14">
        <v>20</v>
      </c>
      <c r="H869" s="18">
        <v>1540</v>
      </c>
      <c r="I869" s="53" t="s">
        <v>6758</v>
      </c>
      <c r="J869" s="6" t="s">
        <v>140</v>
      </c>
      <c r="K869" s="6" t="s">
        <v>7128</v>
      </c>
      <c r="M869" s="6" t="s">
        <v>2435</v>
      </c>
      <c r="N869" s="4" t="s">
        <v>4750</v>
      </c>
      <c r="O869" s="6">
        <v>79821</v>
      </c>
      <c r="P869" s="6" t="s">
        <v>7129</v>
      </c>
      <c r="Q869" s="6" t="s">
        <v>7130</v>
      </c>
      <c r="R869" s="6" t="s">
        <v>7131</v>
      </c>
      <c r="S869" s="5">
        <v>43</v>
      </c>
      <c r="T869" s="7">
        <v>36585</v>
      </c>
      <c r="U869" s="7">
        <v>37257</v>
      </c>
      <c r="V869" s="7">
        <v>37622</v>
      </c>
      <c r="W869" s="7">
        <v>37987</v>
      </c>
    </row>
    <row r="870" spans="1:23" ht="12">
      <c r="A870" s="16" t="s">
        <v>4200</v>
      </c>
      <c r="B870" s="6" t="s">
        <v>987</v>
      </c>
      <c r="C870" s="54">
        <v>30.5</v>
      </c>
      <c r="D870" s="2">
        <v>37.5</v>
      </c>
      <c r="E870" s="12" t="s">
        <v>5538</v>
      </c>
      <c r="F870" s="12" t="s">
        <v>5538</v>
      </c>
      <c r="G870" s="14">
        <v>60</v>
      </c>
      <c r="H870" s="18">
        <v>1540</v>
      </c>
      <c r="I870" s="53" t="s">
        <v>6758</v>
      </c>
      <c r="J870" s="6" t="s">
        <v>4073</v>
      </c>
      <c r="K870" s="6" t="s">
        <v>367</v>
      </c>
      <c r="M870" s="6" t="s">
        <v>2087</v>
      </c>
      <c r="N870" s="4" t="s">
        <v>4750</v>
      </c>
      <c r="O870" s="6">
        <v>79912</v>
      </c>
      <c r="P870" s="6" t="s">
        <v>5114</v>
      </c>
      <c r="Q870" s="6" t="s">
        <v>5115</v>
      </c>
      <c r="R870" s="6" t="s">
        <v>5116</v>
      </c>
      <c r="S870" s="5">
        <v>43</v>
      </c>
      <c r="T870" s="7">
        <v>36557</v>
      </c>
      <c r="U870" s="7">
        <v>37257</v>
      </c>
      <c r="V870" s="7">
        <v>37622</v>
      </c>
      <c r="W870" s="7">
        <v>37987</v>
      </c>
    </row>
    <row r="871" spans="1:24" ht="24">
      <c r="A871" s="16" t="s">
        <v>1100</v>
      </c>
      <c r="B871" s="6" t="s">
        <v>987</v>
      </c>
      <c r="C871" s="54">
        <v>30.5</v>
      </c>
      <c r="D871" s="2">
        <v>37.5</v>
      </c>
      <c r="E871" s="12" t="s">
        <v>5538</v>
      </c>
      <c r="F871" s="12" t="s">
        <v>5538</v>
      </c>
      <c r="G871" s="14">
        <v>15</v>
      </c>
      <c r="H871" s="18">
        <v>1530</v>
      </c>
      <c r="I871" s="53" t="s">
        <v>6757</v>
      </c>
      <c r="J871" s="6" t="s">
        <v>5117</v>
      </c>
      <c r="K871" s="6" t="s">
        <v>3424</v>
      </c>
      <c r="L871" s="6" t="s">
        <v>3425</v>
      </c>
      <c r="M871" s="6" t="s">
        <v>2087</v>
      </c>
      <c r="N871" s="4" t="s">
        <v>4750</v>
      </c>
      <c r="O871" s="6">
        <v>79901</v>
      </c>
      <c r="P871" s="6" t="s">
        <v>3426</v>
      </c>
      <c r="Q871" s="6" t="s">
        <v>3427</v>
      </c>
      <c r="R871" s="6" t="s">
        <v>3428</v>
      </c>
      <c r="S871" s="5">
        <v>43</v>
      </c>
      <c r="T871" s="7">
        <v>36557</v>
      </c>
      <c r="U871" s="7">
        <v>36923</v>
      </c>
      <c r="V871" s="7">
        <v>37288</v>
      </c>
      <c r="W871" s="7">
        <v>37622</v>
      </c>
      <c r="X871" s="7">
        <v>37987</v>
      </c>
    </row>
    <row r="872" spans="1:24" ht="12">
      <c r="A872" s="16" t="s">
        <v>3311</v>
      </c>
      <c r="B872" s="6" t="s">
        <v>987</v>
      </c>
      <c r="C872" s="54">
        <v>30.5</v>
      </c>
      <c r="D872" s="2">
        <v>37.5</v>
      </c>
      <c r="E872" s="12" t="s">
        <v>5538</v>
      </c>
      <c r="F872" s="12" t="s">
        <v>5538</v>
      </c>
      <c r="G872" s="14">
        <v>530</v>
      </c>
      <c r="H872" s="18">
        <v>1524</v>
      </c>
      <c r="I872" s="53" t="s">
        <v>6593</v>
      </c>
      <c r="J872" s="6" t="s">
        <v>5712</v>
      </c>
      <c r="K872" s="6" t="s">
        <v>3429</v>
      </c>
      <c r="M872" s="6" t="s">
        <v>2087</v>
      </c>
      <c r="N872" s="4" t="s">
        <v>4750</v>
      </c>
      <c r="O872" s="6" t="s">
        <v>3430</v>
      </c>
      <c r="P872" s="6" t="s">
        <v>3431</v>
      </c>
      <c r="Q872" s="6" t="s">
        <v>3432</v>
      </c>
      <c r="R872" s="6" t="s">
        <v>5326</v>
      </c>
      <c r="S872" s="5">
        <v>43</v>
      </c>
      <c r="T872" s="7">
        <v>36586</v>
      </c>
      <c r="U872" s="7">
        <v>36951</v>
      </c>
      <c r="V872" s="7">
        <v>37257</v>
      </c>
      <c r="W872" s="7">
        <v>37622</v>
      </c>
      <c r="X872" s="7">
        <v>37987</v>
      </c>
    </row>
    <row r="873" spans="1:22" ht="12">
      <c r="A873" s="16" t="s">
        <v>5169</v>
      </c>
      <c r="B873" s="6" t="s">
        <v>5327</v>
      </c>
      <c r="C873" s="54">
        <v>37.45</v>
      </c>
      <c r="D873" s="2" t="s">
        <v>6186</v>
      </c>
      <c r="E873" s="12" t="s">
        <v>5538</v>
      </c>
      <c r="F873" s="12">
        <v>2500</v>
      </c>
      <c r="G873" s="14">
        <v>6</v>
      </c>
      <c r="H873" s="18">
        <v>1242</v>
      </c>
      <c r="I873" s="53" t="s">
        <v>5024</v>
      </c>
      <c r="J873" s="6" t="s">
        <v>2027</v>
      </c>
      <c r="K873" s="6" t="s">
        <v>1690</v>
      </c>
      <c r="M873" s="6" t="s">
        <v>197</v>
      </c>
      <c r="N873" s="4" t="s">
        <v>4750</v>
      </c>
      <c r="O873" s="6">
        <v>77205</v>
      </c>
      <c r="P873" s="6" t="s">
        <v>1691</v>
      </c>
      <c r="Q873" s="6" t="s">
        <v>1692</v>
      </c>
      <c r="R873" s="6" t="s">
        <v>1693</v>
      </c>
      <c r="S873" s="5">
        <v>43</v>
      </c>
      <c r="T873" s="7">
        <v>36526</v>
      </c>
      <c r="V873" s="7">
        <v>37622</v>
      </c>
    </row>
    <row r="874" spans="1:22" ht="12">
      <c r="A874" s="112" t="s">
        <v>6416</v>
      </c>
      <c r="B874" s="112" t="s">
        <v>5327</v>
      </c>
      <c r="C874" s="145">
        <v>15</v>
      </c>
      <c r="D874" s="114">
        <v>15</v>
      </c>
      <c r="E874" s="115" t="s">
        <v>5538</v>
      </c>
      <c r="F874" s="115" t="s">
        <v>5538</v>
      </c>
      <c r="G874" s="116" t="s">
        <v>5538</v>
      </c>
      <c r="H874" s="142">
        <v>1540</v>
      </c>
      <c r="I874" s="118" t="s">
        <v>6758</v>
      </c>
      <c r="J874" s="112" t="s">
        <v>6417</v>
      </c>
      <c r="K874" s="112" t="s">
        <v>6418</v>
      </c>
      <c r="L874" s="112"/>
      <c r="M874" s="112" t="s">
        <v>6419</v>
      </c>
      <c r="N874" s="122" t="s">
        <v>4750</v>
      </c>
      <c r="O874" s="112" t="s">
        <v>6420</v>
      </c>
      <c r="P874" s="112" t="s">
        <v>6421</v>
      </c>
      <c r="Q874" s="112" t="s">
        <v>1585</v>
      </c>
      <c r="R874" s="112" t="s">
        <v>6422</v>
      </c>
      <c r="S874" s="122">
        <v>43</v>
      </c>
      <c r="T874" s="135">
        <v>36647</v>
      </c>
      <c r="U874" s="137"/>
      <c r="V874" s="137"/>
    </row>
    <row r="875" spans="1:22" ht="12">
      <c r="A875" s="6" t="s">
        <v>5196</v>
      </c>
      <c r="B875" s="6" t="s">
        <v>5327</v>
      </c>
      <c r="C875" s="54">
        <v>15</v>
      </c>
      <c r="D875" s="2">
        <v>15</v>
      </c>
      <c r="E875" s="12" t="s">
        <v>5538</v>
      </c>
      <c r="F875" s="12" t="s">
        <v>5538</v>
      </c>
      <c r="G875" s="14" t="s">
        <v>5538</v>
      </c>
      <c r="H875" s="18">
        <v>1226</v>
      </c>
      <c r="I875" s="53" t="s">
        <v>4870</v>
      </c>
      <c r="J875" s="6" t="s">
        <v>5197</v>
      </c>
      <c r="K875" s="6" t="s">
        <v>2194</v>
      </c>
      <c r="M875" s="6" t="s">
        <v>2195</v>
      </c>
      <c r="N875" s="4" t="s">
        <v>4750</v>
      </c>
      <c r="O875" s="6" t="s">
        <v>2196</v>
      </c>
      <c r="P875" s="6" t="s">
        <v>2197</v>
      </c>
      <c r="Q875" s="6" t="s">
        <v>4057</v>
      </c>
      <c r="R875" s="6" t="s">
        <v>4058</v>
      </c>
      <c r="S875" s="4">
        <v>43</v>
      </c>
      <c r="T875" s="7">
        <v>36647</v>
      </c>
      <c r="U875" s="7">
        <v>37257</v>
      </c>
      <c r="V875" s="7">
        <v>37622</v>
      </c>
    </row>
    <row r="876" spans="1:256" s="136" customFormat="1" ht="12">
      <c r="A876" s="6" t="s">
        <v>4059</v>
      </c>
      <c r="B876" s="6" t="s">
        <v>829</v>
      </c>
      <c r="C876" s="54">
        <v>32.5</v>
      </c>
      <c r="D876" s="2">
        <v>32.5</v>
      </c>
      <c r="E876" s="12" t="s">
        <v>5538</v>
      </c>
      <c r="F876" s="12" t="s">
        <v>5538</v>
      </c>
      <c r="G876" s="14" t="s">
        <v>5538</v>
      </c>
      <c r="H876" s="18">
        <v>1526</v>
      </c>
      <c r="I876" s="53" t="s">
        <v>7258</v>
      </c>
      <c r="J876" s="6" t="s">
        <v>6415</v>
      </c>
      <c r="K876" s="6" t="s">
        <v>4521</v>
      </c>
      <c r="L876" s="6"/>
      <c r="M876" s="6" t="s">
        <v>197</v>
      </c>
      <c r="N876" s="4" t="s">
        <v>4750</v>
      </c>
      <c r="O876" s="6">
        <v>77208</v>
      </c>
      <c r="P876" s="6" t="s">
        <v>4522</v>
      </c>
      <c r="Q876" s="6" t="s">
        <v>969</v>
      </c>
      <c r="R876" s="6" t="s">
        <v>970</v>
      </c>
      <c r="S876" s="4">
        <v>43</v>
      </c>
      <c r="T876" s="7">
        <v>36647</v>
      </c>
      <c r="U876" s="7">
        <v>37257</v>
      </c>
      <c r="V876" s="7">
        <v>37622</v>
      </c>
      <c r="W876" s="7">
        <v>37987</v>
      </c>
      <c r="X876" s="7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</row>
    <row r="877" spans="1:25" ht="12">
      <c r="A877" s="112" t="s">
        <v>1763</v>
      </c>
      <c r="B877" s="112" t="s">
        <v>5327</v>
      </c>
      <c r="C877" s="145">
        <v>15</v>
      </c>
      <c r="D877" s="114">
        <v>15</v>
      </c>
      <c r="E877" s="115" t="s">
        <v>5538</v>
      </c>
      <c r="F877" s="115" t="s">
        <v>5538</v>
      </c>
      <c r="G877" s="116" t="s">
        <v>5538</v>
      </c>
      <c r="H877" s="142">
        <v>1555</v>
      </c>
      <c r="I877" s="118" t="s">
        <v>1764</v>
      </c>
      <c r="J877" s="112"/>
      <c r="K877" s="112" t="s">
        <v>2389</v>
      </c>
      <c r="L877" s="112" t="s">
        <v>7451</v>
      </c>
      <c r="M877" s="112" t="s">
        <v>197</v>
      </c>
      <c r="N877" s="122" t="s">
        <v>4750</v>
      </c>
      <c r="O877" s="112">
        <v>77002</v>
      </c>
      <c r="P877" s="112" t="s">
        <v>7452</v>
      </c>
      <c r="Q877" s="112" t="s">
        <v>7453</v>
      </c>
      <c r="R877" s="112" t="s">
        <v>7454</v>
      </c>
      <c r="S877" s="122">
        <v>43</v>
      </c>
      <c r="T877" s="135">
        <v>36739</v>
      </c>
      <c r="U877" s="137"/>
      <c r="V877" s="137"/>
      <c r="Y877" s="4"/>
    </row>
    <row r="878" spans="1:25" ht="12">
      <c r="A878" s="6" t="s">
        <v>1119</v>
      </c>
      <c r="B878" s="6" t="s">
        <v>829</v>
      </c>
      <c r="C878" s="54">
        <v>15</v>
      </c>
      <c r="D878" s="2">
        <v>15</v>
      </c>
      <c r="E878" s="12">
        <v>0</v>
      </c>
      <c r="F878" s="12">
        <v>20000</v>
      </c>
      <c r="G878" s="14">
        <v>200</v>
      </c>
      <c r="H878" s="18">
        <v>1241</v>
      </c>
      <c r="I878" s="53" t="s">
        <v>6894</v>
      </c>
      <c r="J878" s="6" t="s">
        <v>6895</v>
      </c>
      <c r="K878" s="6" t="s">
        <v>38</v>
      </c>
      <c r="M878" s="6" t="s">
        <v>4965</v>
      </c>
      <c r="N878" s="4" t="s">
        <v>2841</v>
      </c>
      <c r="O878" s="6">
        <v>38133</v>
      </c>
      <c r="P878" s="6" t="s">
        <v>1545</v>
      </c>
      <c r="Q878" s="6" t="s">
        <v>1546</v>
      </c>
      <c r="R878" s="6" t="s">
        <v>2692</v>
      </c>
      <c r="S878" s="5">
        <v>43</v>
      </c>
      <c r="T878" s="7">
        <v>36845</v>
      </c>
      <c r="U878" s="7">
        <v>37257</v>
      </c>
      <c r="V878" s="7">
        <v>37622</v>
      </c>
      <c r="W878" s="7">
        <v>37987</v>
      </c>
      <c r="Y878" s="4"/>
    </row>
    <row r="879" spans="1:24" s="161" customFormat="1" ht="12">
      <c r="A879" s="112" t="s">
        <v>828</v>
      </c>
      <c r="B879" s="112" t="s">
        <v>7097</v>
      </c>
      <c r="C879" s="145"/>
      <c r="D879" s="114"/>
      <c r="E879" s="115"/>
      <c r="F879" s="115"/>
      <c r="G879" s="116"/>
      <c r="H879" s="142">
        <v>6930</v>
      </c>
      <c r="I879" s="118" t="s">
        <v>7463</v>
      </c>
      <c r="J879" s="112"/>
      <c r="K879" s="112" t="s">
        <v>7371</v>
      </c>
      <c r="L879" s="112" t="s">
        <v>7366</v>
      </c>
      <c r="M879" s="112" t="s">
        <v>2162</v>
      </c>
      <c r="N879" s="122" t="s">
        <v>2163</v>
      </c>
      <c r="O879" s="112">
        <v>72201</v>
      </c>
      <c r="P879" s="112" t="s">
        <v>7368</v>
      </c>
      <c r="Q879" s="112" t="s">
        <v>1156</v>
      </c>
      <c r="R879" s="112" t="s">
        <v>1157</v>
      </c>
      <c r="S879" s="134">
        <v>43</v>
      </c>
      <c r="T879" s="135">
        <v>37257</v>
      </c>
      <c r="U879" s="137"/>
      <c r="V879" s="137"/>
      <c r="W879" s="137"/>
      <c r="X879" s="137"/>
    </row>
    <row r="880" spans="1:22" ht="12">
      <c r="A880" s="6" t="s">
        <v>5044</v>
      </c>
      <c r="B880" s="6" t="s">
        <v>5537</v>
      </c>
      <c r="C880" s="54">
        <v>10.2</v>
      </c>
      <c r="D880" s="2">
        <v>15.2</v>
      </c>
      <c r="E880" s="12" t="s">
        <v>5538</v>
      </c>
      <c r="F880" s="12" t="s">
        <v>5538</v>
      </c>
      <c r="G880" s="14" t="s">
        <v>5538</v>
      </c>
      <c r="H880" s="4">
        <v>1241</v>
      </c>
      <c r="I880" s="53" t="s">
        <v>1309</v>
      </c>
      <c r="K880" s="6" t="s">
        <v>5488</v>
      </c>
      <c r="L880" s="6" t="s">
        <v>5489</v>
      </c>
      <c r="M880" s="6" t="s">
        <v>1050</v>
      </c>
      <c r="N880" s="4" t="s">
        <v>1051</v>
      </c>
      <c r="O880" s="8" t="s">
        <v>3743</v>
      </c>
      <c r="P880" s="6" t="s">
        <v>1564</v>
      </c>
      <c r="Q880" s="6" t="s">
        <v>1565</v>
      </c>
      <c r="R880" s="6" t="s">
        <v>1566</v>
      </c>
      <c r="S880" s="5">
        <v>43</v>
      </c>
      <c r="T880" s="7">
        <v>36800</v>
      </c>
      <c r="U880" s="7">
        <v>37257</v>
      </c>
      <c r="V880" s="7">
        <v>37622</v>
      </c>
    </row>
    <row r="881" spans="1:21" ht="12">
      <c r="A881" s="6" t="s">
        <v>901</v>
      </c>
      <c r="B881" s="6" t="s">
        <v>5537</v>
      </c>
      <c r="C881" s="54">
        <v>25</v>
      </c>
      <c r="D881" s="2">
        <v>25</v>
      </c>
      <c r="E881" s="12" t="s">
        <v>5538</v>
      </c>
      <c r="F881" s="12" t="s">
        <v>5538</v>
      </c>
      <c r="G881" s="14" t="s">
        <v>5538</v>
      </c>
      <c r="H881" s="4">
        <v>6920</v>
      </c>
      <c r="I881" s="53" t="s">
        <v>2794</v>
      </c>
      <c r="J881" s="6" t="s">
        <v>4750</v>
      </c>
      <c r="K881" s="6" t="s">
        <v>3008</v>
      </c>
      <c r="M881" s="6" t="s">
        <v>4749</v>
      </c>
      <c r="N881" s="4" t="s">
        <v>4750</v>
      </c>
      <c r="O881" s="8" t="s">
        <v>900</v>
      </c>
      <c r="P881" s="6" t="s">
        <v>3009</v>
      </c>
      <c r="Q881" s="6" t="s">
        <v>3010</v>
      </c>
      <c r="R881" s="6" t="s">
        <v>3011</v>
      </c>
      <c r="S881" s="5">
        <v>43</v>
      </c>
      <c r="T881" s="7">
        <v>37328</v>
      </c>
      <c r="U881" s="7">
        <v>37622</v>
      </c>
    </row>
    <row r="882" spans="1:21" ht="24">
      <c r="A882" s="6" t="s">
        <v>7567</v>
      </c>
      <c r="B882" s="6" t="s">
        <v>5537</v>
      </c>
      <c r="C882" s="54">
        <v>27.75</v>
      </c>
      <c r="D882" s="2">
        <v>37.95</v>
      </c>
      <c r="E882" s="12" t="s">
        <v>5538</v>
      </c>
      <c r="F882" s="12" t="s">
        <v>5538</v>
      </c>
      <c r="G882" s="14" t="s">
        <v>5538</v>
      </c>
      <c r="H882" s="4" t="s">
        <v>4209</v>
      </c>
      <c r="I882" s="53" t="s">
        <v>4210</v>
      </c>
      <c r="J882" s="6" t="s">
        <v>4106</v>
      </c>
      <c r="K882" s="6" t="s">
        <v>7524</v>
      </c>
      <c r="L882" s="6" t="s">
        <v>7326</v>
      </c>
      <c r="M882" s="6" t="s">
        <v>6751</v>
      </c>
      <c r="N882" s="4" t="s">
        <v>6752</v>
      </c>
      <c r="O882" s="8" t="s">
        <v>2043</v>
      </c>
      <c r="P882" s="6" t="s">
        <v>3254</v>
      </c>
      <c r="Q882" s="6" t="s">
        <v>7523</v>
      </c>
      <c r="R882" s="6" t="s">
        <v>1427</v>
      </c>
      <c r="S882" s="5">
        <v>43</v>
      </c>
      <c r="T882" s="7">
        <v>37316</v>
      </c>
      <c r="U882" s="7">
        <v>37622</v>
      </c>
    </row>
    <row r="883" spans="1:22" ht="12">
      <c r="A883" s="139" t="s">
        <v>289</v>
      </c>
      <c r="B883" s="112" t="s">
        <v>3107</v>
      </c>
      <c r="C883" s="145">
        <v>23.65</v>
      </c>
      <c r="D883" s="114">
        <v>33.84</v>
      </c>
      <c r="E883" s="115">
        <v>50000</v>
      </c>
      <c r="F883" s="115">
        <v>1304000</v>
      </c>
      <c r="G883" s="116">
        <v>544</v>
      </c>
      <c r="H883" s="142">
        <v>6920</v>
      </c>
      <c r="I883" s="118" t="s">
        <v>1710</v>
      </c>
      <c r="J883" s="112" t="s">
        <v>1274</v>
      </c>
      <c r="K883" s="112" t="s">
        <v>2128</v>
      </c>
      <c r="L883" s="112"/>
      <c r="M883" s="112" t="s">
        <v>1275</v>
      </c>
      <c r="N883" s="122" t="s">
        <v>4750</v>
      </c>
      <c r="O883" s="112" t="s">
        <v>2618</v>
      </c>
      <c r="P883" s="112" t="s">
        <v>4547</v>
      </c>
      <c r="Q883" s="112" t="s">
        <v>4548</v>
      </c>
      <c r="R883" s="112" t="s">
        <v>4549</v>
      </c>
      <c r="S883" s="134">
        <v>43</v>
      </c>
      <c r="T883" s="135">
        <v>36526</v>
      </c>
      <c r="U883" s="137"/>
      <c r="V883" s="137"/>
    </row>
    <row r="884" spans="1:23" ht="12">
      <c r="A884" s="16" t="s">
        <v>4741</v>
      </c>
      <c r="B884" s="6" t="s">
        <v>3107</v>
      </c>
      <c r="C884" s="54">
        <v>24.65</v>
      </c>
      <c r="D884" s="2">
        <v>34.84</v>
      </c>
      <c r="E884" s="12" t="s">
        <v>5538</v>
      </c>
      <c r="F884" s="12">
        <v>3000</v>
      </c>
      <c r="G884" s="14">
        <v>6</v>
      </c>
      <c r="H884" s="18">
        <v>1242</v>
      </c>
      <c r="I884" s="53" t="s">
        <v>5024</v>
      </c>
      <c r="J884" s="6" t="s">
        <v>5345</v>
      </c>
      <c r="K884" s="6" t="s">
        <v>7524</v>
      </c>
      <c r="L884" s="6" t="s">
        <v>7326</v>
      </c>
      <c r="M884" s="6" t="s">
        <v>6751</v>
      </c>
      <c r="N884" s="4" t="s">
        <v>6752</v>
      </c>
      <c r="O884" s="6">
        <v>55403</v>
      </c>
      <c r="P884" s="6" t="s">
        <v>1986</v>
      </c>
      <c r="Q884" s="6" t="s">
        <v>1987</v>
      </c>
      <c r="R884" s="6" t="s">
        <v>1988</v>
      </c>
      <c r="S884" s="5">
        <v>43</v>
      </c>
      <c r="T884" s="7">
        <v>36526</v>
      </c>
      <c r="U884" s="7">
        <v>37257</v>
      </c>
      <c r="V884" s="7">
        <v>37622</v>
      </c>
      <c r="W884" s="7">
        <v>37987</v>
      </c>
    </row>
    <row r="885" spans="1:23" ht="12">
      <c r="A885" s="16" t="s">
        <v>6201</v>
      </c>
      <c r="B885" s="6" t="s">
        <v>3107</v>
      </c>
      <c r="C885" s="54">
        <v>24.65</v>
      </c>
      <c r="D885" s="2">
        <v>34.84</v>
      </c>
      <c r="E885" s="12" t="s">
        <v>5538</v>
      </c>
      <c r="F885" s="12">
        <v>41127.21</v>
      </c>
      <c r="G885" s="14" t="s">
        <v>5538</v>
      </c>
      <c r="H885" s="18">
        <v>1242</v>
      </c>
      <c r="I885" s="53" t="s">
        <v>5024</v>
      </c>
      <c r="J885" s="6" t="s">
        <v>3262</v>
      </c>
      <c r="K885" s="6" t="s">
        <v>7524</v>
      </c>
      <c r="L885" s="6" t="s">
        <v>7326</v>
      </c>
      <c r="M885" s="6" t="s">
        <v>6751</v>
      </c>
      <c r="N885" s="4" t="s">
        <v>6752</v>
      </c>
      <c r="O885" s="6">
        <v>55403</v>
      </c>
      <c r="P885" s="6" t="s">
        <v>1986</v>
      </c>
      <c r="Q885" s="6" t="s">
        <v>1987</v>
      </c>
      <c r="R885" s="6" t="s">
        <v>1988</v>
      </c>
      <c r="S885" s="5">
        <v>43</v>
      </c>
      <c r="T885" s="7">
        <v>36526</v>
      </c>
      <c r="U885" s="7">
        <v>37257</v>
      </c>
      <c r="V885" s="7">
        <v>37622</v>
      </c>
      <c r="W885" s="7">
        <v>37987</v>
      </c>
    </row>
    <row r="886" spans="1:25" ht="24">
      <c r="A886" s="16" t="s">
        <v>5595</v>
      </c>
      <c r="B886" s="6" t="s">
        <v>3107</v>
      </c>
      <c r="C886" s="54">
        <v>24.65</v>
      </c>
      <c r="D886" s="2">
        <v>34.84</v>
      </c>
      <c r="E886" s="12">
        <v>2000</v>
      </c>
      <c r="F886" s="12">
        <v>79000</v>
      </c>
      <c r="G886" s="14">
        <v>347</v>
      </c>
      <c r="H886" s="18">
        <v>5000</v>
      </c>
      <c r="I886" s="53" t="s">
        <v>549</v>
      </c>
      <c r="J886" s="6" t="s">
        <v>281</v>
      </c>
      <c r="K886" s="6" t="s">
        <v>282</v>
      </c>
      <c r="L886" s="6" t="s">
        <v>283</v>
      </c>
      <c r="M886" s="6" t="s">
        <v>4749</v>
      </c>
      <c r="N886" s="4" t="s">
        <v>4750</v>
      </c>
      <c r="O886" s="8">
        <v>76102</v>
      </c>
      <c r="P886" s="6" t="s">
        <v>284</v>
      </c>
      <c r="Q886" s="6" t="s">
        <v>285</v>
      </c>
      <c r="R886" s="6" t="s">
        <v>286</v>
      </c>
      <c r="S886" s="5">
        <v>43</v>
      </c>
      <c r="T886" s="7">
        <v>36600</v>
      </c>
      <c r="V886" s="7">
        <v>37622</v>
      </c>
      <c r="W886" s="7">
        <v>37987</v>
      </c>
      <c r="Y886" s="4"/>
    </row>
    <row r="887" spans="1:23" ht="24">
      <c r="A887" s="6" t="s">
        <v>7152</v>
      </c>
      <c r="B887" s="21" t="s">
        <v>4429</v>
      </c>
      <c r="C887" s="54">
        <v>33.01</v>
      </c>
      <c r="D887" s="28">
        <v>33.01</v>
      </c>
      <c r="E887" s="29">
        <v>11800</v>
      </c>
      <c r="F887" s="29">
        <v>1225000</v>
      </c>
      <c r="G887" s="39">
        <v>2650</v>
      </c>
      <c r="H887" s="24">
        <v>1227</v>
      </c>
      <c r="I887" s="53" t="s">
        <v>4871</v>
      </c>
      <c r="J887" s="6" t="s">
        <v>2599</v>
      </c>
      <c r="K887" s="21" t="s">
        <v>7153</v>
      </c>
      <c r="L887" s="21" t="s">
        <v>7154</v>
      </c>
      <c r="M887" s="21" t="s">
        <v>4749</v>
      </c>
      <c r="N887" s="24" t="s">
        <v>4750</v>
      </c>
      <c r="O887" s="21">
        <v>76115</v>
      </c>
      <c r="P887" s="21" t="s">
        <v>3969</v>
      </c>
      <c r="Q887" s="21" t="s">
        <v>5127</v>
      </c>
      <c r="R887" s="21" t="s">
        <v>5128</v>
      </c>
      <c r="S887" s="24">
        <v>43</v>
      </c>
      <c r="T887" s="22">
        <v>36768</v>
      </c>
      <c r="U887" s="22">
        <v>37257</v>
      </c>
      <c r="V887" s="7">
        <v>37622</v>
      </c>
      <c r="W887" s="7">
        <v>37987</v>
      </c>
    </row>
    <row r="888" spans="1:26" ht="12">
      <c r="A888" s="112" t="s">
        <v>5021</v>
      </c>
      <c r="B888" s="112" t="s">
        <v>4429</v>
      </c>
      <c r="C888" s="145">
        <v>23.65</v>
      </c>
      <c r="D888" s="114">
        <v>33.84</v>
      </c>
      <c r="E888" s="115" t="s">
        <v>5538</v>
      </c>
      <c r="F888" s="115" t="s">
        <v>5538</v>
      </c>
      <c r="G888" s="116" t="s">
        <v>5538</v>
      </c>
      <c r="H888" s="119" t="s">
        <v>3489</v>
      </c>
      <c r="I888" s="133" t="s">
        <v>3490</v>
      </c>
      <c r="J888" s="113" t="s">
        <v>6810</v>
      </c>
      <c r="K888" s="113" t="s">
        <v>207</v>
      </c>
      <c r="L888" s="113"/>
      <c r="M888" s="113" t="s">
        <v>208</v>
      </c>
      <c r="N888" s="119" t="s">
        <v>4750</v>
      </c>
      <c r="O888" s="113">
        <v>75063</v>
      </c>
      <c r="P888" s="113" t="s">
        <v>4134</v>
      </c>
      <c r="Q888" s="113" t="s">
        <v>5161</v>
      </c>
      <c r="R888" s="113" t="s">
        <v>5162</v>
      </c>
      <c r="S888" s="119">
        <v>43</v>
      </c>
      <c r="T888" s="121">
        <v>36708</v>
      </c>
      <c r="U888" s="137"/>
      <c r="Y888" s="4"/>
      <c r="Z888" s="4"/>
    </row>
    <row r="889" spans="1:20" ht="12">
      <c r="A889" s="6" t="s">
        <v>7013</v>
      </c>
      <c r="B889" s="6" t="s">
        <v>4429</v>
      </c>
      <c r="C889" s="54">
        <v>24.69</v>
      </c>
      <c r="D889" s="2">
        <v>24.69</v>
      </c>
      <c r="E889" s="12" t="s">
        <v>5538</v>
      </c>
      <c r="F889" s="12" t="s">
        <v>5538</v>
      </c>
      <c r="G889" s="14" t="s">
        <v>5538</v>
      </c>
      <c r="H889" s="24" t="s">
        <v>5545</v>
      </c>
      <c r="I889" s="108" t="s">
        <v>6562</v>
      </c>
      <c r="J889" s="21" t="s">
        <v>6810</v>
      </c>
      <c r="K889" s="21" t="s">
        <v>1262</v>
      </c>
      <c r="L889" s="21" t="s">
        <v>1263</v>
      </c>
      <c r="M889" s="21" t="s">
        <v>208</v>
      </c>
      <c r="N889" s="24" t="s">
        <v>4750</v>
      </c>
      <c r="O889" s="21" t="s">
        <v>1264</v>
      </c>
      <c r="P889" s="21" t="s">
        <v>1265</v>
      </c>
      <c r="Q889" s="21" t="s">
        <v>2957</v>
      </c>
      <c r="R889" s="21" t="s">
        <v>1267</v>
      </c>
      <c r="S889" s="24">
        <v>43</v>
      </c>
      <c r="T889" s="22">
        <v>36853</v>
      </c>
    </row>
    <row r="890" spans="1:25" s="162" customFormat="1" ht="12">
      <c r="A890" s="16" t="s">
        <v>290</v>
      </c>
      <c r="B890" s="6" t="s">
        <v>4294</v>
      </c>
      <c r="C890" s="54">
        <v>22.5</v>
      </c>
      <c r="D890" s="2">
        <v>22.5</v>
      </c>
      <c r="E890" s="12" t="s">
        <v>5538</v>
      </c>
      <c r="F890" s="12" t="s">
        <v>5538</v>
      </c>
      <c r="G890" s="14" t="s">
        <v>5538</v>
      </c>
      <c r="H890" s="18">
        <v>1230</v>
      </c>
      <c r="I890" s="53" t="s">
        <v>2352</v>
      </c>
      <c r="J890" s="6" t="s">
        <v>407</v>
      </c>
      <c r="K890" s="6" t="s">
        <v>5057</v>
      </c>
      <c r="L890" s="6" t="s">
        <v>5058</v>
      </c>
      <c r="M890" s="6" t="s">
        <v>2019</v>
      </c>
      <c r="N890" s="4" t="s">
        <v>4750</v>
      </c>
      <c r="O890" s="6">
        <v>77840</v>
      </c>
      <c r="P890" s="6" t="s">
        <v>112</v>
      </c>
      <c r="Q890" s="6" t="s">
        <v>501</v>
      </c>
      <c r="R890" s="6" t="s">
        <v>113</v>
      </c>
      <c r="S890" s="5">
        <v>44</v>
      </c>
      <c r="T890" s="7">
        <v>36586</v>
      </c>
      <c r="U890" s="22">
        <v>37257</v>
      </c>
      <c r="V890" s="7"/>
      <c r="W890" s="7"/>
      <c r="X890" s="7"/>
      <c r="Y890" s="161"/>
    </row>
    <row r="891" spans="1:24" s="161" customFormat="1" ht="24">
      <c r="A891" s="139" t="s">
        <v>4774</v>
      </c>
      <c r="B891" s="112" t="s">
        <v>4294</v>
      </c>
      <c r="C891" s="145">
        <v>25</v>
      </c>
      <c r="D891" s="114">
        <v>25</v>
      </c>
      <c r="E891" s="115" t="s">
        <v>5538</v>
      </c>
      <c r="F891" s="115" t="s">
        <v>5538</v>
      </c>
      <c r="G891" s="116" t="s">
        <v>5538</v>
      </c>
      <c r="H891" s="142">
        <v>1227</v>
      </c>
      <c r="I891" s="118" t="s">
        <v>4871</v>
      </c>
      <c r="J891" s="112" t="s">
        <v>4775</v>
      </c>
      <c r="K891" s="112" t="s">
        <v>4776</v>
      </c>
      <c r="L891" s="112"/>
      <c r="M891" s="112" t="s">
        <v>1853</v>
      </c>
      <c r="N891" s="122" t="s">
        <v>4750</v>
      </c>
      <c r="O891" s="112">
        <v>76501</v>
      </c>
      <c r="P891" s="112" t="s">
        <v>4777</v>
      </c>
      <c r="Q891" s="112" t="s">
        <v>6463</v>
      </c>
      <c r="R891" s="112" t="s">
        <v>3519</v>
      </c>
      <c r="S891" s="134">
        <v>44</v>
      </c>
      <c r="T891" s="135">
        <v>36708</v>
      </c>
      <c r="U891" s="137"/>
      <c r="V891" s="137"/>
      <c r="W891" s="137"/>
      <c r="X891" s="137"/>
    </row>
    <row r="892" spans="1:24" ht="12">
      <c r="A892" s="16" t="s">
        <v>291</v>
      </c>
      <c r="B892" s="6" t="s">
        <v>2273</v>
      </c>
      <c r="C892" s="54">
        <v>28.5</v>
      </c>
      <c r="D892" s="2">
        <v>60.25</v>
      </c>
      <c r="E892" s="12" t="s">
        <v>5538</v>
      </c>
      <c r="F892" s="12">
        <v>15884</v>
      </c>
      <c r="G892" s="14">
        <v>50</v>
      </c>
      <c r="H892" s="18">
        <v>6920</v>
      </c>
      <c r="I892" s="53" t="s">
        <v>1710</v>
      </c>
      <c r="J892" s="6" t="s">
        <v>408</v>
      </c>
      <c r="K892" s="6" t="s">
        <v>2128</v>
      </c>
      <c r="M892" s="6" t="s">
        <v>1275</v>
      </c>
      <c r="N892" s="4" t="s">
        <v>409</v>
      </c>
      <c r="O892" s="6" t="s">
        <v>2618</v>
      </c>
      <c r="P892" s="6" t="s">
        <v>4547</v>
      </c>
      <c r="Q892" s="6" t="s">
        <v>4548</v>
      </c>
      <c r="R892" s="6" t="s">
        <v>4549</v>
      </c>
      <c r="S892" s="5">
        <v>44</v>
      </c>
      <c r="T892" s="7">
        <v>36557</v>
      </c>
      <c r="U892" s="132">
        <v>37257</v>
      </c>
      <c r="V892" s="137">
        <v>37622</v>
      </c>
      <c r="W892" s="137"/>
      <c r="X892" s="137"/>
    </row>
    <row r="893" spans="1:21" ht="12">
      <c r="A893" s="16" t="s">
        <v>292</v>
      </c>
      <c r="B893" s="6" t="s">
        <v>3433</v>
      </c>
      <c r="C893" s="54">
        <v>37</v>
      </c>
      <c r="D893" s="2">
        <v>37</v>
      </c>
      <c r="E893" s="12" t="s">
        <v>5538</v>
      </c>
      <c r="F893" s="12" t="s">
        <v>5538</v>
      </c>
      <c r="G893" s="14" t="s">
        <v>5538</v>
      </c>
      <c r="H893" s="18">
        <v>1422</v>
      </c>
      <c r="I893" s="53" t="s">
        <v>3877</v>
      </c>
      <c r="J893" s="6" t="s">
        <v>3434</v>
      </c>
      <c r="K893" s="6" t="s">
        <v>6567</v>
      </c>
      <c r="L893" s="6" t="s">
        <v>305</v>
      </c>
      <c r="M893" s="6" t="s">
        <v>6568</v>
      </c>
      <c r="N893" s="4" t="s">
        <v>4750</v>
      </c>
      <c r="O893" s="6">
        <v>79101</v>
      </c>
      <c r="P893" s="6" t="s">
        <v>1864</v>
      </c>
      <c r="Q893" s="6" t="s">
        <v>1865</v>
      </c>
      <c r="R893" s="6" t="s">
        <v>1866</v>
      </c>
      <c r="S893" s="5">
        <v>44</v>
      </c>
      <c r="T893" s="7">
        <v>36557</v>
      </c>
      <c r="U893" s="22"/>
    </row>
    <row r="894" spans="1:23" ht="12">
      <c r="A894" s="16" t="s">
        <v>1687</v>
      </c>
      <c r="B894" s="6" t="s">
        <v>3433</v>
      </c>
      <c r="C894" s="54">
        <v>37</v>
      </c>
      <c r="D894" s="2">
        <v>37</v>
      </c>
      <c r="E894" s="12" t="s">
        <v>5538</v>
      </c>
      <c r="F894" s="12" t="s">
        <v>5538</v>
      </c>
      <c r="G894" s="14" t="s">
        <v>5538</v>
      </c>
      <c r="H894" s="18">
        <v>1241</v>
      </c>
      <c r="I894" s="53" t="s">
        <v>6894</v>
      </c>
      <c r="J894" s="6" t="s">
        <v>4669</v>
      </c>
      <c r="K894" s="6" t="s">
        <v>7524</v>
      </c>
      <c r="M894" s="6" t="s">
        <v>6751</v>
      </c>
      <c r="N894" s="4" t="s">
        <v>6752</v>
      </c>
      <c r="O894" s="6">
        <v>55403</v>
      </c>
      <c r="P894" s="6" t="s">
        <v>1986</v>
      </c>
      <c r="Q894" s="6" t="s">
        <v>1987</v>
      </c>
      <c r="R894" s="6" t="s">
        <v>1988</v>
      </c>
      <c r="S894" s="5">
        <v>44</v>
      </c>
      <c r="T894" s="7">
        <v>36557</v>
      </c>
      <c r="U894" s="7">
        <v>37257</v>
      </c>
      <c r="V894" s="7">
        <v>37622</v>
      </c>
      <c r="W894" s="7">
        <v>37987</v>
      </c>
    </row>
    <row r="895" spans="1:21" ht="12">
      <c r="A895" s="139" t="s">
        <v>872</v>
      </c>
      <c r="B895" s="112" t="s">
        <v>3433</v>
      </c>
      <c r="C895" s="145"/>
      <c r="D895" s="114"/>
      <c r="E895" s="115"/>
      <c r="F895" s="115"/>
      <c r="G895" s="116"/>
      <c r="H895" s="142" t="s">
        <v>7058</v>
      </c>
      <c r="I895" s="118" t="s">
        <v>280</v>
      </c>
      <c r="J895" s="112"/>
      <c r="K895" s="112"/>
      <c r="L895" s="112"/>
      <c r="M895" s="112"/>
      <c r="N895" s="122"/>
      <c r="O895" s="112"/>
      <c r="P895" s="112"/>
      <c r="Q895" s="112"/>
      <c r="R895" s="112"/>
      <c r="S895" s="134"/>
      <c r="T895" s="135"/>
      <c r="U895" s="121"/>
    </row>
    <row r="896" spans="1:24" s="20" customFormat="1" ht="12">
      <c r="A896" s="16" t="s">
        <v>5596</v>
      </c>
      <c r="B896" s="6" t="s">
        <v>3433</v>
      </c>
      <c r="C896" s="54">
        <v>3</v>
      </c>
      <c r="D896" s="2">
        <v>3</v>
      </c>
      <c r="E896" s="12">
        <v>5000</v>
      </c>
      <c r="F896" s="12">
        <v>285000</v>
      </c>
      <c r="G896" s="14">
        <v>735</v>
      </c>
      <c r="H896" s="18">
        <v>8900</v>
      </c>
      <c r="I896" s="53" t="s">
        <v>6315</v>
      </c>
      <c r="J896" s="6" t="s">
        <v>3434</v>
      </c>
      <c r="K896" s="6" t="s">
        <v>6643</v>
      </c>
      <c r="L896" s="6"/>
      <c r="M896" s="6" t="s">
        <v>6568</v>
      </c>
      <c r="N896" s="4" t="s">
        <v>4750</v>
      </c>
      <c r="O896" s="6">
        <v>79120</v>
      </c>
      <c r="P896" s="6" t="s">
        <v>6644</v>
      </c>
      <c r="Q896" s="6" t="s">
        <v>6645</v>
      </c>
      <c r="R896" s="6" t="s">
        <v>6646</v>
      </c>
      <c r="S896" s="5">
        <v>44</v>
      </c>
      <c r="T896" s="7">
        <v>36557</v>
      </c>
      <c r="U896" s="22"/>
      <c r="V896" s="7"/>
      <c r="W896" s="7"/>
      <c r="X896" s="7"/>
    </row>
    <row r="897" spans="1:24" s="161" customFormat="1" ht="12">
      <c r="A897" s="16" t="s">
        <v>5944</v>
      </c>
      <c r="B897" s="6" t="s">
        <v>3433</v>
      </c>
      <c r="C897" s="54">
        <v>37</v>
      </c>
      <c r="D897" s="2">
        <v>37</v>
      </c>
      <c r="E897" s="12" t="s">
        <v>5538</v>
      </c>
      <c r="F897" s="12" t="s">
        <v>5538</v>
      </c>
      <c r="G897" s="14">
        <v>25</v>
      </c>
      <c r="H897" s="18">
        <v>1027</v>
      </c>
      <c r="I897" s="53" t="s">
        <v>2212</v>
      </c>
      <c r="J897" s="6" t="s">
        <v>6647</v>
      </c>
      <c r="K897" s="6" t="s">
        <v>6648</v>
      </c>
      <c r="L897" s="6" t="s">
        <v>6649</v>
      </c>
      <c r="M897" s="6" t="s">
        <v>6650</v>
      </c>
      <c r="N897" s="4" t="s">
        <v>4750</v>
      </c>
      <c r="O897" s="6" t="s">
        <v>6651</v>
      </c>
      <c r="P897" s="6" t="s">
        <v>2444</v>
      </c>
      <c r="Q897" s="6" t="s">
        <v>1175</v>
      </c>
      <c r="R897" s="6" t="s">
        <v>1176</v>
      </c>
      <c r="S897" s="5">
        <v>44</v>
      </c>
      <c r="T897" s="7">
        <v>36557</v>
      </c>
      <c r="U897" s="7">
        <v>37257</v>
      </c>
      <c r="V897" s="7">
        <v>37622</v>
      </c>
      <c r="W897" s="22">
        <v>37987</v>
      </c>
      <c r="X897" s="22"/>
    </row>
    <row r="898" spans="1:24" ht="12">
      <c r="A898" s="16" t="s">
        <v>3443</v>
      </c>
      <c r="B898" s="6" t="s">
        <v>3433</v>
      </c>
      <c r="C898" s="54">
        <v>37</v>
      </c>
      <c r="D898" s="2">
        <v>37</v>
      </c>
      <c r="E898" s="12" t="s">
        <v>5538</v>
      </c>
      <c r="F898" s="12" t="s">
        <v>5538</v>
      </c>
      <c r="G898" s="14">
        <v>10</v>
      </c>
      <c r="H898" s="18">
        <v>1242</v>
      </c>
      <c r="I898" s="53" t="s">
        <v>5024</v>
      </c>
      <c r="J898" s="6" t="s">
        <v>476</v>
      </c>
      <c r="K898" s="6" t="s">
        <v>7524</v>
      </c>
      <c r="M898" s="6" t="s">
        <v>6751</v>
      </c>
      <c r="N898" s="4" t="s">
        <v>6752</v>
      </c>
      <c r="O898" s="6">
        <v>55403</v>
      </c>
      <c r="P898" s="6" t="s">
        <v>1986</v>
      </c>
      <c r="Q898" s="6" t="s">
        <v>1987</v>
      </c>
      <c r="R898" s="6" t="s">
        <v>1988</v>
      </c>
      <c r="S898" s="5">
        <v>44</v>
      </c>
      <c r="T898" s="7">
        <v>36557</v>
      </c>
      <c r="U898" s="7">
        <v>37257</v>
      </c>
      <c r="V898" s="137">
        <v>37622</v>
      </c>
      <c r="W898" s="137">
        <v>37987</v>
      </c>
      <c r="X898" s="137"/>
    </row>
    <row r="899" spans="1:25" ht="12">
      <c r="A899" s="16" t="s">
        <v>4800</v>
      </c>
      <c r="B899" s="6" t="s">
        <v>3433</v>
      </c>
      <c r="C899" s="54">
        <v>22.25</v>
      </c>
      <c r="D899" s="2">
        <v>22.25</v>
      </c>
      <c r="E899" s="12" t="s">
        <v>5538</v>
      </c>
      <c r="F899" s="12" t="s">
        <v>5538</v>
      </c>
      <c r="G899" s="14" t="s">
        <v>5538</v>
      </c>
      <c r="H899" s="18" t="s">
        <v>3146</v>
      </c>
      <c r="I899" s="53" t="s">
        <v>153</v>
      </c>
      <c r="J899" s="6" t="s">
        <v>7335</v>
      </c>
      <c r="K899" s="6" t="s">
        <v>220</v>
      </c>
      <c r="L899" s="6" t="s">
        <v>7351</v>
      </c>
      <c r="M899" s="6" t="s">
        <v>1609</v>
      </c>
      <c r="N899" s="4" t="s">
        <v>1610</v>
      </c>
      <c r="O899" s="6">
        <v>94102</v>
      </c>
      <c r="P899" s="6" t="s">
        <v>4867</v>
      </c>
      <c r="Q899" s="6" t="s">
        <v>4919</v>
      </c>
      <c r="R899" s="6" t="s">
        <v>3644</v>
      </c>
      <c r="S899" s="5">
        <v>44</v>
      </c>
      <c r="T899" s="7">
        <v>36698</v>
      </c>
      <c r="U899" s="38">
        <v>37257</v>
      </c>
      <c r="V899" s="7">
        <v>37622</v>
      </c>
      <c r="W899" s="7">
        <v>37987</v>
      </c>
      <c r="Y899" s="4"/>
    </row>
    <row r="900" spans="1:25" ht="12">
      <c r="A900" s="6" t="s">
        <v>5045</v>
      </c>
      <c r="B900" s="21" t="s">
        <v>3433</v>
      </c>
      <c r="C900" s="54">
        <v>22.25</v>
      </c>
      <c r="D900" s="2">
        <v>22.25</v>
      </c>
      <c r="E900" s="12" t="s">
        <v>5538</v>
      </c>
      <c r="F900" s="12">
        <v>72500</v>
      </c>
      <c r="G900" s="14">
        <v>185</v>
      </c>
      <c r="H900" s="24">
        <v>1241</v>
      </c>
      <c r="I900" s="108" t="s">
        <v>6894</v>
      </c>
      <c r="J900" s="21" t="s">
        <v>6895</v>
      </c>
      <c r="K900" s="21" t="s">
        <v>6897</v>
      </c>
      <c r="L900" s="21"/>
      <c r="M900" s="21" t="s">
        <v>4965</v>
      </c>
      <c r="N900" s="24" t="s">
        <v>2841</v>
      </c>
      <c r="O900" s="21">
        <v>38133</v>
      </c>
      <c r="P900" s="21" t="s">
        <v>1545</v>
      </c>
      <c r="Q900" s="21" t="s">
        <v>1546</v>
      </c>
      <c r="R900" s="21" t="s">
        <v>2692</v>
      </c>
      <c r="S900" s="24">
        <v>44</v>
      </c>
      <c r="T900" s="22">
        <v>36780</v>
      </c>
      <c r="U900" s="7">
        <v>37145</v>
      </c>
      <c r="V900" s="7">
        <v>37257</v>
      </c>
      <c r="W900" s="7">
        <v>37622</v>
      </c>
      <c r="X900" s="7">
        <v>37987</v>
      </c>
      <c r="Y900" s="4"/>
    </row>
    <row r="901" spans="1:22" ht="12">
      <c r="A901" s="6" t="s">
        <v>442</v>
      </c>
      <c r="B901" s="21" t="s">
        <v>443</v>
      </c>
      <c r="C901" s="54">
        <v>28.5</v>
      </c>
      <c r="D901" s="2" t="s">
        <v>6186</v>
      </c>
      <c r="E901" s="12" t="s">
        <v>5538</v>
      </c>
      <c r="F901" s="12">
        <v>100000</v>
      </c>
      <c r="G901" s="14" t="s">
        <v>5538</v>
      </c>
      <c r="H901" s="24">
        <v>1540</v>
      </c>
      <c r="I901" s="108" t="s">
        <v>444</v>
      </c>
      <c r="J901" s="21"/>
      <c r="K901" s="21" t="s">
        <v>5373</v>
      </c>
      <c r="L901" s="21" t="s">
        <v>6418</v>
      </c>
      <c r="M901" s="21" t="s">
        <v>6419</v>
      </c>
      <c r="N901" s="24" t="s">
        <v>4750</v>
      </c>
      <c r="O901" s="21">
        <v>77805</v>
      </c>
      <c r="P901" s="21" t="s">
        <v>5374</v>
      </c>
      <c r="Q901" s="21" t="s">
        <v>5375</v>
      </c>
      <c r="R901" s="21" t="s">
        <v>6422</v>
      </c>
      <c r="S901" s="24">
        <v>45</v>
      </c>
      <c r="T901" s="22">
        <v>37257</v>
      </c>
      <c r="U901" s="7">
        <v>37622</v>
      </c>
      <c r="V901" s="7">
        <v>37987</v>
      </c>
    </row>
    <row r="902" spans="1:23" ht="12">
      <c r="A902" s="16" t="s">
        <v>293</v>
      </c>
      <c r="B902" s="6" t="s">
        <v>4294</v>
      </c>
      <c r="C902" s="54">
        <v>25</v>
      </c>
      <c r="D902" s="2">
        <v>25</v>
      </c>
      <c r="E902" s="12" t="s">
        <v>5538</v>
      </c>
      <c r="F902" s="12">
        <v>138184.63</v>
      </c>
      <c r="G902" s="14">
        <v>451</v>
      </c>
      <c r="H902" s="18" t="s">
        <v>5167</v>
      </c>
      <c r="I902" s="53" t="s">
        <v>2363</v>
      </c>
      <c r="J902" s="6" t="s">
        <v>477</v>
      </c>
      <c r="K902" s="6" t="s">
        <v>6390</v>
      </c>
      <c r="L902" s="6" t="s">
        <v>3631</v>
      </c>
      <c r="M902" s="6" t="s">
        <v>3632</v>
      </c>
      <c r="N902" s="4" t="s">
        <v>4750</v>
      </c>
      <c r="O902" s="6">
        <v>78236</v>
      </c>
      <c r="P902" s="6" t="s">
        <v>2558</v>
      </c>
      <c r="Q902" s="6" t="s">
        <v>2559</v>
      </c>
      <c r="R902" s="6" t="s">
        <v>6522</v>
      </c>
      <c r="S902" s="5">
        <v>45</v>
      </c>
      <c r="T902" s="7">
        <v>36557</v>
      </c>
      <c r="U902" s="7">
        <v>37257</v>
      </c>
      <c r="V902" s="7">
        <v>37622</v>
      </c>
      <c r="W902" s="7">
        <v>37987</v>
      </c>
    </row>
    <row r="903" spans="1:24" s="161" customFormat="1" ht="12">
      <c r="A903" s="16" t="s">
        <v>7126</v>
      </c>
      <c r="B903" s="6" t="s">
        <v>4294</v>
      </c>
      <c r="C903" s="54">
        <v>25</v>
      </c>
      <c r="D903" s="2">
        <v>25</v>
      </c>
      <c r="E903" s="12">
        <v>0</v>
      </c>
      <c r="F903" s="12">
        <v>825000</v>
      </c>
      <c r="G903" s="14">
        <v>1700</v>
      </c>
      <c r="H903" s="18">
        <v>1252</v>
      </c>
      <c r="I903" s="53" t="s">
        <v>7257</v>
      </c>
      <c r="J903" s="6" t="s">
        <v>3263</v>
      </c>
      <c r="K903" s="6" t="s">
        <v>3264</v>
      </c>
      <c r="L903" s="6" t="s">
        <v>3265</v>
      </c>
      <c r="M903" s="6" t="s">
        <v>1050</v>
      </c>
      <c r="N903" s="4" t="s">
        <v>1051</v>
      </c>
      <c r="O903" s="6">
        <v>20250</v>
      </c>
      <c r="P903" s="6" t="s">
        <v>3266</v>
      </c>
      <c r="Q903" s="6" t="s">
        <v>3267</v>
      </c>
      <c r="R903" s="6" t="s">
        <v>1314</v>
      </c>
      <c r="S903" s="5">
        <v>45</v>
      </c>
      <c r="T903" s="7">
        <v>36678</v>
      </c>
      <c r="U903" s="7">
        <v>37257</v>
      </c>
      <c r="V903" s="7">
        <v>37622</v>
      </c>
      <c r="W903" s="7"/>
      <c r="X903" s="7"/>
    </row>
    <row r="904" spans="1:24" s="161" customFormat="1" ht="24">
      <c r="A904" s="16" t="s">
        <v>7126</v>
      </c>
      <c r="B904" s="6" t="s">
        <v>4294</v>
      </c>
      <c r="C904" s="54">
        <v>25</v>
      </c>
      <c r="D904" s="2">
        <v>25</v>
      </c>
      <c r="E904" s="12" t="s">
        <v>5538</v>
      </c>
      <c r="F904" s="12">
        <v>12250</v>
      </c>
      <c r="G904" s="14" t="s">
        <v>5538</v>
      </c>
      <c r="H904" s="18">
        <v>1200</v>
      </c>
      <c r="I904" s="53" t="s">
        <v>2758</v>
      </c>
      <c r="J904" s="6" t="s">
        <v>2759</v>
      </c>
      <c r="K904" s="6" t="s">
        <v>2760</v>
      </c>
      <c r="L904" s="6" t="s">
        <v>2761</v>
      </c>
      <c r="M904" s="6" t="s">
        <v>2019</v>
      </c>
      <c r="N904" s="4" t="s">
        <v>4750</v>
      </c>
      <c r="O904" s="6">
        <v>77845</v>
      </c>
      <c r="P904" s="6" t="s">
        <v>7455</v>
      </c>
      <c r="Q904" s="6" t="s">
        <v>7456</v>
      </c>
      <c r="R904" s="6"/>
      <c r="S904" s="5">
        <v>45</v>
      </c>
      <c r="T904" s="7">
        <v>37343</v>
      </c>
      <c r="U904" s="7">
        <v>37622</v>
      </c>
      <c r="V904" s="7"/>
      <c r="W904" s="7"/>
      <c r="X904" s="7"/>
    </row>
    <row r="905" spans="1:24" ht="24">
      <c r="A905" s="139" t="s">
        <v>4778</v>
      </c>
      <c r="B905" s="112" t="s">
        <v>4294</v>
      </c>
      <c r="C905" s="145">
        <v>25</v>
      </c>
      <c r="D905" s="114">
        <v>25</v>
      </c>
      <c r="E905" s="115" t="s">
        <v>5538</v>
      </c>
      <c r="F905" s="115" t="s">
        <v>5538</v>
      </c>
      <c r="G905" s="116" t="s">
        <v>5538</v>
      </c>
      <c r="H905" s="142">
        <v>1227</v>
      </c>
      <c r="I905" s="118" t="s">
        <v>4871</v>
      </c>
      <c r="J905" s="112" t="s">
        <v>3263</v>
      </c>
      <c r="K905" s="112" t="s">
        <v>4776</v>
      </c>
      <c r="L905" s="112"/>
      <c r="M905" s="112" t="s">
        <v>1853</v>
      </c>
      <c r="N905" s="122" t="s">
        <v>4750</v>
      </c>
      <c r="O905" s="112">
        <v>76501</v>
      </c>
      <c r="P905" s="112" t="s">
        <v>4777</v>
      </c>
      <c r="Q905" s="112" t="s">
        <v>6463</v>
      </c>
      <c r="R905" s="112" t="s">
        <v>3519</v>
      </c>
      <c r="S905" s="134">
        <v>45</v>
      </c>
      <c r="T905" s="135">
        <v>36708</v>
      </c>
      <c r="U905" s="137"/>
      <c r="V905" s="137"/>
      <c r="W905" s="137"/>
      <c r="X905" s="137"/>
    </row>
    <row r="906" spans="1:23" ht="12">
      <c r="A906" s="16" t="s">
        <v>2612</v>
      </c>
      <c r="B906" s="6" t="s">
        <v>4294</v>
      </c>
      <c r="C906" s="54">
        <v>27</v>
      </c>
      <c r="D906" s="2">
        <v>27</v>
      </c>
      <c r="E906" s="12" t="s">
        <v>5538</v>
      </c>
      <c r="F906" s="12" t="s">
        <v>5538</v>
      </c>
      <c r="G906" s="14" t="s">
        <v>5538</v>
      </c>
      <c r="H906" s="18" t="s">
        <v>3146</v>
      </c>
      <c r="I906" s="53" t="s">
        <v>153</v>
      </c>
      <c r="J906" s="6" t="s">
        <v>6090</v>
      </c>
      <c r="K906" s="6" t="s">
        <v>220</v>
      </c>
      <c r="L906" s="6" t="s">
        <v>7351</v>
      </c>
      <c r="M906" s="6" t="s">
        <v>1609</v>
      </c>
      <c r="N906" s="4" t="s">
        <v>1610</v>
      </c>
      <c r="O906" s="6">
        <v>94102</v>
      </c>
      <c r="P906" s="6" t="s">
        <v>4867</v>
      </c>
      <c r="Q906" s="6" t="s">
        <v>4919</v>
      </c>
      <c r="R906" s="6" t="s">
        <v>3644</v>
      </c>
      <c r="S906" s="5">
        <v>45</v>
      </c>
      <c r="T906" s="7">
        <v>36698</v>
      </c>
      <c r="V906" s="7">
        <v>37622</v>
      </c>
      <c r="W906" s="7">
        <v>37987</v>
      </c>
    </row>
    <row r="907" spans="1:24" s="161" customFormat="1" ht="12">
      <c r="A907" s="6" t="s">
        <v>6940</v>
      </c>
      <c r="B907" s="6" t="s">
        <v>4294</v>
      </c>
      <c r="C907" s="54">
        <v>25</v>
      </c>
      <c r="D907" s="2">
        <v>25</v>
      </c>
      <c r="E907" s="12" t="s">
        <v>5538</v>
      </c>
      <c r="F907" s="12">
        <v>119000</v>
      </c>
      <c r="G907" s="14">
        <v>445</v>
      </c>
      <c r="H907" s="4" t="s">
        <v>5167</v>
      </c>
      <c r="I907" s="53" t="s">
        <v>2363</v>
      </c>
      <c r="J907" s="6" t="s">
        <v>2521</v>
      </c>
      <c r="K907" s="6" t="s">
        <v>6941</v>
      </c>
      <c r="L907" s="6"/>
      <c r="M907" s="6" t="s">
        <v>5864</v>
      </c>
      <c r="N907" s="4" t="s">
        <v>4750</v>
      </c>
      <c r="O907" s="6" t="s">
        <v>6942</v>
      </c>
      <c r="P907" s="6" t="s">
        <v>2762</v>
      </c>
      <c r="Q907" s="6" t="s">
        <v>2763</v>
      </c>
      <c r="R907" s="6" t="s">
        <v>6508</v>
      </c>
      <c r="S907" s="5">
        <v>45</v>
      </c>
      <c r="T907" s="7">
        <v>36708</v>
      </c>
      <c r="U907" s="7">
        <v>36892</v>
      </c>
      <c r="V907" s="7">
        <v>37257</v>
      </c>
      <c r="W907" s="7">
        <v>37622</v>
      </c>
      <c r="X907" s="7">
        <v>37987</v>
      </c>
    </row>
    <row r="908" spans="1:24" ht="12">
      <c r="A908" s="112" t="s">
        <v>3153</v>
      </c>
      <c r="B908" s="112" t="s">
        <v>4294</v>
      </c>
      <c r="C908" s="145">
        <v>25</v>
      </c>
      <c r="D908" s="114">
        <v>25</v>
      </c>
      <c r="E908" s="115" t="s">
        <v>5538</v>
      </c>
      <c r="F908" s="115" t="s">
        <v>5538</v>
      </c>
      <c r="G908" s="116" t="s">
        <v>5538</v>
      </c>
      <c r="H908" s="122">
        <v>1540</v>
      </c>
      <c r="I908" s="118" t="s">
        <v>6758</v>
      </c>
      <c r="J908" s="112" t="s">
        <v>3154</v>
      </c>
      <c r="K908" s="112" t="s">
        <v>3155</v>
      </c>
      <c r="L908" s="112"/>
      <c r="M908" s="112" t="s">
        <v>3156</v>
      </c>
      <c r="N908" s="122" t="s">
        <v>4750</v>
      </c>
      <c r="O908" s="112">
        <v>78071</v>
      </c>
      <c r="P908" s="112" t="s">
        <v>3157</v>
      </c>
      <c r="Q908" s="112" t="s">
        <v>3158</v>
      </c>
      <c r="R908" s="112" t="s">
        <v>3159</v>
      </c>
      <c r="S908" s="122">
        <v>45</v>
      </c>
      <c r="T908" s="135">
        <v>36739</v>
      </c>
      <c r="U908" s="137"/>
      <c r="V908" s="137"/>
      <c r="W908" s="137"/>
      <c r="X908" s="137"/>
    </row>
    <row r="909" spans="1:22" ht="12">
      <c r="A909" s="6" t="s">
        <v>2406</v>
      </c>
      <c r="B909" s="6" t="s">
        <v>4294</v>
      </c>
      <c r="E909" s="12"/>
      <c r="H909" s="4">
        <v>6930</v>
      </c>
      <c r="I909" s="53" t="s">
        <v>7463</v>
      </c>
      <c r="J909" s="6" t="s">
        <v>2407</v>
      </c>
      <c r="K909" s="6" t="s">
        <v>2771</v>
      </c>
      <c r="L909" s="6" t="s">
        <v>2408</v>
      </c>
      <c r="M909" s="6" t="s">
        <v>2772</v>
      </c>
      <c r="N909" s="4" t="s">
        <v>4750</v>
      </c>
      <c r="O909" s="6">
        <v>76053</v>
      </c>
      <c r="P909" s="6" t="s">
        <v>5794</v>
      </c>
      <c r="Q909" s="6" t="s">
        <v>5795</v>
      </c>
      <c r="R909" s="6" t="s">
        <v>5796</v>
      </c>
      <c r="S909" s="4">
        <v>45</v>
      </c>
      <c r="T909" s="7">
        <v>37159</v>
      </c>
      <c r="U909" s="7">
        <v>37257</v>
      </c>
      <c r="V909" s="7">
        <v>37622</v>
      </c>
    </row>
    <row r="910" spans="1:23" ht="12">
      <c r="A910" s="16" t="s">
        <v>1688</v>
      </c>
      <c r="B910" s="6" t="s">
        <v>4294</v>
      </c>
      <c r="C910" s="54">
        <v>25</v>
      </c>
      <c r="D910" s="2">
        <v>25</v>
      </c>
      <c r="E910" s="12" t="s">
        <v>5538</v>
      </c>
      <c r="F910" s="12" t="s">
        <v>5538</v>
      </c>
      <c r="G910" s="14" t="s">
        <v>5538</v>
      </c>
      <c r="H910" s="18">
        <v>1524</v>
      </c>
      <c r="I910" s="53" t="s">
        <v>6593</v>
      </c>
      <c r="J910" s="6" t="s">
        <v>2133</v>
      </c>
      <c r="K910" s="6" t="s">
        <v>2134</v>
      </c>
      <c r="L910" s="6" t="s">
        <v>4716</v>
      </c>
      <c r="M910" s="6" t="s">
        <v>2135</v>
      </c>
      <c r="N910" s="4" t="s">
        <v>4750</v>
      </c>
      <c r="O910" s="6">
        <v>78216</v>
      </c>
      <c r="P910" s="6" t="s">
        <v>2136</v>
      </c>
      <c r="Q910" s="6" t="s">
        <v>2137</v>
      </c>
      <c r="R910" s="6" t="s">
        <v>2138</v>
      </c>
      <c r="S910" s="5">
        <v>45</v>
      </c>
      <c r="T910" s="7">
        <v>36557</v>
      </c>
      <c r="U910" s="22">
        <v>37257</v>
      </c>
      <c r="V910" s="7">
        <v>37622</v>
      </c>
      <c r="W910" s="7">
        <v>37987</v>
      </c>
    </row>
    <row r="911" spans="1:28" ht="12">
      <c r="A911" s="16" t="s">
        <v>873</v>
      </c>
      <c r="B911" s="6" t="s">
        <v>4294</v>
      </c>
      <c r="C911" s="54">
        <v>25</v>
      </c>
      <c r="D911" s="2">
        <v>25</v>
      </c>
      <c r="E911" s="12" t="s">
        <v>5538</v>
      </c>
      <c r="F911" s="12">
        <v>26505</v>
      </c>
      <c r="G911" s="14" t="s">
        <v>5538</v>
      </c>
      <c r="H911" s="18">
        <v>2033</v>
      </c>
      <c r="I911" s="53" t="s">
        <v>2476</v>
      </c>
      <c r="J911" s="6" t="s">
        <v>6701</v>
      </c>
      <c r="K911" s="6" t="s">
        <v>6702</v>
      </c>
      <c r="M911" s="6" t="s">
        <v>6703</v>
      </c>
      <c r="N911" s="4" t="s">
        <v>4750</v>
      </c>
      <c r="O911" s="6">
        <v>78741</v>
      </c>
      <c r="P911" s="6" t="s">
        <v>3986</v>
      </c>
      <c r="Q911" s="6" t="s">
        <v>3987</v>
      </c>
      <c r="R911" s="6" t="s">
        <v>3990</v>
      </c>
      <c r="S911" s="5">
        <v>45</v>
      </c>
      <c r="T911" s="7">
        <v>36557</v>
      </c>
      <c r="U911" s="22">
        <v>37288</v>
      </c>
      <c r="V911" s="7">
        <v>37622</v>
      </c>
      <c r="Y911" s="14"/>
      <c r="Z911" s="4"/>
      <c r="AA911" s="7"/>
      <c r="AB911" s="7"/>
    </row>
    <row r="912" spans="1:24" ht="24">
      <c r="A912" s="16" t="s">
        <v>5597</v>
      </c>
      <c r="B912" s="6" t="s">
        <v>4294</v>
      </c>
      <c r="C912" s="54">
        <v>25</v>
      </c>
      <c r="D912" s="2">
        <v>25</v>
      </c>
      <c r="E912" s="12" t="s">
        <v>5538</v>
      </c>
      <c r="F912" s="12">
        <v>30000</v>
      </c>
      <c r="G912" s="14" t="s">
        <v>5538</v>
      </c>
      <c r="H912" s="18">
        <v>1256</v>
      </c>
      <c r="I912" s="53" t="s">
        <v>5591</v>
      </c>
      <c r="J912" s="6" t="s">
        <v>3991</v>
      </c>
      <c r="K912" s="6" t="s">
        <v>3992</v>
      </c>
      <c r="M912" s="6" t="s">
        <v>6703</v>
      </c>
      <c r="N912" s="4" t="s">
        <v>4750</v>
      </c>
      <c r="O912" s="6">
        <v>78767</v>
      </c>
      <c r="P912" s="6" t="s">
        <v>25</v>
      </c>
      <c r="Q912" s="6" t="s">
        <v>2930</v>
      </c>
      <c r="R912" s="6" t="s">
        <v>2931</v>
      </c>
      <c r="S912" s="5">
        <v>45</v>
      </c>
      <c r="T912" s="7">
        <v>36586</v>
      </c>
      <c r="U912" s="22">
        <v>36952</v>
      </c>
      <c r="V912" s="7">
        <v>37257</v>
      </c>
      <c r="W912" s="7">
        <v>37622</v>
      </c>
      <c r="X912" s="7">
        <v>37987</v>
      </c>
    </row>
    <row r="913" spans="1:23" ht="12">
      <c r="A913" s="16" t="s">
        <v>5945</v>
      </c>
      <c r="B913" s="6" t="s">
        <v>4294</v>
      </c>
      <c r="C913" s="54">
        <v>25</v>
      </c>
      <c r="D913" s="2">
        <v>25</v>
      </c>
      <c r="E913" s="12" t="s">
        <v>5538</v>
      </c>
      <c r="F913" s="12">
        <v>25000</v>
      </c>
      <c r="G913" s="14">
        <v>45</v>
      </c>
      <c r="H913" s="18">
        <v>1242</v>
      </c>
      <c r="I913" s="53" t="s">
        <v>5024</v>
      </c>
      <c r="J913" s="6" t="s">
        <v>2932</v>
      </c>
      <c r="K913" s="6" t="s">
        <v>7524</v>
      </c>
      <c r="M913" s="6" t="s">
        <v>6751</v>
      </c>
      <c r="N913" s="4" t="s">
        <v>6752</v>
      </c>
      <c r="O913" s="6">
        <v>55403</v>
      </c>
      <c r="P913" s="6" t="s">
        <v>1986</v>
      </c>
      <c r="Q913" s="6" t="s">
        <v>1987</v>
      </c>
      <c r="R913" s="6" t="s">
        <v>1988</v>
      </c>
      <c r="S913" s="5">
        <v>45</v>
      </c>
      <c r="T913" s="7">
        <v>36557</v>
      </c>
      <c r="U913" s="22">
        <v>37257</v>
      </c>
      <c r="V913" s="7">
        <v>37622</v>
      </c>
      <c r="W913" s="7">
        <v>37987</v>
      </c>
    </row>
    <row r="914" spans="1:23" ht="12">
      <c r="A914" s="16" t="s">
        <v>3444</v>
      </c>
      <c r="B914" s="6" t="s">
        <v>4294</v>
      </c>
      <c r="C914" s="54">
        <v>22.5</v>
      </c>
      <c r="D914" s="2">
        <v>22.5</v>
      </c>
      <c r="E914" s="12" t="s">
        <v>5538</v>
      </c>
      <c r="F914" s="12">
        <v>350000</v>
      </c>
      <c r="G914" s="14">
        <v>400</v>
      </c>
      <c r="H914" s="18">
        <v>1230</v>
      </c>
      <c r="I914" s="53" t="s">
        <v>2352</v>
      </c>
      <c r="J914" s="6" t="s">
        <v>101</v>
      </c>
      <c r="K914" s="6" t="s">
        <v>5057</v>
      </c>
      <c r="L914" s="6" t="s">
        <v>5058</v>
      </c>
      <c r="M914" s="6" t="s">
        <v>2019</v>
      </c>
      <c r="N914" s="4" t="s">
        <v>4750</v>
      </c>
      <c r="O914" s="6">
        <v>77840</v>
      </c>
      <c r="P914" s="6" t="s">
        <v>112</v>
      </c>
      <c r="Q914" s="6" t="s">
        <v>501</v>
      </c>
      <c r="R914" s="6" t="s">
        <v>113</v>
      </c>
      <c r="S914" s="5">
        <v>45</v>
      </c>
      <c r="T914" s="7">
        <v>36586</v>
      </c>
      <c r="U914" s="7">
        <v>37257</v>
      </c>
      <c r="V914" s="7">
        <v>37622</v>
      </c>
      <c r="W914" s="7">
        <v>37987</v>
      </c>
    </row>
    <row r="915" spans="1:24" ht="12">
      <c r="A915" s="16" t="s">
        <v>4201</v>
      </c>
      <c r="B915" s="6" t="s">
        <v>4294</v>
      </c>
      <c r="C915" s="54">
        <v>25</v>
      </c>
      <c r="D915" s="2">
        <v>25</v>
      </c>
      <c r="E915" s="12" t="s">
        <v>5538</v>
      </c>
      <c r="F915" s="12" t="s">
        <v>5538</v>
      </c>
      <c r="G915" s="14" t="s">
        <v>5538</v>
      </c>
      <c r="H915" s="18">
        <v>1012</v>
      </c>
      <c r="I915" s="53" t="s">
        <v>876</v>
      </c>
      <c r="J915" s="6" t="s">
        <v>102</v>
      </c>
      <c r="K915" s="6" t="s">
        <v>103</v>
      </c>
      <c r="L915" s="6" t="s">
        <v>294</v>
      </c>
      <c r="M915" s="6" t="s">
        <v>2135</v>
      </c>
      <c r="N915" s="4" t="s">
        <v>4750</v>
      </c>
      <c r="O915" s="6">
        <v>78206</v>
      </c>
      <c r="P915" s="6" t="s">
        <v>295</v>
      </c>
      <c r="Q915" s="6" t="s">
        <v>296</v>
      </c>
      <c r="R915" s="6" t="s">
        <v>297</v>
      </c>
      <c r="S915" s="5">
        <v>45</v>
      </c>
      <c r="T915" s="7">
        <v>36557</v>
      </c>
      <c r="U915" s="7">
        <v>36923</v>
      </c>
      <c r="V915" s="7">
        <v>37257</v>
      </c>
      <c r="W915" s="7">
        <v>37622</v>
      </c>
      <c r="X915" s="7">
        <v>37987</v>
      </c>
    </row>
    <row r="916" spans="1:23" ht="12">
      <c r="A916" s="16" t="s">
        <v>1101</v>
      </c>
      <c r="B916" s="6" t="s">
        <v>4294</v>
      </c>
      <c r="C916" s="54">
        <v>25</v>
      </c>
      <c r="D916" s="2">
        <v>25</v>
      </c>
      <c r="E916" s="12" t="s">
        <v>5538</v>
      </c>
      <c r="F916" s="12" t="s">
        <v>5538</v>
      </c>
      <c r="G916" s="14">
        <v>110</v>
      </c>
      <c r="H916" s="18">
        <v>1027</v>
      </c>
      <c r="I916" s="53" t="s">
        <v>2212</v>
      </c>
      <c r="J916" s="6" t="s">
        <v>2176</v>
      </c>
      <c r="K916" s="6" t="s">
        <v>3597</v>
      </c>
      <c r="L916" s="6" t="s">
        <v>3598</v>
      </c>
      <c r="M916" s="6" t="s">
        <v>2135</v>
      </c>
      <c r="N916" s="4" t="s">
        <v>4750</v>
      </c>
      <c r="O916" s="6" t="s">
        <v>3599</v>
      </c>
      <c r="P916" s="6" t="s">
        <v>3600</v>
      </c>
      <c r="Q916" s="6" t="s">
        <v>3601</v>
      </c>
      <c r="R916" s="6" t="s">
        <v>3602</v>
      </c>
      <c r="S916" s="5">
        <v>45</v>
      </c>
      <c r="T916" s="7">
        <v>36557</v>
      </c>
      <c r="U916" s="22">
        <v>37257</v>
      </c>
      <c r="V916" s="7">
        <v>37622</v>
      </c>
      <c r="W916" s="7">
        <v>37987</v>
      </c>
    </row>
    <row r="917" spans="1:23" ht="12">
      <c r="A917" s="16" t="s">
        <v>151</v>
      </c>
      <c r="B917" s="6" t="s">
        <v>4294</v>
      </c>
      <c r="C917" s="54">
        <v>25</v>
      </c>
      <c r="D917" s="2">
        <v>25</v>
      </c>
      <c r="E917" s="12" t="s">
        <v>5538</v>
      </c>
      <c r="F917" s="12" t="s">
        <v>5538</v>
      </c>
      <c r="G917" s="14" t="s">
        <v>5538</v>
      </c>
      <c r="H917" s="18">
        <v>1242</v>
      </c>
      <c r="I917" s="53" t="s">
        <v>5024</v>
      </c>
      <c r="J917" s="6" t="s">
        <v>3603</v>
      </c>
      <c r="K917" s="6" t="s">
        <v>5863</v>
      </c>
      <c r="M917" s="6" t="s">
        <v>5864</v>
      </c>
      <c r="N917" s="4" t="s">
        <v>4750</v>
      </c>
      <c r="O917" s="6">
        <v>78251</v>
      </c>
      <c r="P917" s="6" t="s">
        <v>5865</v>
      </c>
      <c r="Q917" s="6" t="s">
        <v>5961</v>
      </c>
      <c r="R917" s="6" t="s">
        <v>5962</v>
      </c>
      <c r="S917" s="5">
        <v>45</v>
      </c>
      <c r="T917" s="7">
        <v>36647</v>
      </c>
      <c r="U917" s="22">
        <v>37257</v>
      </c>
      <c r="V917" s="7">
        <v>37622</v>
      </c>
      <c r="W917" s="7">
        <v>37987</v>
      </c>
    </row>
    <row r="918" spans="1:22" ht="12">
      <c r="A918" s="16" t="s">
        <v>6904</v>
      </c>
      <c r="B918" s="6" t="s">
        <v>2273</v>
      </c>
      <c r="C918" s="54">
        <v>28.5</v>
      </c>
      <c r="D918" s="2">
        <v>60.25</v>
      </c>
      <c r="E918" s="12" t="s">
        <v>5538</v>
      </c>
      <c r="F918" s="12">
        <v>50000</v>
      </c>
      <c r="G918" s="14">
        <v>170</v>
      </c>
      <c r="H918" s="18">
        <v>6920</v>
      </c>
      <c r="I918" s="53" t="s">
        <v>1710</v>
      </c>
      <c r="J918" s="6" t="s">
        <v>4373</v>
      </c>
      <c r="K918" s="6" t="s">
        <v>2128</v>
      </c>
      <c r="M918" s="6" t="s">
        <v>4749</v>
      </c>
      <c r="N918" s="4" t="s">
        <v>4750</v>
      </c>
      <c r="O918" s="6" t="s">
        <v>2618</v>
      </c>
      <c r="P918" s="6" t="s">
        <v>4547</v>
      </c>
      <c r="Q918" s="6" t="s">
        <v>4548</v>
      </c>
      <c r="R918" s="6" t="s">
        <v>4549</v>
      </c>
      <c r="S918" s="5">
        <v>45</v>
      </c>
      <c r="T918" s="7">
        <v>36557</v>
      </c>
      <c r="U918" s="22">
        <v>37257</v>
      </c>
      <c r="V918" s="7">
        <v>37622</v>
      </c>
    </row>
    <row r="919" spans="1:24" s="161" customFormat="1" ht="12">
      <c r="A919" s="112" t="s">
        <v>7253</v>
      </c>
      <c r="B919" s="112" t="s">
        <v>2764</v>
      </c>
      <c r="C919" s="145">
        <v>20</v>
      </c>
      <c r="D919" s="114">
        <v>20</v>
      </c>
      <c r="E919" s="115" t="s">
        <v>5538</v>
      </c>
      <c r="F919" s="115">
        <v>60000</v>
      </c>
      <c r="G919" s="116">
        <v>240</v>
      </c>
      <c r="H919" s="122">
        <v>6925</v>
      </c>
      <c r="I919" s="118" t="s">
        <v>5560</v>
      </c>
      <c r="J919" s="112" t="s">
        <v>7246</v>
      </c>
      <c r="K919" s="112" t="s">
        <v>5470</v>
      </c>
      <c r="L919" s="112" t="s">
        <v>1259</v>
      </c>
      <c r="M919" s="112" t="s">
        <v>6703</v>
      </c>
      <c r="N919" s="122" t="s">
        <v>4750</v>
      </c>
      <c r="O919" s="144" t="s">
        <v>7254</v>
      </c>
      <c r="P919" s="112" t="s">
        <v>7255</v>
      </c>
      <c r="Q919" s="112" t="s">
        <v>4905</v>
      </c>
      <c r="R919" s="112" t="s">
        <v>4906</v>
      </c>
      <c r="S919" s="134">
        <v>45</v>
      </c>
      <c r="T919" s="135">
        <v>36739</v>
      </c>
      <c r="U919" s="121">
        <v>37257</v>
      </c>
      <c r="V919" s="137"/>
      <c r="W919" s="137"/>
      <c r="X919" s="137"/>
    </row>
    <row r="920" spans="1:22" ht="12">
      <c r="A920" s="6" t="s">
        <v>3510</v>
      </c>
      <c r="B920" s="6" t="s">
        <v>5322</v>
      </c>
      <c r="C920" s="54">
        <v>45</v>
      </c>
      <c r="D920" s="2">
        <v>45</v>
      </c>
      <c r="E920" s="12" t="s">
        <v>5538</v>
      </c>
      <c r="F920" s="12" t="s">
        <v>5538</v>
      </c>
      <c r="G920" s="14" t="s">
        <v>5538</v>
      </c>
      <c r="H920" s="4" t="s">
        <v>3489</v>
      </c>
      <c r="I920" s="53" t="s">
        <v>3490</v>
      </c>
      <c r="K920" s="6" t="s">
        <v>207</v>
      </c>
      <c r="M920" s="6" t="s">
        <v>208</v>
      </c>
      <c r="N920" s="4" t="s">
        <v>4750</v>
      </c>
      <c r="O920" s="8" t="s">
        <v>5244</v>
      </c>
      <c r="P920" s="6" t="s">
        <v>6793</v>
      </c>
      <c r="Q920" s="6" t="s">
        <v>6794</v>
      </c>
      <c r="R920" s="6" t="s">
        <v>5162</v>
      </c>
      <c r="S920" s="5">
        <v>46</v>
      </c>
      <c r="T920" s="7">
        <v>37257</v>
      </c>
      <c r="U920" s="22">
        <v>37622</v>
      </c>
      <c r="V920" s="7">
        <v>37987</v>
      </c>
    </row>
    <row r="921" spans="1:21" ht="12">
      <c r="A921" s="112" t="s">
        <v>2785</v>
      </c>
      <c r="B921" s="112" t="s">
        <v>902</v>
      </c>
      <c r="C921" s="145">
        <v>26</v>
      </c>
      <c r="D921" s="114">
        <v>36</v>
      </c>
      <c r="E921" s="115" t="s">
        <v>5538</v>
      </c>
      <c r="F921" s="115" t="s">
        <v>5538</v>
      </c>
      <c r="G921" s="116" t="s">
        <v>5538</v>
      </c>
      <c r="H921" s="142" t="s">
        <v>3489</v>
      </c>
      <c r="I921" s="118" t="s">
        <v>3490</v>
      </c>
      <c r="J921" s="112" t="s">
        <v>4160</v>
      </c>
      <c r="K921" s="112" t="s">
        <v>207</v>
      </c>
      <c r="L921" s="112"/>
      <c r="M921" s="112" t="s">
        <v>208</v>
      </c>
      <c r="N921" s="122" t="s">
        <v>4750</v>
      </c>
      <c r="O921" s="144" t="s">
        <v>209</v>
      </c>
      <c r="P921" s="112" t="s">
        <v>210</v>
      </c>
      <c r="Q921" s="112" t="s">
        <v>5161</v>
      </c>
      <c r="R921" s="112" t="s">
        <v>5162</v>
      </c>
      <c r="S921" s="134">
        <v>46</v>
      </c>
      <c r="T921" s="135">
        <v>36708</v>
      </c>
      <c r="U921" s="22"/>
    </row>
    <row r="922" spans="1:22" ht="12">
      <c r="A922" s="16" t="s">
        <v>4431</v>
      </c>
      <c r="B922" s="6" t="s">
        <v>5537</v>
      </c>
      <c r="C922" s="54">
        <v>25</v>
      </c>
      <c r="D922" s="2">
        <v>35</v>
      </c>
      <c r="E922" s="12" t="s">
        <v>5538</v>
      </c>
      <c r="F922" s="12">
        <v>75000</v>
      </c>
      <c r="G922" s="14" t="s">
        <v>5538</v>
      </c>
      <c r="H922" s="18" t="s">
        <v>2586</v>
      </c>
      <c r="I922" s="53" t="s">
        <v>7052</v>
      </c>
      <c r="J922" s="6" t="s">
        <v>4374</v>
      </c>
      <c r="K922" s="6" t="s">
        <v>4375</v>
      </c>
      <c r="L922" s="6" t="s">
        <v>4408</v>
      </c>
      <c r="M922" s="6" t="s">
        <v>2244</v>
      </c>
      <c r="N922" s="4" t="s">
        <v>2245</v>
      </c>
      <c r="O922" s="6">
        <v>84111</v>
      </c>
      <c r="P922" s="6" t="s">
        <v>4376</v>
      </c>
      <c r="Q922" s="6" t="s">
        <v>4377</v>
      </c>
      <c r="R922" s="6" t="s">
        <v>4159</v>
      </c>
      <c r="S922" s="5">
        <v>46</v>
      </c>
      <c r="T922" s="7">
        <v>36586</v>
      </c>
      <c r="U922" s="22">
        <v>37622</v>
      </c>
      <c r="V922" s="7">
        <v>37987</v>
      </c>
    </row>
    <row r="923" spans="1:23" ht="12">
      <c r="A923" s="139" t="s">
        <v>1689</v>
      </c>
      <c r="B923" s="112" t="s">
        <v>5537</v>
      </c>
      <c r="C923" s="145" t="s">
        <v>6688</v>
      </c>
      <c r="D923" s="114"/>
      <c r="E923" s="115"/>
      <c r="F923" s="115"/>
      <c r="G923" s="116"/>
      <c r="H923" s="142">
        <v>1300</v>
      </c>
      <c r="I923" s="118" t="s">
        <v>4036</v>
      </c>
      <c r="J923" s="112" t="s">
        <v>4161</v>
      </c>
      <c r="K923" s="112" t="s">
        <v>4162</v>
      </c>
      <c r="L923" s="112" t="s">
        <v>4163</v>
      </c>
      <c r="M923" s="112" t="s">
        <v>2244</v>
      </c>
      <c r="N923" s="122" t="s">
        <v>2245</v>
      </c>
      <c r="O923" s="112">
        <v>84111</v>
      </c>
      <c r="P923" s="112" t="s">
        <v>4164</v>
      </c>
      <c r="Q923" s="112" t="s">
        <v>2217</v>
      </c>
      <c r="R923" s="112" t="s">
        <v>2218</v>
      </c>
      <c r="S923" s="134">
        <v>46</v>
      </c>
      <c r="T923" s="135">
        <v>36617</v>
      </c>
      <c r="U923" s="132"/>
      <c r="V923" s="38"/>
      <c r="W923" s="38"/>
    </row>
    <row r="924" spans="1:22" ht="12">
      <c r="A924" s="6" t="s">
        <v>5046</v>
      </c>
      <c r="B924" s="6" t="s">
        <v>5537</v>
      </c>
      <c r="C924" s="54">
        <v>10.2</v>
      </c>
      <c r="D924" s="2">
        <v>15.2</v>
      </c>
      <c r="E924" s="12" t="s">
        <v>5538</v>
      </c>
      <c r="F924" s="12" t="s">
        <v>5538</v>
      </c>
      <c r="G924" s="14" t="s">
        <v>5538</v>
      </c>
      <c r="H924" s="4">
        <v>1241</v>
      </c>
      <c r="I924" s="53" t="s">
        <v>6894</v>
      </c>
      <c r="K924" s="6" t="s">
        <v>5488</v>
      </c>
      <c r="L924" s="6" t="s">
        <v>5489</v>
      </c>
      <c r="M924" s="6" t="s">
        <v>1050</v>
      </c>
      <c r="N924" s="4" t="s">
        <v>1051</v>
      </c>
      <c r="O924" s="8" t="s">
        <v>3743</v>
      </c>
      <c r="P924" s="6" t="s">
        <v>1564</v>
      </c>
      <c r="Q924" s="6" t="s">
        <v>1565</v>
      </c>
      <c r="R924" s="6" t="s">
        <v>1566</v>
      </c>
      <c r="S924" s="5">
        <v>46</v>
      </c>
      <c r="T924" s="7">
        <v>36800</v>
      </c>
      <c r="U924" s="22">
        <v>37257</v>
      </c>
      <c r="V924" s="7">
        <v>37622</v>
      </c>
    </row>
    <row r="925" spans="1:21" ht="12">
      <c r="A925" s="6" t="s">
        <v>3165</v>
      </c>
      <c r="B925" s="6" t="s">
        <v>5537</v>
      </c>
      <c r="C925" s="54">
        <v>24</v>
      </c>
      <c r="D925" s="2">
        <v>29</v>
      </c>
      <c r="E925" s="12" t="s">
        <v>5538</v>
      </c>
      <c r="F925" s="12" t="s">
        <v>5538</v>
      </c>
      <c r="G925" s="14" t="s">
        <v>5538</v>
      </c>
      <c r="H925" s="4">
        <v>7527</v>
      </c>
      <c r="I925" s="53" t="s">
        <v>6674</v>
      </c>
      <c r="J925" s="6" t="s">
        <v>2187</v>
      </c>
      <c r="K925" s="6" t="s">
        <v>2188</v>
      </c>
      <c r="M925" s="6" t="s">
        <v>878</v>
      </c>
      <c r="N925" s="4" t="s">
        <v>879</v>
      </c>
      <c r="O925" s="8" t="s">
        <v>2189</v>
      </c>
      <c r="P925" s="6" t="s">
        <v>921</v>
      </c>
      <c r="Q925" s="6" t="s">
        <v>922</v>
      </c>
      <c r="R925" s="6" t="s">
        <v>923</v>
      </c>
      <c r="S925" s="5">
        <v>46</v>
      </c>
      <c r="T925" s="7">
        <v>36822</v>
      </c>
      <c r="U925" s="22">
        <v>37621</v>
      </c>
    </row>
    <row r="926" spans="1:21" ht="24">
      <c r="A926" s="6" t="s">
        <v>7568</v>
      </c>
      <c r="B926" s="6" t="s">
        <v>5537</v>
      </c>
      <c r="C926" s="54">
        <v>27.75</v>
      </c>
      <c r="D926" s="2">
        <v>37.95</v>
      </c>
      <c r="E926" s="12" t="s">
        <v>5538</v>
      </c>
      <c r="F926" s="12" t="s">
        <v>5538</v>
      </c>
      <c r="G926" s="14" t="s">
        <v>5538</v>
      </c>
      <c r="H926" s="4" t="s">
        <v>4209</v>
      </c>
      <c r="I926" s="53" t="s">
        <v>4210</v>
      </c>
      <c r="J926" s="6" t="s">
        <v>1945</v>
      </c>
      <c r="K926" s="6" t="s">
        <v>7524</v>
      </c>
      <c r="L926" s="6" t="s">
        <v>7326</v>
      </c>
      <c r="M926" s="6" t="s">
        <v>6751</v>
      </c>
      <c r="N926" s="4" t="s">
        <v>6752</v>
      </c>
      <c r="O926" s="8" t="s">
        <v>2043</v>
      </c>
      <c r="P926" s="6" t="s">
        <v>3254</v>
      </c>
      <c r="Q926" s="6" t="s">
        <v>611</v>
      </c>
      <c r="R926" s="6" t="s">
        <v>1427</v>
      </c>
      <c r="S926" s="5">
        <v>46</v>
      </c>
      <c r="T926" s="7">
        <v>37316</v>
      </c>
      <c r="U926" s="22">
        <v>37622</v>
      </c>
    </row>
    <row r="927" spans="1:22" ht="24">
      <c r="A927" s="6" t="s">
        <v>433</v>
      </c>
      <c r="B927" s="6" t="s">
        <v>5537</v>
      </c>
      <c r="C927" s="54">
        <v>26.75</v>
      </c>
      <c r="D927" s="2">
        <v>36.75</v>
      </c>
      <c r="E927" s="12">
        <v>5000</v>
      </c>
      <c r="F927" s="12">
        <v>110000</v>
      </c>
      <c r="G927" s="14">
        <v>420</v>
      </c>
      <c r="H927" s="4">
        <v>5000</v>
      </c>
      <c r="I927" s="53" t="s">
        <v>434</v>
      </c>
      <c r="J927" s="6" t="s">
        <v>4422</v>
      </c>
      <c r="K927" s="6" t="s">
        <v>6096</v>
      </c>
      <c r="L927" s="6" t="s">
        <v>305</v>
      </c>
      <c r="M927" s="6" t="s">
        <v>2244</v>
      </c>
      <c r="N927" s="4" t="s">
        <v>2245</v>
      </c>
      <c r="O927" s="8" t="s">
        <v>4421</v>
      </c>
      <c r="P927" s="6" t="s">
        <v>4420</v>
      </c>
      <c r="Q927" s="6" t="s">
        <v>2471</v>
      </c>
      <c r="R927" s="6" t="s">
        <v>2472</v>
      </c>
      <c r="S927" s="5">
        <v>46</v>
      </c>
      <c r="T927" s="7">
        <v>36678</v>
      </c>
      <c r="U927" s="22">
        <v>37073</v>
      </c>
      <c r="V927" s="7">
        <v>37622</v>
      </c>
    </row>
    <row r="928" spans="1:23" ht="12">
      <c r="A928" s="6" t="s">
        <v>6302</v>
      </c>
      <c r="B928" s="6" t="s">
        <v>5537</v>
      </c>
      <c r="E928" s="12"/>
      <c r="H928" s="4" t="s">
        <v>389</v>
      </c>
      <c r="I928" s="53" t="s">
        <v>390</v>
      </c>
      <c r="K928" s="6" t="s">
        <v>2220</v>
      </c>
      <c r="M928" s="6" t="s">
        <v>2244</v>
      </c>
      <c r="N928" s="4" t="s">
        <v>2245</v>
      </c>
      <c r="O928" s="8" t="s">
        <v>1152</v>
      </c>
      <c r="P928" s="6" t="s">
        <v>1153</v>
      </c>
      <c r="Q928" s="6" t="s">
        <v>1154</v>
      </c>
      <c r="R928" s="6" t="s">
        <v>1155</v>
      </c>
      <c r="S928" s="5">
        <v>46</v>
      </c>
      <c r="T928" s="7">
        <v>36617</v>
      </c>
      <c r="U928" s="22"/>
      <c r="V928" s="7">
        <v>37622</v>
      </c>
      <c r="W928" s="7">
        <v>37987</v>
      </c>
    </row>
    <row r="929" spans="1:24" s="20" customFormat="1" ht="12">
      <c r="A929" s="16" t="s">
        <v>4432</v>
      </c>
      <c r="B929" s="6" t="s">
        <v>6314</v>
      </c>
      <c r="C929" s="54">
        <v>26.5</v>
      </c>
      <c r="D929" s="2">
        <v>31.5</v>
      </c>
      <c r="E929" s="12">
        <v>1100</v>
      </c>
      <c r="F929" s="12">
        <v>1300</v>
      </c>
      <c r="G929" s="14">
        <v>4</v>
      </c>
      <c r="H929" s="18">
        <v>1242</v>
      </c>
      <c r="I929" s="53" t="s">
        <v>5024</v>
      </c>
      <c r="J929" s="6" t="s">
        <v>4160</v>
      </c>
      <c r="K929" s="6" t="s">
        <v>188</v>
      </c>
      <c r="L929" s="6" t="s">
        <v>189</v>
      </c>
      <c r="M929" s="6" t="s">
        <v>190</v>
      </c>
      <c r="N929" s="4" t="s">
        <v>1610</v>
      </c>
      <c r="O929" s="6">
        <v>95827</v>
      </c>
      <c r="P929" s="6" t="s">
        <v>7247</v>
      </c>
      <c r="Q929" s="6" t="s">
        <v>1680</v>
      </c>
      <c r="R929" s="6" t="s">
        <v>2533</v>
      </c>
      <c r="S929" s="5">
        <v>46</v>
      </c>
      <c r="T929" s="7">
        <v>36647</v>
      </c>
      <c r="U929" s="22">
        <v>37012</v>
      </c>
      <c r="V929" s="7">
        <v>37257</v>
      </c>
      <c r="W929" s="7">
        <v>37622</v>
      </c>
      <c r="X929" s="7"/>
    </row>
    <row r="930" spans="1:24" ht="12">
      <c r="A930" s="16" t="s">
        <v>5964</v>
      </c>
      <c r="B930" s="6" t="s">
        <v>1613</v>
      </c>
      <c r="C930" s="54">
        <v>27.5</v>
      </c>
      <c r="D930" s="2">
        <v>29.5</v>
      </c>
      <c r="E930" s="12" t="s">
        <v>5538</v>
      </c>
      <c r="F930" s="12" t="s">
        <v>5538</v>
      </c>
      <c r="G930" s="14">
        <v>93</v>
      </c>
      <c r="H930" s="18">
        <v>1230</v>
      </c>
      <c r="I930" s="53" t="s">
        <v>2352</v>
      </c>
      <c r="J930" s="6" t="s">
        <v>2219</v>
      </c>
      <c r="K930" s="6" t="s">
        <v>1188</v>
      </c>
      <c r="L930" s="6" t="s">
        <v>967</v>
      </c>
      <c r="M930" s="6" t="s">
        <v>1189</v>
      </c>
      <c r="N930" s="4" t="s">
        <v>1455</v>
      </c>
      <c r="O930" s="6" t="s">
        <v>1191</v>
      </c>
      <c r="P930" s="6" t="s">
        <v>1192</v>
      </c>
      <c r="Q930" s="6" t="s">
        <v>1193</v>
      </c>
      <c r="R930" s="6" t="s">
        <v>1194</v>
      </c>
      <c r="S930" s="5">
        <v>46</v>
      </c>
      <c r="T930" s="7">
        <v>36570</v>
      </c>
      <c r="U930" s="22">
        <v>36923</v>
      </c>
      <c r="V930" s="22">
        <v>37257</v>
      </c>
      <c r="W930" s="22">
        <v>37622</v>
      </c>
      <c r="X930" s="22"/>
    </row>
    <row r="931" spans="1:21" ht="12">
      <c r="A931" s="16" t="s">
        <v>4275</v>
      </c>
      <c r="B931" s="6" t="s">
        <v>1613</v>
      </c>
      <c r="C931" s="54">
        <v>25</v>
      </c>
      <c r="D931" s="2">
        <v>29</v>
      </c>
      <c r="E931" s="12">
        <v>10000</v>
      </c>
      <c r="F931" s="12">
        <v>590000</v>
      </c>
      <c r="G931" s="14">
        <v>2500</v>
      </c>
      <c r="H931" s="18">
        <v>1226</v>
      </c>
      <c r="I931" s="53" t="s">
        <v>4870</v>
      </c>
      <c r="J931" s="6" t="s">
        <v>4160</v>
      </c>
      <c r="K931" s="6" t="s">
        <v>2220</v>
      </c>
      <c r="M931" s="6" t="s">
        <v>2244</v>
      </c>
      <c r="N931" s="4" t="s">
        <v>2245</v>
      </c>
      <c r="O931" s="6">
        <v>84119</v>
      </c>
      <c r="P931" s="6" t="s">
        <v>2246</v>
      </c>
      <c r="Q931" s="6" t="s">
        <v>2836</v>
      </c>
      <c r="R931" s="6" t="s">
        <v>4761</v>
      </c>
      <c r="S931" s="5">
        <v>46</v>
      </c>
      <c r="T931" s="7">
        <v>36617</v>
      </c>
      <c r="U931" s="22"/>
    </row>
    <row r="932" spans="1:21" ht="12">
      <c r="A932" s="16" t="s">
        <v>3052</v>
      </c>
      <c r="B932" s="6" t="s">
        <v>1613</v>
      </c>
      <c r="C932" s="54">
        <v>26</v>
      </c>
      <c r="D932" s="2" t="s">
        <v>6186</v>
      </c>
      <c r="E932" s="12" t="s">
        <v>5538</v>
      </c>
      <c r="F932" s="12" t="s">
        <v>5538</v>
      </c>
      <c r="G932" s="14" t="s">
        <v>5538</v>
      </c>
      <c r="H932" s="18">
        <v>1252</v>
      </c>
      <c r="I932" s="53" t="s">
        <v>7257</v>
      </c>
      <c r="J932" s="6" t="s">
        <v>4160</v>
      </c>
      <c r="K932" s="6" t="s">
        <v>3742</v>
      </c>
      <c r="L932" s="6" t="s">
        <v>3265</v>
      </c>
      <c r="M932" s="6" t="s">
        <v>1050</v>
      </c>
      <c r="N932" s="4" t="s">
        <v>1051</v>
      </c>
      <c r="O932" s="8" t="s">
        <v>3743</v>
      </c>
      <c r="P932" s="6" t="s">
        <v>3266</v>
      </c>
      <c r="Q932" s="6" t="s">
        <v>3267</v>
      </c>
      <c r="R932" s="6" t="s">
        <v>1314</v>
      </c>
      <c r="S932" s="5">
        <v>46</v>
      </c>
      <c r="T932" s="7">
        <v>36722</v>
      </c>
      <c r="U932" s="22">
        <v>37257</v>
      </c>
    </row>
    <row r="933" spans="1:21" ht="12">
      <c r="A933" s="16" t="s">
        <v>6260</v>
      </c>
      <c r="B933" s="6" t="s">
        <v>1606</v>
      </c>
      <c r="C933" s="54">
        <v>28</v>
      </c>
      <c r="D933" s="2">
        <v>33</v>
      </c>
      <c r="E933" s="12" t="s">
        <v>5538</v>
      </c>
      <c r="F933" s="12" t="s">
        <v>5538</v>
      </c>
      <c r="G933" s="14" t="s">
        <v>5538</v>
      </c>
      <c r="H933" s="18">
        <v>1544</v>
      </c>
      <c r="I933" s="53" t="s">
        <v>6261</v>
      </c>
      <c r="K933" s="6" t="s">
        <v>6262</v>
      </c>
      <c r="L933" s="6" t="s">
        <v>7342</v>
      </c>
      <c r="M933" s="6" t="s">
        <v>2244</v>
      </c>
      <c r="N933" s="4" t="s">
        <v>2245</v>
      </c>
      <c r="O933" s="8" t="s">
        <v>7343</v>
      </c>
      <c r="P933" s="6" t="s">
        <v>7344</v>
      </c>
      <c r="Q933" s="6" t="s">
        <v>7345</v>
      </c>
      <c r="R933" s="6" t="s">
        <v>7346</v>
      </c>
      <c r="S933" s="5">
        <v>46</v>
      </c>
      <c r="T933" s="7">
        <v>36586</v>
      </c>
      <c r="U933" s="22"/>
    </row>
    <row r="934" spans="1:21" ht="12">
      <c r="A934" s="16" t="s">
        <v>1944</v>
      </c>
      <c r="B934" s="6" t="s">
        <v>6944</v>
      </c>
      <c r="C934" s="54">
        <v>38</v>
      </c>
      <c r="D934" s="2">
        <v>38</v>
      </c>
      <c r="E934" s="12">
        <v>1500</v>
      </c>
      <c r="F934" s="12">
        <v>150000</v>
      </c>
      <c r="G934" s="14">
        <v>200</v>
      </c>
      <c r="H934" s="18">
        <v>1524</v>
      </c>
      <c r="I934" s="53" t="s">
        <v>6593</v>
      </c>
      <c r="J934" s="6" t="s">
        <v>1945</v>
      </c>
      <c r="K934" s="6" t="s">
        <v>1946</v>
      </c>
      <c r="M934" s="6" t="s">
        <v>2244</v>
      </c>
      <c r="N934" s="4" t="s">
        <v>2245</v>
      </c>
      <c r="O934" s="6">
        <v>84111</v>
      </c>
      <c r="P934" s="6" t="s">
        <v>1947</v>
      </c>
      <c r="Q934" s="6" t="s">
        <v>1948</v>
      </c>
      <c r="R934" s="6" t="s">
        <v>1949</v>
      </c>
      <c r="S934" s="5">
        <v>46</v>
      </c>
      <c r="T934" s="7">
        <v>36708</v>
      </c>
      <c r="U934" s="22"/>
    </row>
    <row r="935" spans="1:21" ht="12">
      <c r="A935" s="139" t="s">
        <v>5965</v>
      </c>
      <c r="B935" s="112" t="s">
        <v>7226</v>
      </c>
      <c r="C935" s="145">
        <v>20</v>
      </c>
      <c r="D935" s="114">
        <v>20</v>
      </c>
      <c r="E935" s="115" t="s">
        <v>5538</v>
      </c>
      <c r="F935" s="115" t="s">
        <v>5538</v>
      </c>
      <c r="G935" s="116" t="s">
        <v>5538</v>
      </c>
      <c r="H935" s="142">
        <v>6920</v>
      </c>
      <c r="I935" s="118" t="s">
        <v>1710</v>
      </c>
      <c r="J935" s="112" t="s">
        <v>6988</v>
      </c>
      <c r="K935" s="112" t="s">
        <v>6989</v>
      </c>
      <c r="L935" s="112"/>
      <c r="M935" s="112" t="s">
        <v>6990</v>
      </c>
      <c r="N935" s="122" t="s">
        <v>5927</v>
      </c>
      <c r="O935" s="112">
        <v>98055</v>
      </c>
      <c r="P935" s="112" t="s">
        <v>2054</v>
      </c>
      <c r="Q935" s="112" t="s">
        <v>2055</v>
      </c>
      <c r="R935" s="112" t="s">
        <v>2056</v>
      </c>
      <c r="S935" s="134">
        <v>46</v>
      </c>
      <c r="T935" s="135">
        <v>36708</v>
      </c>
      <c r="U935" s="121">
        <v>37257</v>
      </c>
    </row>
    <row r="936" spans="1:40" ht="12">
      <c r="A936" s="16" t="s">
        <v>2613</v>
      </c>
      <c r="B936" s="6" t="s">
        <v>2579</v>
      </c>
      <c r="C936" s="54">
        <v>16</v>
      </c>
      <c r="D936" s="2">
        <v>16</v>
      </c>
      <c r="E936" s="12" t="s">
        <v>5538</v>
      </c>
      <c r="F936" s="12" t="s">
        <v>5538</v>
      </c>
      <c r="G936" s="14" t="s">
        <v>5538</v>
      </c>
      <c r="H936" s="18" t="s">
        <v>3146</v>
      </c>
      <c r="I936" s="53" t="s">
        <v>153</v>
      </c>
      <c r="J936" s="6" t="s">
        <v>4172</v>
      </c>
      <c r="K936" s="6" t="s">
        <v>220</v>
      </c>
      <c r="L936" s="6" t="s">
        <v>7351</v>
      </c>
      <c r="M936" s="6" t="s">
        <v>1609</v>
      </c>
      <c r="N936" s="4" t="s">
        <v>1610</v>
      </c>
      <c r="O936" s="6">
        <v>94102</v>
      </c>
      <c r="P936" s="6" t="s">
        <v>1347</v>
      </c>
      <c r="Q936" s="6" t="s">
        <v>1348</v>
      </c>
      <c r="R936" s="6" t="s">
        <v>3644</v>
      </c>
      <c r="S936" s="5">
        <v>46</v>
      </c>
      <c r="T936" s="7">
        <v>36698</v>
      </c>
      <c r="U936" s="22">
        <v>37257</v>
      </c>
      <c r="V936" s="7">
        <v>37622</v>
      </c>
      <c r="W936" s="7">
        <v>37987</v>
      </c>
      <c r="Y936" s="7"/>
      <c r="Z936" s="4"/>
      <c r="AE936" s="7"/>
      <c r="AJ936" s="4"/>
      <c r="AL936" s="7"/>
      <c r="AM936" s="7"/>
      <c r="AN936" s="4"/>
    </row>
    <row r="937" spans="1:22" ht="12">
      <c r="A937" s="16" t="s">
        <v>809</v>
      </c>
      <c r="B937" s="6" t="s">
        <v>2579</v>
      </c>
      <c r="C937" s="54">
        <v>14</v>
      </c>
      <c r="D937" s="2" t="s">
        <v>6186</v>
      </c>
      <c r="E937" s="12" t="s">
        <v>5538</v>
      </c>
      <c r="F937" s="12" t="s">
        <v>5538</v>
      </c>
      <c r="G937" s="14" t="s">
        <v>5538</v>
      </c>
      <c r="H937" s="18">
        <v>6930</v>
      </c>
      <c r="I937" s="53" t="s">
        <v>7463</v>
      </c>
      <c r="K937" s="6" t="s">
        <v>4560</v>
      </c>
      <c r="L937" s="6" t="s">
        <v>1258</v>
      </c>
      <c r="M937" s="6" t="s">
        <v>745</v>
      </c>
      <c r="N937" s="4" t="s">
        <v>5927</v>
      </c>
      <c r="O937" s="6">
        <v>98660</v>
      </c>
      <c r="P937" s="21" t="s">
        <v>4259</v>
      </c>
      <c r="Q937" s="6" t="s">
        <v>6931</v>
      </c>
      <c r="R937" s="6" t="s">
        <v>6932</v>
      </c>
      <c r="S937" s="5">
        <v>46</v>
      </c>
      <c r="T937" s="7">
        <v>36708</v>
      </c>
      <c r="U937" s="22">
        <v>37257</v>
      </c>
      <c r="V937" s="7">
        <v>37622</v>
      </c>
    </row>
    <row r="938" spans="1:21" ht="12">
      <c r="A938" s="6" t="s">
        <v>6704</v>
      </c>
      <c r="B938" s="6" t="s">
        <v>192</v>
      </c>
      <c r="C938" s="54">
        <v>7.5</v>
      </c>
      <c r="D938" s="2">
        <v>7.5</v>
      </c>
      <c r="E938" s="12" t="s">
        <v>5538</v>
      </c>
      <c r="F938" s="12" t="s">
        <v>5538</v>
      </c>
      <c r="G938" s="14" t="s">
        <v>5538</v>
      </c>
      <c r="H938" s="4">
        <v>1226</v>
      </c>
      <c r="I938" s="53" t="s">
        <v>4870</v>
      </c>
      <c r="J938" s="6" t="s">
        <v>6705</v>
      </c>
      <c r="K938" s="6" t="s">
        <v>4622</v>
      </c>
      <c r="L938" s="6" t="s">
        <v>4716</v>
      </c>
      <c r="M938" s="6" t="s">
        <v>3372</v>
      </c>
      <c r="N938" s="4" t="s">
        <v>1822</v>
      </c>
      <c r="O938" s="6">
        <v>19073</v>
      </c>
      <c r="P938" s="6" t="s">
        <v>4223</v>
      </c>
      <c r="Q938" s="6" t="s">
        <v>4224</v>
      </c>
      <c r="R938" s="6" t="s">
        <v>1634</v>
      </c>
      <c r="S938" s="5">
        <v>47</v>
      </c>
      <c r="T938" s="7">
        <v>36800</v>
      </c>
      <c r="U938" s="22">
        <v>37165</v>
      </c>
    </row>
    <row r="939" spans="1:21" ht="24">
      <c r="A939" s="16" t="s">
        <v>5966</v>
      </c>
      <c r="B939" s="6" t="s">
        <v>4498</v>
      </c>
      <c r="C939" s="54">
        <v>25.2</v>
      </c>
      <c r="D939" s="2">
        <v>35</v>
      </c>
      <c r="E939" s="13" t="s">
        <v>5538</v>
      </c>
      <c r="F939" s="13" t="s">
        <v>5538</v>
      </c>
      <c r="G939" s="41" t="s">
        <v>5538</v>
      </c>
      <c r="H939" s="18">
        <v>1227</v>
      </c>
      <c r="I939" s="53" t="s">
        <v>4871</v>
      </c>
      <c r="J939" s="8" t="s">
        <v>2221</v>
      </c>
      <c r="K939" s="6" t="s">
        <v>2222</v>
      </c>
      <c r="M939" s="6" t="s">
        <v>2223</v>
      </c>
      <c r="N939" s="4" t="s">
        <v>2224</v>
      </c>
      <c r="O939" s="8" t="s">
        <v>5757</v>
      </c>
      <c r="P939" s="6" t="s">
        <v>2225</v>
      </c>
      <c r="Q939" s="6" t="s">
        <v>6669</v>
      </c>
      <c r="R939" s="6" t="s">
        <v>6187</v>
      </c>
      <c r="S939" s="5">
        <v>47</v>
      </c>
      <c r="T939" s="7">
        <v>36800</v>
      </c>
      <c r="U939" s="22">
        <v>37165</v>
      </c>
    </row>
    <row r="940" spans="1:22" ht="12">
      <c r="A940" s="6" t="s">
        <v>4907</v>
      </c>
      <c r="B940" s="6" t="s">
        <v>4498</v>
      </c>
      <c r="C940" s="54">
        <v>25.5</v>
      </c>
      <c r="D940" s="2">
        <v>35</v>
      </c>
      <c r="E940" s="12" t="s">
        <v>5538</v>
      </c>
      <c r="F940" s="12" t="s">
        <v>5538</v>
      </c>
      <c r="G940" s="14" t="s">
        <v>5538</v>
      </c>
      <c r="H940" s="4" t="s">
        <v>7018</v>
      </c>
      <c r="I940" s="53" t="s">
        <v>5431</v>
      </c>
      <c r="J940" s="8" t="s">
        <v>6705</v>
      </c>
      <c r="K940" s="6" t="s">
        <v>4559</v>
      </c>
      <c r="L940" s="6" t="s">
        <v>6005</v>
      </c>
      <c r="M940" s="6" t="s">
        <v>1696</v>
      </c>
      <c r="N940" s="4" t="s">
        <v>4908</v>
      </c>
      <c r="O940" s="8" t="s">
        <v>4909</v>
      </c>
      <c r="P940" s="6" t="s">
        <v>1697</v>
      </c>
      <c r="Q940" s="6" t="s">
        <v>3129</v>
      </c>
      <c r="R940" s="6" t="s">
        <v>6521</v>
      </c>
      <c r="S940" s="5">
        <v>47</v>
      </c>
      <c r="T940" s="7">
        <v>36800</v>
      </c>
      <c r="U940" s="22">
        <v>37165</v>
      </c>
      <c r="V940" s="7">
        <v>37530</v>
      </c>
    </row>
    <row r="941" spans="1:22" ht="12">
      <c r="A941" s="6" t="s">
        <v>7151</v>
      </c>
      <c r="B941" s="6" t="s">
        <v>4498</v>
      </c>
      <c r="C941" s="54">
        <v>26.25</v>
      </c>
      <c r="D941" s="2">
        <v>37.5</v>
      </c>
      <c r="E941" s="12" t="s">
        <v>5538</v>
      </c>
      <c r="F941" s="12" t="s">
        <v>5538</v>
      </c>
      <c r="G941" s="14" t="s">
        <v>5538</v>
      </c>
      <c r="H941" s="4">
        <v>1226</v>
      </c>
      <c r="I941" s="53" t="s">
        <v>4870</v>
      </c>
      <c r="K941" s="6" t="s">
        <v>1934</v>
      </c>
      <c r="M941" s="6" t="s">
        <v>1935</v>
      </c>
      <c r="N941" s="4" t="s">
        <v>4908</v>
      </c>
      <c r="O941" s="8" t="s">
        <v>1936</v>
      </c>
      <c r="P941" s="6" t="s">
        <v>1937</v>
      </c>
      <c r="Q941" s="6" t="s">
        <v>1938</v>
      </c>
      <c r="R941" s="6" t="s">
        <v>6523</v>
      </c>
      <c r="S941" s="5">
        <v>47</v>
      </c>
      <c r="T941" s="7">
        <v>36800</v>
      </c>
      <c r="U941" s="22">
        <v>37165</v>
      </c>
      <c r="V941" s="7">
        <v>37530</v>
      </c>
    </row>
    <row r="942" spans="1:21" ht="24">
      <c r="A942" s="6" t="s">
        <v>1256</v>
      </c>
      <c r="B942" s="42" t="s">
        <v>4498</v>
      </c>
      <c r="C942" s="54">
        <v>14</v>
      </c>
      <c r="D942" s="2">
        <v>14</v>
      </c>
      <c r="E942" s="12" t="s">
        <v>5538</v>
      </c>
      <c r="F942" s="12" t="s">
        <v>5538</v>
      </c>
      <c r="G942" s="14" t="s">
        <v>5538</v>
      </c>
      <c r="H942" s="34" t="s">
        <v>4209</v>
      </c>
      <c r="I942" s="108" t="s">
        <v>4210</v>
      </c>
      <c r="J942" s="21"/>
      <c r="K942" s="21" t="s">
        <v>7325</v>
      </c>
      <c r="L942" s="21" t="s">
        <v>7326</v>
      </c>
      <c r="M942" s="21" t="s">
        <v>6751</v>
      </c>
      <c r="N942" s="24" t="s">
        <v>6752</v>
      </c>
      <c r="O942" s="21">
        <v>55403</v>
      </c>
      <c r="P942" s="21" t="s">
        <v>2010</v>
      </c>
      <c r="Q942" s="21" t="s">
        <v>1426</v>
      </c>
      <c r="R942" s="43" t="s">
        <v>1427</v>
      </c>
      <c r="S942" s="24">
        <v>47</v>
      </c>
      <c r="T942" s="7">
        <v>36815</v>
      </c>
      <c r="U942" s="22">
        <v>37165</v>
      </c>
    </row>
    <row r="943" spans="1:21" ht="12">
      <c r="A943" s="6" t="s">
        <v>4366</v>
      </c>
      <c r="B943" s="42" t="s">
        <v>4498</v>
      </c>
      <c r="C943" s="54">
        <v>25.5</v>
      </c>
      <c r="D943" s="2">
        <v>35</v>
      </c>
      <c r="E943" s="12">
        <v>0</v>
      </c>
      <c r="F943" s="12">
        <v>25000</v>
      </c>
      <c r="G943" s="14">
        <v>20</v>
      </c>
      <c r="H943" s="34" t="s">
        <v>389</v>
      </c>
      <c r="I943" s="108" t="s">
        <v>6026</v>
      </c>
      <c r="J943" s="21" t="s">
        <v>6705</v>
      </c>
      <c r="K943" s="21" t="s">
        <v>4367</v>
      </c>
      <c r="L943" s="21"/>
      <c r="M943" s="21" t="s">
        <v>4853</v>
      </c>
      <c r="N943" s="24" t="s">
        <v>4908</v>
      </c>
      <c r="O943" s="21">
        <v>5401</v>
      </c>
      <c r="P943" s="21" t="s">
        <v>1760</v>
      </c>
      <c r="Q943" s="21" t="s">
        <v>1761</v>
      </c>
      <c r="R943" s="43" t="s">
        <v>1762</v>
      </c>
      <c r="S943" s="24">
        <v>47</v>
      </c>
      <c r="T943" s="7">
        <v>36861</v>
      </c>
      <c r="U943" s="22"/>
    </row>
    <row r="944" spans="1:25" ht="12">
      <c r="A944" s="6" t="s">
        <v>1336</v>
      </c>
      <c r="B944" s="42" t="s">
        <v>4498</v>
      </c>
      <c r="C944" s="54">
        <v>8</v>
      </c>
      <c r="D944" s="2">
        <v>8</v>
      </c>
      <c r="E944" s="12" t="s">
        <v>5538</v>
      </c>
      <c r="F944" s="12" t="s">
        <v>5538</v>
      </c>
      <c r="G944" s="14" t="s">
        <v>5538</v>
      </c>
      <c r="H944" s="34" t="s">
        <v>1322</v>
      </c>
      <c r="I944" s="108" t="s">
        <v>7257</v>
      </c>
      <c r="J944" s="21"/>
      <c r="K944" s="21" t="s">
        <v>2061</v>
      </c>
      <c r="L944" s="21" t="s">
        <v>3265</v>
      </c>
      <c r="M944" s="21" t="s">
        <v>1050</v>
      </c>
      <c r="N944" s="24" t="s">
        <v>1051</v>
      </c>
      <c r="O944" s="21">
        <v>20250</v>
      </c>
      <c r="P944" s="21" t="s">
        <v>7455</v>
      </c>
      <c r="Q944" s="21" t="s">
        <v>7456</v>
      </c>
      <c r="R944" s="43" t="s">
        <v>1314</v>
      </c>
      <c r="S944" s="24">
        <v>47</v>
      </c>
      <c r="T944" s="7">
        <v>36892</v>
      </c>
      <c r="U944" s="22"/>
      <c r="Y944" s="4"/>
    </row>
    <row r="945" spans="1:23" ht="48">
      <c r="A945" s="6" t="s">
        <v>634</v>
      </c>
      <c r="B945" s="42" t="s">
        <v>4498</v>
      </c>
      <c r="C945" s="54">
        <v>25.5</v>
      </c>
      <c r="D945" s="2">
        <v>35</v>
      </c>
      <c r="E945" s="12">
        <v>0</v>
      </c>
      <c r="F945" s="12">
        <v>15000</v>
      </c>
      <c r="G945" s="14">
        <v>24</v>
      </c>
      <c r="H945" s="34" t="s">
        <v>635</v>
      </c>
      <c r="I945" s="108" t="s">
        <v>5560</v>
      </c>
      <c r="J945" s="108" t="s">
        <v>7404</v>
      </c>
      <c r="K945" s="21" t="s">
        <v>636</v>
      </c>
      <c r="L945" s="21"/>
      <c r="M945" s="21" t="s">
        <v>1696</v>
      </c>
      <c r="N945" s="24" t="s">
        <v>4908</v>
      </c>
      <c r="O945" s="21">
        <v>5601</v>
      </c>
      <c r="P945" s="21" t="s">
        <v>637</v>
      </c>
      <c r="Q945" s="21" t="s">
        <v>638</v>
      </c>
      <c r="R945" s="43" t="s">
        <v>639</v>
      </c>
      <c r="S945" s="24">
        <v>47</v>
      </c>
      <c r="T945" s="7">
        <v>36982</v>
      </c>
      <c r="U945" s="22">
        <v>37165</v>
      </c>
      <c r="V945" s="7">
        <v>37530</v>
      </c>
      <c r="W945" s="22"/>
    </row>
    <row r="946" spans="1:23" ht="24">
      <c r="A946" s="6" t="s">
        <v>2789</v>
      </c>
      <c r="B946" s="42" t="s">
        <v>4498</v>
      </c>
      <c r="C946" s="54">
        <v>25.5</v>
      </c>
      <c r="D946" s="2">
        <v>25.5</v>
      </c>
      <c r="E946" s="12" t="s">
        <v>5538</v>
      </c>
      <c r="F946" s="12" t="s">
        <v>5538</v>
      </c>
      <c r="G946" s="14" t="s">
        <v>5538</v>
      </c>
      <c r="H946" s="34" t="s">
        <v>830</v>
      </c>
      <c r="I946" s="108" t="s">
        <v>658</v>
      </c>
      <c r="J946" s="21" t="s">
        <v>6705</v>
      </c>
      <c r="K946" s="21" t="s">
        <v>659</v>
      </c>
      <c r="L946" s="21"/>
      <c r="M946" s="21" t="s">
        <v>660</v>
      </c>
      <c r="N946" s="24" t="s">
        <v>3893</v>
      </c>
      <c r="O946" s="21" t="s">
        <v>661</v>
      </c>
      <c r="P946" s="21" t="s">
        <v>1440</v>
      </c>
      <c r="Q946" s="21" t="s">
        <v>971</v>
      </c>
      <c r="R946" s="43" t="s">
        <v>972</v>
      </c>
      <c r="S946" s="24">
        <v>47</v>
      </c>
      <c r="T946" s="7">
        <v>37012</v>
      </c>
      <c r="U946" s="22"/>
      <c r="W946" s="7">
        <v>37865</v>
      </c>
    </row>
    <row r="947" spans="1:21" ht="12">
      <c r="A947" s="6" t="s">
        <v>1925</v>
      </c>
      <c r="B947" s="42" t="s">
        <v>4498</v>
      </c>
      <c r="C947" s="54">
        <v>27.5</v>
      </c>
      <c r="D947" s="2">
        <v>40.5</v>
      </c>
      <c r="E947" s="12">
        <v>8921</v>
      </c>
      <c r="F947" s="12">
        <v>739321</v>
      </c>
      <c r="G947" s="14">
        <v>2250</v>
      </c>
      <c r="H947" s="34" t="s">
        <v>1926</v>
      </c>
      <c r="I947" s="108" t="s">
        <v>1927</v>
      </c>
      <c r="J947" s="21" t="s">
        <v>1928</v>
      </c>
      <c r="K947" s="21" t="s">
        <v>1929</v>
      </c>
      <c r="L947" s="21"/>
      <c r="M947" s="21" t="s">
        <v>1930</v>
      </c>
      <c r="N947" s="24" t="s">
        <v>4908</v>
      </c>
      <c r="O947" s="193" t="s">
        <v>6268</v>
      </c>
      <c r="P947" s="21" t="s">
        <v>1931</v>
      </c>
      <c r="Q947" s="21" t="s">
        <v>0</v>
      </c>
      <c r="R947" s="43" t="s">
        <v>1</v>
      </c>
      <c r="S947" s="24">
        <v>47</v>
      </c>
      <c r="T947" s="7">
        <v>37347</v>
      </c>
      <c r="U947" s="22">
        <v>37895</v>
      </c>
    </row>
    <row r="948" spans="1:21" ht="12">
      <c r="A948" s="6" t="s">
        <v>7197</v>
      </c>
      <c r="B948" s="21" t="s">
        <v>2512</v>
      </c>
      <c r="C948" s="54">
        <v>10</v>
      </c>
      <c r="D948" s="28">
        <v>0</v>
      </c>
      <c r="E948" s="29">
        <v>16600</v>
      </c>
      <c r="F948" s="29">
        <v>980700</v>
      </c>
      <c r="G948" s="39">
        <f>12+2360</f>
        <v>2372</v>
      </c>
      <c r="H948" s="24" t="s">
        <v>992</v>
      </c>
      <c r="I948" s="53" t="s">
        <v>991</v>
      </c>
      <c r="J948" s="21" t="s">
        <v>7198</v>
      </c>
      <c r="K948" s="21" t="s">
        <v>6858</v>
      </c>
      <c r="L948" s="21" t="s">
        <v>6859</v>
      </c>
      <c r="M948" s="21" t="s">
        <v>1050</v>
      </c>
      <c r="N948" s="24" t="s">
        <v>1051</v>
      </c>
      <c r="O948" s="21">
        <v>20704</v>
      </c>
      <c r="P948" s="21" t="s">
        <v>6860</v>
      </c>
      <c r="Q948" s="21" t="s">
        <v>6861</v>
      </c>
      <c r="R948" s="21" t="s">
        <v>6862</v>
      </c>
      <c r="S948" s="24">
        <v>47</v>
      </c>
      <c r="T948" s="22">
        <v>36800</v>
      </c>
      <c r="U948" s="22"/>
    </row>
    <row r="949" spans="1:23" ht="12">
      <c r="A949" s="16" t="s">
        <v>5967</v>
      </c>
      <c r="B949" s="6" t="s">
        <v>4721</v>
      </c>
      <c r="C949" s="54">
        <v>20</v>
      </c>
      <c r="D949" s="2">
        <v>25</v>
      </c>
      <c r="E949" s="13" t="s">
        <v>5538</v>
      </c>
      <c r="F949" s="12">
        <v>705000</v>
      </c>
      <c r="G949" s="14">
        <v>1313</v>
      </c>
      <c r="H949" s="18">
        <v>6950</v>
      </c>
      <c r="I949" s="53" t="s">
        <v>4920</v>
      </c>
      <c r="J949" s="6" t="s">
        <v>4923</v>
      </c>
      <c r="K949" s="8" t="s">
        <v>1161</v>
      </c>
      <c r="L949" s="8"/>
      <c r="M949" s="6" t="s">
        <v>6079</v>
      </c>
      <c r="N949" s="4" t="s">
        <v>1596</v>
      </c>
      <c r="O949" s="6" t="s">
        <v>6080</v>
      </c>
      <c r="P949" s="6" t="s">
        <v>6081</v>
      </c>
      <c r="Q949" s="8" t="s">
        <v>3560</v>
      </c>
      <c r="R949" s="6" t="s">
        <v>3561</v>
      </c>
      <c r="S949" s="5">
        <v>48</v>
      </c>
      <c r="T949" s="7">
        <v>36692</v>
      </c>
      <c r="U949" s="22">
        <v>37257</v>
      </c>
      <c r="W949" s="22"/>
    </row>
    <row r="950" spans="1:21" ht="12">
      <c r="A950" s="16" t="s">
        <v>5968</v>
      </c>
      <c r="B950" s="6" t="s">
        <v>5537</v>
      </c>
      <c r="C950" s="54">
        <v>26</v>
      </c>
      <c r="D950" s="2">
        <v>36</v>
      </c>
      <c r="E950" s="12">
        <v>7008.1</v>
      </c>
      <c r="F950" s="12">
        <v>65678.91</v>
      </c>
      <c r="G950" s="14">
        <v>245</v>
      </c>
      <c r="H950" s="18" t="s">
        <v>5167</v>
      </c>
      <c r="I950" s="53" t="s">
        <v>2363</v>
      </c>
      <c r="J950" s="6" t="s">
        <v>1725</v>
      </c>
      <c r="K950" s="6" t="s">
        <v>1726</v>
      </c>
      <c r="L950" s="6" t="s">
        <v>5154</v>
      </c>
      <c r="M950" s="6" t="s">
        <v>1727</v>
      </c>
      <c r="N950" s="4" t="s">
        <v>619</v>
      </c>
      <c r="O950" s="6">
        <v>23462</v>
      </c>
      <c r="P950" s="6" t="s">
        <v>6166</v>
      </c>
      <c r="Q950" s="6" t="s">
        <v>6167</v>
      </c>
      <c r="R950" s="6" t="s">
        <v>6168</v>
      </c>
      <c r="S950" s="5">
        <v>48</v>
      </c>
      <c r="T950" s="7">
        <v>36545</v>
      </c>
      <c r="U950" s="22">
        <v>36911</v>
      </c>
    </row>
    <row r="951" spans="1:20" ht="12">
      <c r="A951" s="6" t="s">
        <v>925</v>
      </c>
      <c r="B951" s="6" t="s">
        <v>5537</v>
      </c>
      <c r="C951" s="54">
        <v>11</v>
      </c>
      <c r="D951" s="2">
        <v>11</v>
      </c>
      <c r="E951" s="12">
        <v>1000</v>
      </c>
      <c r="F951" s="12">
        <v>15000</v>
      </c>
      <c r="G951" s="14">
        <v>50</v>
      </c>
      <c r="H951" s="24">
        <v>2400</v>
      </c>
      <c r="I951" s="108" t="s">
        <v>3087</v>
      </c>
      <c r="J951" s="21" t="s">
        <v>926</v>
      </c>
      <c r="K951" s="21" t="s">
        <v>5267</v>
      </c>
      <c r="L951" s="21" t="s">
        <v>5268</v>
      </c>
      <c r="M951" s="21" t="s">
        <v>1121</v>
      </c>
      <c r="N951" s="24" t="s">
        <v>619</v>
      </c>
      <c r="O951" s="21">
        <v>23510</v>
      </c>
      <c r="P951" s="21" t="s">
        <v>1122</v>
      </c>
      <c r="Q951" s="21" t="s">
        <v>1123</v>
      </c>
      <c r="R951" s="43" t="s">
        <v>1124</v>
      </c>
      <c r="S951" s="24">
        <v>48</v>
      </c>
      <c r="T951" s="7">
        <v>36871</v>
      </c>
    </row>
    <row r="952" spans="1:21" ht="12">
      <c r="A952" s="16" t="s">
        <v>4276</v>
      </c>
      <c r="B952" s="6" t="s">
        <v>5537</v>
      </c>
      <c r="C952" s="54">
        <v>27</v>
      </c>
      <c r="D952" s="2">
        <v>37</v>
      </c>
      <c r="E952" s="12" t="s">
        <v>5538</v>
      </c>
      <c r="F952" s="12" t="s">
        <v>5538</v>
      </c>
      <c r="G952" s="14" t="s">
        <v>5538</v>
      </c>
      <c r="H952" s="18">
        <v>1226</v>
      </c>
      <c r="I952" s="53" t="s">
        <v>4870</v>
      </c>
      <c r="J952" s="6" t="s">
        <v>4138</v>
      </c>
      <c r="K952" s="6" t="s">
        <v>4785</v>
      </c>
      <c r="M952" s="6" t="s">
        <v>4551</v>
      </c>
      <c r="N952" s="4" t="s">
        <v>619</v>
      </c>
      <c r="O952" s="6">
        <v>24019</v>
      </c>
      <c r="P952" s="6" t="s">
        <v>6901</v>
      </c>
      <c r="Q952" s="6" t="s">
        <v>6902</v>
      </c>
      <c r="R952" s="6" t="s">
        <v>6903</v>
      </c>
      <c r="S952" s="5">
        <v>48</v>
      </c>
      <c r="T952" s="7">
        <v>36576</v>
      </c>
      <c r="U952" s="22">
        <v>37257</v>
      </c>
    </row>
    <row r="953" spans="1:21" ht="12">
      <c r="A953" s="16" t="s">
        <v>874</v>
      </c>
      <c r="B953" s="6" t="s">
        <v>5537</v>
      </c>
      <c r="C953" s="54">
        <v>26.75</v>
      </c>
      <c r="D953" s="2" t="s">
        <v>6186</v>
      </c>
      <c r="E953" s="12" t="s">
        <v>5538</v>
      </c>
      <c r="F953" s="12">
        <v>8000</v>
      </c>
      <c r="G953" s="14">
        <v>10</v>
      </c>
      <c r="H953" s="18">
        <v>1242</v>
      </c>
      <c r="I953" s="53" t="s">
        <v>5024</v>
      </c>
      <c r="J953" s="6" t="s">
        <v>7526</v>
      </c>
      <c r="K953" s="6" t="s">
        <v>7527</v>
      </c>
      <c r="L953" s="6" t="s">
        <v>7528</v>
      </c>
      <c r="M953" s="6" t="s">
        <v>7529</v>
      </c>
      <c r="N953" s="4" t="s">
        <v>1596</v>
      </c>
      <c r="O953" s="8" t="s">
        <v>7530</v>
      </c>
      <c r="P953" s="6" t="s">
        <v>7531</v>
      </c>
      <c r="Q953" s="6" t="s">
        <v>7532</v>
      </c>
      <c r="R953" s="6" t="s">
        <v>7533</v>
      </c>
      <c r="S953" s="5">
        <v>48</v>
      </c>
      <c r="T953" s="7">
        <v>36617</v>
      </c>
      <c r="U953" s="22"/>
    </row>
    <row r="954" spans="1:21" ht="12">
      <c r="A954" s="16" t="s">
        <v>5598</v>
      </c>
      <c r="B954" s="6" t="s">
        <v>5537</v>
      </c>
      <c r="C954" s="54">
        <v>15</v>
      </c>
      <c r="D954" s="2">
        <v>25</v>
      </c>
      <c r="E954" s="12" t="s">
        <v>5538</v>
      </c>
      <c r="F954" s="12" t="s">
        <v>5538</v>
      </c>
      <c r="G954" s="14" t="s">
        <v>5538</v>
      </c>
      <c r="H954" s="18" t="s">
        <v>6438</v>
      </c>
      <c r="I954" s="53" t="s">
        <v>3891</v>
      </c>
      <c r="J954" s="6" t="s">
        <v>3499</v>
      </c>
      <c r="K954" s="6" t="s">
        <v>3500</v>
      </c>
      <c r="L954" s="6" t="s">
        <v>3082</v>
      </c>
      <c r="M954" s="6" t="s">
        <v>7529</v>
      </c>
      <c r="N954" s="4" t="s">
        <v>1596</v>
      </c>
      <c r="O954" s="6">
        <v>23229</v>
      </c>
      <c r="P954" s="6" t="s">
        <v>3083</v>
      </c>
      <c r="Q954" s="6" t="s">
        <v>3084</v>
      </c>
      <c r="R954" s="6" t="s">
        <v>3085</v>
      </c>
      <c r="S954" s="5">
        <v>48</v>
      </c>
      <c r="T954" s="7">
        <v>36684</v>
      </c>
      <c r="U954" s="22">
        <v>37049</v>
      </c>
    </row>
    <row r="955" spans="1:24" s="161" customFormat="1" ht="24">
      <c r="A955" s="6" t="s">
        <v>3160</v>
      </c>
      <c r="B955" s="6" t="s">
        <v>5537</v>
      </c>
      <c r="C955" s="54">
        <v>27.7</v>
      </c>
      <c r="D955" s="2">
        <v>37.7</v>
      </c>
      <c r="E955" s="12" t="s">
        <v>5538</v>
      </c>
      <c r="F955" s="12" t="s">
        <v>5538</v>
      </c>
      <c r="G955" s="14">
        <v>150</v>
      </c>
      <c r="H955" s="4">
        <v>6925</v>
      </c>
      <c r="I955" s="53" t="s">
        <v>3667</v>
      </c>
      <c r="J955" s="6" t="s">
        <v>3300</v>
      </c>
      <c r="K955" s="6" t="s">
        <v>3161</v>
      </c>
      <c r="L955" s="6"/>
      <c r="M955" s="6" t="s">
        <v>7529</v>
      </c>
      <c r="N955" s="4" t="s">
        <v>1596</v>
      </c>
      <c r="O955" s="6" t="s">
        <v>3162</v>
      </c>
      <c r="P955" s="6" t="s">
        <v>6652</v>
      </c>
      <c r="Q955" s="6" t="s">
        <v>2100</v>
      </c>
      <c r="R955" s="6" t="s">
        <v>2131</v>
      </c>
      <c r="S955" s="4">
        <v>48</v>
      </c>
      <c r="T955" s="7">
        <v>36787</v>
      </c>
      <c r="U955" s="22">
        <v>37257</v>
      </c>
      <c r="V955" s="7"/>
      <c r="W955" s="7"/>
      <c r="X955" s="7"/>
    </row>
    <row r="956" spans="1:24" ht="12">
      <c r="A956" s="6" t="s">
        <v>7199</v>
      </c>
      <c r="B956" s="21" t="s">
        <v>5537</v>
      </c>
      <c r="C956" s="54">
        <v>7.7</v>
      </c>
      <c r="D956" s="28">
        <v>0</v>
      </c>
      <c r="E956" s="29">
        <v>812600</v>
      </c>
      <c r="F956" s="29">
        <v>2346900</v>
      </c>
      <c r="G956" s="39">
        <f>1057+7419</f>
        <v>8476</v>
      </c>
      <c r="H956" s="24" t="s">
        <v>992</v>
      </c>
      <c r="I956" s="53" t="s">
        <v>991</v>
      </c>
      <c r="J956" s="21" t="s">
        <v>4205</v>
      </c>
      <c r="K956" s="21" t="s">
        <v>6858</v>
      </c>
      <c r="L956" s="21" t="s">
        <v>6859</v>
      </c>
      <c r="M956" s="21" t="s">
        <v>1050</v>
      </c>
      <c r="N956" s="24" t="s">
        <v>1051</v>
      </c>
      <c r="O956" s="21">
        <v>20704</v>
      </c>
      <c r="P956" s="21" t="s">
        <v>6860</v>
      </c>
      <c r="Q956" s="21" t="s">
        <v>6861</v>
      </c>
      <c r="R956" s="21" t="s">
        <v>6862</v>
      </c>
      <c r="S956" s="24">
        <v>48</v>
      </c>
      <c r="T956" s="22">
        <v>36770</v>
      </c>
      <c r="U956" s="22"/>
      <c r="V956" s="137"/>
      <c r="W956" s="137"/>
      <c r="X956" s="137"/>
    </row>
    <row r="957" spans="1:22" ht="12">
      <c r="A957" s="6" t="s">
        <v>2154</v>
      </c>
      <c r="B957" s="6" t="s">
        <v>5537</v>
      </c>
      <c r="C957" s="54">
        <v>20.8</v>
      </c>
      <c r="D957" s="2">
        <v>26.6</v>
      </c>
      <c r="E957" s="12"/>
      <c r="H957" s="4">
        <v>6950</v>
      </c>
      <c r="I957" s="53" t="s">
        <v>6923</v>
      </c>
      <c r="J957" s="6" t="s">
        <v>2155</v>
      </c>
      <c r="K957" s="6" t="s">
        <v>2156</v>
      </c>
      <c r="M957" s="6" t="s">
        <v>1050</v>
      </c>
      <c r="N957" s="4" t="s">
        <v>1051</v>
      </c>
      <c r="O957" s="8" t="s">
        <v>3802</v>
      </c>
      <c r="P957" s="6" t="s">
        <v>3803</v>
      </c>
      <c r="Q957" s="6" t="s">
        <v>3939</v>
      </c>
      <c r="R957" s="6" t="s">
        <v>3938</v>
      </c>
      <c r="S957" s="5">
        <v>48</v>
      </c>
      <c r="T957" s="7">
        <v>36787</v>
      </c>
      <c r="U957" s="22">
        <v>37257</v>
      </c>
      <c r="V957" s="7">
        <v>37622</v>
      </c>
    </row>
    <row r="958" spans="1:22" ht="12">
      <c r="A958" s="6" t="s">
        <v>2157</v>
      </c>
      <c r="B958" s="6" t="s">
        <v>5537</v>
      </c>
      <c r="C958" s="54">
        <v>10.2</v>
      </c>
      <c r="D958" s="2">
        <v>15.2</v>
      </c>
      <c r="E958" s="12" t="s">
        <v>5538</v>
      </c>
      <c r="F958" s="12" t="s">
        <v>5538</v>
      </c>
      <c r="G958" s="14" t="s">
        <v>5538</v>
      </c>
      <c r="H958" s="4">
        <v>1241</v>
      </c>
      <c r="I958" s="53" t="s">
        <v>1309</v>
      </c>
      <c r="K958" s="6" t="s">
        <v>5488</v>
      </c>
      <c r="L958" s="6" t="s">
        <v>5489</v>
      </c>
      <c r="M958" s="6" t="s">
        <v>1050</v>
      </c>
      <c r="N958" s="4" t="s">
        <v>1051</v>
      </c>
      <c r="O958" s="8" t="s">
        <v>3743</v>
      </c>
      <c r="P958" s="6" t="s">
        <v>1564</v>
      </c>
      <c r="Q958" s="6" t="s">
        <v>1565</v>
      </c>
      <c r="R958" s="6" t="s">
        <v>1566</v>
      </c>
      <c r="S958" s="5">
        <v>48</v>
      </c>
      <c r="T958" s="7">
        <v>36800</v>
      </c>
      <c r="U958" s="7">
        <v>37257</v>
      </c>
      <c r="V958" s="7">
        <v>37622</v>
      </c>
    </row>
    <row r="959" spans="1:26" ht="24">
      <c r="A959" s="6" t="s">
        <v>2806</v>
      </c>
      <c r="B959" s="6" t="s">
        <v>5537</v>
      </c>
      <c r="C959" s="54">
        <v>31.75</v>
      </c>
      <c r="D959" s="2">
        <v>43.75</v>
      </c>
      <c r="E959" s="12" t="s">
        <v>5538</v>
      </c>
      <c r="F959" s="12" t="s">
        <v>5538</v>
      </c>
      <c r="G959" s="14" t="s">
        <v>5538</v>
      </c>
      <c r="H959" s="24" t="s">
        <v>4209</v>
      </c>
      <c r="I959" s="108" t="s">
        <v>4210</v>
      </c>
      <c r="J959" s="21"/>
      <c r="K959" s="21" t="s">
        <v>7325</v>
      </c>
      <c r="L959" s="21" t="s">
        <v>7326</v>
      </c>
      <c r="M959" s="21" t="s">
        <v>6751</v>
      </c>
      <c r="N959" s="24" t="s">
        <v>6752</v>
      </c>
      <c r="O959" s="21">
        <v>55403</v>
      </c>
      <c r="P959" s="21" t="s">
        <v>2010</v>
      </c>
      <c r="Q959" s="21" t="s">
        <v>1426</v>
      </c>
      <c r="R959" s="43" t="s">
        <v>1427</v>
      </c>
      <c r="S959" s="24">
        <v>48</v>
      </c>
      <c r="T959" s="7">
        <v>36811</v>
      </c>
      <c r="U959" s="7">
        <v>37257</v>
      </c>
      <c r="Y959" s="7"/>
      <c r="Z959" s="4"/>
    </row>
    <row r="960" spans="1:24" ht="12">
      <c r="A960" s="16" t="s">
        <v>4702</v>
      </c>
      <c r="B960" s="6" t="s">
        <v>6314</v>
      </c>
      <c r="C960" s="54">
        <v>25</v>
      </c>
      <c r="D960" s="2">
        <v>35</v>
      </c>
      <c r="E960" s="12" t="s">
        <v>5538</v>
      </c>
      <c r="F960" s="12" t="s">
        <v>5538</v>
      </c>
      <c r="G960" s="14" t="s">
        <v>5538</v>
      </c>
      <c r="H960" s="18">
        <v>1226</v>
      </c>
      <c r="I960" s="53" t="s">
        <v>4870</v>
      </c>
      <c r="J960" s="6" t="s">
        <v>5859</v>
      </c>
      <c r="K960" s="6" t="s">
        <v>2946</v>
      </c>
      <c r="M960" s="6" t="s">
        <v>1989</v>
      </c>
      <c r="N960" s="4" t="s">
        <v>414</v>
      </c>
      <c r="O960" s="6">
        <v>28802</v>
      </c>
      <c r="P960" s="6" t="s">
        <v>599</v>
      </c>
      <c r="Q960" s="6" t="s">
        <v>6239</v>
      </c>
      <c r="R960" s="8" t="s">
        <v>4614</v>
      </c>
      <c r="S960" s="5">
        <v>48</v>
      </c>
      <c r="T960" s="7">
        <v>37073</v>
      </c>
      <c r="U960" s="7">
        <v>37257</v>
      </c>
      <c r="V960" s="22">
        <v>37622</v>
      </c>
      <c r="W960" s="22"/>
      <c r="X960" s="22"/>
    </row>
    <row r="961" spans="1:47" ht="12">
      <c r="A961" s="16" t="s">
        <v>2814</v>
      </c>
      <c r="B961" s="6" t="s">
        <v>1613</v>
      </c>
      <c r="C961" s="54">
        <v>26</v>
      </c>
      <c r="D961" s="2" t="s">
        <v>6186</v>
      </c>
      <c r="E961" s="12" t="s">
        <v>5538</v>
      </c>
      <c r="F961" s="12" t="s">
        <v>5538</v>
      </c>
      <c r="G961" s="14" t="s">
        <v>5538</v>
      </c>
      <c r="H961" s="18">
        <v>1252</v>
      </c>
      <c r="I961" s="53" t="s">
        <v>7257</v>
      </c>
      <c r="J961" s="6" t="s">
        <v>7263</v>
      </c>
      <c r="K961" s="6" t="s">
        <v>3742</v>
      </c>
      <c r="L961" s="6" t="s">
        <v>3265</v>
      </c>
      <c r="M961" s="6" t="s">
        <v>1050</v>
      </c>
      <c r="N961" s="4" t="s">
        <v>1051</v>
      </c>
      <c r="O961" s="8" t="s">
        <v>3743</v>
      </c>
      <c r="P961" s="6" t="s">
        <v>3266</v>
      </c>
      <c r="Q961" s="6" t="s">
        <v>3267</v>
      </c>
      <c r="R961" s="6" t="s">
        <v>1314</v>
      </c>
      <c r="S961" s="5">
        <v>48</v>
      </c>
      <c r="T961" s="7">
        <v>36722</v>
      </c>
      <c r="U961" s="7">
        <v>37257</v>
      </c>
      <c r="Y961" s="7"/>
      <c r="Z961" s="4"/>
      <c r="AE961" s="7"/>
      <c r="AM961" s="4"/>
      <c r="AO961" s="7"/>
      <c r="AP961" s="7"/>
      <c r="AQ961" s="4"/>
      <c r="AT961" s="5"/>
      <c r="AU961" s="6"/>
    </row>
    <row r="962" spans="1:21" ht="24">
      <c r="A962" s="6" t="s">
        <v>3115</v>
      </c>
      <c r="B962" s="6" t="s">
        <v>1613</v>
      </c>
      <c r="C962" s="54">
        <v>29.25</v>
      </c>
      <c r="D962" s="2">
        <v>34.5</v>
      </c>
      <c r="E962" s="12" t="s">
        <v>5538</v>
      </c>
      <c r="F962" s="12" t="s">
        <v>5538</v>
      </c>
      <c r="G962" s="14" t="s">
        <v>5538</v>
      </c>
      <c r="H962" s="24">
        <v>1251</v>
      </c>
      <c r="I962" s="53" t="s">
        <v>7256</v>
      </c>
      <c r="J962" s="21" t="s">
        <v>350</v>
      </c>
      <c r="K962" s="6" t="s">
        <v>7005</v>
      </c>
      <c r="M962" s="6" t="s">
        <v>7006</v>
      </c>
      <c r="N962" s="4" t="s">
        <v>3806</v>
      </c>
      <c r="O962" s="6" t="s">
        <v>527</v>
      </c>
      <c r="P962" s="6" t="s">
        <v>7008</v>
      </c>
      <c r="Q962" s="6" t="s">
        <v>7009</v>
      </c>
      <c r="R962" s="6" t="s">
        <v>7010</v>
      </c>
      <c r="S962" s="5">
        <v>48</v>
      </c>
      <c r="T962" s="7">
        <v>36786</v>
      </c>
      <c r="U962" s="7">
        <v>37622</v>
      </c>
    </row>
    <row r="963" spans="1:21" ht="12">
      <c r="A963" s="16" t="s">
        <v>4703</v>
      </c>
      <c r="B963" s="6" t="s">
        <v>6087</v>
      </c>
      <c r="C963" s="54">
        <v>25</v>
      </c>
      <c r="D963" s="2">
        <v>25</v>
      </c>
      <c r="E963" s="12" t="s">
        <v>5538</v>
      </c>
      <c r="F963" s="12" t="s">
        <v>5538</v>
      </c>
      <c r="G963" s="14" t="s">
        <v>5538</v>
      </c>
      <c r="H963" s="18">
        <v>6920</v>
      </c>
      <c r="I963" s="53" t="s">
        <v>1710</v>
      </c>
      <c r="J963" s="6" t="s">
        <v>7220</v>
      </c>
      <c r="K963" s="6" t="s">
        <v>3856</v>
      </c>
      <c r="M963" s="6" t="s">
        <v>4853</v>
      </c>
      <c r="N963" s="4" t="s">
        <v>852</v>
      </c>
      <c r="O963" s="8" t="s">
        <v>4854</v>
      </c>
      <c r="P963" s="6" t="s">
        <v>3332</v>
      </c>
      <c r="Q963" s="6" t="s">
        <v>3333</v>
      </c>
      <c r="R963" s="8" t="s">
        <v>3334</v>
      </c>
      <c r="S963" s="5">
        <v>48</v>
      </c>
      <c r="T963" s="7">
        <v>36678</v>
      </c>
      <c r="U963" s="38">
        <v>37043</v>
      </c>
    </row>
    <row r="964" spans="1:21" ht="12">
      <c r="A964" s="16" t="s">
        <v>574</v>
      </c>
      <c r="B964" s="6" t="s">
        <v>516</v>
      </c>
      <c r="C964" s="54">
        <v>17</v>
      </c>
      <c r="D964" s="2">
        <v>0</v>
      </c>
      <c r="E964" s="12">
        <v>0</v>
      </c>
      <c r="F964" s="12">
        <v>4000</v>
      </c>
      <c r="G964" s="14">
        <v>7</v>
      </c>
      <c r="H964" s="18">
        <v>1204</v>
      </c>
      <c r="I964" s="53" t="s">
        <v>2934</v>
      </c>
      <c r="J964" s="6" t="s">
        <v>575</v>
      </c>
      <c r="K964" s="6" t="s">
        <v>3474</v>
      </c>
      <c r="L964" s="6" t="s">
        <v>2849</v>
      </c>
      <c r="M964" s="6" t="s">
        <v>2850</v>
      </c>
      <c r="N964" s="4" t="s">
        <v>459</v>
      </c>
      <c r="O964" s="8" t="s">
        <v>1574</v>
      </c>
      <c r="P964" s="6" t="s">
        <v>620</v>
      </c>
      <c r="Q964" s="6" t="s">
        <v>7516</v>
      </c>
      <c r="R964" s="8" t="s">
        <v>2804</v>
      </c>
      <c r="S964" s="5">
        <v>48</v>
      </c>
      <c r="T964" s="7">
        <v>36955</v>
      </c>
      <c r="U964" s="38">
        <v>37257</v>
      </c>
    </row>
    <row r="965" spans="1:20" ht="12">
      <c r="A965" s="16" t="s">
        <v>903</v>
      </c>
      <c r="B965" s="6" t="s">
        <v>3107</v>
      </c>
      <c r="C965" s="54">
        <v>32.25</v>
      </c>
      <c r="D965" s="2">
        <v>42</v>
      </c>
      <c r="E965" s="12" t="s">
        <v>5538</v>
      </c>
      <c r="F965" s="12" t="s">
        <v>5538</v>
      </c>
      <c r="G965" s="14" t="s">
        <v>5538</v>
      </c>
      <c r="H965" s="18">
        <v>1230</v>
      </c>
      <c r="I965" s="53" t="s">
        <v>2352</v>
      </c>
      <c r="J965" s="6" t="s">
        <v>1912</v>
      </c>
      <c r="K965" s="6" t="s">
        <v>73</v>
      </c>
      <c r="M965" s="6" t="s">
        <v>74</v>
      </c>
      <c r="N965" s="4" t="s">
        <v>1610</v>
      </c>
      <c r="O965" s="6">
        <v>94710</v>
      </c>
      <c r="P965" s="6" t="s">
        <v>75</v>
      </c>
      <c r="Q965" s="6" t="s">
        <v>76</v>
      </c>
      <c r="R965" s="6" t="s">
        <v>77</v>
      </c>
      <c r="S965" s="5">
        <v>50</v>
      </c>
      <c r="T965" s="7">
        <v>36557</v>
      </c>
    </row>
    <row r="966" spans="1:22" ht="12">
      <c r="A966" s="6" t="s">
        <v>893</v>
      </c>
      <c r="B966" s="6" t="s">
        <v>5537</v>
      </c>
      <c r="C966" s="54">
        <v>10.2</v>
      </c>
      <c r="D966" s="2">
        <v>15.2</v>
      </c>
      <c r="E966" s="12" t="s">
        <v>5538</v>
      </c>
      <c r="F966" s="12" t="s">
        <v>5538</v>
      </c>
      <c r="G966" s="14" t="s">
        <v>5538</v>
      </c>
      <c r="H966" s="4">
        <v>1241</v>
      </c>
      <c r="I966" s="53" t="s">
        <v>1309</v>
      </c>
      <c r="K966" s="6" t="s">
        <v>2025</v>
      </c>
      <c r="M966" s="6" t="s">
        <v>6919</v>
      </c>
      <c r="N966" s="4" t="s">
        <v>5927</v>
      </c>
      <c r="O966" s="8" t="s">
        <v>2026</v>
      </c>
      <c r="P966" s="6" t="s">
        <v>7485</v>
      </c>
      <c r="Q966" s="6" t="s">
        <v>5059</v>
      </c>
      <c r="R966" s="6" t="s">
        <v>5060</v>
      </c>
      <c r="S966" s="5">
        <v>50</v>
      </c>
      <c r="T966" s="7">
        <v>36800</v>
      </c>
      <c r="U966" s="7">
        <v>37288</v>
      </c>
      <c r="V966" s="7">
        <v>37653</v>
      </c>
    </row>
    <row r="967" spans="1:21" ht="24">
      <c r="A967" s="6" t="s">
        <v>7569</v>
      </c>
      <c r="B967" s="6" t="s">
        <v>5537</v>
      </c>
      <c r="C967" s="54">
        <v>27.75</v>
      </c>
      <c r="D967" s="2">
        <v>37.95</v>
      </c>
      <c r="E967" s="12" t="s">
        <v>5538</v>
      </c>
      <c r="F967" s="12" t="s">
        <v>5538</v>
      </c>
      <c r="G967" s="14" t="s">
        <v>5538</v>
      </c>
      <c r="H967" s="4" t="s">
        <v>4209</v>
      </c>
      <c r="I967" s="53" t="s">
        <v>4210</v>
      </c>
      <c r="J967" s="6" t="s">
        <v>7570</v>
      </c>
      <c r="K967" s="6" t="s">
        <v>7524</v>
      </c>
      <c r="L967" s="6" t="s">
        <v>7326</v>
      </c>
      <c r="M967" s="6" t="s">
        <v>6751</v>
      </c>
      <c r="N967" s="4" t="s">
        <v>6752</v>
      </c>
      <c r="O967" s="8" t="s">
        <v>2043</v>
      </c>
      <c r="P967" s="6" t="s">
        <v>3254</v>
      </c>
      <c r="Q967" s="6" t="s">
        <v>611</v>
      </c>
      <c r="R967" s="6" t="s">
        <v>1427</v>
      </c>
      <c r="S967" s="5">
        <v>50</v>
      </c>
      <c r="T967" s="7">
        <v>37316</v>
      </c>
      <c r="U967" s="7">
        <v>37622</v>
      </c>
    </row>
    <row r="968" spans="1:23" ht="12">
      <c r="A968" s="16" t="s">
        <v>904</v>
      </c>
      <c r="B968" s="6" t="s">
        <v>6314</v>
      </c>
      <c r="C968" s="54">
        <v>14.6</v>
      </c>
      <c r="D968" s="2">
        <v>15</v>
      </c>
      <c r="E968" s="12">
        <v>308</v>
      </c>
      <c r="F968" s="12">
        <v>13000</v>
      </c>
      <c r="G968" s="14">
        <v>27</v>
      </c>
      <c r="H968" s="18">
        <v>1242</v>
      </c>
      <c r="I968" s="53" t="s">
        <v>5024</v>
      </c>
      <c r="J968" s="6" t="s">
        <v>1912</v>
      </c>
      <c r="K968" s="6" t="s">
        <v>188</v>
      </c>
      <c r="L968" s="6" t="s">
        <v>189</v>
      </c>
      <c r="M968" s="6" t="s">
        <v>190</v>
      </c>
      <c r="N968" s="4" t="s">
        <v>1610</v>
      </c>
      <c r="O968" s="6">
        <v>95827</v>
      </c>
      <c r="P968" s="6" t="s">
        <v>7478</v>
      </c>
      <c r="Q968" s="6" t="s">
        <v>7479</v>
      </c>
      <c r="R968" s="6" t="s">
        <v>2533</v>
      </c>
      <c r="S968" s="5">
        <v>50</v>
      </c>
      <c r="T968" s="7">
        <v>36647</v>
      </c>
      <c r="U968" s="7">
        <v>37012</v>
      </c>
      <c r="V968" s="7">
        <v>37288</v>
      </c>
      <c r="W968" s="7">
        <v>37653</v>
      </c>
    </row>
    <row r="969" spans="1:23" ht="12">
      <c r="A969" s="16" t="s">
        <v>905</v>
      </c>
      <c r="B969" s="6" t="s">
        <v>1613</v>
      </c>
      <c r="C969" s="54">
        <v>28.5</v>
      </c>
      <c r="D969" s="2">
        <v>33.5</v>
      </c>
      <c r="E969" s="12" t="s">
        <v>5538</v>
      </c>
      <c r="F969" s="12" t="s">
        <v>5538</v>
      </c>
      <c r="G969" s="14" t="s">
        <v>5538</v>
      </c>
      <c r="H969" s="18">
        <v>1226</v>
      </c>
      <c r="I969" s="53" t="s">
        <v>4870</v>
      </c>
      <c r="J969" s="6" t="s">
        <v>1912</v>
      </c>
      <c r="K969" s="6" t="s">
        <v>1913</v>
      </c>
      <c r="M969" s="6" t="s">
        <v>3042</v>
      </c>
      <c r="N969" s="4" t="s">
        <v>3043</v>
      </c>
      <c r="O969" s="6">
        <v>97208</v>
      </c>
      <c r="P969" s="6" t="s">
        <v>3044</v>
      </c>
      <c r="Q969" s="6" t="s">
        <v>3045</v>
      </c>
      <c r="R969" s="6" t="s">
        <v>3032</v>
      </c>
      <c r="S969" s="5">
        <v>50</v>
      </c>
      <c r="T969" s="7">
        <v>36647</v>
      </c>
      <c r="U969" s="7">
        <v>37288</v>
      </c>
      <c r="V969" s="7">
        <v>37653</v>
      </c>
      <c r="W969" s="7">
        <v>38018</v>
      </c>
    </row>
    <row r="970" spans="1:23" ht="24">
      <c r="A970" s="16" t="s">
        <v>4277</v>
      </c>
      <c r="B970" s="6" t="s">
        <v>1613</v>
      </c>
      <c r="C970" s="54">
        <v>24.5</v>
      </c>
      <c r="D970" s="2">
        <v>28.75</v>
      </c>
      <c r="E970" s="12">
        <v>20000</v>
      </c>
      <c r="F970" s="12">
        <v>120000</v>
      </c>
      <c r="G970" s="14">
        <v>450</v>
      </c>
      <c r="H970" s="18">
        <v>1251</v>
      </c>
      <c r="I970" s="53" t="s">
        <v>7256</v>
      </c>
      <c r="J970" s="6" t="s">
        <v>1912</v>
      </c>
      <c r="K970" s="6" t="s">
        <v>4299</v>
      </c>
      <c r="L970" s="6" t="s">
        <v>4300</v>
      </c>
      <c r="M970" s="6" t="s">
        <v>1609</v>
      </c>
      <c r="N970" s="4" t="s">
        <v>1610</v>
      </c>
      <c r="O970" s="6" t="s">
        <v>4301</v>
      </c>
      <c r="P970" s="6" t="s">
        <v>2833</v>
      </c>
      <c r="Q970" s="6" t="s">
        <v>7422</v>
      </c>
      <c r="R970" s="6" t="s">
        <v>7423</v>
      </c>
      <c r="S970" s="5">
        <v>50</v>
      </c>
      <c r="T970" s="7">
        <v>36678</v>
      </c>
      <c r="U970" s="22"/>
      <c r="W970" s="7">
        <v>38018</v>
      </c>
    </row>
    <row r="971" spans="1:20" ht="12">
      <c r="A971" s="6" t="s">
        <v>6423</v>
      </c>
      <c r="B971" s="6" t="s">
        <v>1613</v>
      </c>
      <c r="C971" s="54">
        <v>25</v>
      </c>
      <c r="D971" s="2">
        <v>29</v>
      </c>
      <c r="E971" s="12" t="s">
        <v>5538</v>
      </c>
      <c r="F971" s="12">
        <v>35000</v>
      </c>
      <c r="G971" s="14">
        <v>110</v>
      </c>
      <c r="H971" s="18">
        <v>6925</v>
      </c>
      <c r="I971" s="53" t="s">
        <v>5560</v>
      </c>
      <c r="J971" s="6" t="s">
        <v>7245</v>
      </c>
      <c r="K971" s="6" t="s">
        <v>6192</v>
      </c>
      <c r="L971" s="6" t="s">
        <v>530</v>
      </c>
      <c r="M971" s="6" t="s">
        <v>1050</v>
      </c>
      <c r="N971" s="4" t="s">
        <v>1051</v>
      </c>
      <c r="O971" s="6" t="s">
        <v>531</v>
      </c>
      <c r="P971" s="6" t="s">
        <v>3787</v>
      </c>
      <c r="Q971" s="6" t="s">
        <v>3788</v>
      </c>
      <c r="R971" s="6" t="s">
        <v>4272</v>
      </c>
      <c r="S971" s="4">
        <v>50</v>
      </c>
      <c r="T971" s="7">
        <v>36756</v>
      </c>
    </row>
    <row r="972" spans="1:20" ht="24">
      <c r="A972" s="6" t="s">
        <v>4601</v>
      </c>
      <c r="B972" s="6" t="s">
        <v>1606</v>
      </c>
      <c r="C972" s="54">
        <v>26</v>
      </c>
      <c r="D972" s="2">
        <v>26</v>
      </c>
      <c r="E972" s="12">
        <v>15000</v>
      </c>
      <c r="F972" s="12">
        <v>135000</v>
      </c>
      <c r="G972" s="14" t="s">
        <v>5538</v>
      </c>
      <c r="H972" s="18">
        <v>1252</v>
      </c>
      <c r="I972" s="53" t="s">
        <v>4602</v>
      </c>
      <c r="K972" s="6" t="s">
        <v>2061</v>
      </c>
      <c r="L972" s="6" t="s">
        <v>4087</v>
      </c>
      <c r="M972" s="6" t="s">
        <v>1050</v>
      </c>
      <c r="N972" s="4" t="s">
        <v>1051</v>
      </c>
      <c r="O972" s="6">
        <v>20250</v>
      </c>
      <c r="P972" s="6" t="s">
        <v>7455</v>
      </c>
      <c r="Q972" s="6" t="s">
        <v>7456</v>
      </c>
      <c r="R972" s="6" t="s">
        <v>1314</v>
      </c>
      <c r="S972" s="4">
        <v>50</v>
      </c>
      <c r="T972" s="7">
        <v>37196</v>
      </c>
    </row>
    <row r="973" spans="1:22" ht="24">
      <c r="A973" s="6" t="s">
        <v>3511</v>
      </c>
      <c r="B973" s="6" t="s">
        <v>7104</v>
      </c>
      <c r="C973" s="54">
        <v>27</v>
      </c>
      <c r="D973" s="2">
        <v>27</v>
      </c>
      <c r="E973" s="12">
        <v>237178</v>
      </c>
      <c r="F973" s="12">
        <v>112654</v>
      </c>
      <c r="G973" s="14" t="s">
        <v>5538</v>
      </c>
      <c r="H973" s="18">
        <v>1528</v>
      </c>
      <c r="I973" s="53" t="s">
        <v>4803</v>
      </c>
      <c r="K973" s="6" t="s">
        <v>4804</v>
      </c>
      <c r="M973" s="6" t="s">
        <v>5446</v>
      </c>
      <c r="N973" s="4" t="s">
        <v>5927</v>
      </c>
      <c r="O973" s="6">
        <v>98114</v>
      </c>
      <c r="P973" s="6" t="s">
        <v>4805</v>
      </c>
      <c r="Q973" s="6" t="s">
        <v>4806</v>
      </c>
      <c r="R973" s="6" t="s">
        <v>4807</v>
      </c>
      <c r="S973" s="4">
        <v>50</v>
      </c>
      <c r="T973" s="7">
        <v>37561</v>
      </c>
      <c r="V973" s="7">
        <v>37653</v>
      </c>
    </row>
    <row r="974" spans="1:21" ht="12">
      <c r="A974" s="6" t="s">
        <v>4029</v>
      </c>
      <c r="B974" s="6" t="s">
        <v>1606</v>
      </c>
      <c r="C974" s="54">
        <v>29</v>
      </c>
      <c r="D974" s="2">
        <v>31</v>
      </c>
      <c r="E974" s="12"/>
      <c r="F974" s="12">
        <v>800000</v>
      </c>
      <c r="H974" s="18">
        <v>1230</v>
      </c>
      <c r="I974" s="53" t="s">
        <v>6148</v>
      </c>
      <c r="J974" s="6" t="s">
        <v>5922</v>
      </c>
      <c r="K974" s="6" t="s">
        <v>73</v>
      </c>
      <c r="M974" s="6" t="s">
        <v>74</v>
      </c>
      <c r="N974" s="4" t="s">
        <v>1610</v>
      </c>
      <c r="O974" s="6">
        <v>94710</v>
      </c>
      <c r="P974" s="6" t="s">
        <v>6149</v>
      </c>
      <c r="Q974" s="6" t="s">
        <v>76</v>
      </c>
      <c r="R974" s="6" t="s">
        <v>77</v>
      </c>
      <c r="S974" s="4">
        <v>30</v>
      </c>
      <c r="T974" s="7">
        <v>37288</v>
      </c>
      <c r="U974" s="7">
        <v>37653</v>
      </c>
    </row>
    <row r="975" spans="1:22" ht="12">
      <c r="A975" s="139" t="s">
        <v>906</v>
      </c>
      <c r="B975" s="112" t="s">
        <v>7226</v>
      </c>
      <c r="C975" s="145">
        <v>20</v>
      </c>
      <c r="D975" s="114">
        <v>20</v>
      </c>
      <c r="E975" s="115" t="s">
        <v>5538</v>
      </c>
      <c r="F975" s="115" t="s">
        <v>5538</v>
      </c>
      <c r="G975" s="116" t="s">
        <v>5538</v>
      </c>
      <c r="H975" s="142">
        <v>6920</v>
      </c>
      <c r="I975" s="118" t="s">
        <v>1710</v>
      </c>
      <c r="J975" s="112" t="s">
        <v>6988</v>
      </c>
      <c r="K975" s="112" t="s">
        <v>6989</v>
      </c>
      <c r="L975" s="112"/>
      <c r="M975" s="112" t="s">
        <v>6990</v>
      </c>
      <c r="N975" s="122" t="s">
        <v>5927</v>
      </c>
      <c r="O975" s="112">
        <v>98055</v>
      </c>
      <c r="P975" s="112" t="s">
        <v>2054</v>
      </c>
      <c r="Q975" s="112" t="s">
        <v>2055</v>
      </c>
      <c r="R975" s="112" t="s">
        <v>2056</v>
      </c>
      <c r="S975" s="134">
        <v>50</v>
      </c>
      <c r="T975" s="135">
        <v>36708</v>
      </c>
      <c r="U975" s="135">
        <v>37288</v>
      </c>
      <c r="V975" s="137"/>
    </row>
    <row r="976" spans="1:23" ht="12">
      <c r="A976" s="16" t="s">
        <v>907</v>
      </c>
      <c r="B976" s="6" t="s">
        <v>2579</v>
      </c>
      <c r="C976" s="54">
        <v>14</v>
      </c>
      <c r="D976" s="2">
        <v>14</v>
      </c>
      <c r="E976" s="12" t="s">
        <v>5538</v>
      </c>
      <c r="F976" s="12" t="s">
        <v>5538</v>
      </c>
      <c r="G976" s="14" t="s">
        <v>5538</v>
      </c>
      <c r="H976" s="18">
        <v>1242</v>
      </c>
      <c r="I976" s="53" t="s">
        <v>5024</v>
      </c>
      <c r="J976" s="6" t="s">
        <v>3544</v>
      </c>
      <c r="K976" s="6" t="s">
        <v>3545</v>
      </c>
      <c r="L976" s="6" t="s">
        <v>3729</v>
      </c>
      <c r="M976" s="6" t="s">
        <v>6919</v>
      </c>
      <c r="N976" s="4" t="s">
        <v>5927</v>
      </c>
      <c r="O976" s="6" t="s">
        <v>4539</v>
      </c>
      <c r="P976" s="6" t="s">
        <v>4540</v>
      </c>
      <c r="Q976" s="6" t="s">
        <v>2807</v>
      </c>
      <c r="R976" s="6" t="s">
        <v>2808</v>
      </c>
      <c r="S976" s="5">
        <v>50</v>
      </c>
      <c r="T976" s="7">
        <v>36557</v>
      </c>
      <c r="U976" s="7">
        <v>37288</v>
      </c>
      <c r="V976" s="7">
        <v>37653</v>
      </c>
      <c r="W976" s="7">
        <v>38018</v>
      </c>
    </row>
    <row r="977" spans="1:27" ht="24">
      <c r="A977" s="16" t="s">
        <v>1951</v>
      </c>
      <c r="B977" s="6" t="s">
        <v>2579</v>
      </c>
      <c r="C977" s="54">
        <v>14</v>
      </c>
      <c r="D977" s="2">
        <v>16</v>
      </c>
      <c r="E977" s="12" t="s">
        <v>5538</v>
      </c>
      <c r="F977" s="12" t="s">
        <v>5538</v>
      </c>
      <c r="G977" s="14" t="s">
        <v>5538</v>
      </c>
      <c r="H977" s="18">
        <v>2400</v>
      </c>
      <c r="I977" s="53" t="s">
        <v>3961</v>
      </c>
      <c r="J977" s="6" t="s">
        <v>1543</v>
      </c>
      <c r="K977" s="6" t="s">
        <v>5444</v>
      </c>
      <c r="L977" s="6" t="s">
        <v>1639</v>
      </c>
      <c r="M977" s="6" t="s">
        <v>5446</v>
      </c>
      <c r="N977" s="4" t="s">
        <v>5927</v>
      </c>
      <c r="O977" s="6" t="s">
        <v>1640</v>
      </c>
      <c r="P977" s="6" t="s">
        <v>1641</v>
      </c>
      <c r="Q977" s="6" t="s">
        <v>5172</v>
      </c>
      <c r="R977" s="6" t="s">
        <v>196</v>
      </c>
      <c r="S977" s="5">
        <v>50</v>
      </c>
      <c r="T977" s="7">
        <v>36557</v>
      </c>
      <c r="Z977" s="4"/>
      <c r="AA977" s="4"/>
    </row>
    <row r="978" spans="1:23" ht="12">
      <c r="A978" s="16" t="s">
        <v>4173</v>
      </c>
      <c r="B978" s="6" t="s">
        <v>2579</v>
      </c>
      <c r="C978" s="54">
        <v>14</v>
      </c>
      <c r="D978" s="2">
        <v>14</v>
      </c>
      <c r="E978" s="12" t="s">
        <v>5538</v>
      </c>
      <c r="F978" s="12" t="s">
        <v>5538</v>
      </c>
      <c r="G978" s="14" t="s">
        <v>5538</v>
      </c>
      <c r="H978" s="18">
        <v>1256</v>
      </c>
      <c r="I978" s="53" t="s">
        <v>1990</v>
      </c>
      <c r="J978" s="6" t="s">
        <v>1991</v>
      </c>
      <c r="K978" s="6" t="s">
        <v>220</v>
      </c>
      <c r="L978" s="6" t="s">
        <v>7351</v>
      </c>
      <c r="M978" s="6" t="s">
        <v>1609</v>
      </c>
      <c r="N978" s="4" t="s">
        <v>1610</v>
      </c>
      <c r="O978" s="6">
        <v>94102</v>
      </c>
      <c r="P978" s="6" t="s">
        <v>1347</v>
      </c>
      <c r="Q978" s="6" t="s">
        <v>1348</v>
      </c>
      <c r="R978" s="6" t="s">
        <v>3644</v>
      </c>
      <c r="S978" s="5">
        <v>50</v>
      </c>
      <c r="T978" s="7">
        <v>36698</v>
      </c>
      <c r="U978" s="7">
        <v>37288</v>
      </c>
      <c r="V978" s="7">
        <v>37653</v>
      </c>
      <c r="W978" s="7">
        <v>38018</v>
      </c>
    </row>
    <row r="979" spans="1:23" ht="12">
      <c r="A979" s="16" t="s">
        <v>4173</v>
      </c>
      <c r="B979" s="6" t="s">
        <v>2579</v>
      </c>
      <c r="E979" s="12" t="s">
        <v>5538</v>
      </c>
      <c r="F979" s="12">
        <v>68000</v>
      </c>
      <c r="G979" s="14" t="s">
        <v>5538</v>
      </c>
      <c r="H979" s="18">
        <v>8900</v>
      </c>
      <c r="I979" s="53" t="s">
        <v>6315</v>
      </c>
      <c r="J979" s="6" t="s">
        <v>32</v>
      </c>
      <c r="K979" s="6" t="s">
        <v>187</v>
      </c>
      <c r="L979" s="6" t="s">
        <v>4354</v>
      </c>
      <c r="M979" s="6" t="s">
        <v>5446</v>
      </c>
      <c r="N979" s="4" t="s">
        <v>5927</v>
      </c>
      <c r="O979" s="6">
        <v>98104</v>
      </c>
      <c r="P979" s="6" t="s">
        <v>1347</v>
      </c>
      <c r="Q979" s="6" t="s">
        <v>1348</v>
      </c>
      <c r="R979" s="6" t="s">
        <v>3644</v>
      </c>
      <c r="S979" s="5">
        <v>50</v>
      </c>
      <c r="T979" s="7">
        <v>37568</v>
      </c>
      <c r="U979" s="7">
        <v>37288</v>
      </c>
      <c r="V979" s="7">
        <v>37653</v>
      </c>
      <c r="W979" s="7">
        <v>38018</v>
      </c>
    </row>
    <row r="980" spans="1:20" ht="12">
      <c r="A980" s="6" t="s">
        <v>6027</v>
      </c>
      <c r="B980" s="31" t="s">
        <v>2579</v>
      </c>
      <c r="C980" s="54">
        <v>16</v>
      </c>
      <c r="D980" s="2">
        <v>16</v>
      </c>
      <c r="E980" s="12">
        <v>15000</v>
      </c>
      <c r="F980" s="12">
        <v>250000</v>
      </c>
      <c r="G980" s="14" t="s">
        <v>5538</v>
      </c>
      <c r="H980" s="18" t="s">
        <v>3489</v>
      </c>
      <c r="I980" s="53" t="s">
        <v>3490</v>
      </c>
      <c r="J980" s="6" t="s">
        <v>6028</v>
      </c>
      <c r="K980" s="6" t="s">
        <v>6029</v>
      </c>
      <c r="M980" s="6" t="s">
        <v>7291</v>
      </c>
      <c r="N980" s="4" t="s">
        <v>1610</v>
      </c>
      <c r="O980" s="6">
        <v>90278</v>
      </c>
      <c r="P980" s="6" t="s">
        <v>6030</v>
      </c>
      <c r="Q980" s="6" t="s">
        <v>7292</v>
      </c>
      <c r="R980" s="42" t="s">
        <v>7293</v>
      </c>
      <c r="S980" s="5">
        <v>50</v>
      </c>
      <c r="T980" s="7">
        <v>36770</v>
      </c>
    </row>
    <row r="981" spans="1:40" ht="24">
      <c r="A981" s="6" t="s">
        <v>1993</v>
      </c>
      <c r="B981" s="31" t="s">
        <v>2579</v>
      </c>
      <c r="C981" s="54">
        <v>14</v>
      </c>
      <c r="D981" s="2">
        <v>14</v>
      </c>
      <c r="E981" s="12" t="s">
        <v>5538</v>
      </c>
      <c r="F981" s="12" t="s">
        <v>5538</v>
      </c>
      <c r="G981" s="14" t="s">
        <v>5538</v>
      </c>
      <c r="H981" s="18">
        <v>7527</v>
      </c>
      <c r="I981" s="53" t="s">
        <v>3125</v>
      </c>
      <c r="K981" s="6" t="s">
        <v>1994</v>
      </c>
      <c r="L981" s="6" t="s">
        <v>7506</v>
      </c>
      <c r="M981" s="6" t="s">
        <v>3042</v>
      </c>
      <c r="N981" s="4" t="s">
        <v>3043</v>
      </c>
      <c r="O981" s="6">
        <v>97204</v>
      </c>
      <c r="P981" s="6" t="s">
        <v>7507</v>
      </c>
      <c r="Q981" s="6" t="s">
        <v>7508</v>
      </c>
      <c r="R981" s="42" t="s">
        <v>7509</v>
      </c>
      <c r="S981" s="5">
        <v>50</v>
      </c>
      <c r="T981" s="7">
        <v>36938</v>
      </c>
      <c r="W981" s="22"/>
      <c r="Y981" s="7"/>
      <c r="Z981" s="4"/>
      <c r="AE981" s="7"/>
      <c r="AJ981" s="4"/>
      <c r="AL981" s="7"/>
      <c r="AM981" s="7"/>
      <c r="AN981" s="4"/>
    </row>
    <row r="982" spans="1:21" ht="12">
      <c r="A982" s="6" t="s">
        <v>810</v>
      </c>
      <c r="B982" s="31" t="s">
        <v>2579</v>
      </c>
      <c r="C982" s="54">
        <v>14</v>
      </c>
      <c r="D982" s="2" t="s">
        <v>6186</v>
      </c>
      <c r="E982" s="12" t="s">
        <v>5538</v>
      </c>
      <c r="F982" s="12" t="s">
        <v>5538</v>
      </c>
      <c r="G982" s="14" t="s">
        <v>5538</v>
      </c>
      <c r="H982" s="18">
        <v>6930</v>
      </c>
      <c r="I982" s="53" t="s">
        <v>7463</v>
      </c>
      <c r="K982" s="6" t="s">
        <v>4560</v>
      </c>
      <c r="L982" s="6" t="s">
        <v>1258</v>
      </c>
      <c r="M982" s="6" t="s">
        <v>745</v>
      </c>
      <c r="N982" s="4" t="s">
        <v>5927</v>
      </c>
      <c r="O982" s="6">
        <v>98660</v>
      </c>
      <c r="P982" s="21" t="s">
        <v>4259</v>
      </c>
      <c r="Q982" s="6" t="s">
        <v>6931</v>
      </c>
      <c r="R982" s="42" t="s">
        <v>6932</v>
      </c>
      <c r="S982" s="5">
        <v>50</v>
      </c>
      <c r="T982" s="7">
        <v>36708</v>
      </c>
      <c r="U982" s="7">
        <v>37257</v>
      </c>
    </row>
    <row r="983" spans="1:23" ht="12">
      <c r="A983" s="6" t="s">
        <v>5720</v>
      </c>
      <c r="B983" s="31" t="s">
        <v>6753</v>
      </c>
      <c r="C983" s="54">
        <v>32</v>
      </c>
      <c r="D983" s="2">
        <v>42</v>
      </c>
      <c r="E983" s="12">
        <v>0</v>
      </c>
      <c r="F983" s="12">
        <v>9819</v>
      </c>
      <c r="G983" s="14">
        <v>26</v>
      </c>
      <c r="H983" s="18" t="s">
        <v>389</v>
      </c>
      <c r="I983" s="53" t="s">
        <v>5721</v>
      </c>
      <c r="K983" s="6" t="s">
        <v>6250</v>
      </c>
      <c r="L983" s="6" t="s">
        <v>5722</v>
      </c>
      <c r="M983" s="6" t="s">
        <v>268</v>
      </c>
      <c r="N983" s="4" t="s">
        <v>5927</v>
      </c>
      <c r="O983" s="6">
        <v>99201</v>
      </c>
      <c r="P983" s="6" t="s">
        <v>5723</v>
      </c>
      <c r="Q983" s="6" t="s">
        <v>5724</v>
      </c>
      <c r="R983" s="42" t="s">
        <v>5725</v>
      </c>
      <c r="S983" s="5">
        <v>50</v>
      </c>
      <c r="T983" s="7">
        <v>36708</v>
      </c>
      <c r="U983" s="7">
        <v>37288</v>
      </c>
      <c r="V983" s="7">
        <v>37653</v>
      </c>
      <c r="W983" s="7">
        <v>38018</v>
      </c>
    </row>
    <row r="984" spans="1:30" ht="12">
      <c r="A984" s="16" t="s">
        <v>908</v>
      </c>
      <c r="B984" s="6" t="s">
        <v>6753</v>
      </c>
      <c r="C984" s="54">
        <v>32</v>
      </c>
      <c r="D984" s="2" t="s">
        <v>6186</v>
      </c>
      <c r="E984" s="12" t="s">
        <v>5538</v>
      </c>
      <c r="F984" s="12" t="s">
        <v>5538</v>
      </c>
      <c r="G984" s="14">
        <v>57</v>
      </c>
      <c r="H984" s="18" t="s">
        <v>7018</v>
      </c>
      <c r="I984" s="53" t="s">
        <v>5431</v>
      </c>
      <c r="J984" s="6" t="s">
        <v>6754</v>
      </c>
      <c r="K984" s="6" t="s">
        <v>6755</v>
      </c>
      <c r="L984" s="6" t="s">
        <v>3729</v>
      </c>
      <c r="M984" s="6" t="s">
        <v>6919</v>
      </c>
      <c r="N984" s="4" t="s">
        <v>5927</v>
      </c>
      <c r="O984" s="6">
        <v>98512</v>
      </c>
      <c r="P984" s="6" t="s">
        <v>6756</v>
      </c>
      <c r="Q984" s="6" t="s">
        <v>2658</v>
      </c>
      <c r="R984" s="6" t="s">
        <v>2659</v>
      </c>
      <c r="S984" s="5">
        <v>50</v>
      </c>
      <c r="T984" s="7">
        <v>36647</v>
      </c>
      <c r="U984" s="7">
        <v>36951</v>
      </c>
      <c r="V984" s="7">
        <v>37288</v>
      </c>
      <c r="W984" s="7">
        <v>37653</v>
      </c>
      <c r="X984" s="7">
        <v>38018</v>
      </c>
      <c r="Y984" s="9"/>
      <c r="Z984" s="15"/>
      <c r="AA984" s="7"/>
      <c r="AB984" s="7"/>
      <c r="AC984" s="4"/>
      <c r="AD984" s="4"/>
    </row>
    <row r="985" spans="1:20" ht="24">
      <c r="A985" s="16" t="s">
        <v>6249</v>
      </c>
      <c r="B985" s="6" t="s">
        <v>6753</v>
      </c>
      <c r="C985" s="54">
        <v>32</v>
      </c>
      <c r="D985" s="2">
        <v>42</v>
      </c>
      <c r="E985" s="12" t="s">
        <v>5538</v>
      </c>
      <c r="F985" s="12">
        <v>10000</v>
      </c>
      <c r="G985" s="14">
        <v>81</v>
      </c>
      <c r="H985" s="18">
        <v>1227</v>
      </c>
      <c r="I985" s="53" t="s">
        <v>4871</v>
      </c>
      <c r="K985" s="6" t="s">
        <v>6250</v>
      </c>
      <c r="L985" s="6" t="s">
        <v>5566</v>
      </c>
      <c r="M985" s="6" t="s">
        <v>268</v>
      </c>
      <c r="N985" s="4" t="s">
        <v>5927</v>
      </c>
      <c r="O985" s="6" t="s">
        <v>5047</v>
      </c>
      <c r="P985" s="6" t="s">
        <v>6251</v>
      </c>
      <c r="Q985" s="6" t="s">
        <v>2525</v>
      </c>
      <c r="R985" s="6" t="s">
        <v>2526</v>
      </c>
      <c r="S985" s="5">
        <v>50</v>
      </c>
      <c r="T985" s="7">
        <v>36770</v>
      </c>
    </row>
    <row r="986" spans="1:23" ht="12">
      <c r="A986" s="16" t="s">
        <v>5726</v>
      </c>
      <c r="B986" s="6" t="s">
        <v>6753</v>
      </c>
      <c r="C986" s="54">
        <v>32</v>
      </c>
      <c r="D986" s="2">
        <v>42</v>
      </c>
      <c r="E986" s="12">
        <v>2500</v>
      </c>
      <c r="F986" s="12">
        <v>28451</v>
      </c>
      <c r="G986" s="14">
        <v>104</v>
      </c>
      <c r="H986" s="18" t="s">
        <v>389</v>
      </c>
      <c r="I986" s="53" t="s">
        <v>5721</v>
      </c>
      <c r="K986" s="6" t="s">
        <v>6250</v>
      </c>
      <c r="L986" s="6" t="s">
        <v>5682</v>
      </c>
      <c r="M986" s="6" t="s">
        <v>268</v>
      </c>
      <c r="N986" s="4" t="s">
        <v>5927</v>
      </c>
      <c r="O986" s="6">
        <v>99201</v>
      </c>
      <c r="P986" s="6" t="s">
        <v>5723</v>
      </c>
      <c r="Q986" s="6" t="s">
        <v>5724</v>
      </c>
      <c r="R986" s="6" t="s">
        <v>5725</v>
      </c>
      <c r="S986" s="5">
        <v>51</v>
      </c>
      <c r="T986" s="7">
        <v>36708</v>
      </c>
      <c r="U986" s="7">
        <v>37316</v>
      </c>
      <c r="V986" s="7">
        <v>37681</v>
      </c>
      <c r="W986" s="7">
        <v>38047</v>
      </c>
    </row>
    <row r="987" spans="1:23" ht="12">
      <c r="A987" s="16" t="s">
        <v>4174</v>
      </c>
      <c r="B987" s="6" t="s">
        <v>6944</v>
      </c>
      <c r="C987" s="54">
        <v>31</v>
      </c>
      <c r="D987" s="2">
        <v>31</v>
      </c>
      <c r="E987" s="12" t="s">
        <v>5538</v>
      </c>
      <c r="F987" s="12" t="s">
        <v>5538</v>
      </c>
      <c r="G987" s="14" t="s">
        <v>5538</v>
      </c>
      <c r="H987" s="18" t="s">
        <v>3146</v>
      </c>
      <c r="I987" s="53" t="s">
        <v>153</v>
      </c>
      <c r="J987" s="6" t="s">
        <v>4175</v>
      </c>
      <c r="K987" s="6" t="s">
        <v>220</v>
      </c>
      <c r="L987" s="6" t="s">
        <v>7351</v>
      </c>
      <c r="M987" s="6" t="s">
        <v>1609</v>
      </c>
      <c r="N987" s="4" t="s">
        <v>1610</v>
      </c>
      <c r="O987" s="6">
        <v>94102</v>
      </c>
      <c r="P987" s="6" t="s">
        <v>1347</v>
      </c>
      <c r="Q987" s="6" t="s">
        <v>1348</v>
      </c>
      <c r="R987" s="6" t="s">
        <v>3644</v>
      </c>
      <c r="S987" s="5">
        <v>51</v>
      </c>
      <c r="T987" s="7">
        <v>36698</v>
      </c>
      <c r="V987" s="7">
        <v>37681</v>
      </c>
      <c r="W987" s="7">
        <v>38047</v>
      </c>
    </row>
    <row r="988" spans="1:23" ht="12">
      <c r="A988" s="16" t="s">
        <v>909</v>
      </c>
      <c r="B988" s="6" t="s">
        <v>2273</v>
      </c>
      <c r="C988" s="54">
        <v>28</v>
      </c>
      <c r="D988" s="2">
        <v>60.25</v>
      </c>
      <c r="E988" s="12" t="s">
        <v>5538</v>
      </c>
      <c r="F988" s="12" t="s">
        <v>5538</v>
      </c>
      <c r="G988" s="14" t="s">
        <v>5538</v>
      </c>
      <c r="H988" s="18">
        <v>1242</v>
      </c>
      <c r="I988" s="53" t="s">
        <v>5024</v>
      </c>
      <c r="J988" s="6" t="s">
        <v>7323</v>
      </c>
      <c r="K988" s="6" t="s">
        <v>3545</v>
      </c>
      <c r="L988" s="6" t="s">
        <v>3729</v>
      </c>
      <c r="M988" s="6" t="s">
        <v>6919</v>
      </c>
      <c r="N988" s="4" t="s">
        <v>5927</v>
      </c>
      <c r="O988" s="6" t="s">
        <v>4539</v>
      </c>
      <c r="P988" s="6" t="s">
        <v>4540</v>
      </c>
      <c r="Q988" s="6" t="s">
        <v>2807</v>
      </c>
      <c r="R988" s="6" t="s">
        <v>2808</v>
      </c>
      <c r="S988" s="5">
        <v>51</v>
      </c>
      <c r="T988" s="7">
        <v>36557</v>
      </c>
      <c r="U988" s="7">
        <v>37316</v>
      </c>
      <c r="V988" s="7">
        <v>37681</v>
      </c>
      <c r="W988" s="7">
        <v>38047</v>
      </c>
    </row>
    <row r="989" spans="1:23" ht="12">
      <c r="A989" s="16" t="s">
        <v>1952</v>
      </c>
      <c r="B989" s="6" t="s">
        <v>2273</v>
      </c>
      <c r="C989" s="54">
        <v>28.5</v>
      </c>
      <c r="D989" s="2">
        <v>60.25</v>
      </c>
      <c r="E989" s="12" t="s">
        <v>5538</v>
      </c>
      <c r="F989" s="12" t="s">
        <v>5538</v>
      </c>
      <c r="G989" s="14" t="s">
        <v>5538</v>
      </c>
      <c r="H989" s="18">
        <v>1226</v>
      </c>
      <c r="I989" s="53" t="s">
        <v>4870</v>
      </c>
      <c r="J989" s="6" t="s">
        <v>5284</v>
      </c>
      <c r="K989" s="6" t="s">
        <v>1913</v>
      </c>
      <c r="M989" s="6" t="s">
        <v>3042</v>
      </c>
      <c r="N989" s="4" t="s">
        <v>3043</v>
      </c>
      <c r="O989" s="6">
        <v>97208</v>
      </c>
      <c r="P989" s="6" t="s">
        <v>3044</v>
      </c>
      <c r="Q989" s="6" t="s">
        <v>3045</v>
      </c>
      <c r="R989" s="6" t="s">
        <v>3032</v>
      </c>
      <c r="S989" s="5">
        <v>51</v>
      </c>
      <c r="T989" s="7">
        <v>36647</v>
      </c>
      <c r="U989" s="7">
        <v>37316</v>
      </c>
      <c r="V989" s="7">
        <v>37681</v>
      </c>
      <c r="W989" s="7">
        <v>38047</v>
      </c>
    </row>
    <row r="990" spans="1:23" ht="12">
      <c r="A990" s="139" t="s">
        <v>5140</v>
      </c>
      <c r="B990" s="112" t="s">
        <v>1067</v>
      </c>
      <c r="C990" s="145">
        <v>28</v>
      </c>
      <c r="D990" s="114">
        <v>31</v>
      </c>
      <c r="E990" s="115" t="s">
        <v>5538</v>
      </c>
      <c r="F990" s="115" t="s">
        <v>5538</v>
      </c>
      <c r="G990" s="116" t="s">
        <v>5538</v>
      </c>
      <c r="H990" s="142">
        <v>6920</v>
      </c>
      <c r="I990" s="118" t="s">
        <v>5138</v>
      </c>
      <c r="J990" s="112" t="s">
        <v>6988</v>
      </c>
      <c r="K990" s="112" t="s">
        <v>5139</v>
      </c>
      <c r="L990" s="112"/>
      <c r="M990" s="112" t="s">
        <v>6990</v>
      </c>
      <c r="N990" s="122" t="s">
        <v>5927</v>
      </c>
      <c r="O990" s="112">
        <v>98055</v>
      </c>
      <c r="P990" s="112" t="s">
        <v>2054</v>
      </c>
      <c r="Q990" s="112" t="s">
        <v>2055</v>
      </c>
      <c r="R990" s="112" t="s">
        <v>2056</v>
      </c>
      <c r="S990" s="134">
        <v>51</v>
      </c>
      <c r="T990" s="135">
        <v>36708</v>
      </c>
      <c r="U990" s="135">
        <v>37316</v>
      </c>
      <c r="V990" s="137"/>
      <c r="W990" s="137"/>
    </row>
    <row r="991" spans="1:21" ht="12">
      <c r="A991" s="16" t="s">
        <v>3469</v>
      </c>
      <c r="B991" s="6" t="s">
        <v>2512</v>
      </c>
      <c r="C991" s="54">
        <v>10</v>
      </c>
      <c r="D991" s="2">
        <v>0</v>
      </c>
      <c r="E991" s="12" t="s">
        <v>5538</v>
      </c>
      <c r="F991" s="12" t="s">
        <v>5538</v>
      </c>
      <c r="G991" s="14" t="s">
        <v>5538</v>
      </c>
      <c r="H991" s="18">
        <v>1241</v>
      </c>
      <c r="I991" s="53" t="s">
        <v>6894</v>
      </c>
      <c r="J991" s="6" t="s">
        <v>6025</v>
      </c>
      <c r="K991" s="6" t="s">
        <v>3264</v>
      </c>
      <c r="L991" s="6" t="s">
        <v>2998</v>
      </c>
      <c r="M991" s="6" t="s">
        <v>1050</v>
      </c>
      <c r="N991" s="4" t="s">
        <v>1051</v>
      </c>
      <c r="O991" s="6">
        <v>20250</v>
      </c>
      <c r="P991" s="6" t="s">
        <v>1564</v>
      </c>
      <c r="Q991" s="6" t="s">
        <v>1565</v>
      </c>
      <c r="R991" s="6" t="s">
        <v>1566</v>
      </c>
      <c r="S991" s="5">
        <v>51</v>
      </c>
      <c r="T991" s="7">
        <v>36831</v>
      </c>
      <c r="U991" s="7">
        <v>37316</v>
      </c>
    </row>
    <row r="992" spans="1:23" ht="12">
      <c r="A992" s="16" t="s">
        <v>910</v>
      </c>
      <c r="B992" s="6" t="s">
        <v>6944</v>
      </c>
      <c r="C992" s="54">
        <v>38</v>
      </c>
      <c r="D992" s="2">
        <v>38</v>
      </c>
      <c r="E992" s="12">
        <v>0</v>
      </c>
      <c r="F992" s="12" t="s">
        <v>5538</v>
      </c>
      <c r="G992" s="14">
        <v>6</v>
      </c>
      <c r="H992" s="18">
        <v>1242</v>
      </c>
      <c r="I992" s="53" t="s">
        <v>5024</v>
      </c>
      <c r="J992" s="6" t="s">
        <v>7120</v>
      </c>
      <c r="K992" s="6" t="s">
        <v>7121</v>
      </c>
      <c r="M992" s="6" t="s">
        <v>7122</v>
      </c>
      <c r="N992" s="4" t="s">
        <v>6441</v>
      </c>
      <c r="O992" s="6">
        <v>82602</v>
      </c>
      <c r="P992" s="6" t="s">
        <v>7123</v>
      </c>
      <c r="Q992" s="6" t="s">
        <v>7124</v>
      </c>
      <c r="R992" s="6" t="s">
        <v>7125</v>
      </c>
      <c r="S992" s="5">
        <v>52</v>
      </c>
      <c r="T992" s="7">
        <v>36678</v>
      </c>
      <c r="U992" s="7">
        <v>37257</v>
      </c>
      <c r="V992" s="7">
        <v>37622</v>
      </c>
      <c r="W992" s="7">
        <v>37987</v>
      </c>
    </row>
    <row r="993" spans="1:23" ht="12">
      <c r="A993" s="16" t="s">
        <v>5791</v>
      </c>
      <c r="B993" s="6" t="s">
        <v>6944</v>
      </c>
      <c r="C993" s="54">
        <v>29</v>
      </c>
      <c r="D993" s="2">
        <v>29</v>
      </c>
      <c r="E993" s="12">
        <v>700</v>
      </c>
      <c r="F993" s="12">
        <v>50000</v>
      </c>
      <c r="G993" s="14">
        <v>160</v>
      </c>
      <c r="H993" s="18" t="s">
        <v>6438</v>
      </c>
      <c r="I993" s="53" t="s">
        <v>2542</v>
      </c>
      <c r="K993" s="53" t="s">
        <v>4587</v>
      </c>
      <c r="M993" s="6" t="s">
        <v>7122</v>
      </c>
      <c r="N993" s="4" t="s">
        <v>6441</v>
      </c>
      <c r="O993" s="53">
        <v>82602</v>
      </c>
      <c r="P993" s="53" t="s">
        <v>4578</v>
      </c>
      <c r="Q993" s="53" t="s">
        <v>4579</v>
      </c>
      <c r="R993" s="53" t="s">
        <v>4580</v>
      </c>
      <c r="S993" s="5">
        <v>52</v>
      </c>
      <c r="T993" s="7">
        <v>37073</v>
      </c>
      <c r="U993" s="7">
        <v>37257</v>
      </c>
      <c r="V993" s="7">
        <v>37622</v>
      </c>
      <c r="W993" s="7">
        <v>37987</v>
      </c>
    </row>
    <row r="994" spans="1:20" ht="12">
      <c r="A994" s="16" t="s">
        <v>5791</v>
      </c>
      <c r="B994" s="6" t="s">
        <v>6944</v>
      </c>
      <c r="C994" s="54">
        <v>28</v>
      </c>
      <c r="D994" s="2" t="s">
        <v>6186</v>
      </c>
      <c r="E994" s="12" t="s">
        <v>5538</v>
      </c>
      <c r="F994" s="12">
        <v>40000</v>
      </c>
      <c r="G994" s="14">
        <v>50</v>
      </c>
      <c r="H994" s="18" t="s">
        <v>6438</v>
      </c>
      <c r="I994" s="53" t="s">
        <v>390</v>
      </c>
      <c r="K994" s="53" t="s">
        <v>4573</v>
      </c>
      <c r="L994" s="6" t="s">
        <v>4574</v>
      </c>
      <c r="M994" s="6" t="s">
        <v>7122</v>
      </c>
      <c r="N994" s="4" t="s">
        <v>6441</v>
      </c>
      <c r="O994" s="53">
        <v>82609</v>
      </c>
      <c r="P994" s="53" t="s">
        <v>4575</v>
      </c>
      <c r="Q994" s="53" t="s">
        <v>4576</v>
      </c>
      <c r="R994" s="53" t="s">
        <v>4577</v>
      </c>
      <c r="S994" s="5">
        <v>52</v>
      </c>
      <c r="T994" s="7">
        <v>37377</v>
      </c>
    </row>
    <row r="995" spans="1:20" ht="24">
      <c r="A995" s="16" t="s">
        <v>5791</v>
      </c>
      <c r="B995" s="6" t="s">
        <v>6944</v>
      </c>
      <c r="C995" s="54">
        <v>29</v>
      </c>
      <c r="D995" s="2">
        <v>29</v>
      </c>
      <c r="E995" s="12">
        <v>700</v>
      </c>
      <c r="F995" s="12">
        <v>50000</v>
      </c>
      <c r="G995" s="14">
        <v>160</v>
      </c>
      <c r="H995" s="18" t="s">
        <v>6438</v>
      </c>
      <c r="I995" s="53" t="s">
        <v>6784</v>
      </c>
      <c r="K995" s="53" t="s">
        <v>4581</v>
      </c>
      <c r="M995" s="6" t="s">
        <v>7122</v>
      </c>
      <c r="N995" s="4" t="s">
        <v>6441</v>
      </c>
      <c r="O995" s="53">
        <v>82601</v>
      </c>
      <c r="P995" s="6" t="s">
        <v>4582</v>
      </c>
      <c r="Q995" s="6" t="s">
        <v>4583</v>
      </c>
      <c r="R995" s="53" t="s">
        <v>4584</v>
      </c>
      <c r="S995" s="5">
        <v>52</v>
      </c>
      <c r="T995" s="7">
        <v>37073</v>
      </c>
    </row>
    <row r="996" spans="1:18" ht="12">
      <c r="A996" s="16" t="s">
        <v>5791</v>
      </c>
      <c r="B996" s="6" t="s">
        <v>6944</v>
      </c>
      <c r="C996" s="54">
        <v>28</v>
      </c>
      <c r="D996" s="2" t="s">
        <v>6186</v>
      </c>
      <c r="E996" s="12" t="s">
        <v>5538</v>
      </c>
      <c r="H996" s="18" t="s">
        <v>6438</v>
      </c>
      <c r="I996" s="53" t="s">
        <v>6315</v>
      </c>
      <c r="K996" s="53" t="s">
        <v>4588</v>
      </c>
      <c r="L996" s="6" t="s">
        <v>967</v>
      </c>
      <c r="M996" s="6" t="s">
        <v>7122</v>
      </c>
      <c r="N996" s="4" t="s">
        <v>6441</v>
      </c>
      <c r="O996" s="53">
        <v>82601</v>
      </c>
      <c r="P996" s="53" t="s">
        <v>4585</v>
      </c>
      <c r="Q996" s="53" t="s">
        <v>4586</v>
      </c>
      <c r="R996" s="53"/>
    </row>
    <row r="997" spans="1:22" ht="12">
      <c r="A997" s="16" t="s">
        <v>3461</v>
      </c>
      <c r="B997" s="6" t="s">
        <v>6944</v>
      </c>
      <c r="C997" s="54">
        <v>40.28</v>
      </c>
      <c r="D997" s="2" t="s">
        <v>6186</v>
      </c>
      <c r="E997" s="12">
        <v>6000</v>
      </c>
      <c r="F997" s="12">
        <v>700000</v>
      </c>
      <c r="G997" s="14">
        <v>1900</v>
      </c>
      <c r="H997" s="18">
        <v>1226</v>
      </c>
      <c r="I997" s="53" t="s">
        <v>797</v>
      </c>
      <c r="J997" s="6" t="s">
        <v>3462</v>
      </c>
      <c r="K997" s="53" t="s">
        <v>5361</v>
      </c>
      <c r="M997" s="6" t="s">
        <v>5469</v>
      </c>
      <c r="N997" s="4" t="s">
        <v>1455</v>
      </c>
      <c r="O997" s="53">
        <v>80401</v>
      </c>
      <c r="P997" s="53" t="s">
        <v>5362</v>
      </c>
      <c r="Q997" s="53" t="s">
        <v>5363</v>
      </c>
      <c r="R997" s="53" t="s">
        <v>5364</v>
      </c>
      <c r="S997" s="5">
        <v>52</v>
      </c>
      <c r="T997" s="7">
        <v>37439</v>
      </c>
      <c r="U997" s="7">
        <v>37622</v>
      </c>
      <c r="V997" s="7">
        <v>37987</v>
      </c>
    </row>
    <row r="998" spans="1:22" ht="12">
      <c r="A998" s="16" t="s">
        <v>4260</v>
      </c>
      <c r="B998" s="6" t="s">
        <v>3179</v>
      </c>
      <c r="C998" s="54">
        <v>27.25</v>
      </c>
      <c r="D998" s="2">
        <v>40</v>
      </c>
      <c r="E998" s="12">
        <v>0</v>
      </c>
      <c r="F998" s="12">
        <v>15000</v>
      </c>
      <c r="G998" s="14">
        <v>50</v>
      </c>
      <c r="H998" s="18">
        <v>6925</v>
      </c>
      <c r="I998" s="53" t="s">
        <v>5560</v>
      </c>
      <c r="J998" s="6" t="s">
        <v>5285</v>
      </c>
      <c r="K998" s="6" t="s">
        <v>6439</v>
      </c>
      <c r="M998" s="6" t="s">
        <v>6440</v>
      </c>
      <c r="N998" s="4" t="s">
        <v>6441</v>
      </c>
      <c r="O998" s="6">
        <v>82001</v>
      </c>
      <c r="P998" s="6" t="s">
        <v>4261</v>
      </c>
      <c r="Q998" s="6" t="s">
        <v>4262</v>
      </c>
      <c r="R998" s="6" t="s">
        <v>4263</v>
      </c>
      <c r="S998" s="5">
        <v>52</v>
      </c>
      <c r="T998" s="7">
        <v>36892</v>
      </c>
      <c r="U998" s="7">
        <v>37257</v>
      </c>
      <c r="V998" s="7">
        <v>37622</v>
      </c>
    </row>
    <row r="999" spans="1:23" ht="12">
      <c r="A999" s="139" t="s">
        <v>911</v>
      </c>
      <c r="B999" s="112" t="s">
        <v>1067</v>
      </c>
      <c r="C999" s="145">
        <v>28.5</v>
      </c>
      <c r="D999" s="114">
        <v>60.25</v>
      </c>
      <c r="E999" s="115" t="s">
        <v>5538</v>
      </c>
      <c r="F999" s="115" t="s">
        <v>5538</v>
      </c>
      <c r="G999" s="116" t="s">
        <v>5538</v>
      </c>
      <c r="H999" s="142">
        <v>6920</v>
      </c>
      <c r="I999" s="118" t="s">
        <v>1710</v>
      </c>
      <c r="J999" s="112" t="s">
        <v>5285</v>
      </c>
      <c r="K999" s="112" t="s">
        <v>6439</v>
      </c>
      <c r="L999" s="112"/>
      <c r="M999" s="112" t="s">
        <v>6440</v>
      </c>
      <c r="N999" s="122" t="s">
        <v>6441</v>
      </c>
      <c r="O999" s="112">
        <v>82001</v>
      </c>
      <c r="P999" s="112" t="s">
        <v>6442</v>
      </c>
      <c r="Q999" s="112" t="s">
        <v>6443</v>
      </c>
      <c r="R999" s="112" t="s">
        <v>6444</v>
      </c>
      <c r="S999" s="134">
        <v>52</v>
      </c>
      <c r="T999" s="135">
        <v>36557</v>
      </c>
      <c r="U999" s="135"/>
      <c r="V999" s="121">
        <v>37257</v>
      </c>
      <c r="W999" s="132"/>
    </row>
    <row r="1000" spans="1:24" ht="12">
      <c r="A1000" s="16" t="s">
        <v>1953</v>
      </c>
      <c r="B1000" s="6" t="s">
        <v>2273</v>
      </c>
      <c r="C1000" s="54">
        <v>28</v>
      </c>
      <c r="D1000" s="2">
        <v>31</v>
      </c>
      <c r="E1000" s="12" t="s">
        <v>5538</v>
      </c>
      <c r="F1000" s="12" t="s">
        <v>5538</v>
      </c>
      <c r="G1000" s="14">
        <v>37</v>
      </c>
      <c r="H1000" s="18">
        <v>1230</v>
      </c>
      <c r="I1000" s="53" t="s">
        <v>2352</v>
      </c>
      <c r="J1000" s="6" t="s">
        <v>6445</v>
      </c>
      <c r="K1000" s="6" t="s">
        <v>6663</v>
      </c>
      <c r="L1000" s="6" t="s">
        <v>6664</v>
      </c>
      <c r="M1000" s="6" t="s">
        <v>6665</v>
      </c>
      <c r="N1000" s="4" t="s">
        <v>6441</v>
      </c>
      <c r="O1000" s="6">
        <v>82071</v>
      </c>
      <c r="P1000" s="6" t="s">
        <v>6666</v>
      </c>
      <c r="Q1000" s="6" t="s">
        <v>142</v>
      </c>
      <c r="R1000" s="6" t="s">
        <v>143</v>
      </c>
      <c r="S1000" s="5">
        <v>52</v>
      </c>
      <c r="T1000" s="7">
        <v>36586</v>
      </c>
      <c r="U1000" s="7">
        <v>36951</v>
      </c>
      <c r="W1000" s="7">
        <v>37622</v>
      </c>
      <c r="X1000" s="7">
        <v>37987</v>
      </c>
    </row>
    <row r="1001" spans="1:20" ht="24">
      <c r="A1001" s="16" t="s">
        <v>875</v>
      </c>
      <c r="B1001" s="6" t="s">
        <v>2273</v>
      </c>
      <c r="C1001" s="54">
        <v>28</v>
      </c>
      <c r="D1001" s="2">
        <v>31</v>
      </c>
      <c r="E1001" s="12" t="s">
        <v>5538</v>
      </c>
      <c r="F1001" s="12" t="s">
        <v>5538</v>
      </c>
      <c r="G1001" s="14">
        <v>25</v>
      </c>
      <c r="H1001" s="18">
        <v>1256</v>
      </c>
      <c r="I1001" s="53" t="s">
        <v>5591</v>
      </c>
      <c r="J1001" s="6" t="s">
        <v>144</v>
      </c>
      <c r="K1001" s="6" t="s">
        <v>3301</v>
      </c>
      <c r="L1001" s="6" t="s">
        <v>5050</v>
      </c>
      <c r="M1001" s="6" t="s">
        <v>6440</v>
      </c>
      <c r="N1001" s="4" t="s">
        <v>6441</v>
      </c>
      <c r="O1001" s="6">
        <v>82001</v>
      </c>
      <c r="P1001" s="6" t="s">
        <v>5051</v>
      </c>
      <c r="Q1001" s="6" t="s">
        <v>5052</v>
      </c>
      <c r="R1001" s="6" t="s">
        <v>5053</v>
      </c>
      <c r="S1001" s="5">
        <v>52</v>
      </c>
      <c r="T1001" s="7">
        <v>36586</v>
      </c>
    </row>
    <row r="1002" spans="1:25" ht="12">
      <c r="A1002" s="16" t="s">
        <v>5599</v>
      </c>
      <c r="B1002" s="6" t="s">
        <v>2273</v>
      </c>
      <c r="C1002" s="54">
        <v>28</v>
      </c>
      <c r="D1002" s="2">
        <v>59</v>
      </c>
      <c r="E1002" s="12" t="s">
        <v>5538</v>
      </c>
      <c r="F1002" s="12" t="s">
        <v>5538</v>
      </c>
      <c r="G1002" s="14">
        <v>12</v>
      </c>
      <c r="H1002" s="18">
        <v>1230</v>
      </c>
      <c r="I1002" s="53" t="s">
        <v>2352</v>
      </c>
      <c r="J1002" s="6" t="s">
        <v>2993</v>
      </c>
      <c r="K1002" s="6" t="s">
        <v>5054</v>
      </c>
      <c r="M1002" s="6" t="s">
        <v>6440</v>
      </c>
      <c r="N1002" s="4" t="s">
        <v>6441</v>
      </c>
      <c r="O1002" s="6">
        <v>82009</v>
      </c>
      <c r="P1002" s="6" t="s">
        <v>3995</v>
      </c>
      <c r="Q1002" s="6" t="s">
        <v>3996</v>
      </c>
      <c r="R1002" s="6" t="s">
        <v>3997</v>
      </c>
      <c r="S1002" s="5">
        <v>52</v>
      </c>
      <c r="T1002" s="7">
        <v>36557</v>
      </c>
      <c r="Y1002" s="4"/>
    </row>
    <row r="1003" spans="1:24" ht="12">
      <c r="A1003" s="16" t="s">
        <v>3633</v>
      </c>
      <c r="B1003" s="6" t="s">
        <v>2273</v>
      </c>
      <c r="C1003" s="54">
        <v>30</v>
      </c>
      <c r="D1003" s="2">
        <v>62.5</v>
      </c>
      <c r="E1003" s="12" t="s">
        <v>5538</v>
      </c>
      <c r="F1003" s="12" t="s">
        <v>5538</v>
      </c>
      <c r="G1003" s="14" t="s">
        <v>5538</v>
      </c>
      <c r="H1003" s="18" t="s">
        <v>6438</v>
      </c>
      <c r="I1003" s="53" t="s">
        <v>2673</v>
      </c>
      <c r="J1003" s="6" t="s">
        <v>2391</v>
      </c>
      <c r="K1003" s="6" t="s">
        <v>7548</v>
      </c>
      <c r="L1003" s="6" t="s">
        <v>7549</v>
      </c>
      <c r="M1003" s="6" t="s">
        <v>1609</v>
      </c>
      <c r="N1003" s="4" t="s">
        <v>1610</v>
      </c>
      <c r="O1003" s="6" t="s">
        <v>6082</v>
      </c>
      <c r="P1003" s="6" t="s">
        <v>4867</v>
      </c>
      <c r="Q1003" s="6" t="s">
        <v>4919</v>
      </c>
      <c r="R1003" s="6" t="s">
        <v>3644</v>
      </c>
      <c r="S1003" s="5">
        <v>52</v>
      </c>
      <c r="T1003" s="7">
        <v>36708</v>
      </c>
      <c r="U1003" s="7">
        <v>37073</v>
      </c>
      <c r="V1003" s="7">
        <v>37257</v>
      </c>
      <c r="W1003" s="7">
        <v>37622</v>
      </c>
      <c r="X1003" s="7">
        <v>37987</v>
      </c>
    </row>
    <row r="1004" spans="1:24" s="161" customFormat="1" ht="12">
      <c r="A1004" s="139" t="s">
        <v>5141</v>
      </c>
      <c r="B1004" s="112" t="s">
        <v>1067</v>
      </c>
      <c r="C1004" s="145">
        <v>27</v>
      </c>
      <c r="D1004" s="114">
        <v>30</v>
      </c>
      <c r="E1004" s="115" t="s">
        <v>5538</v>
      </c>
      <c r="F1004" s="115" t="s">
        <v>5538</v>
      </c>
      <c r="G1004" s="116" t="s">
        <v>5538</v>
      </c>
      <c r="H1004" s="142">
        <v>6920</v>
      </c>
      <c r="I1004" s="118" t="s">
        <v>5138</v>
      </c>
      <c r="J1004" s="112" t="s">
        <v>6988</v>
      </c>
      <c r="K1004" s="112" t="s">
        <v>5139</v>
      </c>
      <c r="L1004" s="112"/>
      <c r="M1004" s="112" t="s">
        <v>6990</v>
      </c>
      <c r="N1004" s="122" t="s">
        <v>5927</v>
      </c>
      <c r="O1004" s="112">
        <v>98055</v>
      </c>
      <c r="P1004" s="112" t="s">
        <v>2054</v>
      </c>
      <c r="Q1004" s="112" t="s">
        <v>2055</v>
      </c>
      <c r="R1004" s="112" t="s">
        <v>2056</v>
      </c>
      <c r="S1004" s="134">
        <v>52</v>
      </c>
      <c r="T1004" s="135">
        <v>36708</v>
      </c>
      <c r="U1004" s="135">
        <v>37257</v>
      </c>
      <c r="V1004" s="137"/>
      <c r="W1004" s="137"/>
      <c r="X1004" s="137"/>
    </row>
    <row r="1005" spans="1:21" ht="12">
      <c r="A1005" s="16" t="s">
        <v>2063</v>
      </c>
      <c r="B1005" s="6" t="s">
        <v>2512</v>
      </c>
      <c r="C1005" s="54">
        <v>10</v>
      </c>
      <c r="D1005" s="2">
        <v>0</v>
      </c>
      <c r="E1005" s="12" t="s">
        <v>5538</v>
      </c>
      <c r="F1005" s="12">
        <v>47600</v>
      </c>
      <c r="G1005" s="14">
        <v>155</v>
      </c>
      <c r="H1005" s="18">
        <v>1241</v>
      </c>
      <c r="I1005" s="53" t="s">
        <v>6894</v>
      </c>
      <c r="J1005" s="6" t="s">
        <v>6025</v>
      </c>
      <c r="K1005" s="6" t="s">
        <v>3264</v>
      </c>
      <c r="L1005" s="6" t="s">
        <v>5489</v>
      </c>
      <c r="M1005" s="6" t="s">
        <v>1050</v>
      </c>
      <c r="N1005" s="4" t="s">
        <v>1051</v>
      </c>
      <c r="O1005" s="6">
        <v>20250</v>
      </c>
      <c r="P1005" s="6" t="s">
        <v>1564</v>
      </c>
      <c r="Q1005" s="6" t="s">
        <v>1565</v>
      </c>
      <c r="R1005" s="6" t="s">
        <v>1566</v>
      </c>
      <c r="S1005" s="5">
        <v>52</v>
      </c>
      <c r="T1005" s="7">
        <v>36831</v>
      </c>
      <c r="U1005" s="7">
        <v>37257</v>
      </c>
    </row>
    <row r="1006" spans="1:24" ht="12">
      <c r="A1006" s="16" t="s">
        <v>115</v>
      </c>
      <c r="B1006" s="6" t="s">
        <v>6753</v>
      </c>
      <c r="C1006" s="54">
        <v>32</v>
      </c>
      <c r="D1006" s="2" t="s">
        <v>6186</v>
      </c>
      <c r="E1006" s="12" t="s">
        <v>5538</v>
      </c>
      <c r="F1006" s="12">
        <v>6000</v>
      </c>
      <c r="G1006" s="14">
        <v>18</v>
      </c>
      <c r="H1006" s="18" t="s">
        <v>7018</v>
      </c>
      <c r="I1006" s="53" t="s">
        <v>5431</v>
      </c>
      <c r="J1006" s="6" t="s">
        <v>3998</v>
      </c>
      <c r="K1006" s="6" t="s">
        <v>6755</v>
      </c>
      <c r="L1006" s="6" t="s">
        <v>3729</v>
      </c>
      <c r="M1006" s="6" t="s">
        <v>6919</v>
      </c>
      <c r="N1006" s="4" t="s">
        <v>5927</v>
      </c>
      <c r="O1006" s="6">
        <v>98512</v>
      </c>
      <c r="P1006" s="6" t="s">
        <v>6756</v>
      </c>
      <c r="Q1006" s="6" t="s">
        <v>2658</v>
      </c>
      <c r="R1006" s="6" t="s">
        <v>2659</v>
      </c>
      <c r="S1006" s="5">
        <v>51</v>
      </c>
      <c r="T1006" s="7">
        <v>36647</v>
      </c>
      <c r="U1006" s="7">
        <v>36951</v>
      </c>
      <c r="V1006" s="7">
        <v>37316</v>
      </c>
      <c r="W1006" s="7">
        <v>37681</v>
      </c>
      <c r="X1006" s="7">
        <v>38047</v>
      </c>
    </row>
    <row r="1007" spans="1:27" ht="12">
      <c r="A1007" s="6" t="s">
        <v>4597</v>
      </c>
      <c r="B1007" s="6" t="s">
        <v>6753</v>
      </c>
      <c r="C1007" s="54">
        <v>32</v>
      </c>
      <c r="D1007" s="2">
        <v>42</v>
      </c>
      <c r="E1007" s="12" t="s">
        <v>5538</v>
      </c>
      <c r="F1007" s="12" t="s">
        <v>5538</v>
      </c>
      <c r="G1007" s="14" t="s">
        <v>5538</v>
      </c>
      <c r="H1007" s="4">
        <v>1544</v>
      </c>
      <c r="I1007" s="53" t="s">
        <v>7489</v>
      </c>
      <c r="J1007" s="6" t="s">
        <v>6865</v>
      </c>
      <c r="K1007" s="6" t="s">
        <v>2177</v>
      </c>
      <c r="M1007" s="6" t="s">
        <v>268</v>
      </c>
      <c r="N1007" s="4" t="s">
        <v>5927</v>
      </c>
      <c r="O1007" s="6">
        <v>99210</v>
      </c>
      <c r="P1007" s="6" t="s">
        <v>2178</v>
      </c>
      <c r="Q1007" s="6" t="s">
        <v>2179</v>
      </c>
      <c r="R1007" s="6" t="s">
        <v>2180</v>
      </c>
      <c r="S1007" s="5">
        <v>51</v>
      </c>
      <c r="T1007" s="7">
        <v>36586</v>
      </c>
      <c r="Y1007" s="7"/>
      <c r="Z1007" s="4"/>
      <c r="AA1007" s="4"/>
    </row>
    <row r="1008" spans="1:23" ht="12">
      <c r="A1008" s="6" t="s">
        <v>1512</v>
      </c>
      <c r="B1008" s="6" t="s">
        <v>6753</v>
      </c>
      <c r="C1008" s="54">
        <v>32</v>
      </c>
      <c r="D1008" s="2">
        <v>42</v>
      </c>
      <c r="E1008" s="12" t="s">
        <v>5538</v>
      </c>
      <c r="F1008" s="12" t="s">
        <v>5538</v>
      </c>
      <c r="G1008" s="14" t="s">
        <v>5538</v>
      </c>
      <c r="H1008" s="24">
        <v>1230</v>
      </c>
      <c r="I1008" s="108" t="s">
        <v>5643</v>
      </c>
      <c r="J1008" s="21"/>
      <c r="K1008" s="21" t="s">
        <v>1513</v>
      </c>
      <c r="L1008" s="21"/>
      <c r="M1008" s="21" t="s">
        <v>1514</v>
      </c>
      <c r="N1008" s="24" t="s">
        <v>5927</v>
      </c>
      <c r="O1008" s="21" t="s">
        <v>1515</v>
      </c>
      <c r="P1008" s="21" t="s">
        <v>1516</v>
      </c>
      <c r="Q1008" s="21" t="s">
        <v>1517</v>
      </c>
      <c r="R1008" s="21" t="s">
        <v>1518</v>
      </c>
      <c r="S1008" s="24">
        <v>51</v>
      </c>
      <c r="T1008" s="22">
        <v>36586</v>
      </c>
      <c r="U1008" s="7">
        <v>37316</v>
      </c>
      <c r="V1008" s="22">
        <v>37681</v>
      </c>
      <c r="W1008" s="22"/>
    </row>
    <row r="1009" spans="1:20" ht="12">
      <c r="A1009" s="6" t="s">
        <v>1519</v>
      </c>
      <c r="B1009" s="6" t="s">
        <v>6753</v>
      </c>
      <c r="C1009" s="54">
        <v>32</v>
      </c>
      <c r="D1009" s="2">
        <v>42</v>
      </c>
      <c r="E1009" s="12">
        <v>0</v>
      </c>
      <c r="F1009" s="12">
        <v>3000</v>
      </c>
      <c r="G1009" s="14">
        <v>10</v>
      </c>
      <c r="H1009" s="24">
        <v>1242</v>
      </c>
      <c r="I1009" s="108" t="s">
        <v>5024</v>
      </c>
      <c r="J1009" s="21" t="s">
        <v>1520</v>
      </c>
      <c r="K1009" s="21" t="s">
        <v>1521</v>
      </c>
      <c r="L1009" s="21" t="s">
        <v>5154</v>
      </c>
      <c r="M1009" s="21" t="s">
        <v>1492</v>
      </c>
      <c r="N1009" s="24" t="s">
        <v>5927</v>
      </c>
      <c r="O1009" s="21">
        <v>98198</v>
      </c>
      <c r="P1009" s="21" t="s">
        <v>5525</v>
      </c>
      <c r="Q1009" s="21" t="s">
        <v>5526</v>
      </c>
      <c r="R1009" s="21" t="s">
        <v>5527</v>
      </c>
      <c r="S1009" s="24">
        <v>51</v>
      </c>
      <c r="T1009" s="22">
        <v>36770</v>
      </c>
    </row>
    <row r="1010" spans="1:20" ht="24">
      <c r="A1010" s="6" t="s">
        <v>1493</v>
      </c>
      <c r="B1010" s="6" t="s">
        <v>6753</v>
      </c>
      <c r="C1010" s="54">
        <v>32</v>
      </c>
      <c r="D1010" s="2">
        <v>42</v>
      </c>
      <c r="E1010" s="12" t="s">
        <v>5538</v>
      </c>
      <c r="F1010" s="12" t="s">
        <v>5538</v>
      </c>
      <c r="G1010" s="14" t="s">
        <v>5538</v>
      </c>
      <c r="H1010" s="34">
        <v>7523</v>
      </c>
      <c r="I1010" s="108" t="s">
        <v>3982</v>
      </c>
      <c r="J1010" s="21" t="s">
        <v>3983</v>
      </c>
      <c r="K1010" s="21" t="s">
        <v>3984</v>
      </c>
      <c r="L1010" s="21"/>
      <c r="M1010" s="21" t="s">
        <v>268</v>
      </c>
      <c r="N1010" s="24" t="s">
        <v>5927</v>
      </c>
      <c r="O1010" s="21" t="s">
        <v>2117</v>
      </c>
      <c r="P1010" s="21" t="s">
        <v>2118</v>
      </c>
      <c r="Q1010" s="21" t="s">
        <v>3878</v>
      </c>
      <c r="R1010" s="21" t="s">
        <v>3879</v>
      </c>
      <c r="S1010" s="24">
        <v>51</v>
      </c>
      <c r="T1010" s="22">
        <v>36677</v>
      </c>
    </row>
    <row r="1011" spans="1:20" ht="12">
      <c r="A1011" s="6" t="s">
        <v>7108</v>
      </c>
      <c r="B1011" s="31" t="s">
        <v>6753</v>
      </c>
      <c r="C1011" s="54">
        <v>32</v>
      </c>
      <c r="D1011" s="2">
        <v>42</v>
      </c>
      <c r="E1011" s="12" t="s">
        <v>5538</v>
      </c>
      <c r="F1011" s="12" t="s">
        <v>5538</v>
      </c>
      <c r="G1011" s="14" t="s">
        <v>5538</v>
      </c>
      <c r="H1011" s="18">
        <v>1230</v>
      </c>
      <c r="I1011" s="53" t="s">
        <v>5643</v>
      </c>
      <c r="J1011" s="6" t="s">
        <v>6025</v>
      </c>
      <c r="K1011" s="6" t="s">
        <v>7109</v>
      </c>
      <c r="M1011" s="6" t="s">
        <v>7443</v>
      </c>
      <c r="N1011" s="4" t="s">
        <v>5927</v>
      </c>
      <c r="O1011" s="6">
        <v>99350</v>
      </c>
      <c r="P1011" s="6" t="s">
        <v>5182</v>
      </c>
      <c r="Q1011" s="6" t="s">
        <v>2311</v>
      </c>
      <c r="R1011" s="42" t="s">
        <v>2312</v>
      </c>
      <c r="S1011" s="5">
        <v>51</v>
      </c>
      <c r="T1011" s="7">
        <v>36770</v>
      </c>
    </row>
    <row r="1012" spans="1:20" ht="24">
      <c r="A1012" s="6" t="s">
        <v>2527</v>
      </c>
      <c r="B1012" s="31" t="s">
        <v>6753</v>
      </c>
      <c r="C1012" s="54">
        <v>32</v>
      </c>
      <c r="D1012" s="2">
        <v>42</v>
      </c>
      <c r="E1012" s="12" t="s">
        <v>5538</v>
      </c>
      <c r="F1012" s="12">
        <v>76800</v>
      </c>
      <c r="G1012" s="14">
        <v>324</v>
      </c>
      <c r="H1012" s="18">
        <v>1227</v>
      </c>
      <c r="I1012" s="53" t="s">
        <v>4871</v>
      </c>
      <c r="K1012" s="6" t="s">
        <v>6250</v>
      </c>
      <c r="L1012" s="6" t="s">
        <v>5566</v>
      </c>
      <c r="M1012" s="6" t="s">
        <v>268</v>
      </c>
      <c r="N1012" s="4" t="s">
        <v>5927</v>
      </c>
      <c r="O1012" s="6" t="s">
        <v>5047</v>
      </c>
      <c r="P1012" s="6" t="s">
        <v>6251</v>
      </c>
      <c r="Q1012" s="6" t="s">
        <v>2528</v>
      </c>
      <c r="R1012" s="42" t="s">
        <v>2526</v>
      </c>
      <c r="S1012" s="5">
        <v>51</v>
      </c>
      <c r="T1012" s="7">
        <v>36770</v>
      </c>
    </row>
    <row r="1013" spans="1:23" ht="12">
      <c r="A1013" s="6" t="s">
        <v>6401</v>
      </c>
      <c r="B1013" s="31" t="s">
        <v>6753</v>
      </c>
      <c r="C1013" s="54">
        <v>32</v>
      </c>
      <c r="D1013" s="2">
        <v>32</v>
      </c>
      <c r="E1013" s="12">
        <v>0</v>
      </c>
      <c r="F1013" s="12">
        <v>14000</v>
      </c>
      <c r="G1013" s="14">
        <v>116</v>
      </c>
      <c r="H1013" s="18" t="s">
        <v>4295</v>
      </c>
      <c r="I1013" s="53" t="s">
        <v>6760</v>
      </c>
      <c r="J1013" s="6" t="s">
        <v>6025</v>
      </c>
      <c r="K1013" s="6" t="s">
        <v>4501</v>
      </c>
      <c r="M1013" s="6" t="s">
        <v>7577</v>
      </c>
      <c r="N1013" s="4" t="s">
        <v>7578</v>
      </c>
      <c r="O1013" s="6">
        <v>64141</v>
      </c>
      <c r="P1013" s="6" t="s">
        <v>4502</v>
      </c>
      <c r="Q1013" s="6" t="s">
        <v>2271</v>
      </c>
      <c r="R1013" s="42" t="s">
        <v>2272</v>
      </c>
      <c r="S1013" s="5">
        <v>51</v>
      </c>
      <c r="T1013" s="7">
        <v>36678</v>
      </c>
      <c r="U1013" s="7">
        <v>37316</v>
      </c>
      <c r="V1013" s="7">
        <v>37681</v>
      </c>
      <c r="W1013" s="7">
        <v>38047</v>
      </c>
    </row>
    <row r="1014" spans="1:25" ht="24">
      <c r="A1014" s="6" t="s">
        <v>3124</v>
      </c>
      <c r="B1014" s="31" t="s">
        <v>6753</v>
      </c>
      <c r="C1014" s="54">
        <v>32</v>
      </c>
      <c r="D1014" s="2">
        <v>42</v>
      </c>
      <c r="E1014" s="12" t="s">
        <v>5538</v>
      </c>
      <c r="F1014" s="12" t="s">
        <v>5538</v>
      </c>
      <c r="G1014" s="14" t="s">
        <v>5538</v>
      </c>
      <c r="H1014" s="18">
        <v>7527</v>
      </c>
      <c r="I1014" s="53" t="s">
        <v>3125</v>
      </c>
      <c r="J1014" s="6" t="s">
        <v>3126</v>
      </c>
      <c r="K1014" s="6" t="s">
        <v>7505</v>
      </c>
      <c r="L1014" s="6" t="s">
        <v>7506</v>
      </c>
      <c r="M1014" s="6" t="s">
        <v>3042</v>
      </c>
      <c r="N1014" s="4" t="s">
        <v>3043</v>
      </c>
      <c r="O1014" s="6">
        <v>97204</v>
      </c>
      <c r="P1014" s="6" t="s">
        <v>7507</v>
      </c>
      <c r="Q1014" s="6" t="s">
        <v>7508</v>
      </c>
      <c r="R1014" s="42" t="s">
        <v>7509</v>
      </c>
      <c r="S1014" s="5">
        <v>51</v>
      </c>
      <c r="T1014" s="7">
        <v>36938</v>
      </c>
      <c r="W1014" s="22"/>
      <c r="Y1014" s="4"/>
    </row>
    <row r="1015" spans="1:23" ht="24">
      <c r="A1015" s="16" t="s">
        <v>116</v>
      </c>
      <c r="B1015" s="6" t="s">
        <v>6087</v>
      </c>
      <c r="C1015" s="54">
        <v>25</v>
      </c>
      <c r="D1015" s="2">
        <v>25</v>
      </c>
      <c r="E1015" s="12">
        <v>3000</v>
      </c>
      <c r="F1015" s="12">
        <v>50000</v>
      </c>
      <c r="G1015" s="14">
        <v>250</v>
      </c>
      <c r="H1015" s="18">
        <v>1227</v>
      </c>
      <c r="I1015" s="53" t="s">
        <v>4871</v>
      </c>
      <c r="J1015" s="6" t="s">
        <v>3999</v>
      </c>
      <c r="K1015" s="6" t="s">
        <v>4000</v>
      </c>
      <c r="L1015" s="6" t="s">
        <v>845</v>
      </c>
      <c r="M1015" s="6" t="s">
        <v>846</v>
      </c>
      <c r="N1015" s="4" t="s">
        <v>2130</v>
      </c>
      <c r="O1015" s="6">
        <v>40503</v>
      </c>
      <c r="P1015" s="6" t="s">
        <v>847</v>
      </c>
      <c r="Q1015" s="6" t="s">
        <v>848</v>
      </c>
      <c r="R1015" s="6" t="s">
        <v>849</v>
      </c>
      <c r="S1015" s="5">
        <v>18</v>
      </c>
      <c r="T1015" s="7">
        <v>36661</v>
      </c>
      <c r="U1015" s="7">
        <v>37043</v>
      </c>
      <c r="V1015" s="7">
        <v>37288</v>
      </c>
      <c r="W1015" s="7">
        <v>37653</v>
      </c>
    </row>
    <row r="1016" spans="1:21" ht="36">
      <c r="A1016" s="16" t="s">
        <v>5494</v>
      </c>
      <c r="B1016" s="6" t="s">
        <v>6087</v>
      </c>
      <c r="C1016" s="54">
        <v>15.25</v>
      </c>
      <c r="D1016" s="2">
        <v>15.25</v>
      </c>
      <c r="E1016" s="12" t="s">
        <v>5538</v>
      </c>
      <c r="F1016" s="12" t="s">
        <v>5538</v>
      </c>
      <c r="G1016" s="14" t="s">
        <v>5538</v>
      </c>
      <c r="H1016" s="18" t="s">
        <v>6438</v>
      </c>
      <c r="I1016" s="53" t="s">
        <v>2482</v>
      </c>
      <c r="J1016" s="6" t="s">
        <v>6438</v>
      </c>
      <c r="K1016" s="6" t="s">
        <v>850</v>
      </c>
      <c r="M1016" s="6" t="s">
        <v>851</v>
      </c>
      <c r="N1016" s="4" t="s">
        <v>852</v>
      </c>
      <c r="O1016" s="8" t="s">
        <v>5756</v>
      </c>
      <c r="P1016" s="6" t="s">
        <v>853</v>
      </c>
      <c r="Q1016" s="6" t="s">
        <v>854</v>
      </c>
      <c r="R1016" s="6" t="s">
        <v>855</v>
      </c>
      <c r="S1016" s="5">
        <v>23</v>
      </c>
      <c r="T1016" s="7">
        <v>36652</v>
      </c>
      <c r="U1016" s="22">
        <v>36923</v>
      </c>
    </row>
    <row r="1017" spans="1:21" ht="12">
      <c r="A1017" s="16" t="s">
        <v>1954</v>
      </c>
      <c r="B1017" s="6" t="s">
        <v>6087</v>
      </c>
      <c r="C1017" s="54">
        <v>25</v>
      </c>
      <c r="D1017" s="2">
        <v>25</v>
      </c>
      <c r="E1017" s="12" t="s">
        <v>5538</v>
      </c>
      <c r="F1017" s="12" t="s">
        <v>5538</v>
      </c>
      <c r="G1017" s="14" t="s">
        <v>5538</v>
      </c>
      <c r="H1017" s="18">
        <v>6920</v>
      </c>
      <c r="I1017" s="53" t="s">
        <v>1710</v>
      </c>
      <c r="J1017" s="6" t="s">
        <v>3857</v>
      </c>
      <c r="K1017" s="6" t="s">
        <v>3856</v>
      </c>
      <c r="M1017" s="6" t="s">
        <v>4853</v>
      </c>
      <c r="N1017" s="4" t="s">
        <v>852</v>
      </c>
      <c r="O1017" s="8" t="s">
        <v>4854</v>
      </c>
      <c r="P1017" s="6" t="s">
        <v>3332</v>
      </c>
      <c r="Q1017" s="6" t="s">
        <v>3333</v>
      </c>
      <c r="R1017" s="8" t="s">
        <v>3334</v>
      </c>
      <c r="S1017" s="5">
        <v>23</v>
      </c>
      <c r="T1017" s="7">
        <v>36678</v>
      </c>
      <c r="U1017" s="22">
        <v>37043</v>
      </c>
    </row>
    <row r="1018" spans="1:21" ht="12">
      <c r="A1018" s="112" t="s">
        <v>1978</v>
      </c>
      <c r="B1018" s="112" t="s">
        <v>856</v>
      </c>
      <c r="C1018" s="145">
        <v>20</v>
      </c>
      <c r="D1018" s="114">
        <v>20</v>
      </c>
      <c r="E1018" s="115" t="s">
        <v>5538</v>
      </c>
      <c r="F1018" s="115">
        <v>512600</v>
      </c>
      <c r="G1018" s="116">
        <v>1337</v>
      </c>
      <c r="H1018" s="122">
        <v>1226</v>
      </c>
      <c r="I1018" s="118" t="s">
        <v>6480</v>
      </c>
      <c r="J1018" s="112" t="s">
        <v>7486</v>
      </c>
      <c r="K1018" s="112" t="s">
        <v>5297</v>
      </c>
      <c r="L1018" s="112" t="s">
        <v>5298</v>
      </c>
      <c r="M1018" s="112" t="s">
        <v>2464</v>
      </c>
      <c r="N1018" s="122" t="s">
        <v>3287</v>
      </c>
      <c r="O1018" s="144" t="s">
        <v>4393</v>
      </c>
      <c r="P1018" s="112" t="s">
        <v>4394</v>
      </c>
      <c r="Q1018" s="112" t="s">
        <v>6795</v>
      </c>
      <c r="R1018" s="144" t="s">
        <v>4815</v>
      </c>
      <c r="S1018" s="134">
        <v>11</v>
      </c>
      <c r="T1018" s="135">
        <v>36770</v>
      </c>
      <c r="U1018" s="22"/>
    </row>
    <row r="1019" spans="1:23" ht="12">
      <c r="A1019" s="6" t="s">
        <v>7011</v>
      </c>
      <c r="B1019" s="6" t="s">
        <v>856</v>
      </c>
      <c r="C1019" s="54">
        <v>21</v>
      </c>
      <c r="D1019" s="2">
        <v>21</v>
      </c>
      <c r="E1019" s="12">
        <v>35000</v>
      </c>
      <c r="F1019" s="12">
        <v>1020000</v>
      </c>
      <c r="G1019" s="14">
        <v>1255</v>
      </c>
      <c r="H1019" s="24">
        <v>6950</v>
      </c>
      <c r="I1019" s="108" t="s">
        <v>6923</v>
      </c>
      <c r="J1019" s="21" t="s">
        <v>7012</v>
      </c>
      <c r="K1019" s="21" t="s">
        <v>2114</v>
      </c>
      <c r="L1019" s="21"/>
      <c r="M1019" s="21" t="s">
        <v>2115</v>
      </c>
      <c r="N1019" s="24" t="s">
        <v>3287</v>
      </c>
      <c r="O1019" s="6">
        <v>33762</v>
      </c>
      <c r="P1019" s="21" t="s">
        <v>2116</v>
      </c>
      <c r="Q1019" s="21" t="s">
        <v>5503</v>
      </c>
      <c r="R1019" s="21" t="s">
        <v>563</v>
      </c>
      <c r="S1019" s="24">
        <v>11</v>
      </c>
      <c r="T1019" s="22">
        <v>36770</v>
      </c>
      <c r="U1019" s="22">
        <v>37135</v>
      </c>
      <c r="V1019" s="7">
        <v>37500</v>
      </c>
      <c r="W1019" s="7">
        <v>37865</v>
      </c>
    </row>
    <row r="1020" spans="1:22" ht="12">
      <c r="A1020" s="16" t="s">
        <v>5495</v>
      </c>
      <c r="B1020" s="6" t="s">
        <v>856</v>
      </c>
      <c r="C1020" s="54">
        <v>37.25</v>
      </c>
      <c r="D1020" s="2">
        <v>37.25</v>
      </c>
      <c r="E1020" s="12" t="s">
        <v>5538</v>
      </c>
      <c r="F1020" s="12">
        <v>160000</v>
      </c>
      <c r="G1020" s="14">
        <v>780</v>
      </c>
      <c r="H1020" s="18" t="s">
        <v>7018</v>
      </c>
      <c r="I1020" s="53" t="s">
        <v>5431</v>
      </c>
      <c r="J1020" s="6" t="s">
        <v>65</v>
      </c>
      <c r="K1020" s="6" t="s">
        <v>66</v>
      </c>
      <c r="M1020" s="6" t="s">
        <v>67</v>
      </c>
      <c r="N1020" s="4" t="s">
        <v>7578</v>
      </c>
      <c r="O1020" s="6">
        <v>63103</v>
      </c>
      <c r="P1020" s="6" t="s">
        <v>2895</v>
      </c>
      <c r="Q1020" s="6" t="s">
        <v>2896</v>
      </c>
      <c r="R1020" s="6" t="s">
        <v>2897</v>
      </c>
      <c r="S1020" s="5">
        <v>17</v>
      </c>
      <c r="T1020" s="7">
        <v>36601</v>
      </c>
      <c r="U1020" s="22">
        <v>36966</v>
      </c>
      <c r="V1020" s="7">
        <v>37257</v>
      </c>
    </row>
    <row r="1021" spans="1:21" ht="12">
      <c r="A1021" s="16" t="s">
        <v>3899</v>
      </c>
      <c r="B1021" s="6" t="s">
        <v>856</v>
      </c>
      <c r="C1021" s="54">
        <v>28</v>
      </c>
      <c r="D1021" s="2">
        <v>28</v>
      </c>
      <c r="E1021" s="12" t="s">
        <v>5538</v>
      </c>
      <c r="F1021" s="12" t="s">
        <v>5538</v>
      </c>
      <c r="G1021" s="14" t="s">
        <v>5538</v>
      </c>
      <c r="H1021" s="18">
        <v>1544</v>
      </c>
      <c r="I1021" s="53" t="s">
        <v>7489</v>
      </c>
      <c r="J1021" s="6" t="s">
        <v>6950</v>
      </c>
      <c r="K1021" s="6" t="s">
        <v>3900</v>
      </c>
      <c r="M1021" s="6" t="s">
        <v>6950</v>
      </c>
      <c r="N1021" s="4" t="s">
        <v>3901</v>
      </c>
      <c r="O1021" s="6">
        <v>62201</v>
      </c>
      <c r="P1021" s="6" t="s">
        <v>3902</v>
      </c>
      <c r="Q1021" s="6" t="s">
        <v>3903</v>
      </c>
      <c r="R1021" s="6" t="s">
        <v>3904</v>
      </c>
      <c r="S1021" s="5">
        <v>17</v>
      </c>
      <c r="T1021" s="7">
        <v>36749</v>
      </c>
      <c r="U1021" s="22">
        <v>37257</v>
      </c>
    </row>
    <row r="1022" spans="1:21" ht="12">
      <c r="A1022" s="6" t="s">
        <v>2132</v>
      </c>
      <c r="B1022" s="6" t="s">
        <v>856</v>
      </c>
      <c r="C1022" s="54">
        <v>28</v>
      </c>
      <c r="D1022" s="2">
        <v>28</v>
      </c>
      <c r="E1022" s="12" t="s">
        <v>5538</v>
      </c>
      <c r="F1022" s="12" t="s">
        <v>5538</v>
      </c>
      <c r="G1022" s="14" t="s">
        <v>5538</v>
      </c>
      <c r="H1022" s="4">
        <v>1544</v>
      </c>
      <c r="I1022" s="53" t="s">
        <v>7489</v>
      </c>
      <c r="J1022" s="6" t="s">
        <v>6551</v>
      </c>
      <c r="K1022" s="6" t="s">
        <v>6949</v>
      </c>
      <c r="M1022" s="6" t="s">
        <v>3061</v>
      </c>
      <c r="N1022" s="4" t="s">
        <v>3457</v>
      </c>
      <c r="O1022" s="6">
        <v>62201</v>
      </c>
      <c r="P1022" s="15" t="s">
        <v>3062</v>
      </c>
      <c r="Q1022" s="6" t="s">
        <v>4143</v>
      </c>
      <c r="R1022" s="6" t="s">
        <v>4144</v>
      </c>
      <c r="S1022" s="4">
        <v>17</v>
      </c>
      <c r="T1022" s="7">
        <v>36749</v>
      </c>
      <c r="U1022" s="138"/>
    </row>
    <row r="1023" spans="1:21" ht="12">
      <c r="A1023" s="6" t="s">
        <v>4145</v>
      </c>
      <c r="B1023" s="6" t="s">
        <v>856</v>
      </c>
      <c r="C1023" s="54">
        <v>28</v>
      </c>
      <c r="D1023" s="2">
        <v>28</v>
      </c>
      <c r="E1023" s="12" t="s">
        <v>5538</v>
      </c>
      <c r="F1023" s="12" t="s">
        <v>5538</v>
      </c>
      <c r="G1023" s="14" t="s">
        <v>5538</v>
      </c>
      <c r="H1023" s="4">
        <v>1012</v>
      </c>
      <c r="I1023" s="53" t="s">
        <v>876</v>
      </c>
      <c r="J1023" s="6" t="s">
        <v>6948</v>
      </c>
      <c r="K1023" s="6" t="s">
        <v>6949</v>
      </c>
      <c r="M1023" s="6" t="s">
        <v>3061</v>
      </c>
      <c r="N1023" s="4" t="s">
        <v>3457</v>
      </c>
      <c r="O1023" s="6">
        <v>62201</v>
      </c>
      <c r="P1023" s="15" t="s">
        <v>4146</v>
      </c>
      <c r="Q1023" s="6" t="s">
        <v>4147</v>
      </c>
      <c r="R1023" s="6" t="s">
        <v>4148</v>
      </c>
      <c r="S1023" s="4">
        <v>17</v>
      </c>
      <c r="T1023" s="7">
        <v>36752</v>
      </c>
      <c r="U1023" s="138"/>
    </row>
    <row r="1024" spans="1:20" ht="12">
      <c r="A1024" s="16" t="s">
        <v>1955</v>
      </c>
      <c r="B1024" s="6" t="s">
        <v>856</v>
      </c>
      <c r="C1024" s="54">
        <v>28</v>
      </c>
      <c r="D1024" s="2">
        <v>28</v>
      </c>
      <c r="E1024" s="12" t="s">
        <v>5538</v>
      </c>
      <c r="F1024" s="12">
        <v>4000</v>
      </c>
      <c r="G1024" s="14" t="s">
        <v>5538</v>
      </c>
      <c r="H1024" s="18">
        <v>1027</v>
      </c>
      <c r="I1024" s="53" t="s">
        <v>5777</v>
      </c>
      <c r="J1024" s="6" t="s">
        <v>6948</v>
      </c>
      <c r="K1024" s="6" t="s">
        <v>6949</v>
      </c>
      <c r="M1024" s="6" t="s">
        <v>6950</v>
      </c>
      <c r="N1024" s="4" t="s">
        <v>3457</v>
      </c>
      <c r="O1024" s="8" t="s">
        <v>6951</v>
      </c>
      <c r="P1024" s="6" t="s">
        <v>5779</v>
      </c>
      <c r="Q1024" s="6" t="s">
        <v>5780</v>
      </c>
      <c r="R1024" s="6" t="s">
        <v>5781</v>
      </c>
      <c r="S1024" s="5">
        <v>17</v>
      </c>
      <c r="T1024" s="7">
        <v>36603</v>
      </c>
    </row>
    <row r="1025" spans="1:21" ht="12">
      <c r="A1025" s="16" t="s">
        <v>3763</v>
      </c>
      <c r="B1025" s="6" t="s">
        <v>856</v>
      </c>
      <c r="C1025" s="54">
        <v>28</v>
      </c>
      <c r="D1025" s="2">
        <v>28</v>
      </c>
      <c r="E1025" s="12" t="s">
        <v>5538</v>
      </c>
      <c r="F1025" s="12">
        <v>10000</v>
      </c>
      <c r="G1025" s="14" t="s">
        <v>5538</v>
      </c>
      <c r="H1025" s="18">
        <v>1544</v>
      </c>
      <c r="I1025" s="53" t="s">
        <v>7489</v>
      </c>
      <c r="J1025" s="6" t="s">
        <v>65</v>
      </c>
      <c r="K1025" s="6" t="s">
        <v>7044</v>
      </c>
      <c r="L1025" s="6" t="s">
        <v>6952</v>
      </c>
      <c r="M1025" s="6" t="s">
        <v>67</v>
      </c>
      <c r="N1025" s="4" t="s">
        <v>7578</v>
      </c>
      <c r="O1025" s="8" t="s">
        <v>5151</v>
      </c>
      <c r="P1025" s="6" t="s">
        <v>5782</v>
      </c>
      <c r="Q1025" s="6" t="s">
        <v>5783</v>
      </c>
      <c r="R1025" s="6" t="s">
        <v>5784</v>
      </c>
      <c r="S1025" s="5">
        <v>17</v>
      </c>
      <c r="T1025" s="7">
        <v>36603</v>
      </c>
      <c r="U1025" s="7">
        <v>37257</v>
      </c>
    </row>
    <row r="1026" spans="1:23" ht="12">
      <c r="A1026" s="16" t="s">
        <v>5600</v>
      </c>
      <c r="B1026" s="6" t="s">
        <v>856</v>
      </c>
      <c r="C1026" s="54">
        <v>28</v>
      </c>
      <c r="D1026" s="2">
        <v>28</v>
      </c>
      <c r="E1026" s="12" t="s">
        <v>5538</v>
      </c>
      <c r="F1026" s="12">
        <v>700000</v>
      </c>
      <c r="G1026" s="14" t="s">
        <v>5538</v>
      </c>
      <c r="H1026" s="18">
        <v>1524</v>
      </c>
      <c r="I1026" s="53" t="s">
        <v>6593</v>
      </c>
      <c r="J1026" s="6" t="s">
        <v>5778</v>
      </c>
      <c r="K1026" s="6" t="s">
        <v>5785</v>
      </c>
      <c r="L1026" s="6" t="s">
        <v>305</v>
      </c>
      <c r="M1026" s="6" t="s">
        <v>67</v>
      </c>
      <c r="N1026" s="4" t="s">
        <v>7578</v>
      </c>
      <c r="O1026" s="6" t="s">
        <v>5786</v>
      </c>
      <c r="P1026" s="6" t="s">
        <v>7033</v>
      </c>
      <c r="Q1026" s="6" t="s">
        <v>7034</v>
      </c>
      <c r="R1026" s="6" t="s">
        <v>7035</v>
      </c>
      <c r="S1026" s="5">
        <v>17</v>
      </c>
      <c r="T1026" s="7">
        <v>36630</v>
      </c>
      <c r="W1026" s="22"/>
    </row>
    <row r="1027" spans="1:22" ht="12">
      <c r="A1027" s="16" t="s">
        <v>3634</v>
      </c>
      <c r="B1027" s="6" t="s">
        <v>856</v>
      </c>
      <c r="C1027" s="54">
        <v>27</v>
      </c>
      <c r="D1027" s="2">
        <v>27</v>
      </c>
      <c r="E1027" s="12" t="s">
        <v>5538</v>
      </c>
      <c r="F1027" s="12">
        <v>64000</v>
      </c>
      <c r="G1027" s="14" t="s">
        <v>5538</v>
      </c>
      <c r="H1027" s="18">
        <v>1526</v>
      </c>
      <c r="I1027" s="53" t="s">
        <v>7258</v>
      </c>
      <c r="J1027" s="6" t="s">
        <v>5778</v>
      </c>
      <c r="K1027" s="6" t="s">
        <v>7036</v>
      </c>
      <c r="L1027" s="6" t="s">
        <v>4408</v>
      </c>
      <c r="M1027" s="6" t="s">
        <v>7037</v>
      </c>
      <c r="N1027" s="4" t="s">
        <v>3457</v>
      </c>
      <c r="O1027" s="6" t="s">
        <v>7038</v>
      </c>
      <c r="P1027" s="6" t="s">
        <v>7039</v>
      </c>
      <c r="Q1027" s="6" t="s">
        <v>7040</v>
      </c>
      <c r="R1027" s="6" t="s">
        <v>7041</v>
      </c>
      <c r="S1027" s="5">
        <v>17</v>
      </c>
      <c r="T1027" s="7">
        <v>36623</v>
      </c>
      <c r="U1027" s="7">
        <v>36982</v>
      </c>
      <c r="V1027" s="7">
        <v>37257</v>
      </c>
    </row>
    <row r="1028" spans="1:22" ht="12">
      <c r="A1028" s="139" t="s">
        <v>3445</v>
      </c>
      <c r="B1028" s="112" t="s">
        <v>856</v>
      </c>
      <c r="C1028" s="145">
        <v>28</v>
      </c>
      <c r="D1028" s="114">
        <v>28</v>
      </c>
      <c r="E1028" s="115" t="s">
        <v>5538</v>
      </c>
      <c r="F1028" s="115">
        <v>25000</v>
      </c>
      <c r="G1028" s="116">
        <v>35</v>
      </c>
      <c r="H1028" s="142">
        <v>7524</v>
      </c>
      <c r="I1028" s="118" t="s">
        <v>7042</v>
      </c>
      <c r="J1028" s="112" t="s">
        <v>7043</v>
      </c>
      <c r="K1028" s="112" t="s">
        <v>7044</v>
      </c>
      <c r="L1028" s="112" t="s">
        <v>617</v>
      </c>
      <c r="M1028" s="112" t="s">
        <v>67</v>
      </c>
      <c r="N1028" s="122" t="s">
        <v>7578</v>
      </c>
      <c r="O1028" s="112">
        <v>63101</v>
      </c>
      <c r="P1028" s="112" t="s">
        <v>7045</v>
      </c>
      <c r="Q1028" s="112" t="s">
        <v>7046</v>
      </c>
      <c r="R1028" s="112" t="s">
        <v>7047</v>
      </c>
      <c r="S1028" s="134">
        <v>17</v>
      </c>
      <c r="T1028" s="135">
        <v>36633</v>
      </c>
      <c r="U1028" s="137"/>
      <c r="V1028" s="137"/>
    </row>
    <row r="1029" spans="1:20" ht="12">
      <c r="A1029" s="16" t="s">
        <v>7141</v>
      </c>
      <c r="B1029" s="6" t="s">
        <v>856</v>
      </c>
      <c r="C1029" s="54">
        <v>28</v>
      </c>
      <c r="D1029" s="2">
        <v>28</v>
      </c>
      <c r="E1029" s="12" t="s">
        <v>5538</v>
      </c>
      <c r="F1029" s="12" t="s">
        <v>5538</v>
      </c>
      <c r="G1029" s="14" t="s">
        <v>5538</v>
      </c>
      <c r="H1029" s="18">
        <v>1526</v>
      </c>
      <c r="I1029" s="53" t="s">
        <v>7258</v>
      </c>
      <c r="J1029" s="6" t="s">
        <v>5778</v>
      </c>
      <c r="K1029" s="6" t="s">
        <v>5150</v>
      </c>
      <c r="M1029" s="6" t="s">
        <v>67</v>
      </c>
      <c r="N1029" s="4" t="s">
        <v>7578</v>
      </c>
      <c r="O1029" s="6" t="s">
        <v>5151</v>
      </c>
      <c r="P1029" s="6" t="s">
        <v>4517</v>
      </c>
      <c r="Q1029" s="6" t="s">
        <v>2925</v>
      </c>
      <c r="R1029" s="6" t="s">
        <v>2926</v>
      </c>
      <c r="S1029" s="5">
        <v>17</v>
      </c>
      <c r="T1029" s="7">
        <v>36665</v>
      </c>
    </row>
    <row r="1030" spans="1:23" ht="12">
      <c r="A1030" s="16" t="s">
        <v>1102</v>
      </c>
      <c r="B1030" s="6" t="s">
        <v>856</v>
      </c>
      <c r="C1030" s="54">
        <v>38.5</v>
      </c>
      <c r="D1030" s="2">
        <v>38.5</v>
      </c>
      <c r="E1030" s="12" t="s">
        <v>5538</v>
      </c>
      <c r="F1030" s="12" t="s">
        <v>5538</v>
      </c>
      <c r="G1030" s="14">
        <v>300</v>
      </c>
      <c r="H1030" s="18">
        <v>1540</v>
      </c>
      <c r="I1030" s="53" t="s">
        <v>6758</v>
      </c>
      <c r="J1030" s="6" t="s">
        <v>1620</v>
      </c>
      <c r="K1030" s="6" t="s">
        <v>4417</v>
      </c>
      <c r="M1030" s="6" t="s">
        <v>5895</v>
      </c>
      <c r="N1030" s="4" t="s">
        <v>7578</v>
      </c>
      <c r="O1030" s="6">
        <v>65807</v>
      </c>
      <c r="P1030" s="6" t="s">
        <v>4416</v>
      </c>
      <c r="Q1030" s="6" t="s">
        <v>3934</v>
      </c>
      <c r="R1030" s="6" t="s">
        <v>3935</v>
      </c>
      <c r="S1030" s="5">
        <v>17</v>
      </c>
      <c r="T1030" s="7">
        <v>36699</v>
      </c>
      <c r="U1030" s="7">
        <v>37257</v>
      </c>
      <c r="V1030" s="7">
        <v>37622</v>
      </c>
      <c r="W1030" s="22"/>
    </row>
    <row r="1031" spans="1:20" ht="12">
      <c r="A1031" s="6" t="s">
        <v>3354</v>
      </c>
      <c r="B1031" s="6" t="s">
        <v>856</v>
      </c>
      <c r="C1031" s="54">
        <v>18</v>
      </c>
      <c r="D1031" s="2" t="s">
        <v>6186</v>
      </c>
      <c r="E1031" s="12">
        <v>0</v>
      </c>
      <c r="F1031" s="12">
        <v>3500</v>
      </c>
      <c r="G1031" s="14">
        <v>4</v>
      </c>
      <c r="H1031" s="18">
        <v>1242</v>
      </c>
      <c r="I1031" s="108" t="s">
        <v>5024</v>
      </c>
      <c r="J1031" s="6" t="s">
        <v>3603</v>
      </c>
      <c r="K1031" s="6" t="s">
        <v>3355</v>
      </c>
      <c r="M1031" s="6" t="s">
        <v>2495</v>
      </c>
      <c r="N1031" s="4" t="s">
        <v>2458</v>
      </c>
      <c r="O1031" s="6">
        <v>68516</v>
      </c>
      <c r="P1031" s="6" t="s">
        <v>3356</v>
      </c>
      <c r="Q1031" s="6" t="s">
        <v>3357</v>
      </c>
      <c r="R1031" s="6" t="s">
        <v>3358</v>
      </c>
      <c r="S1031" s="4">
        <v>17</v>
      </c>
      <c r="T1031" s="7">
        <v>36729</v>
      </c>
    </row>
    <row r="1032" spans="1:23" ht="12">
      <c r="A1032" s="16" t="s">
        <v>4283</v>
      </c>
      <c r="B1032" s="6" t="s">
        <v>4284</v>
      </c>
      <c r="C1032" s="54">
        <v>27</v>
      </c>
      <c r="D1032" s="2">
        <v>27</v>
      </c>
      <c r="E1032" s="12" t="s">
        <v>5538</v>
      </c>
      <c r="F1032" s="12" t="s">
        <v>5538</v>
      </c>
      <c r="G1032" s="14" t="s">
        <v>5538</v>
      </c>
      <c r="H1032" s="18" t="s">
        <v>3146</v>
      </c>
      <c r="I1032" s="53" t="s">
        <v>153</v>
      </c>
      <c r="J1032" s="6" t="s">
        <v>2268</v>
      </c>
      <c r="K1032" s="6" t="s">
        <v>220</v>
      </c>
      <c r="L1032" s="6" t="s">
        <v>7351</v>
      </c>
      <c r="M1032" s="6" t="s">
        <v>1609</v>
      </c>
      <c r="N1032" s="4" t="s">
        <v>1610</v>
      </c>
      <c r="O1032" s="6">
        <v>94102</v>
      </c>
      <c r="P1032" s="6" t="s">
        <v>4475</v>
      </c>
      <c r="Q1032" s="6" t="s">
        <v>4476</v>
      </c>
      <c r="R1032" s="6" t="s">
        <v>3644</v>
      </c>
      <c r="S1032" s="5">
        <v>9</v>
      </c>
      <c r="T1032" s="7">
        <v>36698</v>
      </c>
      <c r="U1032" s="7">
        <v>37257</v>
      </c>
      <c r="V1032" s="7">
        <v>37622</v>
      </c>
      <c r="W1032" s="7">
        <v>37987</v>
      </c>
    </row>
    <row r="1033" spans="1:24" ht="12">
      <c r="A1033" s="6" t="s">
        <v>5120</v>
      </c>
      <c r="B1033" s="6" t="s">
        <v>4284</v>
      </c>
      <c r="C1033" s="54">
        <v>23</v>
      </c>
      <c r="D1033" s="2">
        <v>23</v>
      </c>
      <c r="E1033" s="12">
        <v>395100</v>
      </c>
      <c r="F1033" s="12">
        <v>938900</v>
      </c>
      <c r="G1033" s="14">
        <v>4550</v>
      </c>
      <c r="H1033" s="4">
        <v>6950</v>
      </c>
      <c r="I1033" s="53" t="s">
        <v>4920</v>
      </c>
      <c r="J1033" s="6" t="s">
        <v>5121</v>
      </c>
      <c r="K1033" s="6" t="s">
        <v>508</v>
      </c>
      <c r="L1033" s="6" t="s">
        <v>6446</v>
      </c>
      <c r="M1033" s="6" t="s">
        <v>4663</v>
      </c>
      <c r="N1033" s="4" t="s">
        <v>3287</v>
      </c>
      <c r="O1033" s="6">
        <v>33131</v>
      </c>
      <c r="P1033" s="6" t="s">
        <v>6447</v>
      </c>
      <c r="Q1033" s="6" t="s">
        <v>5395</v>
      </c>
      <c r="R1033" s="6" t="s">
        <v>5396</v>
      </c>
      <c r="S1033" s="5">
        <v>11</v>
      </c>
      <c r="T1033" s="7">
        <v>36770</v>
      </c>
      <c r="U1033" s="7">
        <v>37135</v>
      </c>
      <c r="V1033" s="7">
        <v>37500</v>
      </c>
      <c r="W1033" s="7">
        <v>37865</v>
      </c>
      <c r="X1033" s="7">
        <v>38231</v>
      </c>
    </row>
    <row r="1034" spans="1:254" s="20" customFormat="1" ht="24">
      <c r="A1034" s="6" t="s">
        <v>4885</v>
      </c>
      <c r="B1034" s="6" t="s">
        <v>4284</v>
      </c>
      <c r="C1034" s="54">
        <v>10</v>
      </c>
      <c r="D1034" s="2">
        <v>10</v>
      </c>
      <c r="E1034" s="12" t="s">
        <v>5538</v>
      </c>
      <c r="F1034" s="12" t="s">
        <v>5538</v>
      </c>
      <c r="G1034" s="14" t="s">
        <v>5538</v>
      </c>
      <c r="H1034" s="4">
        <v>1528</v>
      </c>
      <c r="I1034" s="53" t="s">
        <v>194</v>
      </c>
      <c r="J1034" s="6" t="s">
        <v>195</v>
      </c>
      <c r="K1034" s="6" t="s">
        <v>5389</v>
      </c>
      <c r="L1034" s="6" t="s">
        <v>5390</v>
      </c>
      <c r="M1034" s="6" t="s">
        <v>4663</v>
      </c>
      <c r="N1034" s="4" t="s">
        <v>3287</v>
      </c>
      <c r="O1034" s="6">
        <v>33138</v>
      </c>
      <c r="P1034" s="6" t="s">
        <v>5391</v>
      </c>
      <c r="Q1034" s="6" t="s">
        <v>5392</v>
      </c>
      <c r="R1034" s="6" t="s">
        <v>1631</v>
      </c>
      <c r="S1034" s="4">
        <v>11</v>
      </c>
      <c r="T1034" s="7">
        <v>36770</v>
      </c>
      <c r="U1034" s="7">
        <v>37135</v>
      </c>
      <c r="V1034" s="22">
        <v>37500</v>
      </c>
      <c r="W1034" s="7">
        <v>37865</v>
      </c>
      <c r="X1034" s="7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</row>
    <row r="1035" spans="1:23" ht="24">
      <c r="A1035" s="112" t="s">
        <v>4886</v>
      </c>
      <c r="B1035" s="112" t="s">
        <v>226</v>
      </c>
      <c r="C1035" s="145">
        <v>37.25</v>
      </c>
      <c r="D1035" s="114">
        <v>42.25</v>
      </c>
      <c r="E1035" s="115" t="s">
        <v>5538</v>
      </c>
      <c r="F1035" s="115" t="s">
        <v>5538</v>
      </c>
      <c r="G1035" s="116" t="s">
        <v>5538</v>
      </c>
      <c r="H1035" s="122">
        <v>1330</v>
      </c>
      <c r="I1035" s="118" t="s">
        <v>1138</v>
      </c>
      <c r="J1035" s="112" t="s">
        <v>1139</v>
      </c>
      <c r="K1035" s="112" t="s">
        <v>1140</v>
      </c>
      <c r="L1035" s="112"/>
      <c r="M1035" s="112" t="s">
        <v>3194</v>
      </c>
      <c r="N1035" s="122" t="s">
        <v>3287</v>
      </c>
      <c r="O1035" s="112">
        <v>33050</v>
      </c>
      <c r="P1035" s="112" t="s">
        <v>3195</v>
      </c>
      <c r="Q1035" s="112" t="s">
        <v>3196</v>
      </c>
      <c r="R1035" s="112" t="s">
        <v>3197</v>
      </c>
      <c r="S1035" s="122">
        <v>11</v>
      </c>
      <c r="T1035" s="135">
        <v>36770</v>
      </c>
      <c r="U1035" s="137"/>
      <c r="W1035" s="22"/>
    </row>
    <row r="1036" spans="1:24" ht="24">
      <c r="A1036" s="6" t="s">
        <v>3198</v>
      </c>
      <c r="B1036" s="6" t="s">
        <v>4284</v>
      </c>
      <c r="C1036" s="54">
        <v>37.25</v>
      </c>
      <c r="D1036" s="2">
        <v>42.25</v>
      </c>
      <c r="E1036" s="12" t="s">
        <v>5538</v>
      </c>
      <c r="F1036" s="12" t="s">
        <v>5538</v>
      </c>
      <c r="G1036" s="14" t="s">
        <v>5538</v>
      </c>
      <c r="H1036" s="4">
        <v>1528</v>
      </c>
      <c r="I1036" s="53" t="s">
        <v>194</v>
      </c>
      <c r="J1036" s="6" t="s">
        <v>3199</v>
      </c>
      <c r="K1036" s="6" t="s">
        <v>3200</v>
      </c>
      <c r="L1036" s="6" t="s">
        <v>3201</v>
      </c>
      <c r="M1036" s="6" t="s">
        <v>4663</v>
      </c>
      <c r="N1036" s="4" t="s">
        <v>3287</v>
      </c>
      <c r="O1036" s="6">
        <v>33130</v>
      </c>
      <c r="P1036" s="6" t="s">
        <v>764</v>
      </c>
      <c r="Q1036" s="6" t="s">
        <v>2449</v>
      </c>
      <c r="R1036" s="6" t="s">
        <v>765</v>
      </c>
      <c r="S1036" s="4">
        <v>11</v>
      </c>
      <c r="T1036" s="7">
        <v>36770</v>
      </c>
      <c r="U1036" s="7">
        <v>37135</v>
      </c>
      <c r="V1036" s="7">
        <v>37500</v>
      </c>
      <c r="W1036" s="7">
        <v>37865</v>
      </c>
      <c r="X1036" s="7">
        <v>38231</v>
      </c>
    </row>
    <row r="1037" spans="1:24" ht="24">
      <c r="A1037" s="112" t="s">
        <v>766</v>
      </c>
      <c r="B1037" s="112" t="s">
        <v>4891</v>
      </c>
      <c r="C1037" s="145">
        <v>37.25</v>
      </c>
      <c r="D1037" s="114">
        <v>42.25</v>
      </c>
      <c r="E1037" s="115" t="s">
        <v>5538</v>
      </c>
      <c r="F1037" s="115" t="s">
        <v>5538</v>
      </c>
      <c r="G1037" s="116" t="s">
        <v>5538</v>
      </c>
      <c r="H1037" s="122">
        <v>5000</v>
      </c>
      <c r="I1037" s="118" t="s">
        <v>549</v>
      </c>
      <c r="J1037" s="112" t="s">
        <v>2290</v>
      </c>
      <c r="K1037" s="112" t="s">
        <v>3329</v>
      </c>
      <c r="L1037" s="112" t="s">
        <v>4716</v>
      </c>
      <c r="M1037" s="112" t="s">
        <v>4663</v>
      </c>
      <c r="N1037" s="122" t="s">
        <v>3287</v>
      </c>
      <c r="O1037" s="112">
        <v>33131</v>
      </c>
      <c r="P1037" s="112" t="s">
        <v>1561</v>
      </c>
      <c r="Q1037" s="112" t="s">
        <v>3330</v>
      </c>
      <c r="R1037" s="112" t="s">
        <v>513</v>
      </c>
      <c r="S1037" s="122">
        <v>11</v>
      </c>
      <c r="T1037" s="135">
        <v>36770</v>
      </c>
      <c r="U1037" s="135">
        <v>37135</v>
      </c>
      <c r="V1037" s="135">
        <v>37500</v>
      </c>
      <c r="W1037" s="135">
        <v>37865</v>
      </c>
      <c r="X1037" s="135">
        <v>38231</v>
      </c>
    </row>
    <row r="1038" spans="1:21" ht="24">
      <c r="A1038" s="139" t="s">
        <v>5496</v>
      </c>
      <c r="B1038" s="112" t="s">
        <v>3033</v>
      </c>
      <c r="C1038" s="156" t="s">
        <v>6688</v>
      </c>
      <c r="D1038" s="114"/>
      <c r="E1038" s="115"/>
      <c r="F1038" s="115"/>
      <c r="G1038" s="116"/>
      <c r="H1038" s="142">
        <v>1256</v>
      </c>
      <c r="I1038" s="118" t="s">
        <v>5591</v>
      </c>
      <c r="J1038" s="112" t="s">
        <v>2927</v>
      </c>
      <c r="K1038" s="112" t="s">
        <v>31</v>
      </c>
      <c r="L1038" s="112"/>
      <c r="M1038" s="112" t="s">
        <v>6919</v>
      </c>
      <c r="N1038" s="122" t="s">
        <v>5927</v>
      </c>
      <c r="O1038" s="112" t="s">
        <v>6920</v>
      </c>
      <c r="P1038" s="112" t="s">
        <v>6921</v>
      </c>
      <c r="Q1038" s="112" t="s">
        <v>502</v>
      </c>
      <c r="R1038" s="112" t="s">
        <v>6922</v>
      </c>
      <c r="S1038" s="134">
        <v>50</v>
      </c>
      <c r="T1038" s="135">
        <v>36557</v>
      </c>
      <c r="U1038" s="137"/>
    </row>
    <row r="1039" spans="1:21" ht="12">
      <c r="A1039" s="16" t="s">
        <v>1956</v>
      </c>
      <c r="B1039" s="6" t="s">
        <v>3033</v>
      </c>
      <c r="C1039" s="54">
        <v>44</v>
      </c>
      <c r="D1039" s="2">
        <v>48</v>
      </c>
      <c r="E1039" s="12">
        <v>500</v>
      </c>
      <c r="F1039" s="12">
        <v>48000</v>
      </c>
      <c r="G1039" s="14">
        <v>215</v>
      </c>
      <c r="H1039" s="18">
        <v>8900</v>
      </c>
      <c r="I1039" s="53" t="s">
        <v>6315</v>
      </c>
      <c r="J1039" s="6" t="s">
        <v>32</v>
      </c>
      <c r="K1039" s="6" t="s">
        <v>187</v>
      </c>
      <c r="L1039" s="6" t="s">
        <v>4354</v>
      </c>
      <c r="M1039" s="6" t="s">
        <v>5446</v>
      </c>
      <c r="N1039" s="4" t="s">
        <v>5927</v>
      </c>
      <c r="O1039" s="6">
        <v>98104</v>
      </c>
      <c r="P1039" s="6" t="s">
        <v>4355</v>
      </c>
      <c r="Q1039" s="6" t="s">
        <v>4356</v>
      </c>
      <c r="R1039" s="6" t="s">
        <v>6177</v>
      </c>
      <c r="S1039" s="5">
        <v>50</v>
      </c>
      <c r="T1039" s="7">
        <v>36586</v>
      </c>
      <c r="U1039" s="7">
        <v>37288</v>
      </c>
    </row>
    <row r="1040" spans="1:20" ht="12">
      <c r="A1040" s="16" t="s">
        <v>4479</v>
      </c>
      <c r="B1040" s="6" t="s">
        <v>3033</v>
      </c>
      <c r="C1040" s="54">
        <v>43</v>
      </c>
      <c r="D1040" s="2">
        <v>46</v>
      </c>
      <c r="E1040" s="12">
        <v>2000</v>
      </c>
      <c r="F1040" s="12">
        <v>8000</v>
      </c>
      <c r="G1040" s="14">
        <v>32</v>
      </c>
      <c r="H1040" s="18">
        <v>1242</v>
      </c>
      <c r="I1040" s="53" t="s">
        <v>5024</v>
      </c>
      <c r="J1040" s="6" t="s">
        <v>2860</v>
      </c>
      <c r="K1040" s="6" t="s">
        <v>5523</v>
      </c>
      <c r="L1040" s="6" t="s">
        <v>5154</v>
      </c>
      <c r="M1040" s="6" t="s">
        <v>5524</v>
      </c>
      <c r="N1040" s="4" t="s">
        <v>5927</v>
      </c>
      <c r="O1040" s="6">
        <v>98198</v>
      </c>
      <c r="P1040" s="6" t="s">
        <v>5525</v>
      </c>
      <c r="Q1040" s="6" t="s">
        <v>5526</v>
      </c>
      <c r="R1040" s="6" t="s">
        <v>5527</v>
      </c>
      <c r="S1040" s="5">
        <v>50</v>
      </c>
      <c r="T1040" s="7">
        <v>36617</v>
      </c>
    </row>
    <row r="1041" spans="1:41" ht="12">
      <c r="A1041" s="16" t="s">
        <v>7441</v>
      </c>
      <c r="B1041" s="6" t="s">
        <v>3033</v>
      </c>
      <c r="C1041" s="54">
        <v>39</v>
      </c>
      <c r="D1041" s="2">
        <v>42</v>
      </c>
      <c r="E1041" s="12">
        <v>9000</v>
      </c>
      <c r="F1041" s="12">
        <v>6000</v>
      </c>
      <c r="G1041" s="14">
        <v>24</v>
      </c>
      <c r="H1041" s="18">
        <v>1242</v>
      </c>
      <c r="I1041" s="53" t="s">
        <v>5024</v>
      </c>
      <c r="J1041" s="6" t="s">
        <v>5528</v>
      </c>
      <c r="K1041" s="6" t="s">
        <v>1147</v>
      </c>
      <c r="M1041" s="6" t="s">
        <v>6919</v>
      </c>
      <c r="N1041" s="4" t="s">
        <v>5927</v>
      </c>
      <c r="O1041" s="6">
        <v>98502</v>
      </c>
      <c r="P1041" s="6" t="s">
        <v>5992</v>
      </c>
      <c r="Q1041" s="6" t="s">
        <v>1148</v>
      </c>
      <c r="R1041" s="6" t="s">
        <v>249</v>
      </c>
      <c r="S1041" s="5">
        <v>50</v>
      </c>
      <c r="T1041" s="7">
        <v>36647</v>
      </c>
      <c r="U1041" s="7">
        <v>37012</v>
      </c>
      <c r="Y1041" s="7"/>
      <c r="Z1041" s="4"/>
      <c r="AE1041" s="7"/>
      <c r="AK1041" s="4"/>
      <c r="AM1041" s="7"/>
      <c r="AN1041" s="7"/>
      <c r="AO1041" s="4"/>
    </row>
    <row r="1042" spans="1:20" ht="12">
      <c r="A1042" s="16" t="s">
        <v>3636</v>
      </c>
      <c r="B1042" s="6" t="s">
        <v>3033</v>
      </c>
      <c r="C1042" s="54">
        <v>43</v>
      </c>
      <c r="D1042" s="2">
        <v>46</v>
      </c>
      <c r="E1042" s="12">
        <v>2000</v>
      </c>
      <c r="F1042" s="12">
        <v>8000</v>
      </c>
      <c r="G1042" s="14">
        <v>32</v>
      </c>
      <c r="H1042" s="18">
        <v>1242</v>
      </c>
      <c r="I1042" s="53" t="s">
        <v>5024</v>
      </c>
      <c r="J1042" s="6" t="s">
        <v>250</v>
      </c>
      <c r="K1042" s="6" t="s">
        <v>251</v>
      </c>
      <c r="L1042" s="6" t="s">
        <v>4408</v>
      </c>
      <c r="M1042" s="6" t="s">
        <v>5446</v>
      </c>
      <c r="N1042" s="4" t="s">
        <v>5927</v>
      </c>
      <c r="O1042" s="6">
        <v>98134</v>
      </c>
      <c r="P1042" s="6" t="s">
        <v>252</v>
      </c>
      <c r="Q1042" s="6" t="s">
        <v>253</v>
      </c>
      <c r="R1042" s="6" t="s">
        <v>254</v>
      </c>
      <c r="S1042" s="5">
        <v>50</v>
      </c>
      <c r="T1042" s="7">
        <v>36617</v>
      </c>
    </row>
    <row r="1043" spans="1:20" ht="12">
      <c r="A1043" s="16" t="s">
        <v>3446</v>
      </c>
      <c r="B1043" s="6" t="s">
        <v>3033</v>
      </c>
      <c r="C1043" s="54">
        <v>42</v>
      </c>
      <c r="D1043" s="2">
        <v>46</v>
      </c>
      <c r="E1043" s="12">
        <v>2000</v>
      </c>
      <c r="F1043" s="12">
        <v>8000</v>
      </c>
      <c r="G1043" s="14">
        <v>32</v>
      </c>
      <c r="H1043" s="18">
        <v>1242</v>
      </c>
      <c r="I1043" s="53" t="s">
        <v>5024</v>
      </c>
      <c r="J1043" s="6" t="s">
        <v>255</v>
      </c>
      <c r="K1043" s="6" t="s">
        <v>256</v>
      </c>
      <c r="L1043" s="6" t="s">
        <v>1806</v>
      </c>
      <c r="M1043" s="6" t="s">
        <v>5446</v>
      </c>
      <c r="N1043" s="4" t="s">
        <v>5927</v>
      </c>
      <c r="O1043" s="6">
        <v>98158</v>
      </c>
      <c r="P1043" s="6" t="s">
        <v>1807</v>
      </c>
      <c r="Q1043" s="6" t="s">
        <v>1808</v>
      </c>
      <c r="R1043" s="6" t="s">
        <v>3796</v>
      </c>
      <c r="S1043" s="5">
        <v>50</v>
      </c>
      <c r="T1043" s="7">
        <v>36647</v>
      </c>
    </row>
    <row r="1044" spans="1:20" ht="12">
      <c r="A1044" s="16" t="s">
        <v>4302</v>
      </c>
      <c r="B1044" s="6" t="s">
        <v>3033</v>
      </c>
      <c r="C1044" s="54">
        <v>42</v>
      </c>
      <c r="D1044" s="2">
        <v>46</v>
      </c>
      <c r="E1044" s="12">
        <v>2000</v>
      </c>
      <c r="F1044" s="12">
        <v>8000</v>
      </c>
      <c r="G1044" s="14">
        <v>32</v>
      </c>
      <c r="H1044" s="18">
        <v>1242</v>
      </c>
      <c r="I1044" s="53" t="s">
        <v>5024</v>
      </c>
      <c r="J1044" s="6" t="s">
        <v>3797</v>
      </c>
      <c r="K1044" s="6" t="s">
        <v>662</v>
      </c>
      <c r="M1044" s="6" t="s">
        <v>7347</v>
      </c>
      <c r="N1044" s="4" t="s">
        <v>5927</v>
      </c>
      <c r="O1044" s="6">
        <v>98230</v>
      </c>
      <c r="P1044" s="6" t="s">
        <v>2069</v>
      </c>
      <c r="Q1044" s="6" t="s">
        <v>2070</v>
      </c>
      <c r="R1044" s="6" t="s">
        <v>2071</v>
      </c>
      <c r="S1044" s="5">
        <v>50</v>
      </c>
      <c r="T1044" s="7">
        <v>36647</v>
      </c>
    </row>
    <row r="1045" spans="1:21" ht="12">
      <c r="A1045" s="139" t="s">
        <v>1103</v>
      </c>
      <c r="B1045" s="112" t="s">
        <v>3033</v>
      </c>
      <c r="C1045" s="145">
        <v>39</v>
      </c>
      <c r="D1045" s="114">
        <v>42</v>
      </c>
      <c r="E1045" s="115" t="s">
        <v>5538</v>
      </c>
      <c r="F1045" s="115">
        <v>120000</v>
      </c>
      <c r="G1045" s="116">
        <v>434</v>
      </c>
      <c r="H1045" s="142">
        <v>1524</v>
      </c>
      <c r="I1045" s="118" t="s">
        <v>6593</v>
      </c>
      <c r="J1045" s="112" t="s">
        <v>1559</v>
      </c>
      <c r="K1045" s="112" t="s">
        <v>5387</v>
      </c>
      <c r="L1045" s="112"/>
      <c r="M1045" s="112" t="s">
        <v>5446</v>
      </c>
      <c r="N1045" s="122" t="s">
        <v>5927</v>
      </c>
      <c r="O1045" s="112">
        <v>98119</v>
      </c>
      <c r="P1045" s="112" t="s">
        <v>5388</v>
      </c>
      <c r="Q1045" s="112" t="s">
        <v>7268</v>
      </c>
      <c r="R1045" s="112" t="s">
        <v>7269</v>
      </c>
      <c r="S1045" s="134">
        <v>50</v>
      </c>
      <c r="T1045" s="135">
        <v>36678</v>
      </c>
      <c r="U1045" s="137"/>
    </row>
    <row r="1046" spans="1:20" ht="12">
      <c r="A1046" s="6" t="s">
        <v>5872</v>
      </c>
      <c r="B1046" s="6" t="s">
        <v>3033</v>
      </c>
      <c r="C1046" s="54">
        <v>39</v>
      </c>
      <c r="D1046" s="2">
        <v>42</v>
      </c>
      <c r="E1046" s="12">
        <v>0</v>
      </c>
      <c r="F1046" s="12">
        <v>33000</v>
      </c>
      <c r="G1046" s="14">
        <v>45</v>
      </c>
      <c r="H1046" s="4">
        <v>1300</v>
      </c>
      <c r="I1046" s="53" t="s">
        <v>4036</v>
      </c>
      <c r="J1046" s="6" t="s">
        <v>7024</v>
      </c>
      <c r="K1046" s="6" t="s">
        <v>5873</v>
      </c>
      <c r="L1046" s="6" t="s">
        <v>1257</v>
      </c>
      <c r="M1046" s="6" t="s">
        <v>2418</v>
      </c>
      <c r="N1046" s="4" t="s">
        <v>7015</v>
      </c>
      <c r="O1046" s="6">
        <v>99501</v>
      </c>
      <c r="P1046" s="6" t="s">
        <v>5669</v>
      </c>
      <c r="Q1046" s="6" t="s">
        <v>5670</v>
      </c>
      <c r="R1046" s="6" t="s">
        <v>5671</v>
      </c>
      <c r="S1046" s="4">
        <v>50</v>
      </c>
      <c r="T1046" s="7">
        <v>36739</v>
      </c>
    </row>
    <row r="1047" spans="1:23" ht="24">
      <c r="A1047" s="6" t="s">
        <v>5427</v>
      </c>
      <c r="B1047" s="21" t="s">
        <v>4294</v>
      </c>
      <c r="C1047" s="150">
        <v>7.25</v>
      </c>
      <c r="D1047" s="28">
        <v>7.25</v>
      </c>
      <c r="E1047" s="29" t="s">
        <v>5538</v>
      </c>
      <c r="F1047" s="29" t="s">
        <v>5538</v>
      </c>
      <c r="G1047" s="39" t="s">
        <v>5538</v>
      </c>
      <c r="H1047" s="24" t="s">
        <v>4209</v>
      </c>
      <c r="I1047" s="108" t="s">
        <v>2385</v>
      </c>
      <c r="J1047" s="21"/>
      <c r="K1047" s="21" t="s">
        <v>7325</v>
      </c>
      <c r="L1047" s="21" t="s">
        <v>7326</v>
      </c>
      <c r="M1047" s="21" t="s">
        <v>6751</v>
      </c>
      <c r="N1047" s="24" t="s">
        <v>6752</v>
      </c>
      <c r="O1047" s="21">
        <v>55403</v>
      </c>
      <c r="P1047" s="21" t="s">
        <v>1986</v>
      </c>
      <c r="Q1047" s="21" t="s">
        <v>1987</v>
      </c>
      <c r="R1047" s="43" t="s">
        <v>1988</v>
      </c>
      <c r="S1047" s="24" t="s">
        <v>4350</v>
      </c>
      <c r="T1047" s="7">
        <v>36804</v>
      </c>
      <c r="U1047" s="7">
        <v>37169</v>
      </c>
      <c r="W1047" s="7">
        <v>37848</v>
      </c>
    </row>
    <row r="1048" spans="1:22" ht="12">
      <c r="A1048" s="6" t="s">
        <v>1678</v>
      </c>
      <c r="B1048" s="21" t="s">
        <v>4294</v>
      </c>
      <c r="C1048" s="150">
        <v>25</v>
      </c>
      <c r="D1048" s="28">
        <v>25</v>
      </c>
      <c r="E1048" s="29" t="s">
        <v>5538</v>
      </c>
      <c r="F1048" s="29" t="s">
        <v>5538</v>
      </c>
      <c r="G1048" s="39" t="s">
        <v>5538</v>
      </c>
      <c r="H1048" s="24" t="s">
        <v>7018</v>
      </c>
      <c r="I1048" s="108" t="s">
        <v>2542</v>
      </c>
      <c r="J1048" s="21" t="s">
        <v>3772</v>
      </c>
      <c r="K1048" s="21" t="s">
        <v>4052</v>
      </c>
      <c r="L1048" s="21" t="s">
        <v>4053</v>
      </c>
      <c r="M1048" s="21" t="s">
        <v>4054</v>
      </c>
      <c r="N1048" s="24" t="s">
        <v>6752</v>
      </c>
      <c r="O1048" s="21"/>
      <c r="P1048" s="21" t="s">
        <v>4055</v>
      </c>
      <c r="Q1048" s="21" t="s">
        <v>4056</v>
      </c>
      <c r="R1048" s="43" t="s">
        <v>5969</v>
      </c>
      <c r="S1048" s="24" t="s">
        <v>4350</v>
      </c>
      <c r="T1048" s="7">
        <v>37043</v>
      </c>
      <c r="U1048" s="7">
        <v>37408</v>
      </c>
      <c r="V1048" s="7">
        <v>37773</v>
      </c>
    </row>
    <row r="1049" spans="1:40" ht="24">
      <c r="A1049" s="6" t="s">
        <v>5428</v>
      </c>
      <c r="B1049" s="21" t="s">
        <v>4294</v>
      </c>
      <c r="C1049" s="150">
        <v>7.25</v>
      </c>
      <c r="D1049" s="28">
        <v>7.25</v>
      </c>
      <c r="E1049" s="29" t="s">
        <v>5538</v>
      </c>
      <c r="F1049" s="29" t="s">
        <v>5538</v>
      </c>
      <c r="G1049" s="39" t="s">
        <v>5538</v>
      </c>
      <c r="H1049" s="24" t="s">
        <v>4209</v>
      </c>
      <c r="I1049" s="108" t="s">
        <v>2385</v>
      </c>
      <c r="J1049" s="21"/>
      <c r="K1049" s="21" t="s">
        <v>7325</v>
      </c>
      <c r="L1049" s="21" t="s">
        <v>7326</v>
      </c>
      <c r="M1049" s="21" t="s">
        <v>6751</v>
      </c>
      <c r="N1049" s="24" t="s">
        <v>6752</v>
      </c>
      <c r="O1049" s="21">
        <v>55403</v>
      </c>
      <c r="P1049" s="21" t="s">
        <v>1986</v>
      </c>
      <c r="Q1049" s="21" t="s">
        <v>1987</v>
      </c>
      <c r="R1049" s="43" t="s">
        <v>1988</v>
      </c>
      <c r="S1049" s="24" t="s">
        <v>5429</v>
      </c>
      <c r="T1049" s="7">
        <v>36804</v>
      </c>
      <c r="U1049" s="7">
        <v>37169</v>
      </c>
      <c r="W1049" s="7">
        <v>37848</v>
      </c>
      <c r="Y1049" s="7"/>
      <c r="Z1049" s="4"/>
      <c r="AE1049" s="7"/>
      <c r="AJ1049" s="4"/>
      <c r="AL1049" s="7"/>
      <c r="AM1049" s="7"/>
      <c r="AN1049" s="4"/>
    </row>
    <row r="1050" spans="1:40" ht="12">
      <c r="A1050" s="6" t="s">
        <v>4808</v>
      </c>
      <c r="B1050" s="21" t="s">
        <v>5322</v>
      </c>
      <c r="C1050" s="150">
        <v>43</v>
      </c>
      <c r="D1050" s="28">
        <v>43</v>
      </c>
      <c r="E1050" s="29" t="s">
        <v>5538</v>
      </c>
      <c r="F1050" s="29" t="s">
        <v>5538</v>
      </c>
      <c r="G1050" s="39" t="s">
        <v>5538</v>
      </c>
      <c r="H1050" s="24" t="s">
        <v>3489</v>
      </c>
      <c r="I1050" s="108" t="s">
        <v>3490</v>
      </c>
      <c r="J1050" s="21"/>
      <c r="K1050" s="21" t="s">
        <v>207</v>
      </c>
      <c r="L1050" s="21"/>
      <c r="M1050" s="21" t="s">
        <v>208</v>
      </c>
      <c r="N1050" s="24" t="s">
        <v>4750</v>
      </c>
      <c r="O1050" s="21">
        <v>75063</v>
      </c>
      <c r="P1050" s="21" t="s">
        <v>6793</v>
      </c>
      <c r="Q1050" s="21" t="s">
        <v>6794</v>
      </c>
      <c r="R1050" s="43" t="s">
        <v>5162</v>
      </c>
      <c r="S1050" s="24" t="s">
        <v>4350</v>
      </c>
      <c r="T1050" s="7">
        <v>37257</v>
      </c>
      <c r="U1050" s="7">
        <v>37483</v>
      </c>
      <c r="V1050" s="7">
        <v>37622</v>
      </c>
      <c r="Y1050" s="7"/>
      <c r="Z1050" s="4"/>
      <c r="AE1050" s="7"/>
      <c r="AJ1050" s="4"/>
      <c r="AL1050" s="7"/>
      <c r="AM1050" s="7"/>
      <c r="AN1050" s="4"/>
    </row>
    <row r="1051" spans="1:20" ht="12">
      <c r="A1051" s="6" t="s">
        <v>7137</v>
      </c>
      <c r="B1051" s="6" t="s">
        <v>3107</v>
      </c>
      <c r="C1051" s="54">
        <v>33.25</v>
      </c>
      <c r="D1051" s="2">
        <v>47.25</v>
      </c>
      <c r="E1051" s="12">
        <v>0</v>
      </c>
      <c r="F1051" s="12">
        <v>25000</v>
      </c>
      <c r="G1051" s="14">
        <v>25</v>
      </c>
      <c r="H1051" s="4">
        <v>1242</v>
      </c>
      <c r="I1051" s="53" t="s">
        <v>5024</v>
      </c>
      <c r="J1051" s="6" t="s">
        <v>1338</v>
      </c>
      <c r="K1051" s="6" t="s">
        <v>2383</v>
      </c>
      <c r="L1051" s="6" t="s">
        <v>2657</v>
      </c>
      <c r="M1051" s="6" t="s">
        <v>618</v>
      </c>
      <c r="N1051" s="4" t="s">
        <v>4750</v>
      </c>
      <c r="O1051" s="6">
        <v>76010</v>
      </c>
      <c r="P1051" s="6" t="s">
        <v>4409</v>
      </c>
      <c r="Q1051" s="6" t="s">
        <v>4410</v>
      </c>
      <c r="R1051" s="6" t="s">
        <v>4349</v>
      </c>
      <c r="S1051" s="5" t="s">
        <v>4350</v>
      </c>
      <c r="T1051" s="7">
        <v>36753</v>
      </c>
    </row>
    <row r="1052" spans="1:60" ht="12">
      <c r="A1052" s="112" t="s">
        <v>4135</v>
      </c>
      <c r="B1052" s="112" t="s">
        <v>902</v>
      </c>
      <c r="C1052" s="145">
        <v>26</v>
      </c>
      <c r="D1052" s="114">
        <v>36</v>
      </c>
      <c r="E1052" s="115" t="s">
        <v>5538</v>
      </c>
      <c r="F1052" s="115" t="s">
        <v>5538</v>
      </c>
      <c r="G1052" s="116" t="s">
        <v>5538</v>
      </c>
      <c r="H1052" s="119" t="s">
        <v>3489</v>
      </c>
      <c r="I1052" s="133" t="s">
        <v>3490</v>
      </c>
      <c r="J1052" s="113" t="s">
        <v>4136</v>
      </c>
      <c r="K1052" s="113" t="s">
        <v>207</v>
      </c>
      <c r="L1052" s="113"/>
      <c r="M1052" s="113" t="s">
        <v>208</v>
      </c>
      <c r="N1052" s="119" t="s">
        <v>4750</v>
      </c>
      <c r="O1052" s="113">
        <v>75063</v>
      </c>
      <c r="P1052" s="113" t="s">
        <v>4134</v>
      </c>
      <c r="Q1052" s="113" t="s">
        <v>5161</v>
      </c>
      <c r="R1052" s="113" t="s">
        <v>5162</v>
      </c>
      <c r="S1052" s="119" t="s">
        <v>4350</v>
      </c>
      <c r="T1052" s="121">
        <v>36753</v>
      </c>
      <c r="U1052" s="137"/>
      <c r="BE1052" s="6"/>
      <c r="BF1052" s="2"/>
      <c r="BG1052" s="2"/>
      <c r="BH1052" s="12"/>
    </row>
    <row r="1053" spans="1:23" ht="12">
      <c r="A1053" s="6" t="s">
        <v>6036</v>
      </c>
      <c r="B1053" s="6" t="s">
        <v>4429</v>
      </c>
      <c r="C1053" s="54">
        <v>24.69</v>
      </c>
      <c r="D1053" s="2">
        <v>24.69</v>
      </c>
      <c r="E1053" s="12" t="s">
        <v>5538</v>
      </c>
      <c r="F1053" s="12" t="s">
        <v>5538</v>
      </c>
      <c r="G1053" s="14" t="s">
        <v>5538</v>
      </c>
      <c r="H1053" s="24" t="s">
        <v>5545</v>
      </c>
      <c r="I1053" s="108" t="s">
        <v>6562</v>
      </c>
      <c r="J1053" s="21"/>
      <c r="K1053" s="21" t="s">
        <v>1262</v>
      </c>
      <c r="L1053" s="21" t="s">
        <v>1263</v>
      </c>
      <c r="M1053" s="21" t="s">
        <v>208</v>
      </c>
      <c r="N1053" s="24" t="s">
        <v>4750</v>
      </c>
      <c r="O1053" s="21">
        <v>75063</v>
      </c>
      <c r="P1053" s="21" t="s">
        <v>1265</v>
      </c>
      <c r="Q1053" s="21" t="s">
        <v>5243</v>
      </c>
      <c r="R1053" s="21" t="s">
        <v>1267</v>
      </c>
      <c r="S1053" s="24" t="s">
        <v>4350</v>
      </c>
      <c r="T1053" s="22">
        <v>36853</v>
      </c>
      <c r="V1053" s="22"/>
      <c r="W1053" s="22"/>
    </row>
    <row r="1054" spans="1:21" ht="12">
      <c r="A1054" s="6" t="s">
        <v>515</v>
      </c>
      <c r="B1054" s="6" t="s">
        <v>516</v>
      </c>
      <c r="C1054" s="54">
        <v>28</v>
      </c>
      <c r="D1054" s="2">
        <v>28</v>
      </c>
      <c r="E1054" s="12" t="s">
        <v>5538</v>
      </c>
      <c r="F1054" s="12" t="s">
        <v>5538</v>
      </c>
      <c r="G1054" s="14" t="s">
        <v>5538</v>
      </c>
      <c r="H1054" s="24">
        <v>6950</v>
      </c>
      <c r="I1054" s="108" t="s">
        <v>6923</v>
      </c>
      <c r="J1054" s="21" t="s">
        <v>4532</v>
      </c>
      <c r="K1054" s="21" t="s">
        <v>7511</v>
      </c>
      <c r="L1054" s="21"/>
      <c r="M1054" s="21" t="s">
        <v>4533</v>
      </c>
      <c r="N1054" s="24" t="s">
        <v>959</v>
      </c>
      <c r="O1054" s="21">
        <v>44199</v>
      </c>
      <c r="P1054" s="21" t="s">
        <v>6349</v>
      </c>
      <c r="Q1054" s="21" t="s">
        <v>6350</v>
      </c>
      <c r="R1054" s="21" t="s">
        <v>7512</v>
      </c>
      <c r="S1054" s="24" t="s">
        <v>4350</v>
      </c>
      <c r="T1054" s="22">
        <v>36951</v>
      </c>
      <c r="U1054" s="7">
        <v>37483</v>
      </c>
    </row>
    <row r="1055" spans="1:21" ht="24">
      <c r="A1055" s="6" t="s">
        <v>5529</v>
      </c>
      <c r="B1055" s="42" t="s">
        <v>4498</v>
      </c>
      <c r="C1055" s="54">
        <v>14</v>
      </c>
      <c r="D1055" s="2">
        <v>14</v>
      </c>
      <c r="E1055" s="12" t="s">
        <v>5538</v>
      </c>
      <c r="F1055" s="12" t="s">
        <v>5538</v>
      </c>
      <c r="G1055" s="14" t="s">
        <v>5538</v>
      </c>
      <c r="H1055" s="34" t="s">
        <v>4209</v>
      </c>
      <c r="I1055" s="108" t="s">
        <v>4210</v>
      </c>
      <c r="J1055" s="21"/>
      <c r="K1055" s="21" t="s">
        <v>7325</v>
      </c>
      <c r="L1055" s="21" t="s">
        <v>7326</v>
      </c>
      <c r="M1055" s="21" t="s">
        <v>6751</v>
      </c>
      <c r="N1055" s="24" t="s">
        <v>6752</v>
      </c>
      <c r="O1055" s="21">
        <v>55403</v>
      </c>
      <c r="P1055" s="21" t="s">
        <v>2010</v>
      </c>
      <c r="Q1055" s="21" t="s">
        <v>1426</v>
      </c>
      <c r="R1055" s="43" t="s">
        <v>1427</v>
      </c>
      <c r="S1055" s="24" t="s">
        <v>5530</v>
      </c>
      <c r="T1055" s="7">
        <v>36815</v>
      </c>
      <c r="U1055" s="7">
        <v>37104</v>
      </c>
    </row>
    <row r="1056" spans="1:20" ht="12">
      <c r="A1056" s="6" t="s">
        <v>105</v>
      </c>
      <c r="B1056" s="42" t="s">
        <v>4498</v>
      </c>
      <c r="C1056" s="54">
        <v>8</v>
      </c>
      <c r="D1056" s="2">
        <v>8</v>
      </c>
      <c r="E1056" s="12" t="s">
        <v>5538</v>
      </c>
      <c r="F1056" s="12" t="s">
        <v>5538</v>
      </c>
      <c r="G1056" s="14" t="s">
        <v>5538</v>
      </c>
      <c r="H1056" s="34" t="s">
        <v>106</v>
      </c>
      <c r="I1056" s="108" t="s">
        <v>7257</v>
      </c>
      <c r="J1056" s="21"/>
      <c r="K1056" s="21" t="s">
        <v>2061</v>
      </c>
      <c r="L1056" s="21" t="s">
        <v>3265</v>
      </c>
      <c r="M1056" s="21" t="s">
        <v>1050</v>
      </c>
      <c r="N1056" s="24" t="s">
        <v>1051</v>
      </c>
      <c r="O1056" s="21">
        <v>20250</v>
      </c>
      <c r="P1056" s="21" t="s">
        <v>7455</v>
      </c>
      <c r="Q1056" s="21" t="s">
        <v>7456</v>
      </c>
      <c r="R1056" s="43" t="s">
        <v>1314</v>
      </c>
      <c r="S1056" s="24" t="s">
        <v>5530</v>
      </c>
      <c r="T1056" s="7">
        <v>36892</v>
      </c>
    </row>
    <row r="1057" spans="1:23" ht="24">
      <c r="A1057" s="6" t="s">
        <v>2790</v>
      </c>
      <c r="B1057" s="42" t="s">
        <v>4498</v>
      </c>
      <c r="C1057" s="54">
        <v>25.5</v>
      </c>
      <c r="D1057" s="2">
        <v>25.5</v>
      </c>
      <c r="E1057" s="12" t="s">
        <v>5538</v>
      </c>
      <c r="F1057" s="12" t="s">
        <v>5538</v>
      </c>
      <c r="G1057" s="14" t="s">
        <v>5538</v>
      </c>
      <c r="H1057" s="34" t="s">
        <v>830</v>
      </c>
      <c r="I1057" s="108" t="s">
        <v>658</v>
      </c>
      <c r="J1057" s="21" t="s">
        <v>1089</v>
      </c>
      <c r="K1057" s="21" t="s">
        <v>659</v>
      </c>
      <c r="L1057" s="21"/>
      <c r="M1057" s="21" t="s">
        <v>660</v>
      </c>
      <c r="N1057" s="24" t="s">
        <v>3893</v>
      </c>
      <c r="O1057" s="21" t="s">
        <v>661</v>
      </c>
      <c r="P1057" s="21" t="s">
        <v>1440</v>
      </c>
      <c r="Q1057" s="21" t="s">
        <v>971</v>
      </c>
      <c r="R1057" s="43" t="s">
        <v>972</v>
      </c>
      <c r="S1057" s="24" t="s">
        <v>5530</v>
      </c>
      <c r="T1057" s="7">
        <v>37012</v>
      </c>
      <c r="W1057" s="7">
        <v>37865</v>
      </c>
    </row>
    <row r="1058" spans="1:20" ht="12">
      <c r="A1058" s="6" t="s">
        <v>6719</v>
      </c>
      <c r="B1058" s="42" t="s">
        <v>4498</v>
      </c>
      <c r="C1058" s="54">
        <v>26.7</v>
      </c>
      <c r="D1058" s="2">
        <v>35</v>
      </c>
      <c r="E1058" s="12">
        <v>0</v>
      </c>
      <c r="F1058" s="12">
        <v>28000</v>
      </c>
      <c r="G1058" s="14">
        <v>68</v>
      </c>
      <c r="H1058" s="34" t="s">
        <v>635</v>
      </c>
      <c r="I1058" s="108" t="s">
        <v>5560</v>
      </c>
      <c r="J1058" s="21"/>
      <c r="K1058" s="21" t="s">
        <v>6720</v>
      </c>
      <c r="L1058" s="21" t="s">
        <v>6721</v>
      </c>
      <c r="M1058" s="21" t="s">
        <v>6722</v>
      </c>
      <c r="N1058" s="24" t="s">
        <v>1706</v>
      </c>
      <c r="O1058" s="21">
        <v>6033</v>
      </c>
      <c r="P1058" s="21" t="s">
        <v>6723</v>
      </c>
      <c r="Q1058" s="21" t="s">
        <v>4659</v>
      </c>
      <c r="R1058" s="43" t="s">
        <v>4660</v>
      </c>
      <c r="S1058" s="24" t="s">
        <v>5530</v>
      </c>
      <c r="T1058" s="7">
        <v>37043</v>
      </c>
    </row>
    <row r="1059" spans="1:22" ht="12">
      <c r="A1059" s="6" t="s">
        <v>4567</v>
      </c>
      <c r="B1059" s="6" t="s">
        <v>856</v>
      </c>
      <c r="C1059" s="54">
        <v>37.25</v>
      </c>
      <c r="D1059" s="2">
        <v>37.25</v>
      </c>
      <c r="E1059" s="12">
        <v>0</v>
      </c>
      <c r="F1059" s="12" t="s">
        <v>5538</v>
      </c>
      <c r="G1059" s="14">
        <v>165</v>
      </c>
      <c r="H1059" s="4">
        <v>1540</v>
      </c>
      <c r="I1059" s="53" t="s">
        <v>6758</v>
      </c>
      <c r="J1059" s="6" t="s">
        <v>5874</v>
      </c>
      <c r="K1059" s="6" t="s">
        <v>4202</v>
      </c>
      <c r="M1059" s="6" t="s">
        <v>1490</v>
      </c>
      <c r="N1059" s="4" t="s">
        <v>3457</v>
      </c>
      <c r="O1059" s="6">
        <v>62246</v>
      </c>
      <c r="P1059" s="6" t="s">
        <v>1491</v>
      </c>
      <c r="Q1059" s="6" t="s">
        <v>6364</v>
      </c>
      <c r="R1059" s="6" t="s">
        <v>4566</v>
      </c>
      <c r="S1059" s="4" t="s">
        <v>4350</v>
      </c>
      <c r="T1059" s="7">
        <v>36753</v>
      </c>
      <c r="U1059" s="7">
        <v>37118</v>
      </c>
      <c r="V1059" s="7">
        <v>37483</v>
      </c>
    </row>
    <row r="1060" spans="1:24" s="161" customFormat="1" ht="12">
      <c r="A1060" s="112" t="s">
        <v>5430</v>
      </c>
      <c r="B1060" s="112" t="s">
        <v>856</v>
      </c>
      <c r="C1060" s="145">
        <v>22.25</v>
      </c>
      <c r="D1060" s="114" t="s">
        <v>6186</v>
      </c>
      <c r="E1060" s="115">
        <v>0</v>
      </c>
      <c r="F1060" s="115">
        <v>20000</v>
      </c>
      <c r="G1060" s="116">
        <v>30</v>
      </c>
      <c r="H1060" s="119" t="s">
        <v>7018</v>
      </c>
      <c r="I1060" s="118" t="s">
        <v>5431</v>
      </c>
      <c r="J1060" s="113" t="s">
        <v>5432</v>
      </c>
      <c r="K1060" s="113" t="s">
        <v>5433</v>
      </c>
      <c r="L1060" s="113"/>
      <c r="M1060" s="113" t="s">
        <v>1492</v>
      </c>
      <c r="N1060" s="119" t="s">
        <v>5434</v>
      </c>
      <c r="O1060" s="113">
        <v>50309</v>
      </c>
      <c r="P1060" s="113" t="s">
        <v>5435</v>
      </c>
      <c r="Q1060" s="159" t="s">
        <v>4917</v>
      </c>
      <c r="R1060" s="159" t="s">
        <v>4918</v>
      </c>
      <c r="S1060" s="119" t="s">
        <v>4350</v>
      </c>
      <c r="T1060" s="121">
        <v>36800</v>
      </c>
      <c r="U1060" s="135">
        <v>37165</v>
      </c>
      <c r="V1060" s="137"/>
      <c r="W1060" s="137"/>
      <c r="X1060" s="137"/>
    </row>
    <row r="1061" spans="1:24" s="161" customFormat="1" ht="12">
      <c r="A1061" s="112" t="s">
        <v>4031</v>
      </c>
      <c r="B1061" s="112" t="s">
        <v>7096</v>
      </c>
      <c r="C1061" s="145">
        <v>18</v>
      </c>
      <c r="D1061" s="114">
        <v>18</v>
      </c>
      <c r="E1061" s="115">
        <v>10000</v>
      </c>
      <c r="F1061" s="115">
        <v>302000</v>
      </c>
      <c r="G1061" s="116">
        <v>1450</v>
      </c>
      <c r="H1061" s="119">
        <v>1226</v>
      </c>
      <c r="I1061" s="118" t="s">
        <v>4870</v>
      </c>
      <c r="J1061" s="113" t="s">
        <v>6025</v>
      </c>
      <c r="K1061" s="113" t="s">
        <v>4032</v>
      </c>
      <c r="L1061" s="113"/>
      <c r="M1061" s="113" t="s">
        <v>6194</v>
      </c>
      <c r="N1061" s="119" t="s">
        <v>6752</v>
      </c>
      <c r="O1061" s="113">
        <v>55108</v>
      </c>
      <c r="P1061" s="113" t="s">
        <v>6195</v>
      </c>
      <c r="Q1061" s="159" t="s">
        <v>6196</v>
      </c>
      <c r="R1061" s="159" t="s">
        <v>6197</v>
      </c>
      <c r="S1061" s="119" t="s">
        <v>4350</v>
      </c>
      <c r="T1061" s="121">
        <v>36945</v>
      </c>
      <c r="U1061" s="135"/>
      <c r="V1061" s="137"/>
      <c r="W1061" s="137"/>
      <c r="X1061" s="137"/>
    </row>
    <row r="1062" spans="1:21" ht="12">
      <c r="A1062" s="6" t="s">
        <v>521</v>
      </c>
      <c r="B1062" s="6" t="s">
        <v>2512</v>
      </c>
      <c r="C1062" s="54">
        <v>20</v>
      </c>
      <c r="D1062" s="2">
        <v>20</v>
      </c>
      <c r="E1062" s="12">
        <v>0</v>
      </c>
      <c r="F1062" s="12">
        <v>81000</v>
      </c>
      <c r="G1062" s="14">
        <v>217</v>
      </c>
      <c r="H1062" s="24">
        <v>1226</v>
      </c>
      <c r="I1062" s="53" t="s">
        <v>6026</v>
      </c>
      <c r="J1062" s="21" t="s">
        <v>6025</v>
      </c>
      <c r="K1062" s="21" t="s">
        <v>6112</v>
      </c>
      <c r="L1062" s="21"/>
      <c r="M1062" s="21" t="s">
        <v>1492</v>
      </c>
      <c r="N1062" s="24" t="s">
        <v>5434</v>
      </c>
      <c r="O1062" s="21" t="s">
        <v>6113</v>
      </c>
      <c r="P1062" s="21" t="s">
        <v>6114</v>
      </c>
      <c r="Q1062" s="43" t="s">
        <v>1855</v>
      </c>
      <c r="R1062" s="43" t="s">
        <v>2972</v>
      </c>
      <c r="S1062" s="24" t="s">
        <v>4350</v>
      </c>
      <c r="T1062" s="22">
        <v>36955</v>
      </c>
      <c r="U1062" s="7">
        <v>37469</v>
      </c>
    </row>
    <row r="1063" spans="1:20" ht="12">
      <c r="A1063" s="6" t="s">
        <v>6872</v>
      </c>
      <c r="B1063" s="6" t="s">
        <v>2512</v>
      </c>
      <c r="E1063" s="12"/>
      <c r="H1063" s="24" t="s">
        <v>7018</v>
      </c>
      <c r="I1063" s="53" t="s">
        <v>2542</v>
      </c>
      <c r="J1063" s="21"/>
      <c r="K1063" s="21" t="s">
        <v>5433</v>
      </c>
      <c r="L1063" s="21" t="s">
        <v>6873</v>
      </c>
      <c r="M1063" s="21" t="s">
        <v>1492</v>
      </c>
      <c r="N1063" s="24" t="s">
        <v>5434</v>
      </c>
      <c r="O1063" s="21">
        <v>50309</v>
      </c>
      <c r="P1063" s="21" t="s">
        <v>5435</v>
      </c>
      <c r="Q1063" s="43" t="s">
        <v>4917</v>
      </c>
      <c r="R1063" s="43" t="s">
        <v>6874</v>
      </c>
      <c r="S1063" s="24" t="s">
        <v>4350</v>
      </c>
      <c r="T1063" s="22">
        <v>37483</v>
      </c>
    </row>
    <row r="1064" spans="1:20" ht="12">
      <c r="A1064" s="6" t="s">
        <v>2062</v>
      </c>
      <c r="B1064" s="6" t="s">
        <v>2512</v>
      </c>
      <c r="C1064" s="54">
        <v>10</v>
      </c>
      <c r="D1064" s="2">
        <v>0</v>
      </c>
      <c r="E1064" s="12" t="s">
        <v>5538</v>
      </c>
      <c r="F1064" s="12" t="s">
        <v>5538</v>
      </c>
      <c r="G1064" s="14" t="s">
        <v>5538</v>
      </c>
      <c r="H1064" s="24">
        <v>1241</v>
      </c>
      <c r="I1064" s="53" t="s">
        <v>6894</v>
      </c>
      <c r="J1064" s="21" t="s">
        <v>3795</v>
      </c>
      <c r="K1064" s="21" t="s">
        <v>2061</v>
      </c>
      <c r="L1064" s="21" t="s">
        <v>2998</v>
      </c>
      <c r="M1064" s="21" t="s">
        <v>1050</v>
      </c>
      <c r="N1064" s="24" t="s">
        <v>1051</v>
      </c>
      <c r="O1064" s="21">
        <v>20250</v>
      </c>
      <c r="P1064" s="21" t="s">
        <v>1564</v>
      </c>
      <c r="Q1064" s="43" t="s">
        <v>1565</v>
      </c>
      <c r="R1064" s="43" t="s">
        <v>1566</v>
      </c>
      <c r="S1064" s="24" t="s">
        <v>5530</v>
      </c>
      <c r="T1064" s="22">
        <v>36831</v>
      </c>
    </row>
    <row r="1065" spans="1:20" ht="12">
      <c r="A1065" s="6" t="s">
        <v>1703</v>
      </c>
      <c r="B1065" s="6" t="s">
        <v>2512</v>
      </c>
      <c r="C1065" s="54">
        <v>6.75</v>
      </c>
      <c r="D1065" s="2">
        <v>0</v>
      </c>
      <c r="E1065" s="12">
        <v>15000</v>
      </c>
      <c r="F1065" s="12">
        <v>0</v>
      </c>
      <c r="G1065" s="14">
        <v>75</v>
      </c>
      <c r="H1065" s="24" t="s">
        <v>389</v>
      </c>
      <c r="I1065" s="53" t="s">
        <v>6026</v>
      </c>
      <c r="J1065" s="21"/>
      <c r="K1065" s="21" t="s">
        <v>1704</v>
      </c>
      <c r="L1065" s="21" t="s">
        <v>3729</v>
      </c>
      <c r="M1065" s="21" t="s">
        <v>1705</v>
      </c>
      <c r="N1065" s="24" t="s">
        <v>1706</v>
      </c>
      <c r="O1065" s="21">
        <v>6084</v>
      </c>
      <c r="P1065" s="21" t="s">
        <v>812</v>
      </c>
      <c r="Q1065" s="43" t="s">
        <v>2248</v>
      </c>
      <c r="R1065" s="43" t="s">
        <v>2249</v>
      </c>
      <c r="S1065" s="24" t="s">
        <v>5530</v>
      </c>
      <c r="T1065" s="22">
        <v>36862</v>
      </c>
    </row>
    <row r="1066" spans="1:20" ht="24">
      <c r="A1066" s="6" t="s">
        <v>4667</v>
      </c>
      <c r="B1066" s="6" t="s">
        <v>2512</v>
      </c>
      <c r="C1066" s="54">
        <v>21</v>
      </c>
      <c r="D1066" s="2">
        <v>15</v>
      </c>
      <c r="E1066" s="12">
        <v>2500</v>
      </c>
      <c r="F1066" s="12">
        <v>40000</v>
      </c>
      <c r="G1066" s="14">
        <v>110</v>
      </c>
      <c r="H1066" s="24">
        <v>1227</v>
      </c>
      <c r="I1066" s="53" t="s">
        <v>7336</v>
      </c>
      <c r="J1066" s="21" t="s">
        <v>6025</v>
      </c>
      <c r="K1066" s="21" t="s">
        <v>4668</v>
      </c>
      <c r="L1066" s="21" t="s">
        <v>517</v>
      </c>
      <c r="M1066" s="21" t="s">
        <v>2850</v>
      </c>
      <c r="N1066" s="24" t="s">
        <v>459</v>
      </c>
      <c r="O1066" s="21" t="s">
        <v>518</v>
      </c>
      <c r="P1066" s="21" t="s">
        <v>519</v>
      </c>
      <c r="Q1066" s="43" t="s">
        <v>950</v>
      </c>
      <c r="R1066" s="43" t="s">
        <v>520</v>
      </c>
      <c r="S1066" s="24" t="s">
        <v>5530</v>
      </c>
      <c r="T1066" s="22">
        <v>36954</v>
      </c>
    </row>
    <row r="1067" spans="1:20" ht="12">
      <c r="A1067" s="6" t="s">
        <v>137</v>
      </c>
      <c r="B1067" s="6" t="s">
        <v>2512</v>
      </c>
      <c r="C1067" s="54">
        <v>10</v>
      </c>
      <c r="D1067" s="2">
        <v>0</v>
      </c>
      <c r="E1067" s="12" t="s">
        <v>5538</v>
      </c>
      <c r="F1067" s="12" t="s">
        <v>5538</v>
      </c>
      <c r="G1067" s="14" t="s">
        <v>5538</v>
      </c>
      <c r="H1067" s="24">
        <v>1241</v>
      </c>
      <c r="I1067" s="53" t="s">
        <v>1309</v>
      </c>
      <c r="J1067" s="21"/>
      <c r="K1067" s="21" t="s">
        <v>2061</v>
      </c>
      <c r="L1067" s="21" t="s">
        <v>2998</v>
      </c>
      <c r="M1067" s="21" t="s">
        <v>1050</v>
      </c>
      <c r="N1067" s="24" t="s">
        <v>1051</v>
      </c>
      <c r="O1067" s="21">
        <v>20250</v>
      </c>
      <c r="P1067" s="21" t="s">
        <v>1564</v>
      </c>
      <c r="Q1067" s="43" t="s">
        <v>1565</v>
      </c>
      <c r="R1067" s="43" t="s">
        <v>1566</v>
      </c>
      <c r="S1067" s="24" t="s">
        <v>5429</v>
      </c>
      <c r="T1067" s="22">
        <v>36831</v>
      </c>
    </row>
    <row r="1068" spans="1:21" ht="12">
      <c r="A1068" s="6" t="s">
        <v>138</v>
      </c>
      <c r="B1068" s="6" t="s">
        <v>2512</v>
      </c>
      <c r="C1068" s="54">
        <v>25</v>
      </c>
      <c r="D1068" s="2">
        <v>29.75</v>
      </c>
      <c r="E1068" s="12" t="s">
        <v>5538</v>
      </c>
      <c r="F1068" s="12" t="s">
        <v>5538</v>
      </c>
      <c r="G1068" s="14" t="s">
        <v>5538</v>
      </c>
      <c r="H1068" s="24">
        <v>6920</v>
      </c>
      <c r="I1068" s="53" t="s">
        <v>1710</v>
      </c>
      <c r="J1068" s="21" t="s">
        <v>2318</v>
      </c>
      <c r="K1068" s="21" t="s">
        <v>131</v>
      </c>
      <c r="L1068" s="21" t="s">
        <v>132</v>
      </c>
      <c r="M1068" s="21" t="s">
        <v>133</v>
      </c>
      <c r="N1068" s="24" t="s">
        <v>3457</v>
      </c>
      <c r="O1068" s="21">
        <v>60018</v>
      </c>
      <c r="P1068" s="21" t="s">
        <v>134</v>
      </c>
      <c r="Q1068" s="43" t="s">
        <v>135</v>
      </c>
      <c r="R1068" s="43" t="s">
        <v>136</v>
      </c>
      <c r="S1068" s="24" t="s">
        <v>5429</v>
      </c>
      <c r="T1068" s="22">
        <v>36850</v>
      </c>
      <c r="U1068" s="7">
        <v>37215</v>
      </c>
    </row>
    <row r="1069" spans="1:21" ht="12">
      <c r="A1069" s="6" t="s">
        <v>7510</v>
      </c>
      <c r="B1069" s="6" t="s">
        <v>2512</v>
      </c>
      <c r="C1069" s="54">
        <v>28</v>
      </c>
      <c r="D1069" s="2">
        <v>28</v>
      </c>
      <c r="E1069" s="12" t="s">
        <v>5538</v>
      </c>
      <c r="F1069" s="12" t="s">
        <v>5538</v>
      </c>
      <c r="G1069" s="14" t="s">
        <v>5538</v>
      </c>
      <c r="H1069" s="24">
        <v>6950</v>
      </c>
      <c r="I1069" s="53" t="s">
        <v>6923</v>
      </c>
      <c r="J1069" s="21"/>
      <c r="K1069" s="21" t="s">
        <v>7511</v>
      </c>
      <c r="L1069" s="21"/>
      <c r="M1069" s="21" t="s">
        <v>4533</v>
      </c>
      <c r="N1069" s="24" t="s">
        <v>959</v>
      </c>
      <c r="O1069" s="21">
        <v>44199</v>
      </c>
      <c r="P1069" s="21" t="s">
        <v>6349</v>
      </c>
      <c r="Q1069" s="43" t="s">
        <v>6350</v>
      </c>
      <c r="R1069" s="43" t="s">
        <v>7512</v>
      </c>
      <c r="S1069" s="24" t="s">
        <v>5429</v>
      </c>
      <c r="T1069" s="22">
        <v>36951</v>
      </c>
      <c r="U1069" s="7">
        <v>37483</v>
      </c>
    </row>
    <row r="1070" spans="1:21" ht="12">
      <c r="A1070" s="6" t="s">
        <v>514</v>
      </c>
      <c r="B1070" s="6" t="s">
        <v>5537</v>
      </c>
      <c r="C1070" s="54">
        <v>9.7</v>
      </c>
      <c r="D1070" s="2">
        <v>14.7</v>
      </c>
      <c r="E1070" s="12" t="s">
        <v>5538</v>
      </c>
      <c r="F1070" s="12" t="s">
        <v>5538</v>
      </c>
      <c r="G1070" s="14" t="s">
        <v>5538</v>
      </c>
      <c r="H1070" s="4">
        <v>1241</v>
      </c>
      <c r="I1070" s="53" t="s">
        <v>1309</v>
      </c>
      <c r="K1070" s="6" t="s">
        <v>5488</v>
      </c>
      <c r="L1070" s="6" t="s">
        <v>5489</v>
      </c>
      <c r="M1070" s="6" t="s">
        <v>1050</v>
      </c>
      <c r="N1070" s="4" t="s">
        <v>1051</v>
      </c>
      <c r="O1070" s="8" t="s">
        <v>3743</v>
      </c>
      <c r="P1070" s="6" t="s">
        <v>1564</v>
      </c>
      <c r="Q1070" s="6" t="s">
        <v>1565</v>
      </c>
      <c r="R1070" s="6" t="s">
        <v>1566</v>
      </c>
      <c r="S1070" s="5" t="s">
        <v>4350</v>
      </c>
      <c r="T1070" s="7">
        <v>36800</v>
      </c>
      <c r="U1070" s="7">
        <v>37483</v>
      </c>
    </row>
    <row r="1071" spans="1:21" ht="12">
      <c r="A1071" s="6" t="s">
        <v>4137</v>
      </c>
      <c r="B1071" s="6" t="s">
        <v>5537</v>
      </c>
      <c r="C1071" s="54">
        <v>27.5</v>
      </c>
      <c r="D1071" s="2">
        <v>32.5</v>
      </c>
      <c r="E1071" s="12" t="s">
        <v>5538</v>
      </c>
      <c r="F1071" s="12" t="s">
        <v>5538</v>
      </c>
      <c r="G1071" s="14" t="s">
        <v>5538</v>
      </c>
      <c r="H1071" s="4">
        <v>8900</v>
      </c>
      <c r="I1071" s="53" t="s">
        <v>6315</v>
      </c>
      <c r="J1071" s="6" t="s">
        <v>2322</v>
      </c>
      <c r="K1071" s="6" t="s">
        <v>2247</v>
      </c>
      <c r="M1071" s="6" t="s">
        <v>6879</v>
      </c>
      <c r="N1071" s="4" t="s">
        <v>3457</v>
      </c>
      <c r="O1071" s="8" t="s">
        <v>4623</v>
      </c>
      <c r="P1071" s="6" t="s">
        <v>4624</v>
      </c>
      <c r="Q1071" s="6" t="s">
        <v>4625</v>
      </c>
      <c r="R1071" s="6" t="s">
        <v>4626</v>
      </c>
      <c r="S1071" s="5" t="s">
        <v>4350</v>
      </c>
      <c r="T1071" s="7">
        <v>36831</v>
      </c>
      <c r="U1071" s="7">
        <v>37196</v>
      </c>
    </row>
    <row r="1072" spans="1:22" ht="24">
      <c r="A1072" s="6" t="s">
        <v>450</v>
      </c>
      <c r="B1072" s="6" t="s">
        <v>5537</v>
      </c>
      <c r="C1072" s="54">
        <v>25.7</v>
      </c>
      <c r="D1072" s="2" t="s">
        <v>6186</v>
      </c>
      <c r="E1072" s="12" t="s">
        <v>5538</v>
      </c>
      <c r="F1072" s="12" t="s">
        <v>5538</v>
      </c>
      <c r="G1072" s="14" t="s">
        <v>5538</v>
      </c>
      <c r="H1072" s="4">
        <v>1251</v>
      </c>
      <c r="I1072" s="53" t="s">
        <v>7256</v>
      </c>
      <c r="J1072" s="6" t="s">
        <v>6025</v>
      </c>
      <c r="K1072" s="6" t="s">
        <v>1215</v>
      </c>
      <c r="L1072" s="6" t="s">
        <v>1216</v>
      </c>
      <c r="M1072" s="6" t="s">
        <v>5585</v>
      </c>
      <c r="N1072" s="4" t="s">
        <v>3457</v>
      </c>
      <c r="O1072" s="8" t="s">
        <v>1217</v>
      </c>
      <c r="P1072" s="6" t="s">
        <v>1218</v>
      </c>
      <c r="Q1072" s="6" t="s">
        <v>448</v>
      </c>
      <c r="R1072" s="6" t="s">
        <v>449</v>
      </c>
      <c r="S1072" s="5" t="s">
        <v>4350</v>
      </c>
      <c r="T1072" s="7">
        <v>36892</v>
      </c>
      <c r="V1072" s="7">
        <v>37848</v>
      </c>
    </row>
    <row r="1073" spans="1:24" ht="12">
      <c r="A1073" s="6" t="s">
        <v>107</v>
      </c>
      <c r="B1073" s="6" t="s">
        <v>5537</v>
      </c>
      <c r="C1073" s="54">
        <v>29.75</v>
      </c>
      <c r="D1073" s="2">
        <v>40.75</v>
      </c>
      <c r="E1073" s="12" t="s">
        <v>5538</v>
      </c>
      <c r="F1073" s="12" t="s">
        <v>5538</v>
      </c>
      <c r="G1073" s="14" t="s">
        <v>5538</v>
      </c>
      <c r="H1073" s="4">
        <v>6925</v>
      </c>
      <c r="I1073" s="53" t="s">
        <v>5560</v>
      </c>
      <c r="K1073" s="6" t="s">
        <v>108</v>
      </c>
      <c r="L1073" s="6" t="s">
        <v>5300</v>
      </c>
      <c r="M1073" s="6" t="s">
        <v>109</v>
      </c>
      <c r="N1073" s="4" t="s">
        <v>3457</v>
      </c>
      <c r="O1073" s="8" t="s">
        <v>147</v>
      </c>
      <c r="P1073" s="6" t="s">
        <v>148</v>
      </c>
      <c r="Q1073" s="6" t="s">
        <v>149</v>
      </c>
      <c r="R1073" s="6" t="s">
        <v>3209</v>
      </c>
      <c r="S1073" s="5" t="s">
        <v>4350</v>
      </c>
      <c r="T1073" s="7">
        <v>36892</v>
      </c>
      <c r="U1073" s="7">
        <v>37226</v>
      </c>
      <c r="V1073" s="22">
        <v>37483</v>
      </c>
      <c r="X1073" s="22"/>
    </row>
    <row r="1074" spans="1:22" ht="12">
      <c r="A1074" s="6" t="s">
        <v>3210</v>
      </c>
      <c r="B1074" s="6" t="s">
        <v>5537</v>
      </c>
      <c r="C1074" s="54">
        <v>25.7</v>
      </c>
      <c r="D1074" s="2">
        <v>25.7</v>
      </c>
      <c r="E1074" s="12" t="s">
        <v>5538</v>
      </c>
      <c r="F1074" s="12">
        <v>8265</v>
      </c>
      <c r="G1074" s="14">
        <v>49</v>
      </c>
      <c r="H1074" s="4" t="s">
        <v>7018</v>
      </c>
      <c r="I1074" s="53" t="s">
        <v>5431</v>
      </c>
      <c r="J1074" s="6" t="s">
        <v>6025</v>
      </c>
      <c r="K1074" s="6" t="s">
        <v>3211</v>
      </c>
      <c r="L1074" s="6" t="s">
        <v>7394</v>
      </c>
      <c r="M1074" s="6" t="s">
        <v>7395</v>
      </c>
      <c r="N1074" s="4" t="s">
        <v>3457</v>
      </c>
      <c r="O1074" s="8" t="s">
        <v>7396</v>
      </c>
      <c r="P1074" s="6" t="s">
        <v>7397</v>
      </c>
      <c r="Q1074" s="6" t="s">
        <v>2710</v>
      </c>
      <c r="R1074" s="6" t="s">
        <v>2711</v>
      </c>
      <c r="S1074" s="5" t="s">
        <v>4350</v>
      </c>
      <c r="T1074" s="7">
        <v>36923</v>
      </c>
      <c r="U1074" s="7">
        <v>37348</v>
      </c>
      <c r="V1074" s="7">
        <v>37847</v>
      </c>
    </row>
    <row r="1075" spans="1:22" ht="12">
      <c r="A1075" s="6" t="s">
        <v>28</v>
      </c>
      <c r="B1075" s="6" t="s">
        <v>5537</v>
      </c>
      <c r="C1075" s="54">
        <v>12.25</v>
      </c>
      <c r="D1075" s="2">
        <v>12.25</v>
      </c>
      <c r="E1075" s="12">
        <v>360338</v>
      </c>
      <c r="F1075" s="12">
        <v>190658</v>
      </c>
      <c r="G1075" s="14" t="s">
        <v>5538</v>
      </c>
      <c r="H1075" s="4">
        <v>1230</v>
      </c>
      <c r="I1075" s="53" t="s">
        <v>5643</v>
      </c>
      <c r="J1075" s="6" t="s">
        <v>3454</v>
      </c>
      <c r="K1075" s="6" t="s">
        <v>29</v>
      </c>
      <c r="M1075" s="6" t="s">
        <v>3456</v>
      </c>
      <c r="N1075" s="4" t="s">
        <v>3457</v>
      </c>
      <c r="O1075" s="8" t="s">
        <v>447</v>
      </c>
      <c r="P1075" s="6" t="s">
        <v>3458</v>
      </c>
      <c r="Q1075" s="6" t="s">
        <v>64</v>
      </c>
      <c r="R1075" s="6" t="s">
        <v>763</v>
      </c>
      <c r="S1075" s="5" t="s">
        <v>4350</v>
      </c>
      <c r="T1075" s="7">
        <v>36945</v>
      </c>
      <c r="U1075" s="7">
        <v>37483</v>
      </c>
      <c r="V1075" s="7">
        <v>37848</v>
      </c>
    </row>
    <row r="1076" spans="1:22" ht="24">
      <c r="A1076" s="6" t="s">
        <v>2279</v>
      </c>
      <c r="B1076" s="6" t="s">
        <v>5537</v>
      </c>
      <c r="C1076" s="54">
        <v>15</v>
      </c>
      <c r="D1076" s="2">
        <v>15</v>
      </c>
      <c r="E1076" s="12">
        <v>0</v>
      </c>
      <c r="F1076" s="12">
        <v>30000</v>
      </c>
      <c r="G1076" s="14">
        <v>60</v>
      </c>
      <c r="H1076" s="4">
        <v>1256</v>
      </c>
      <c r="I1076" s="53" t="s">
        <v>2280</v>
      </c>
      <c r="K1076" s="6" t="s">
        <v>5433</v>
      </c>
      <c r="L1076" s="6" t="s">
        <v>7053</v>
      </c>
      <c r="M1076" s="6" t="s">
        <v>1492</v>
      </c>
      <c r="N1076" s="4" t="s">
        <v>5434</v>
      </c>
      <c r="O1076" s="8" t="s">
        <v>7054</v>
      </c>
      <c r="P1076" s="6" t="s">
        <v>7055</v>
      </c>
      <c r="Q1076" s="6" t="s">
        <v>3591</v>
      </c>
      <c r="R1076" s="6" t="s">
        <v>7056</v>
      </c>
      <c r="S1076" s="5" t="s">
        <v>4350</v>
      </c>
      <c r="T1076" s="7">
        <v>36945</v>
      </c>
      <c r="V1076" s="7">
        <v>37848</v>
      </c>
    </row>
    <row r="1077" spans="1:20" ht="12">
      <c r="A1077" s="6" t="s">
        <v>5063</v>
      </c>
      <c r="B1077" s="6" t="s">
        <v>5537</v>
      </c>
      <c r="C1077" s="54">
        <v>26.95</v>
      </c>
      <c r="D1077" s="2">
        <v>26.95</v>
      </c>
      <c r="E1077" s="12">
        <v>20000</v>
      </c>
      <c r="F1077" s="12">
        <v>2300000</v>
      </c>
      <c r="G1077" s="14">
        <v>5612</v>
      </c>
      <c r="H1077" s="4">
        <v>1226</v>
      </c>
      <c r="I1077" s="53" t="s">
        <v>5064</v>
      </c>
      <c r="J1077" s="6" t="s">
        <v>7220</v>
      </c>
      <c r="K1077" s="6" t="s">
        <v>5065</v>
      </c>
      <c r="L1077" s="6" t="s">
        <v>305</v>
      </c>
      <c r="M1077" s="6" t="s">
        <v>5335</v>
      </c>
      <c r="N1077" s="4" t="s">
        <v>5336</v>
      </c>
      <c r="O1077" s="8" t="s">
        <v>5339</v>
      </c>
      <c r="P1077" s="6" t="s">
        <v>5066</v>
      </c>
      <c r="Q1077" s="6" t="s">
        <v>5067</v>
      </c>
      <c r="R1077" s="6" t="s">
        <v>5342</v>
      </c>
      <c r="S1077" s="5" t="s">
        <v>4350</v>
      </c>
      <c r="T1077" s="7">
        <v>36945</v>
      </c>
    </row>
    <row r="1078" spans="1:20" ht="12">
      <c r="A1078" s="6" t="s">
        <v>6321</v>
      </c>
      <c r="B1078" s="6" t="s">
        <v>5537</v>
      </c>
      <c r="E1078" s="12"/>
      <c r="H1078" s="4">
        <v>1226</v>
      </c>
      <c r="I1078" s="53" t="s">
        <v>797</v>
      </c>
      <c r="J1078" s="6" t="s">
        <v>6322</v>
      </c>
      <c r="K1078" s="6" t="s">
        <v>4032</v>
      </c>
      <c r="M1078" s="6" t="s">
        <v>6194</v>
      </c>
      <c r="N1078" s="4" t="s">
        <v>6752</v>
      </c>
      <c r="O1078" s="8" t="s">
        <v>6323</v>
      </c>
      <c r="P1078" s="6" t="s">
        <v>6195</v>
      </c>
      <c r="Q1078" s="6" t="s">
        <v>6196</v>
      </c>
      <c r="R1078" s="6" t="s">
        <v>6197</v>
      </c>
      <c r="S1078" s="5" t="s">
        <v>4350</v>
      </c>
      <c r="T1078" s="7">
        <v>37483</v>
      </c>
    </row>
    <row r="1079" spans="1:21" ht="24">
      <c r="A1079" s="6" t="s">
        <v>4682</v>
      </c>
      <c r="B1079" s="6" t="s">
        <v>2953</v>
      </c>
      <c r="C1079" s="54">
        <v>17.25</v>
      </c>
      <c r="D1079" s="2">
        <v>22.25</v>
      </c>
      <c r="E1079" s="12">
        <v>110000</v>
      </c>
      <c r="F1079" s="12">
        <v>980000</v>
      </c>
      <c r="G1079" s="14">
        <v>5200</v>
      </c>
      <c r="H1079" s="4">
        <v>6950</v>
      </c>
      <c r="I1079" s="53" t="s">
        <v>4694</v>
      </c>
      <c r="J1079" s="6" t="s">
        <v>6063</v>
      </c>
      <c r="K1079" s="6" t="s">
        <v>4695</v>
      </c>
      <c r="M1079" s="6" t="s">
        <v>4696</v>
      </c>
      <c r="N1079" s="4" t="s">
        <v>1706</v>
      </c>
      <c r="O1079" s="8" t="s">
        <v>2473</v>
      </c>
      <c r="P1079" s="6" t="s">
        <v>6064</v>
      </c>
      <c r="Q1079" s="6" t="s">
        <v>4697</v>
      </c>
      <c r="R1079" s="6" t="s">
        <v>4698</v>
      </c>
      <c r="S1079" s="5" t="s">
        <v>5530</v>
      </c>
      <c r="T1079" s="7">
        <v>36951</v>
      </c>
      <c r="U1079" s="7">
        <v>37483</v>
      </c>
    </row>
    <row r="1080" spans="1:20" ht="12">
      <c r="A1080" s="6" t="s">
        <v>6109</v>
      </c>
      <c r="B1080" s="6" t="s">
        <v>6110</v>
      </c>
      <c r="C1080" s="54">
        <v>18</v>
      </c>
      <c r="D1080" s="2">
        <v>18</v>
      </c>
      <c r="E1080" s="12">
        <v>20000</v>
      </c>
      <c r="F1080" s="12">
        <v>250000</v>
      </c>
      <c r="G1080" s="14">
        <v>400</v>
      </c>
      <c r="H1080" s="4">
        <v>6938</v>
      </c>
      <c r="I1080" s="53" t="s">
        <v>5041</v>
      </c>
      <c r="M1080" s="6" t="s">
        <v>5042</v>
      </c>
      <c r="N1080" s="4" t="s">
        <v>3893</v>
      </c>
      <c r="O1080" s="8" t="s">
        <v>4387</v>
      </c>
      <c r="P1080" s="6" t="s">
        <v>4388</v>
      </c>
      <c r="Q1080" s="6" t="s">
        <v>562</v>
      </c>
      <c r="R1080" s="6" t="s">
        <v>4957</v>
      </c>
      <c r="S1080" s="5" t="s">
        <v>5530</v>
      </c>
      <c r="T1080" s="7">
        <v>36951</v>
      </c>
    </row>
    <row r="1081" spans="1:21" ht="24">
      <c r="A1081" s="6" t="s">
        <v>5719</v>
      </c>
      <c r="B1081" s="6" t="s">
        <v>6110</v>
      </c>
      <c r="C1081" s="54">
        <v>26</v>
      </c>
      <c r="D1081" s="2">
        <v>26</v>
      </c>
      <c r="E1081" s="12">
        <v>4396</v>
      </c>
      <c r="F1081" s="12">
        <v>33191</v>
      </c>
      <c r="G1081" s="14">
        <v>135</v>
      </c>
      <c r="H1081" s="4">
        <v>1230</v>
      </c>
      <c r="I1081" s="53" t="s">
        <v>1544</v>
      </c>
      <c r="J1081" s="6" t="s">
        <v>6686</v>
      </c>
      <c r="K1081" s="6" t="s">
        <v>4866</v>
      </c>
      <c r="M1081" s="6" t="s">
        <v>5644</v>
      </c>
      <c r="N1081" s="4" t="s">
        <v>1822</v>
      </c>
      <c r="O1081" s="8" t="s">
        <v>7050</v>
      </c>
      <c r="P1081" s="6" t="s">
        <v>5996</v>
      </c>
      <c r="Q1081" s="6" t="s">
        <v>5997</v>
      </c>
      <c r="R1081" s="6" t="s">
        <v>2682</v>
      </c>
      <c r="S1081" s="5" t="s">
        <v>5530</v>
      </c>
      <c r="T1081" s="7">
        <v>37012</v>
      </c>
      <c r="U1081" s="7">
        <v>37118</v>
      </c>
    </row>
    <row r="1082" spans="1:21" ht="12">
      <c r="A1082" s="6" t="s">
        <v>1409</v>
      </c>
      <c r="B1082" s="6" t="s">
        <v>6110</v>
      </c>
      <c r="C1082" s="54">
        <v>22</v>
      </c>
      <c r="D1082" s="2">
        <v>22</v>
      </c>
      <c r="E1082" s="12">
        <v>1974</v>
      </c>
      <c r="F1082" s="12">
        <v>29690</v>
      </c>
      <c r="G1082" s="14">
        <v>76</v>
      </c>
      <c r="H1082" s="4">
        <v>6950</v>
      </c>
      <c r="I1082" s="53" t="s">
        <v>1410</v>
      </c>
      <c r="J1082" s="6" t="s">
        <v>1411</v>
      </c>
      <c r="K1082" s="6" t="s">
        <v>1412</v>
      </c>
      <c r="M1082" s="6" t="s">
        <v>1413</v>
      </c>
      <c r="N1082" s="4" t="s">
        <v>3893</v>
      </c>
      <c r="O1082" s="8" t="s">
        <v>1414</v>
      </c>
      <c r="P1082" s="6" t="s">
        <v>1415</v>
      </c>
      <c r="Q1082" s="6" t="s">
        <v>1416</v>
      </c>
      <c r="R1082" s="6" t="s">
        <v>1417</v>
      </c>
      <c r="S1082" s="5" t="s">
        <v>5530</v>
      </c>
      <c r="T1082" s="7">
        <v>37012</v>
      </c>
      <c r="U1082" s="7">
        <v>37483</v>
      </c>
    </row>
    <row r="1083" spans="1:21" ht="12">
      <c r="A1083" s="6" t="s">
        <v>871</v>
      </c>
      <c r="B1083" s="31" t="s">
        <v>1613</v>
      </c>
      <c r="C1083" s="54">
        <v>23</v>
      </c>
      <c r="D1083" s="2">
        <v>28</v>
      </c>
      <c r="E1083" s="12" t="s">
        <v>5538</v>
      </c>
      <c r="F1083" s="12" t="s">
        <v>5538</v>
      </c>
      <c r="G1083" s="14" t="s">
        <v>5538</v>
      </c>
      <c r="H1083" s="18">
        <v>6920</v>
      </c>
      <c r="I1083" s="53" t="s">
        <v>1710</v>
      </c>
      <c r="J1083" s="6" t="s">
        <v>2318</v>
      </c>
      <c r="K1083" s="6" t="s">
        <v>3407</v>
      </c>
      <c r="M1083" s="6" t="s">
        <v>7577</v>
      </c>
      <c r="N1083" s="4" t="s">
        <v>7578</v>
      </c>
      <c r="O1083" s="6">
        <v>64101</v>
      </c>
      <c r="P1083" s="6" t="s">
        <v>2319</v>
      </c>
      <c r="Q1083" s="6" t="s">
        <v>868</v>
      </c>
      <c r="R1083" s="42" t="s">
        <v>869</v>
      </c>
      <c r="S1083" s="5" t="s">
        <v>4350</v>
      </c>
      <c r="T1083" s="7">
        <v>36822</v>
      </c>
      <c r="U1083" s="7">
        <v>37483</v>
      </c>
    </row>
    <row r="1084" spans="1:20" ht="12">
      <c r="A1084" s="6" t="s">
        <v>63</v>
      </c>
      <c r="B1084" s="31" t="s">
        <v>1613</v>
      </c>
      <c r="C1084" s="54">
        <v>25</v>
      </c>
      <c r="D1084" s="2" t="s">
        <v>6186</v>
      </c>
      <c r="E1084" s="12" t="s">
        <v>5538</v>
      </c>
      <c r="F1084" s="12" t="s">
        <v>5538</v>
      </c>
      <c r="G1084" s="14" t="s">
        <v>5538</v>
      </c>
      <c r="H1084" s="18">
        <v>1252</v>
      </c>
      <c r="I1084" s="53" t="s">
        <v>7257</v>
      </c>
      <c r="K1084" s="6" t="s">
        <v>3264</v>
      </c>
      <c r="L1084" s="6" t="s">
        <v>3265</v>
      </c>
      <c r="M1084" s="6" t="s">
        <v>1050</v>
      </c>
      <c r="N1084" s="4" t="s">
        <v>1051</v>
      </c>
      <c r="O1084" s="6">
        <v>20250</v>
      </c>
      <c r="P1084" s="6" t="s">
        <v>7455</v>
      </c>
      <c r="Q1084" s="6" t="s">
        <v>7456</v>
      </c>
      <c r="R1084" s="6" t="s">
        <v>1314</v>
      </c>
      <c r="S1084" s="5" t="s">
        <v>4350</v>
      </c>
      <c r="T1084" s="7">
        <v>36831</v>
      </c>
    </row>
    <row r="1085" spans="1:21" ht="12">
      <c r="A1085" s="16" t="s">
        <v>4038</v>
      </c>
      <c r="B1085" s="6" t="s">
        <v>1613</v>
      </c>
      <c r="C1085" s="54">
        <v>33</v>
      </c>
      <c r="D1085" s="2">
        <v>33.5</v>
      </c>
      <c r="E1085" s="2" t="s">
        <v>5538</v>
      </c>
      <c r="F1085" s="12">
        <v>35000</v>
      </c>
      <c r="G1085" s="14">
        <v>170</v>
      </c>
      <c r="H1085" s="18">
        <v>6930</v>
      </c>
      <c r="I1085" s="53" t="s">
        <v>7463</v>
      </c>
      <c r="J1085" s="6" t="s">
        <v>2318</v>
      </c>
      <c r="K1085" s="6" t="s">
        <v>6</v>
      </c>
      <c r="L1085" s="6" t="s">
        <v>6520</v>
      </c>
      <c r="M1085" s="6" t="s">
        <v>5585</v>
      </c>
      <c r="N1085" s="4" t="s">
        <v>3457</v>
      </c>
      <c r="O1085" s="6">
        <v>60606</v>
      </c>
      <c r="P1085" s="6" t="s">
        <v>4067</v>
      </c>
      <c r="Q1085" s="6" t="s">
        <v>4068</v>
      </c>
      <c r="R1085" s="6" t="s">
        <v>4835</v>
      </c>
      <c r="S1085" s="5" t="s">
        <v>4350</v>
      </c>
      <c r="T1085" s="7">
        <v>36923</v>
      </c>
      <c r="U1085" s="7">
        <v>37483</v>
      </c>
    </row>
    <row r="1086" spans="1:24" s="61" customFormat="1" ht="24">
      <c r="A1086" s="52" t="s">
        <v>4792</v>
      </c>
      <c r="B1086" s="53" t="s">
        <v>1606</v>
      </c>
      <c r="C1086" s="54">
        <v>23</v>
      </c>
      <c r="D1086" s="54">
        <v>27</v>
      </c>
      <c r="E1086" s="54">
        <v>15000</v>
      </c>
      <c r="F1086" s="55">
        <v>255849</v>
      </c>
      <c r="G1086" s="56">
        <v>1381</v>
      </c>
      <c r="H1086" s="57">
        <v>1227</v>
      </c>
      <c r="I1086" s="53" t="s">
        <v>4793</v>
      </c>
      <c r="J1086" s="53"/>
      <c r="K1086" s="53" t="s">
        <v>4794</v>
      </c>
      <c r="L1086" s="53" t="s">
        <v>4795</v>
      </c>
      <c r="M1086" s="53" t="s">
        <v>4796</v>
      </c>
      <c r="N1086" s="58" t="s">
        <v>5336</v>
      </c>
      <c r="O1086" s="53">
        <v>53718</v>
      </c>
      <c r="P1086" s="53" t="s">
        <v>4797</v>
      </c>
      <c r="Q1086" s="53" t="s">
        <v>4798</v>
      </c>
      <c r="R1086" s="53" t="s">
        <v>4799</v>
      </c>
      <c r="S1086" s="59" t="s">
        <v>4350</v>
      </c>
      <c r="T1086" s="60">
        <v>37226</v>
      </c>
      <c r="U1086" s="60"/>
      <c r="V1086" s="60"/>
      <c r="W1086" s="60"/>
      <c r="X1086" s="60"/>
    </row>
    <row r="1087" spans="1:20" ht="24">
      <c r="A1087" s="16" t="s">
        <v>4779</v>
      </c>
      <c r="B1087" s="6" t="s">
        <v>1606</v>
      </c>
      <c r="H1087" s="18">
        <v>5000</v>
      </c>
      <c r="I1087" s="53" t="s">
        <v>434</v>
      </c>
      <c r="K1087" s="6" t="s">
        <v>4780</v>
      </c>
      <c r="L1087" s="6" t="s">
        <v>5888</v>
      </c>
      <c r="M1087" s="6" t="s">
        <v>5585</v>
      </c>
      <c r="N1087" s="4" t="s">
        <v>3457</v>
      </c>
      <c r="O1087" s="6">
        <v>60624</v>
      </c>
      <c r="P1087" s="6" t="s">
        <v>4781</v>
      </c>
      <c r="Q1087" s="6" t="s">
        <v>4782</v>
      </c>
      <c r="R1087" s="6" t="s">
        <v>4783</v>
      </c>
      <c r="S1087" s="5" t="s">
        <v>4350</v>
      </c>
      <c r="T1087" s="7">
        <v>37469</v>
      </c>
    </row>
    <row r="1088" spans="1:20" ht="12">
      <c r="A1088" s="16" t="s">
        <v>4666</v>
      </c>
      <c r="B1088" s="6" t="s">
        <v>1606</v>
      </c>
      <c r="C1088" s="54" t="s">
        <v>5538</v>
      </c>
      <c r="D1088" s="2" t="s">
        <v>5538</v>
      </c>
      <c r="E1088" s="2" t="s">
        <v>603</v>
      </c>
      <c r="F1088" s="12">
        <v>125374</v>
      </c>
      <c r="G1088" s="14">
        <v>173</v>
      </c>
      <c r="H1088" s="18" t="s">
        <v>6438</v>
      </c>
      <c r="I1088" s="53" t="s">
        <v>600</v>
      </c>
      <c r="J1088" s="6" t="s">
        <v>264</v>
      </c>
      <c r="K1088" s="6" t="s">
        <v>601</v>
      </c>
      <c r="M1088" s="6" t="s">
        <v>7089</v>
      </c>
      <c r="N1088" s="4" t="s">
        <v>879</v>
      </c>
      <c r="O1088" s="6">
        <v>85746</v>
      </c>
      <c r="P1088" s="6" t="s">
        <v>602</v>
      </c>
      <c r="Q1088" s="6" t="s">
        <v>4845</v>
      </c>
      <c r="R1088" s="6" t="s">
        <v>4846</v>
      </c>
      <c r="S1088" s="5">
        <v>6</v>
      </c>
      <c r="T1088" s="7">
        <v>37949</v>
      </c>
    </row>
  </sheetData>
  <printOptions gridLines="1" horizontalCentered="1"/>
  <pageMargins left="0.25" right="0.25" top="0.32" bottom="0.48" header="0.48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30"/>
  <sheetViews>
    <sheetView workbookViewId="0" topLeftCell="A19">
      <selection activeCell="B34" sqref="B34"/>
    </sheetView>
  </sheetViews>
  <sheetFormatPr defaultColWidth="9.140625" defaultRowHeight="12.75"/>
  <cols>
    <col min="1" max="1" width="9.140625" style="62" customWidth="1"/>
    <col min="2" max="2" width="58.28125" style="0" customWidth="1"/>
  </cols>
  <sheetData>
    <row r="1" spans="1:2" ht="12.75">
      <c r="A1" s="62" t="s">
        <v>5957</v>
      </c>
      <c r="B1" t="s">
        <v>6579</v>
      </c>
    </row>
    <row r="2" spans="1:2" ht="12.75">
      <c r="A2" s="62">
        <v>0</v>
      </c>
      <c r="B2" t="s">
        <v>7156</v>
      </c>
    </row>
    <row r="3" spans="1:2" ht="12.75">
      <c r="A3" s="62">
        <v>1</v>
      </c>
      <c r="B3" t="s">
        <v>7157</v>
      </c>
    </row>
    <row r="4" spans="1:2" ht="12.75">
      <c r="A4" s="62">
        <v>10</v>
      </c>
      <c r="B4" t="s">
        <v>7158</v>
      </c>
    </row>
    <row r="5" spans="1:2" ht="12.75">
      <c r="A5" s="62">
        <v>50</v>
      </c>
      <c r="B5" t="s">
        <v>4411</v>
      </c>
    </row>
    <row r="6" spans="1:2" ht="12.75">
      <c r="A6" s="62">
        <v>99</v>
      </c>
      <c r="B6" t="s">
        <v>4412</v>
      </c>
    </row>
    <row r="7" spans="1:2" ht="12.75">
      <c r="A7" s="62">
        <v>100</v>
      </c>
      <c r="B7" t="s">
        <v>4554</v>
      </c>
    </row>
    <row r="8" spans="1:2" ht="12.75">
      <c r="A8" s="62">
        <v>210</v>
      </c>
      <c r="B8" t="s">
        <v>4555</v>
      </c>
    </row>
    <row r="9" spans="1:2" ht="12.75">
      <c r="A9" s="62">
        <v>300</v>
      </c>
      <c r="B9" t="s">
        <v>4556</v>
      </c>
    </row>
    <row r="10" spans="1:2" ht="12.75">
      <c r="A10" s="62">
        <v>361</v>
      </c>
      <c r="B10" t="s">
        <v>360</v>
      </c>
    </row>
    <row r="11" spans="1:2" ht="12.75">
      <c r="A11" s="62">
        <v>363</v>
      </c>
      <c r="B11" t="s">
        <v>7493</v>
      </c>
    </row>
    <row r="12" spans="1:2" ht="12.75">
      <c r="A12" s="62">
        <v>400</v>
      </c>
      <c r="B12" t="s">
        <v>7188</v>
      </c>
    </row>
    <row r="13" spans="1:2" ht="12.75">
      <c r="A13" s="62">
        <v>500</v>
      </c>
      <c r="B13" t="s">
        <v>7472</v>
      </c>
    </row>
    <row r="14" spans="1:2" ht="12.75">
      <c r="A14" s="62">
        <v>501</v>
      </c>
      <c r="B14" t="s">
        <v>7473</v>
      </c>
    </row>
    <row r="15" spans="1:2" ht="12.75">
      <c r="A15" s="62">
        <v>559</v>
      </c>
      <c r="B15" t="s">
        <v>6093</v>
      </c>
    </row>
    <row r="16" spans="1:2" ht="12.75">
      <c r="A16" s="62">
        <v>800</v>
      </c>
      <c r="B16" t="s">
        <v>2822</v>
      </c>
    </row>
    <row r="17" spans="1:2" ht="12.75">
      <c r="A17" s="62">
        <v>901</v>
      </c>
      <c r="B17" t="s">
        <v>2823</v>
      </c>
    </row>
    <row r="18" spans="1:2" ht="12.75">
      <c r="A18" s="62">
        <v>902</v>
      </c>
      <c r="B18" t="s">
        <v>2824</v>
      </c>
    </row>
    <row r="19" spans="1:2" ht="12.75">
      <c r="A19" s="62">
        <v>904</v>
      </c>
      <c r="B19" t="s">
        <v>2825</v>
      </c>
    </row>
    <row r="20" spans="1:2" ht="12.75">
      <c r="A20" s="62">
        <v>906</v>
      </c>
      <c r="B20" t="s">
        <v>2825</v>
      </c>
    </row>
    <row r="21" spans="1:2" ht="12.75">
      <c r="A21" s="62">
        <v>907</v>
      </c>
      <c r="B21" t="s">
        <v>2826</v>
      </c>
    </row>
    <row r="22" spans="1:2" ht="12.75">
      <c r="A22" s="62">
        <v>914</v>
      </c>
      <c r="B22" t="s">
        <v>5516</v>
      </c>
    </row>
    <row r="23" spans="1:2" ht="12.75">
      <c r="A23" s="62">
        <v>917</v>
      </c>
      <c r="B23" t="s">
        <v>5517</v>
      </c>
    </row>
    <row r="24" spans="1:2" ht="12.75">
      <c r="A24" s="62">
        <v>918</v>
      </c>
      <c r="B24" t="s">
        <v>5518</v>
      </c>
    </row>
    <row r="25" spans="1:2" ht="12.75">
      <c r="A25" s="62">
        <v>925</v>
      </c>
      <c r="B25" t="s">
        <v>5519</v>
      </c>
    </row>
    <row r="26" spans="1:2" ht="12.75">
      <c r="A26" s="62">
        <v>929</v>
      </c>
      <c r="B26" t="s">
        <v>5520</v>
      </c>
    </row>
    <row r="27" spans="1:2" ht="12.75">
      <c r="A27" s="62">
        <v>935</v>
      </c>
      <c r="B27" t="s">
        <v>152</v>
      </c>
    </row>
    <row r="28" spans="1:2" ht="12.75">
      <c r="A28" s="62">
        <v>940</v>
      </c>
      <c r="B28" t="s">
        <v>6594</v>
      </c>
    </row>
    <row r="29" spans="1:2" ht="12.75">
      <c r="A29" s="62">
        <v>962</v>
      </c>
      <c r="B29" t="s">
        <v>7517</v>
      </c>
    </row>
    <row r="30" spans="1:2" ht="12.75">
      <c r="A30" s="62">
        <v>979</v>
      </c>
      <c r="B30" t="s">
        <v>7518</v>
      </c>
    </row>
    <row r="31" spans="1:2" ht="12.75">
      <c r="A31" s="62">
        <v>1000</v>
      </c>
      <c r="B31" t="s">
        <v>7519</v>
      </c>
    </row>
    <row r="32" spans="1:2" ht="12.75">
      <c r="A32" s="62">
        <v>1001</v>
      </c>
      <c r="B32" t="s">
        <v>7520</v>
      </c>
    </row>
    <row r="33" spans="1:2" ht="12.75">
      <c r="A33" s="62">
        <v>1002</v>
      </c>
      <c r="B33" t="s">
        <v>3717</v>
      </c>
    </row>
    <row r="34" spans="1:2" ht="12.75">
      <c r="A34" s="62">
        <v>1003</v>
      </c>
      <c r="B34" t="s">
        <v>4478</v>
      </c>
    </row>
    <row r="35" spans="1:2" ht="12.75">
      <c r="A35" s="62">
        <v>1004</v>
      </c>
      <c r="B35" t="s">
        <v>2411</v>
      </c>
    </row>
    <row r="36" spans="1:2" ht="12.75">
      <c r="A36" s="62">
        <v>1005</v>
      </c>
      <c r="B36" t="s">
        <v>2412</v>
      </c>
    </row>
    <row r="37" spans="1:2" ht="12.75">
      <c r="A37" s="62">
        <v>1012</v>
      </c>
      <c r="B37" t="s">
        <v>2413</v>
      </c>
    </row>
    <row r="38" spans="1:2" ht="12.75">
      <c r="A38" s="62">
        <v>1018</v>
      </c>
      <c r="B38" t="s">
        <v>2414</v>
      </c>
    </row>
    <row r="39" spans="1:2" ht="12.75">
      <c r="A39" s="62">
        <v>1021</v>
      </c>
      <c r="B39" t="s">
        <v>2415</v>
      </c>
    </row>
    <row r="40" spans="1:2" ht="12.75">
      <c r="A40" s="62">
        <v>1023</v>
      </c>
      <c r="B40" t="s">
        <v>2416</v>
      </c>
    </row>
    <row r="41" spans="1:2" ht="12.75">
      <c r="A41" s="62">
        <v>1025</v>
      </c>
      <c r="B41" t="s">
        <v>2417</v>
      </c>
    </row>
    <row r="42" spans="1:2" ht="12.75">
      <c r="A42" s="62">
        <v>1027</v>
      </c>
      <c r="B42" t="s">
        <v>5043</v>
      </c>
    </row>
    <row r="43" spans="1:2" ht="12.75">
      <c r="A43" s="62">
        <v>1028</v>
      </c>
      <c r="B43" t="s">
        <v>1578</v>
      </c>
    </row>
    <row r="44" spans="1:2" ht="12.75">
      <c r="A44" s="62">
        <v>1030</v>
      </c>
      <c r="B44" t="s">
        <v>1579</v>
      </c>
    </row>
    <row r="45" spans="1:2" ht="12.75">
      <c r="A45" s="62">
        <v>1050</v>
      </c>
      <c r="B45" t="s">
        <v>1580</v>
      </c>
    </row>
    <row r="46" spans="1:2" ht="12.75">
      <c r="A46" s="62">
        <v>1051</v>
      </c>
      <c r="B46" t="s">
        <v>2588</v>
      </c>
    </row>
    <row r="47" spans="1:2" ht="12.75">
      <c r="A47" s="62">
        <v>1059</v>
      </c>
      <c r="B47" t="s">
        <v>4472</v>
      </c>
    </row>
    <row r="48" spans="1:2" ht="12.75">
      <c r="A48" s="62">
        <v>1060</v>
      </c>
      <c r="B48" t="s">
        <v>4473</v>
      </c>
    </row>
    <row r="49" spans="1:2" ht="12.75">
      <c r="A49" s="62">
        <v>1100</v>
      </c>
      <c r="B49" t="s">
        <v>4474</v>
      </c>
    </row>
    <row r="50" spans="1:2" ht="12.75">
      <c r="A50" s="62">
        <v>1101</v>
      </c>
      <c r="B50" t="s">
        <v>1604</v>
      </c>
    </row>
    <row r="51" spans="1:2" ht="12.75">
      <c r="A51" s="62">
        <v>1102</v>
      </c>
      <c r="B51" t="s">
        <v>1605</v>
      </c>
    </row>
    <row r="52" spans="1:2" ht="12.75">
      <c r="A52" s="62">
        <v>1103</v>
      </c>
      <c r="B52" t="s">
        <v>3880</v>
      </c>
    </row>
    <row r="53" spans="1:2" ht="12.75">
      <c r="A53" s="62">
        <v>1105</v>
      </c>
      <c r="B53" t="s">
        <v>697</v>
      </c>
    </row>
    <row r="54" spans="1:2" ht="12.75">
      <c r="A54" s="62">
        <v>1109</v>
      </c>
      <c r="B54" t="s">
        <v>698</v>
      </c>
    </row>
    <row r="55" spans="1:2" ht="12.75">
      <c r="A55" s="62">
        <v>1110</v>
      </c>
      <c r="B55" t="s">
        <v>699</v>
      </c>
    </row>
    <row r="56" spans="1:2" ht="12.75">
      <c r="A56" s="62">
        <v>1112</v>
      </c>
      <c r="B56" t="s">
        <v>2842</v>
      </c>
    </row>
    <row r="57" spans="1:2" ht="12.75">
      <c r="A57" s="62">
        <v>1113</v>
      </c>
      <c r="B57" t="s">
        <v>2843</v>
      </c>
    </row>
    <row r="58" spans="1:2" ht="12.75">
      <c r="A58" s="62">
        <v>1117</v>
      </c>
      <c r="B58" t="s">
        <v>2844</v>
      </c>
    </row>
    <row r="59" spans="1:2" ht="12.75">
      <c r="A59" s="62">
        <v>1118</v>
      </c>
      <c r="B59" t="s">
        <v>2845</v>
      </c>
    </row>
    <row r="60" spans="1:2" ht="12.75">
      <c r="A60" s="62">
        <v>1119</v>
      </c>
      <c r="B60" t="s">
        <v>2846</v>
      </c>
    </row>
    <row r="61" spans="1:2" ht="12.75">
      <c r="A61" s="62">
        <v>1121</v>
      </c>
      <c r="B61" t="s">
        <v>2847</v>
      </c>
    </row>
    <row r="62" spans="1:2" ht="12.75">
      <c r="A62" s="62">
        <v>1127</v>
      </c>
      <c r="B62" t="s">
        <v>1221</v>
      </c>
    </row>
    <row r="63" spans="1:2" ht="12.75">
      <c r="A63" s="62">
        <v>1129</v>
      </c>
      <c r="B63" t="s">
        <v>1085</v>
      </c>
    </row>
    <row r="64" spans="1:2" ht="12.75">
      <c r="A64" s="62">
        <v>1140</v>
      </c>
      <c r="B64" t="s">
        <v>1086</v>
      </c>
    </row>
    <row r="65" spans="1:2" ht="12.75">
      <c r="A65" s="62">
        <v>1141</v>
      </c>
      <c r="B65" t="s">
        <v>1087</v>
      </c>
    </row>
    <row r="66" spans="1:2" ht="12.75">
      <c r="A66" s="62">
        <v>1143</v>
      </c>
      <c r="B66" t="s">
        <v>1088</v>
      </c>
    </row>
    <row r="67" spans="1:2" ht="12.75">
      <c r="A67" s="62">
        <v>1145</v>
      </c>
      <c r="B67" t="s">
        <v>1232</v>
      </c>
    </row>
    <row r="68" spans="1:2" ht="12.75">
      <c r="A68" s="62">
        <v>1150</v>
      </c>
      <c r="B68" t="s">
        <v>6108</v>
      </c>
    </row>
    <row r="69" spans="1:2" ht="12.75">
      <c r="A69" s="62">
        <v>1151</v>
      </c>
      <c r="B69" t="s">
        <v>1342</v>
      </c>
    </row>
    <row r="70" spans="1:2" ht="12.75">
      <c r="A70" s="62">
        <v>1152</v>
      </c>
      <c r="B70" t="s">
        <v>288</v>
      </c>
    </row>
    <row r="71" spans="1:2" ht="12.75">
      <c r="A71" s="62">
        <v>1153</v>
      </c>
      <c r="B71" t="s">
        <v>4357</v>
      </c>
    </row>
    <row r="72" spans="1:2" ht="12.75">
      <c r="A72" s="62">
        <v>1160</v>
      </c>
      <c r="B72" t="s">
        <v>3944</v>
      </c>
    </row>
    <row r="73" spans="1:2" ht="12.75">
      <c r="A73" s="62">
        <v>1165</v>
      </c>
      <c r="B73" t="s">
        <v>3940</v>
      </c>
    </row>
    <row r="74" spans="1:2" ht="12.75">
      <c r="A74" s="62">
        <v>1200</v>
      </c>
      <c r="B74" t="s">
        <v>2243</v>
      </c>
    </row>
    <row r="75" spans="1:2" ht="12.75">
      <c r="A75" s="62">
        <v>1201</v>
      </c>
      <c r="B75" t="s">
        <v>3941</v>
      </c>
    </row>
    <row r="76" spans="1:2" ht="12.75">
      <c r="A76" s="62">
        <v>1202</v>
      </c>
      <c r="B76" t="s">
        <v>3942</v>
      </c>
    </row>
    <row r="77" spans="1:2" ht="12.75">
      <c r="A77" s="62">
        <v>1203</v>
      </c>
      <c r="B77" t="s">
        <v>3943</v>
      </c>
    </row>
    <row r="78" spans="1:2" ht="12.75">
      <c r="A78" s="62">
        <v>1204</v>
      </c>
      <c r="B78" t="s">
        <v>3795</v>
      </c>
    </row>
    <row r="79" spans="1:2" ht="12.75">
      <c r="A79" s="62">
        <v>1205</v>
      </c>
      <c r="B79" t="s">
        <v>4212</v>
      </c>
    </row>
    <row r="80" spans="1:2" ht="12.75">
      <c r="A80" s="62">
        <v>1206</v>
      </c>
      <c r="B80" t="s">
        <v>4213</v>
      </c>
    </row>
    <row r="81" spans="1:2" ht="12.75">
      <c r="A81" s="62">
        <v>1207</v>
      </c>
      <c r="B81" t="s">
        <v>4214</v>
      </c>
    </row>
    <row r="82" spans="1:2" ht="12.75">
      <c r="A82" s="62">
        <v>1208</v>
      </c>
      <c r="B82" t="s">
        <v>1158</v>
      </c>
    </row>
    <row r="83" spans="1:2" ht="12.75">
      <c r="A83" s="62">
        <v>1211</v>
      </c>
      <c r="B83" t="s">
        <v>3007</v>
      </c>
    </row>
    <row r="84" spans="1:2" ht="12.75">
      <c r="A84" s="62">
        <v>1213</v>
      </c>
      <c r="B84" t="s">
        <v>6661</v>
      </c>
    </row>
    <row r="85" spans="1:2" ht="12.75">
      <c r="A85" s="62">
        <v>1215</v>
      </c>
      <c r="B85" t="s">
        <v>6662</v>
      </c>
    </row>
    <row r="86" spans="1:2" ht="12.75">
      <c r="A86" s="62">
        <v>1216</v>
      </c>
      <c r="B86" t="s">
        <v>6817</v>
      </c>
    </row>
    <row r="87" spans="1:2" ht="12.75">
      <c r="A87" s="62">
        <v>1217</v>
      </c>
      <c r="B87" t="s">
        <v>6818</v>
      </c>
    </row>
    <row r="88" spans="1:2" ht="12.75">
      <c r="A88" s="62">
        <v>1219</v>
      </c>
      <c r="B88" t="s">
        <v>3475</v>
      </c>
    </row>
    <row r="89" spans="1:2" ht="12.75">
      <c r="A89" s="62">
        <v>1220</v>
      </c>
      <c r="B89" t="s">
        <v>7210</v>
      </c>
    </row>
    <row r="90" spans="1:2" ht="12.75">
      <c r="A90" s="62">
        <v>1223</v>
      </c>
      <c r="B90" t="s">
        <v>2684</v>
      </c>
    </row>
    <row r="91" spans="1:2" ht="12.75">
      <c r="A91" s="62">
        <v>1224</v>
      </c>
      <c r="B91" t="s">
        <v>4568</v>
      </c>
    </row>
    <row r="92" spans="1:2" ht="12.75">
      <c r="A92" s="62">
        <v>1225</v>
      </c>
      <c r="B92" t="s">
        <v>6060</v>
      </c>
    </row>
    <row r="93" spans="1:2" ht="12.75">
      <c r="A93" s="62">
        <v>1226</v>
      </c>
      <c r="B93" t="s">
        <v>4870</v>
      </c>
    </row>
    <row r="94" spans="1:2" ht="12.75">
      <c r="A94" s="62">
        <v>1227</v>
      </c>
      <c r="B94" t="s">
        <v>7336</v>
      </c>
    </row>
    <row r="95" spans="1:2" ht="12.75">
      <c r="A95" s="62">
        <v>1230</v>
      </c>
      <c r="B95" t="s">
        <v>5643</v>
      </c>
    </row>
    <row r="96" spans="1:2" ht="12.75">
      <c r="A96" s="62">
        <v>1231</v>
      </c>
      <c r="B96" t="s">
        <v>4988</v>
      </c>
    </row>
    <row r="97" spans="1:2" ht="12.75">
      <c r="A97" s="62">
        <v>1233</v>
      </c>
      <c r="B97" t="s">
        <v>4989</v>
      </c>
    </row>
    <row r="98" spans="1:2" ht="12.75">
      <c r="A98" s="62">
        <v>1234</v>
      </c>
      <c r="B98" t="s">
        <v>4990</v>
      </c>
    </row>
    <row r="99" spans="1:2" ht="12.75">
      <c r="A99" s="62">
        <v>1236</v>
      </c>
      <c r="B99" t="s">
        <v>4991</v>
      </c>
    </row>
    <row r="100" spans="1:2" ht="12.75">
      <c r="A100" s="62">
        <v>1237</v>
      </c>
      <c r="B100" t="s">
        <v>979</v>
      </c>
    </row>
    <row r="101" spans="1:2" ht="12.75">
      <c r="A101" s="62">
        <v>1241</v>
      </c>
      <c r="B101" t="s">
        <v>6894</v>
      </c>
    </row>
    <row r="102" spans="1:2" ht="12.75">
      <c r="A102" s="62">
        <v>1242</v>
      </c>
      <c r="B102" t="s">
        <v>980</v>
      </c>
    </row>
    <row r="103" spans="1:2" ht="12.75">
      <c r="A103" s="62">
        <v>1243</v>
      </c>
      <c r="B103" t="s">
        <v>6045</v>
      </c>
    </row>
    <row r="104" spans="1:2" ht="12.75">
      <c r="A104" s="62">
        <v>1245</v>
      </c>
      <c r="B104" t="s">
        <v>3576</v>
      </c>
    </row>
    <row r="105" spans="1:2" ht="12.75">
      <c r="A105" s="62">
        <v>1251</v>
      </c>
      <c r="B105" t="s">
        <v>7256</v>
      </c>
    </row>
    <row r="106" spans="1:2" ht="12.75">
      <c r="A106" s="62">
        <v>1252</v>
      </c>
      <c r="B106" t="s">
        <v>7257</v>
      </c>
    </row>
    <row r="107" spans="1:2" ht="12.75">
      <c r="A107" s="62">
        <v>1254</v>
      </c>
      <c r="B107" t="s">
        <v>3577</v>
      </c>
    </row>
    <row r="108" spans="1:2" ht="12.75">
      <c r="A108" s="62">
        <v>1255</v>
      </c>
      <c r="B108" t="s">
        <v>3578</v>
      </c>
    </row>
    <row r="109" spans="1:2" ht="12.75">
      <c r="A109" s="62">
        <v>1256</v>
      </c>
      <c r="B109" t="s">
        <v>5591</v>
      </c>
    </row>
    <row r="110" spans="1:2" ht="12.75">
      <c r="A110" s="62">
        <v>1257</v>
      </c>
      <c r="B110" t="s">
        <v>3579</v>
      </c>
    </row>
    <row r="111" spans="1:2" ht="12.75">
      <c r="A111" s="62">
        <v>1260</v>
      </c>
      <c r="B111" t="s">
        <v>3580</v>
      </c>
    </row>
    <row r="112" spans="1:2" ht="12.75">
      <c r="A112" s="62">
        <v>1261</v>
      </c>
      <c r="B112" t="s">
        <v>3581</v>
      </c>
    </row>
    <row r="113" spans="1:2" ht="12.75">
      <c r="A113" s="62">
        <v>1263</v>
      </c>
      <c r="B113" t="s">
        <v>3582</v>
      </c>
    </row>
    <row r="114" spans="1:2" ht="12.75">
      <c r="A114" s="62">
        <v>1291</v>
      </c>
      <c r="B114" t="s">
        <v>6768</v>
      </c>
    </row>
    <row r="115" spans="1:2" ht="12.75">
      <c r="A115" s="62">
        <v>1300</v>
      </c>
      <c r="B115" t="s">
        <v>6914</v>
      </c>
    </row>
    <row r="116" spans="1:2" ht="12.75">
      <c r="A116" s="62">
        <v>1301</v>
      </c>
      <c r="B116" t="s">
        <v>6915</v>
      </c>
    </row>
    <row r="117" spans="1:2" ht="12.75">
      <c r="A117" s="62">
        <v>1303</v>
      </c>
      <c r="B117" t="s">
        <v>3943</v>
      </c>
    </row>
    <row r="118" spans="1:2" ht="12.75">
      <c r="A118" s="62">
        <v>1304</v>
      </c>
      <c r="B118" t="s">
        <v>6916</v>
      </c>
    </row>
    <row r="119" spans="1:2" ht="12.75">
      <c r="A119" s="62">
        <v>1306</v>
      </c>
      <c r="B119" t="s">
        <v>5259</v>
      </c>
    </row>
    <row r="120" spans="1:2" ht="12.75">
      <c r="A120" s="62">
        <v>1314</v>
      </c>
      <c r="B120" t="s">
        <v>5260</v>
      </c>
    </row>
    <row r="121" spans="1:2" ht="12.75">
      <c r="A121" s="62">
        <v>1321</v>
      </c>
      <c r="B121" t="s">
        <v>7582</v>
      </c>
    </row>
    <row r="122" spans="1:2" ht="12.75">
      <c r="A122" s="62">
        <v>1323</v>
      </c>
      <c r="B122" t="s">
        <v>5861</v>
      </c>
    </row>
    <row r="123" spans="1:2" ht="12.75">
      <c r="A123" s="62">
        <v>1325</v>
      </c>
      <c r="B123" t="s">
        <v>4615</v>
      </c>
    </row>
    <row r="124" spans="1:2" ht="12.75">
      <c r="A124" s="62">
        <v>1330</v>
      </c>
      <c r="B124" t="s">
        <v>1138</v>
      </c>
    </row>
    <row r="125" spans="1:2" ht="12.75">
      <c r="A125" s="62">
        <v>1335</v>
      </c>
      <c r="B125" t="s">
        <v>4616</v>
      </c>
    </row>
    <row r="126" spans="1:2" ht="12.75">
      <c r="A126" s="62">
        <v>1341</v>
      </c>
      <c r="B126" t="s">
        <v>4617</v>
      </c>
    </row>
    <row r="127" spans="1:2" ht="12.75">
      <c r="A127" s="62">
        <v>1342</v>
      </c>
      <c r="B127" t="s">
        <v>4618</v>
      </c>
    </row>
    <row r="128" spans="1:2" ht="12.75">
      <c r="A128" s="62">
        <v>1344</v>
      </c>
      <c r="B128" t="s">
        <v>4460</v>
      </c>
    </row>
    <row r="129" spans="1:2" ht="12.75">
      <c r="A129" s="62">
        <v>1350</v>
      </c>
      <c r="B129" t="s">
        <v>4461</v>
      </c>
    </row>
    <row r="130" spans="1:2" ht="12.75">
      <c r="A130" s="62">
        <v>1351</v>
      </c>
      <c r="B130" t="s">
        <v>4651</v>
      </c>
    </row>
    <row r="131" spans="1:2" ht="12.75">
      <c r="A131" s="62">
        <v>1352</v>
      </c>
      <c r="B131" t="s">
        <v>479</v>
      </c>
    </row>
    <row r="132" spans="1:2" ht="12.75">
      <c r="A132" s="62">
        <v>1355</v>
      </c>
      <c r="B132" t="s">
        <v>1669</v>
      </c>
    </row>
    <row r="133" spans="1:2" ht="12.75">
      <c r="A133" s="62">
        <v>1359</v>
      </c>
      <c r="B133" t="s">
        <v>2827</v>
      </c>
    </row>
    <row r="134" spans="1:2" ht="12.75">
      <c r="A134" s="62">
        <v>1363</v>
      </c>
      <c r="B134" t="s">
        <v>2828</v>
      </c>
    </row>
    <row r="135" spans="1:2" ht="12.75">
      <c r="A135" s="62">
        <v>1365</v>
      </c>
      <c r="B135" t="s">
        <v>3606</v>
      </c>
    </row>
    <row r="136" spans="1:2" ht="12.75">
      <c r="A136" s="62">
        <v>1400</v>
      </c>
      <c r="B136" t="s">
        <v>708</v>
      </c>
    </row>
    <row r="137" spans="1:2" ht="12.75">
      <c r="A137" s="62">
        <v>1402</v>
      </c>
      <c r="B137" t="s">
        <v>2916</v>
      </c>
    </row>
    <row r="138" spans="1:2" ht="12.75">
      <c r="A138" s="62">
        <v>1403</v>
      </c>
      <c r="B138" t="s">
        <v>2917</v>
      </c>
    </row>
    <row r="139" spans="1:2" ht="12.75">
      <c r="A139" s="62">
        <v>1404</v>
      </c>
      <c r="B139" t="s">
        <v>700</v>
      </c>
    </row>
    <row r="140" spans="1:2" ht="12.75">
      <c r="A140" s="62">
        <v>1406</v>
      </c>
      <c r="B140" t="s">
        <v>701</v>
      </c>
    </row>
    <row r="141" spans="1:2" ht="12.75">
      <c r="A141" s="62">
        <v>1407</v>
      </c>
      <c r="B141" t="s">
        <v>702</v>
      </c>
    </row>
    <row r="142" spans="1:2" ht="12.75">
      <c r="A142" s="62">
        <v>1408</v>
      </c>
      <c r="B142" t="s">
        <v>1158</v>
      </c>
    </row>
    <row r="143" spans="1:2" ht="12.75">
      <c r="A143" s="62">
        <v>1409</v>
      </c>
      <c r="B143" t="s">
        <v>703</v>
      </c>
    </row>
    <row r="144" spans="1:2" ht="12.75">
      <c r="A144" s="62">
        <v>1411</v>
      </c>
      <c r="B144" t="s">
        <v>704</v>
      </c>
    </row>
    <row r="145" spans="1:2" ht="12.75">
      <c r="A145" s="62">
        <v>1413</v>
      </c>
      <c r="B145" t="s">
        <v>705</v>
      </c>
    </row>
    <row r="146" spans="1:2" ht="12.75">
      <c r="A146" s="62">
        <v>1414</v>
      </c>
      <c r="B146" t="s">
        <v>4508</v>
      </c>
    </row>
    <row r="147" spans="1:2" ht="12.75">
      <c r="A147" s="62">
        <v>1415</v>
      </c>
      <c r="B147" t="s">
        <v>2423</v>
      </c>
    </row>
    <row r="148" spans="1:2" ht="12.75">
      <c r="A148" s="62">
        <v>1418</v>
      </c>
      <c r="B148" t="s">
        <v>2424</v>
      </c>
    </row>
    <row r="149" spans="1:2" ht="12.75">
      <c r="A149" s="62">
        <v>1422</v>
      </c>
      <c r="B149" t="s">
        <v>3877</v>
      </c>
    </row>
    <row r="150" spans="1:2" ht="12.75">
      <c r="A150" s="62">
        <v>1425</v>
      </c>
      <c r="B150" t="s">
        <v>2425</v>
      </c>
    </row>
    <row r="151" spans="1:2" ht="12.75">
      <c r="A151" s="62">
        <v>1432</v>
      </c>
      <c r="B151" t="s">
        <v>2426</v>
      </c>
    </row>
    <row r="152" spans="1:2" ht="12.75">
      <c r="A152" s="62">
        <v>1434</v>
      </c>
      <c r="B152" t="s">
        <v>2427</v>
      </c>
    </row>
    <row r="153" spans="1:2" ht="12.75">
      <c r="A153" s="62">
        <v>1435</v>
      </c>
      <c r="B153" t="s">
        <v>2428</v>
      </c>
    </row>
    <row r="154" spans="1:2" ht="12.75">
      <c r="A154" s="62">
        <v>1438</v>
      </c>
      <c r="B154" t="s">
        <v>2120</v>
      </c>
    </row>
    <row r="155" spans="1:2" ht="12.75">
      <c r="A155" s="62">
        <v>1443</v>
      </c>
      <c r="B155" t="s">
        <v>7445</v>
      </c>
    </row>
    <row r="156" spans="1:2" ht="12.75">
      <c r="A156" s="62">
        <v>1445</v>
      </c>
      <c r="B156" t="s">
        <v>7446</v>
      </c>
    </row>
    <row r="157" spans="1:2" ht="12.75">
      <c r="A157" s="62">
        <v>1448</v>
      </c>
      <c r="B157" t="s">
        <v>7447</v>
      </c>
    </row>
    <row r="158" spans="1:2" ht="12.75">
      <c r="A158" s="62">
        <v>1450</v>
      </c>
      <c r="B158" t="s">
        <v>7448</v>
      </c>
    </row>
    <row r="159" spans="1:2" ht="12.75">
      <c r="A159" s="62">
        <v>1460</v>
      </c>
      <c r="B159" t="s">
        <v>7449</v>
      </c>
    </row>
    <row r="160" spans="1:2" ht="12.75">
      <c r="A160" s="62">
        <v>1461</v>
      </c>
      <c r="B160" t="s">
        <v>7450</v>
      </c>
    </row>
    <row r="161" spans="1:2" ht="12.75">
      <c r="A161" s="62">
        <v>1464</v>
      </c>
      <c r="B161" t="s">
        <v>3325</v>
      </c>
    </row>
    <row r="162" spans="1:2" ht="12.75">
      <c r="A162" s="62">
        <v>1465</v>
      </c>
      <c r="B162" t="s">
        <v>4439</v>
      </c>
    </row>
    <row r="163" spans="1:2" ht="12.75">
      <c r="A163" s="62">
        <v>1466</v>
      </c>
      <c r="B163" t="s">
        <v>4440</v>
      </c>
    </row>
    <row r="164" spans="1:2" ht="12.75">
      <c r="A164" s="62">
        <v>1467</v>
      </c>
      <c r="B164" t="s">
        <v>4962</v>
      </c>
    </row>
    <row r="165" spans="1:2" ht="12.75">
      <c r="A165" s="62">
        <v>1468</v>
      </c>
      <c r="B165" t="s">
        <v>4963</v>
      </c>
    </row>
    <row r="166" spans="1:2" ht="12.75">
      <c r="A166" s="62">
        <v>1469</v>
      </c>
      <c r="B166" t="s">
        <v>1666</v>
      </c>
    </row>
    <row r="167" spans="1:2" ht="12.75">
      <c r="A167" s="62">
        <v>1500</v>
      </c>
      <c r="B167" t="s">
        <v>1670</v>
      </c>
    </row>
    <row r="168" spans="1:2" ht="12.75">
      <c r="A168" s="62">
        <v>1501</v>
      </c>
      <c r="B168" t="s">
        <v>1671</v>
      </c>
    </row>
    <row r="169" spans="1:2" ht="12.75">
      <c r="A169" s="62">
        <v>1504</v>
      </c>
      <c r="B169" t="s">
        <v>700</v>
      </c>
    </row>
    <row r="170" spans="1:2" ht="12.75">
      <c r="A170" s="62">
        <v>1524</v>
      </c>
      <c r="B170" t="s">
        <v>6593</v>
      </c>
    </row>
    <row r="171" spans="1:2" ht="12.75">
      <c r="A171" s="62">
        <v>1526</v>
      </c>
      <c r="B171" t="s">
        <v>1672</v>
      </c>
    </row>
    <row r="172" spans="1:2" ht="12.75">
      <c r="A172" s="62">
        <v>1528</v>
      </c>
      <c r="B172" t="s">
        <v>194</v>
      </c>
    </row>
    <row r="173" spans="1:2" ht="12.75">
      <c r="A173" s="62">
        <v>1530</v>
      </c>
      <c r="B173" t="s">
        <v>6757</v>
      </c>
    </row>
    <row r="174" spans="1:2" ht="12.75">
      <c r="A174" s="62">
        <v>1535</v>
      </c>
      <c r="B174" t="s">
        <v>1673</v>
      </c>
    </row>
    <row r="175" spans="1:2" ht="12.75">
      <c r="A175" s="62">
        <v>1540</v>
      </c>
      <c r="B175" t="s">
        <v>6758</v>
      </c>
    </row>
    <row r="176" spans="1:2" ht="12.75">
      <c r="A176" s="62">
        <v>1544</v>
      </c>
      <c r="B176" t="s">
        <v>1674</v>
      </c>
    </row>
    <row r="177" spans="1:2" ht="12.75">
      <c r="A177" s="62">
        <v>1549</v>
      </c>
      <c r="B177" t="s">
        <v>1675</v>
      </c>
    </row>
    <row r="178" spans="1:2" ht="12.75">
      <c r="A178" s="62">
        <v>1550</v>
      </c>
      <c r="B178" t="s">
        <v>1676</v>
      </c>
    </row>
    <row r="179" spans="1:2" ht="12.75">
      <c r="A179" s="62">
        <v>1555</v>
      </c>
      <c r="B179" t="s">
        <v>1677</v>
      </c>
    </row>
    <row r="180" spans="1:2" ht="12.75">
      <c r="A180" s="62">
        <v>1560</v>
      </c>
      <c r="B180" t="s">
        <v>5539</v>
      </c>
    </row>
    <row r="181" spans="1:2" ht="12.75">
      <c r="A181" s="62">
        <v>1600</v>
      </c>
      <c r="B181" t="s">
        <v>141</v>
      </c>
    </row>
    <row r="182" spans="1:2" ht="12.75">
      <c r="A182" s="62">
        <v>1601</v>
      </c>
      <c r="B182" t="s">
        <v>5540</v>
      </c>
    </row>
    <row r="183" spans="1:2" ht="12.75">
      <c r="A183" s="62">
        <v>1603</v>
      </c>
      <c r="B183" t="s">
        <v>2917</v>
      </c>
    </row>
    <row r="184" spans="1:2" ht="12.75">
      <c r="A184" s="62">
        <v>1604</v>
      </c>
      <c r="B184" t="s">
        <v>3795</v>
      </c>
    </row>
    <row r="185" spans="1:2" ht="12.75">
      <c r="A185" s="62">
        <v>1605</v>
      </c>
      <c r="B185" t="s">
        <v>4747</v>
      </c>
    </row>
    <row r="186" spans="1:2" ht="12.75">
      <c r="A186" s="62">
        <v>1606</v>
      </c>
      <c r="B186" t="s">
        <v>6577</v>
      </c>
    </row>
    <row r="187" spans="1:2" ht="12.75">
      <c r="A187" s="62">
        <v>1607</v>
      </c>
      <c r="B187" t="s">
        <v>6089</v>
      </c>
    </row>
    <row r="188" spans="1:2" ht="12.75">
      <c r="A188" s="62">
        <v>1608</v>
      </c>
      <c r="B188" t="s">
        <v>435</v>
      </c>
    </row>
    <row r="189" spans="1:2" ht="12.75">
      <c r="A189" s="62">
        <v>1609</v>
      </c>
      <c r="B189" t="s">
        <v>436</v>
      </c>
    </row>
    <row r="190" spans="1:2" ht="12.75">
      <c r="A190" s="62">
        <v>1610</v>
      </c>
      <c r="B190" t="s">
        <v>437</v>
      </c>
    </row>
    <row r="191" spans="1:2" ht="12.75">
      <c r="A191" s="62">
        <v>1613</v>
      </c>
      <c r="B191" t="s">
        <v>438</v>
      </c>
    </row>
    <row r="192" spans="1:2" ht="12.75">
      <c r="A192" s="62">
        <v>1615</v>
      </c>
      <c r="B192" t="s">
        <v>439</v>
      </c>
    </row>
    <row r="193" spans="1:2" ht="12.75">
      <c r="A193" s="62">
        <v>1616</v>
      </c>
      <c r="B193" t="s">
        <v>440</v>
      </c>
    </row>
    <row r="194" spans="1:2" ht="12.75">
      <c r="A194" s="62">
        <v>1617</v>
      </c>
      <c r="B194" t="s">
        <v>441</v>
      </c>
    </row>
    <row r="195" spans="1:2" ht="12.75">
      <c r="A195" s="62">
        <v>1618</v>
      </c>
      <c r="B195" t="s">
        <v>551</v>
      </c>
    </row>
    <row r="196" spans="1:2" ht="12.75">
      <c r="A196" s="62">
        <v>1619</v>
      </c>
      <c r="B196" t="s">
        <v>4508</v>
      </c>
    </row>
    <row r="197" spans="1:2" ht="12.75">
      <c r="A197" s="62">
        <v>1621</v>
      </c>
      <c r="B197" t="s">
        <v>552</v>
      </c>
    </row>
    <row r="198" spans="1:2" ht="12.75">
      <c r="A198" s="62">
        <v>1622</v>
      </c>
      <c r="B198" t="s">
        <v>5170</v>
      </c>
    </row>
    <row r="199" spans="1:2" ht="12.75">
      <c r="A199" s="62">
        <v>1625</v>
      </c>
      <c r="B199" t="s">
        <v>5171</v>
      </c>
    </row>
    <row r="200" spans="1:2" ht="12.75">
      <c r="A200" s="62">
        <v>1626</v>
      </c>
      <c r="B200" t="s">
        <v>6312</v>
      </c>
    </row>
    <row r="201" spans="1:2" ht="12.75">
      <c r="A201" s="62">
        <v>1630</v>
      </c>
      <c r="B201" t="s">
        <v>6313</v>
      </c>
    </row>
    <row r="202" spans="1:2" ht="12.75">
      <c r="A202" s="62">
        <v>1635</v>
      </c>
      <c r="B202" t="s">
        <v>2641</v>
      </c>
    </row>
    <row r="203" spans="1:2" ht="12.75">
      <c r="A203" s="62">
        <v>1643</v>
      </c>
      <c r="B203" t="s">
        <v>2642</v>
      </c>
    </row>
    <row r="204" spans="1:2" ht="12.75">
      <c r="A204" s="62">
        <v>1645</v>
      </c>
      <c r="B204" t="s">
        <v>2643</v>
      </c>
    </row>
    <row r="205" spans="1:2" ht="12.75">
      <c r="A205" s="62">
        <v>1650</v>
      </c>
      <c r="B205" t="s">
        <v>3522</v>
      </c>
    </row>
    <row r="206" spans="1:2" ht="12.75">
      <c r="A206" s="62">
        <v>1653</v>
      </c>
      <c r="B206" t="s">
        <v>3523</v>
      </c>
    </row>
    <row r="207" spans="1:2" ht="12.75">
      <c r="A207" s="62">
        <v>1655</v>
      </c>
      <c r="B207" t="s">
        <v>4438</v>
      </c>
    </row>
    <row r="208" spans="1:2" ht="12.75">
      <c r="A208" s="62">
        <v>1665</v>
      </c>
      <c r="B208" t="s">
        <v>5481</v>
      </c>
    </row>
    <row r="209" spans="1:2" ht="12.75">
      <c r="A209" s="62">
        <v>1667</v>
      </c>
      <c r="B209" t="s">
        <v>7100</v>
      </c>
    </row>
    <row r="210" spans="1:2" ht="12.75">
      <c r="A210" s="62">
        <v>1668</v>
      </c>
      <c r="B210" t="s">
        <v>6232</v>
      </c>
    </row>
    <row r="211" spans="1:2" ht="12.75">
      <c r="A211" s="62">
        <v>1669</v>
      </c>
      <c r="B211" t="s">
        <v>6233</v>
      </c>
    </row>
    <row r="212" spans="1:2" ht="12.75">
      <c r="A212" s="62">
        <v>1700</v>
      </c>
      <c r="B212" t="s">
        <v>511</v>
      </c>
    </row>
    <row r="213" spans="1:2" ht="12.75">
      <c r="A213" s="62">
        <v>1708</v>
      </c>
      <c r="B213" t="s">
        <v>1577</v>
      </c>
    </row>
    <row r="214" spans="1:2" ht="12.75">
      <c r="A214" s="62">
        <v>1709</v>
      </c>
      <c r="B214" t="s">
        <v>3149</v>
      </c>
    </row>
    <row r="215" spans="1:2" ht="12.75">
      <c r="A215" s="62">
        <v>1710</v>
      </c>
      <c r="B215" t="s">
        <v>3150</v>
      </c>
    </row>
    <row r="216" spans="1:2" ht="12.75">
      <c r="A216" s="62">
        <v>1711</v>
      </c>
      <c r="B216" t="s">
        <v>569</v>
      </c>
    </row>
    <row r="217" spans="1:2" ht="12.75">
      <c r="A217" s="62">
        <v>1712</v>
      </c>
      <c r="B217" t="s">
        <v>924</v>
      </c>
    </row>
    <row r="218" spans="1:2" ht="12.75">
      <c r="A218" s="62">
        <v>1714</v>
      </c>
      <c r="B218" t="s">
        <v>3047</v>
      </c>
    </row>
    <row r="219" spans="1:2" ht="12.75">
      <c r="A219" s="62">
        <v>1715</v>
      </c>
      <c r="B219" t="s">
        <v>3048</v>
      </c>
    </row>
    <row r="220" spans="1:2" ht="12.75">
      <c r="A220" s="62">
        <v>1718</v>
      </c>
      <c r="B220" t="s">
        <v>1082</v>
      </c>
    </row>
    <row r="221" spans="1:2" ht="12.75">
      <c r="A221" s="62">
        <v>1719</v>
      </c>
      <c r="B221" t="s">
        <v>1083</v>
      </c>
    </row>
    <row r="222" spans="1:2" ht="12.75">
      <c r="A222" s="62">
        <v>1722</v>
      </c>
      <c r="B222" t="s">
        <v>2803</v>
      </c>
    </row>
    <row r="223" spans="1:2" ht="12.75">
      <c r="A223" s="62">
        <v>1723</v>
      </c>
      <c r="B223" t="s">
        <v>5198</v>
      </c>
    </row>
    <row r="224" spans="1:2" ht="12.75">
      <c r="A224" s="62">
        <v>1724</v>
      </c>
      <c r="B224" t="s">
        <v>960</v>
      </c>
    </row>
    <row r="225" spans="1:2" ht="12.75">
      <c r="A225" s="62">
        <v>1725</v>
      </c>
      <c r="B225" t="s">
        <v>961</v>
      </c>
    </row>
    <row r="226" spans="1:2" ht="12.75">
      <c r="A226" s="62">
        <v>1727</v>
      </c>
      <c r="B226" t="s">
        <v>962</v>
      </c>
    </row>
    <row r="227" spans="1:2" ht="12.75">
      <c r="A227" s="62">
        <v>1730</v>
      </c>
      <c r="B227" t="s">
        <v>963</v>
      </c>
    </row>
    <row r="228" spans="1:2" ht="12.75">
      <c r="A228" s="62">
        <v>1733</v>
      </c>
      <c r="B228" t="s">
        <v>964</v>
      </c>
    </row>
    <row r="229" spans="1:2" ht="12.75">
      <c r="A229" s="62">
        <v>1739</v>
      </c>
      <c r="B229" t="s">
        <v>5805</v>
      </c>
    </row>
    <row r="230" spans="1:2" ht="12.75">
      <c r="A230" s="62">
        <v>1760</v>
      </c>
      <c r="B230" t="s">
        <v>5806</v>
      </c>
    </row>
    <row r="231" spans="1:2" ht="12.75">
      <c r="A231" s="62">
        <v>1761</v>
      </c>
      <c r="B231" t="s">
        <v>5807</v>
      </c>
    </row>
    <row r="232" spans="1:2" ht="12.75">
      <c r="A232" s="62">
        <v>1762</v>
      </c>
      <c r="B232" t="s">
        <v>6603</v>
      </c>
    </row>
    <row r="233" spans="1:2" ht="12.75">
      <c r="A233" s="62">
        <v>1763</v>
      </c>
      <c r="B233" t="s">
        <v>6604</v>
      </c>
    </row>
    <row r="234" spans="1:2" ht="12.75">
      <c r="A234" s="62">
        <v>1765</v>
      </c>
      <c r="B234" t="s">
        <v>6884</v>
      </c>
    </row>
    <row r="235" spans="1:2" ht="12.75">
      <c r="A235" s="62">
        <v>1769</v>
      </c>
      <c r="B235" t="s">
        <v>6885</v>
      </c>
    </row>
    <row r="236" spans="1:2" ht="12.75">
      <c r="A236" s="62">
        <v>1770</v>
      </c>
      <c r="B236" t="s">
        <v>2913</v>
      </c>
    </row>
    <row r="237" spans="1:2" ht="12.75">
      <c r="A237" s="62">
        <v>1772</v>
      </c>
      <c r="B237" t="s">
        <v>2914</v>
      </c>
    </row>
    <row r="238" spans="1:2" ht="12.75">
      <c r="A238" s="62">
        <v>1774</v>
      </c>
      <c r="B238" t="s">
        <v>2369</v>
      </c>
    </row>
    <row r="239" spans="1:2" ht="12.75">
      <c r="A239" s="62">
        <v>1800</v>
      </c>
      <c r="B239" t="s">
        <v>2370</v>
      </c>
    </row>
    <row r="240" spans="1:2" ht="12.75">
      <c r="A240" s="62">
        <v>1804</v>
      </c>
      <c r="B240" t="s">
        <v>6317</v>
      </c>
    </row>
    <row r="241" spans="1:2" ht="12.75">
      <c r="A241" s="62">
        <v>1861</v>
      </c>
      <c r="B241" t="s">
        <v>6318</v>
      </c>
    </row>
    <row r="242" spans="1:2" ht="12.75">
      <c r="A242" s="62">
        <v>1865</v>
      </c>
      <c r="B242" t="s">
        <v>6319</v>
      </c>
    </row>
    <row r="243" spans="1:2" ht="12.75">
      <c r="A243" s="62">
        <v>1900</v>
      </c>
      <c r="B243" t="s">
        <v>6320</v>
      </c>
    </row>
    <row r="244" spans="1:2" ht="12.75">
      <c r="A244" s="62">
        <v>1901</v>
      </c>
      <c r="B244" t="s">
        <v>3268</v>
      </c>
    </row>
    <row r="245" spans="1:2" ht="12.75">
      <c r="A245" s="62">
        <v>1902</v>
      </c>
      <c r="B245" t="s">
        <v>3269</v>
      </c>
    </row>
    <row r="246" spans="1:2" ht="12.75">
      <c r="A246" s="62">
        <v>1903</v>
      </c>
      <c r="B246" t="s">
        <v>4077</v>
      </c>
    </row>
    <row r="247" spans="1:2" ht="12.75">
      <c r="A247" s="62">
        <v>1904</v>
      </c>
      <c r="B247" t="s">
        <v>700</v>
      </c>
    </row>
    <row r="248" spans="1:2" ht="12.75">
      <c r="A248" s="62">
        <v>1905</v>
      </c>
      <c r="B248" t="s">
        <v>4078</v>
      </c>
    </row>
    <row r="249" spans="1:2" ht="12.75">
      <c r="A249" s="62">
        <v>1906</v>
      </c>
      <c r="B249" t="s">
        <v>4079</v>
      </c>
    </row>
    <row r="250" spans="1:2" ht="12.75">
      <c r="A250" s="62">
        <v>1907</v>
      </c>
      <c r="B250" t="s">
        <v>4080</v>
      </c>
    </row>
    <row r="251" spans="1:2" ht="12.75">
      <c r="A251" s="62">
        <v>1910</v>
      </c>
      <c r="B251" t="s">
        <v>535</v>
      </c>
    </row>
    <row r="252" spans="1:2" ht="12.75">
      <c r="A252" s="62">
        <v>1911</v>
      </c>
      <c r="B252" t="s">
        <v>2284</v>
      </c>
    </row>
    <row r="253" spans="1:2" ht="12.75">
      <c r="A253" s="62">
        <v>1912</v>
      </c>
      <c r="B253" t="s">
        <v>6098</v>
      </c>
    </row>
    <row r="254" spans="1:2" ht="12.75">
      <c r="A254" s="62">
        <v>1913</v>
      </c>
      <c r="B254" t="s">
        <v>6899</v>
      </c>
    </row>
    <row r="255" spans="1:2" ht="12.75">
      <c r="A255" s="62">
        <v>1914</v>
      </c>
      <c r="B255" t="s">
        <v>771</v>
      </c>
    </row>
    <row r="256" spans="1:2" ht="12.75">
      <c r="A256" s="62">
        <v>1915</v>
      </c>
      <c r="B256" t="s">
        <v>7411</v>
      </c>
    </row>
    <row r="257" spans="1:2" ht="12.75">
      <c r="A257" s="62">
        <v>1917</v>
      </c>
      <c r="B257" t="s">
        <v>7412</v>
      </c>
    </row>
    <row r="258" spans="1:2" ht="12.75">
      <c r="A258" s="62">
        <v>1921</v>
      </c>
      <c r="B258" t="s">
        <v>7413</v>
      </c>
    </row>
    <row r="259" spans="1:2" ht="12.75">
      <c r="A259" s="62">
        <v>1923</v>
      </c>
      <c r="B259" t="s">
        <v>6819</v>
      </c>
    </row>
    <row r="260" spans="1:2" ht="12.75">
      <c r="A260" s="62">
        <v>1925</v>
      </c>
      <c r="B260" t="s">
        <v>6820</v>
      </c>
    </row>
    <row r="261" spans="1:2" ht="12.75">
      <c r="A261" s="62">
        <v>1927</v>
      </c>
      <c r="B261" t="s">
        <v>6821</v>
      </c>
    </row>
    <row r="262" spans="1:2" ht="12.75">
      <c r="A262" s="62">
        <v>1928</v>
      </c>
      <c r="B262" t="s">
        <v>6822</v>
      </c>
    </row>
    <row r="263" spans="1:2" ht="12.75">
      <c r="A263" s="62">
        <v>1929</v>
      </c>
      <c r="B263" t="s">
        <v>6823</v>
      </c>
    </row>
    <row r="264" spans="1:2" ht="12.75">
      <c r="A264" s="62">
        <v>1930</v>
      </c>
      <c r="B264" t="s">
        <v>6824</v>
      </c>
    </row>
    <row r="265" spans="1:2" ht="12.75">
      <c r="A265" s="62">
        <v>1931</v>
      </c>
      <c r="B265" t="s">
        <v>6727</v>
      </c>
    </row>
    <row r="266" spans="1:2" ht="12.75">
      <c r="A266" s="62">
        <v>1932</v>
      </c>
      <c r="B266" t="s">
        <v>5826</v>
      </c>
    </row>
    <row r="267" spans="1:2" ht="12.75">
      <c r="A267" s="62">
        <v>1933</v>
      </c>
      <c r="B267" t="s">
        <v>5827</v>
      </c>
    </row>
    <row r="268" spans="1:2" ht="12.75">
      <c r="A268" s="62">
        <v>1934</v>
      </c>
      <c r="B268" t="s">
        <v>5828</v>
      </c>
    </row>
    <row r="269" spans="1:2" ht="12.75">
      <c r="A269" s="62">
        <v>1935</v>
      </c>
      <c r="B269" t="s">
        <v>1162</v>
      </c>
    </row>
    <row r="270" spans="1:2" ht="12.75">
      <c r="A270" s="62">
        <v>1936</v>
      </c>
      <c r="B270" t="s">
        <v>1163</v>
      </c>
    </row>
    <row r="271" spans="1:2" ht="12.75">
      <c r="A271" s="62">
        <v>1937</v>
      </c>
      <c r="B271" t="s">
        <v>6550</v>
      </c>
    </row>
    <row r="272" spans="1:2" ht="12.75">
      <c r="A272" s="62">
        <v>1938</v>
      </c>
      <c r="B272" t="s">
        <v>7136</v>
      </c>
    </row>
    <row r="273" spans="1:2" ht="12.75">
      <c r="A273" s="62">
        <v>1939</v>
      </c>
      <c r="B273" t="s">
        <v>5474</v>
      </c>
    </row>
    <row r="274" spans="1:2" ht="12.75">
      <c r="A274" s="62">
        <v>1941</v>
      </c>
      <c r="B274" t="s">
        <v>5475</v>
      </c>
    </row>
    <row r="275" spans="1:2" ht="12.75">
      <c r="A275" s="62">
        <v>1942</v>
      </c>
      <c r="B275" t="s">
        <v>5476</v>
      </c>
    </row>
    <row r="276" spans="1:2" ht="12.75">
      <c r="A276" s="62">
        <v>1945</v>
      </c>
      <c r="B276" t="s">
        <v>5477</v>
      </c>
    </row>
    <row r="277" spans="1:2" ht="12.75">
      <c r="A277" s="62">
        <v>1948</v>
      </c>
      <c r="B277" t="s">
        <v>3251</v>
      </c>
    </row>
    <row r="278" spans="1:2" ht="12.75">
      <c r="A278" s="62">
        <v>1950</v>
      </c>
      <c r="B278" t="s">
        <v>7417</v>
      </c>
    </row>
    <row r="279" spans="1:2" ht="12.75">
      <c r="A279" s="62">
        <v>1952</v>
      </c>
      <c r="B279" t="s">
        <v>3672</v>
      </c>
    </row>
    <row r="280" spans="1:2" ht="12.75">
      <c r="A280" s="62">
        <v>1954</v>
      </c>
      <c r="B280" t="s">
        <v>6490</v>
      </c>
    </row>
    <row r="281" spans="1:2" ht="12.75">
      <c r="A281" s="62">
        <v>1958</v>
      </c>
      <c r="B281" t="s">
        <v>6491</v>
      </c>
    </row>
    <row r="282" spans="1:2" ht="12.75">
      <c r="A282" s="62">
        <v>1962</v>
      </c>
      <c r="B282" t="s">
        <v>953</v>
      </c>
    </row>
    <row r="283" spans="1:2" ht="12.75">
      <c r="A283" s="62">
        <v>1965</v>
      </c>
      <c r="B283" t="s">
        <v>6816</v>
      </c>
    </row>
    <row r="284" spans="1:2" ht="12.75">
      <c r="A284" s="62">
        <v>1967</v>
      </c>
      <c r="B284" t="s">
        <v>417</v>
      </c>
    </row>
    <row r="285" spans="1:2" ht="12.75">
      <c r="A285" s="62">
        <v>1968</v>
      </c>
      <c r="B285" t="s">
        <v>418</v>
      </c>
    </row>
    <row r="286" spans="1:2" ht="12.75">
      <c r="A286" s="62">
        <v>1969</v>
      </c>
      <c r="B286" t="s">
        <v>3921</v>
      </c>
    </row>
    <row r="287" spans="1:2" ht="12.75">
      <c r="A287" s="62">
        <v>1970</v>
      </c>
      <c r="B287" t="s">
        <v>3922</v>
      </c>
    </row>
    <row r="288" spans="1:2" ht="12.75">
      <c r="A288" s="62">
        <v>1971</v>
      </c>
      <c r="B288" t="s">
        <v>3923</v>
      </c>
    </row>
    <row r="289" spans="1:2" ht="12.75">
      <c r="A289" s="62">
        <v>1972</v>
      </c>
      <c r="B289" t="s">
        <v>3924</v>
      </c>
    </row>
    <row r="290" spans="1:2" ht="12.75">
      <c r="A290" s="62">
        <v>1973</v>
      </c>
      <c r="B290" t="s">
        <v>3925</v>
      </c>
    </row>
    <row r="291" spans="1:2" ht="12.75">
      <c r="A291" s="62">
        <v>1974</v>
      </c>
      <c r="B291" t="s">
        <v>167</v>
      </c>
    </row>
    <row r="292" spans="1:2" ht="12.75">
      <c r="A292" s="62">
        <v>1975</v>
      </c>
      <c r="B292" t="s">
        <v>168</v>
      </c>
    </row>
    <row r="293" spans="1:2" ht="12.75">
      <c r="A293" s="62">
        <v>1979</v>
      </c>
      <c r="B293" t="s">
        <v>169</v>
      </c>
    </row>
    <row r="294" spans="1:2" ht="12.75">
      <c r="A294" s="62">
        <v>1991</v>
      </c>
      <c r="B294" t="s">
        <v>170</v>
      </c>
    </row>
    <row r="295" spans="1:2" ht="12.75">
      <c r="A295" s="62">
        <v>1993</v>
      </c>
      <c r="B295" t="s">
        <v>5011</v>
      </c>
    </row>
    <row r="296" spans="1:2" ht="12.75">
      <c r="A296" s="62">
        <v>2000</v>
      </c>
      <c r="B296" t="s">
        <v>5012</v>
      </c>
    </row>
    <row r="297" spans="1:2" ht="12.75">
      <c r="A297" s="62">
        <v>2001</v>
      </c>
      <c r="B297" t="s">
        <v>5013</v>
      </c>
    </row>
    <row r="298" spans="1:2" ht="12.75">
      <c r="A298" s="62">
        <v>2004</v>
      </c>
      <c r="B298" t="s">
        <v>6916</v>
      </c>
    </row>
    <row r="299" spans="1:2" ht="12.75">
      <c r="A299" s="62">
        <v>2009</v>
      </c>
      <c r="B299" t="s">
        <v>5014</v>
      </c>
    </row>
    <row r="300" spans="1:2" ht="12.75">
      <c r="A300" s="62">
        <v>2014</v>
      </c>
      <c r="B300" t="s">
        <v>5015</v>
      </c>
    </row>
    <row r="301" spans="1:2" ht="12.75">
      <c r="A301" s="62">
        <v>2022</v>
      </c>
      <c r="B301" t="s">
        <v>6730</v>
      </c>
    </row>
    <row r="302" spans="1:2" ht="12.75">
      <c r="A302" s="62">
        <v>2024</v>
      </c>
      <c r="B302" t="s">
        <v>2518</v>
      </c>
    </row>
    <row r="303" spans="1:2" ht="12.75">
      <c r="A303" s="62">
        <v>2026</v>
      </c>
      <c r="B303" t="s">
        <v>6731</v>
      </c>
    </row>
    <row r="304" spans="1:2" ht="12.75">
      <c r="A304" s="62">
        <v>2028</v>
      </c>
      <c r="B304" t="s">
        <v>6732</v>
      </c>
    </row>
    <row r="305" spans="1:2" ht="12.75">
      <c r="A305" s="62">
        <v>2033</v>
      </c>
      <c r="B305" t="s">
        <v>3141</v>
      </c>
    </row>
    <row r="306" spans="1:2" ht="12.75">
      <c r="A306" s="62">
        <v>2036</v>
      </c>
      <c r="B306" t="s">
        <v>6733</v>
      </c>
    </row>
    <row r="307" spans="1:2" ht="12.75">
      <c r="A307" s="62">
        <v>2041</v>
      </c>
      <c r="B307" t="s">
        <v>6734</v>
      </c>
    </row>
    <row r="308" spans="1:2" ht="12.75">
      <c r="A308" s="62">
        <v>2044</v>
      </c>
      <c r="B308" t="s">
        <v>6735</v>
      </c>
    </row>
    <row r="309" spans="1:2" ht="12.75">
      <c r="A309" s="62">
        <v>2046</v>
      </c>
      <c r="B309" t="s">
        <v>6736</v>
      </c>
    </row>
    <row r="310" spans="1:2" ht="12.75">
      <c r="A310" s="62">
        <v>2047</v>
      </c>
      <c r="B310" t="s">
        <v>61</v>
      </c>
    </row>
    <row r="311" spans="1:2" ht="12.75">
      <c r="A311" s="62">
        <v>2050</v>
      </c>
      <c r="B311" t="s">
        <v>1699</v>
      </c>
    </row>
    <row r="312" spans="1:2" ht="12.75">
      <c r="A312" s="62">
        <v>2061</v>
      </c>
      <c r="B312" t="s">
        <v>1700</v>
      </c>
    </row>
    <row r="313" spans="1:2" ht="12.75">
      <c r="A313" s="62">
        <v>2062</v>
      </c>
      <c r="B313" t="s">
        <v>1701</v>
      </c>
    </row>
    <row r="314" spans="1:2" ht="12.75">
      <c r="A314" s="62">
        <v>2066</v>
      </c>
      <c r="B314" t="s">
        <v>7363</v>
      </c>
    </row>
    <row r="315" spans="1:2" ht="12.75">
      <c r="A315" s="62">
        <v>2092</v>
      </c>
      <c r="B315" t="s">
        <v>203</v>
      </c>
    </row>
    <row r="316" spans="1:2" ht="12.75">
      <c r="A316" s="62">
        <v>2093</v>
      </c>
      <c r="B316" t="s">
        <v>204</v>
      </c>
    </row>
    <row r="317" spans="1:2" ht="12.75">
      <c r="A317" s="62">
        <v>2094</v>
      </c>
      <c r="B317" t="s">
        <v>2928</v>
      </c>
    </row>
    <row r="318" spans="1:2" ht="12.75">
      <c r="A318" s="62">
        <v>2095</v>
      </c>
      <c r="B318" t="s">
        <v>2929</v>
      </c>
    </row>
    <row r="319" spans="1:2" ht="12.75">
      <c r="A319" s="62">
        <v>2100</v>
      </c>
      <c r="B319" t="s">
        <v>242</v>
      </c>
    </row>
    <row r="320" spans="1:2" ht="12.75">
      <c r="A320" s="62">
        <v>2100</v>
      </c>
      <c r="B320" t="s">
        <v>243</v>
      </c>
    </row>
    <row r="321" spans="1:2" ht="12.75">
      <c r="A321" s="62">
        <v>2100</v>
      </c>
      <c r="B321" t="s">
        <v>244</v>
      </c>
    </row>
    <row r="322" spans="1:2" ht="12.75">
      <c r="A322" s="62">
        <v>2130</v>
      </c>
      <c r="B322" t="s">
        <v>245</v>
      </c>
    </row>
    <row r="323" spans="1:2" ht="12.75">
      <c r="A323" s="62">
        <v>2132</v>
      </c>
      <c r="B323" t="s">
        <v>2005</v>
      </c>
    </row>
    <row r="324" spans="1:2" ht="12.75">
      <c r="A324" s="62">
        <v>2260</v>
      </c>
      <c r="B324" t="s">
        <v>2006</v>
      </c>
    </row>
    <row r="325" spans="1:2" ht="12.75">
      <c r="A325" s="62">
        <v>2281</v>
      </c>
      <c r="B325" t="s">
        <v>2007</v>
      </c>
    </row>
    <row r="326" spans="1:2" ht="12.75">
      <c r="A326" s="62">
        <v>2300</v>
      </c>
      <c r="B326" t="s">
        <v>2008</v>
      </c>
    </row>
    <row r="327" spans="1:2" ht="12.75">
      <c r="A327" s="62">
        <v>2400</v>
      </c>
      <c r="B327" t="s">
        <v>2009</v>
      </c>
    </row>
    <row r="328" spans="1:2" ht="12.75">
      <c r="A328" s="62">
        <v>2460</v>
      </c>
      <c r="B328" t="s">
        <v>6376</v>
      </c>
    </row>
    <row r="329" spans="1:2" ht="12.75">
      <c r="A329" s="62">
        <v>2461</v>
      </c>
      <c r="B329" t="s">
        <v>2678</v>
      </c>
    </row>
    <row r="330" spans="1:2" ht="12.75">
      <c r="A330" s="62">
        <v>2500</v>
      </c>
      <c r="B330" t="s">
        <v>2143</v>
      </c>
    </row>
    <row r="331" spans="1:2" ht="12.75">
      <c r="A331" s="62">
        <v>2600</v>
      </c>
      <c r="B331" t="s">
        <v>2679</v>
      </c>
    </row>
    <row r="332" spans="1:2" ht="12.75">
      <c r="A332" s="62">
        <v>2700</v>
      </c>
      <c r="B332" t="s">
        <v>2680</v>
      </c>
    </row>
    <row r="333" spans="1:2" ht="12.75">
      <c r="A333" s="62">
        <v>2800</v>
      </c>
      <c r="B333" t="s">
        <v>1614</v>
      </c>
    </row>
    <row r="334" spans="1:2" ht="12.75">
      <c r="A334" s="62">
        <v>2801</v>
      </c>
      <c r="B334" t="s">
        <v>2681</v>
      </c>
    </row>
    <row r="335" spans="1:2" ht="12.75">
      <c r="A335" s="62">
        <v>2803</v>
      </c>
      <c r="B335" t="s">
        <v>3943</v>
      </c>
    </row>
    <row r="336" spans="1:2" ht="12.75">
      <c r="A336" s="62">
        <v>2804</v>
      </c>
      <c r="B336" t="s">
        <v>700</v>
      </c>
    </row>
    <row r="337" spans="1:2" ht="12.75">
      <c r="A337" s="62">
        <v>2805</v>
      </c>
      <c r="B337" t="s">
        <v>1108</v>
      </c>
    </row>
    <row r="338" spans="1:2" ht="12.75">
      <c r="A338" s="62">
        <v>2806</v>
      </c>
      <c r="B338" t="s">
        <v>632</v>
      </c>
    </row>
    <row r="339" spans="1:2" ht="12.75">
      <c r="A339" s="62">
        <v>2807</v>
      </c>
      <c r="B339" t="s">
        <v>633</v>
      </c>
    </row>
    <row r="340" spans="1:2" ht="12.75">
      <c r="A340" s="62">
        <v>2810</v>
      </c>
      <c r="B340" t="s">
        <v>7278</v>
      </c>
    </row>
    <row r="341" spans="1:2" ht="12.75">
      <c r="A341" s="62">
        <v>2811</v>
      </c>
      <c r="B341" t="s">
        <v>7279</v>
      </c>
    </row>
    <row r="342" spans="1:2" ht="12.75">
      <c r="A342" s="62">
        <v>2812</v>
      </c>
      <c r="B342" t="s">
        <v>7280</v>
      </c>
    </row>
    <row r="343" spans="1:2" ht="12.75">
      <c r="A343" s="62">
        <v>2900</v>
      </c>
      <c r="B343" t="s">
        <v>5399</v>
      </c>
    </row>
    <row r="344" spans="1:2" ht="12.75">
      <c r="A344" s="62">
        <v>3000</v>
      </c>
      <c r="B344" t="s">
        <v>5178</v>
      </c>
    </row>
    <row r="345" spans="1:2" ht="12.75">
      <c r="A345" s="62">
        <v>3100</v>
      </c>
      <c r="B345" t="s">
        <v>5179</v>
      </c>
    </row>
    <row r="346" spans="1:2" ht="12.75">
      <c r="A346" s="62">
        <v>3300</v>
      </c>
      <c r="B346" t="s">
        <v>5180</v>
      </c>
    </row>
    <row r="347" spans="1:2" ht="12.75">
      <c r="A347" s="62">
        <v>3320</v>
      </c>
      <c r="B347" t="s">
        <v>5181</v>
      </c>
    </row>
    <row r="348" spans="1:2" ht="12.75">
      <c r="A348" s="62">
        <v>3352</v>
      </c>
      <c r="B348" t="s">
        <v>157</v>
      </c>
    </row>
    <row r="349" spans="1:2" ht="12.75">
      <c r="A349" s="62">
        <v>3355</v>
      </c>
      <c r="B349" t="s">
        <v>3222</v>
      </c>
    </row>
    <row r="350" spans="1:2" ht="12.75">
      <c r="A350" s="62">
        <v>3358</v>
      </c>
      <c r="B350" t="s">
        <v>3223</v>
      </c>
    </row>
    <row r="351" spans="1:2" ht="12.75">
      <c r="A351" s="62">
        <v>3400</v>
      </c>
      <c r="B351" t="s">
        <v>6377</v>
      </c>
    </row>
    <row r="352" spans="1:2" ht="12.75">
      <c r="A352" s="62">
        <v>3600</v>
      </c>
      <c r="B352" t="s">
        <v>6378</v>
      </c>
    </row>
    <row r="353" spans="1:2" ht="12.75">
      <c r="A353" s="62">
        <v>3601</v>
      </c>
      <c r="B353" t="s">
        <v>6915</v>
      </c>
    </row>
    <row r="354" spans="1:2" ht="12.75">
      <c r="A354" s="62">
        <v>3602</v>
      </c>
      <c r="B354" t="s">
        <v>6379</v>
      </c>
    </row>
    <row r="355" spans="1:2" ht="12.75">
      <c r="A355" s="62">
        <v>3603</v>
      </c>
      <c r="B355" t="s">
        <v>2529</v>
      </c>
    </row>
    <row r="356" spans="1:2" ht="12.75">
      <c r="A356" s="62">
        <v>3604</v>
      </c>
      <c r="B356" t="s">
        <v>2530</v>
      </c>
    </row>
    <row r="357" spans="1:2" ht="12.75">
      <c r="A357" s="62">
        <v>3605</v>
      </c>
      <c r="B357" t="s">
        <v>6033</v>
      </c>
    </row>
    <row r="358" spans="1:2" ht="12.75">
      <c r="A358" s="62">
        <v>3606</v>
      </c>
      <c r="B358" t="s">
        <v>1297</v>
      </c>
    </row>
    <row r="359" spans="1:2" ht="12.75">
      <c r="A359" s="62">
        <v>3607</v>
      </c>
      <c r="B359" t="s">
        <v>1298</v>
      </c>
    </row>
    <row r="360" spans="1:2" ht="12.75">
      <c r="A360" s="62">
        <v>3608</v>
      </c>
      <c r="B360" t="s">
        <v>1299</v>
      </c>
    </row>
    <row r="361" spans="1:2" ht="12.75">
      <c r="A361" s="62">
        <v>3610</v>
      </c>
      <c r="B361" t="s">
        <v>4306</v>
      </c>
    </row>
    <row r="362" spans="1:2" ht="12.75">
      <c r="A362" s="62">
        <v>3611</v>
      </c>
      <c r="B362" t="s">
        <v>4307</v>
      </c>
    </row>
    <row r="363" spans="1:2" ht="12.75">
      <c r="A363" s="62">
        <v>3612</v>
      </c>
      <c r="B363" t="s">
        <v>7135</v>
      </c>
    </row>
    <row r="364" spans="1:2" ht="12.75">
      <c r="A364" s="62">
        <v>3613</v>
      </c>
      <c r="B364" t="s">
        <v>2424</v>
      </c>
    </row>
    <row r="365" spans="1:2" ht="12.75">
      <c r="A365" s="62">
        <v>3620</v>
      </c>
      <c r="B365" t="s">
        <v>6099</v>
      </c>
    </row>
    <row r="366" spans="1:2" ht="12.75">
      <c r="A366" s="62">
        <v>3621</v>
      </c>
      <c r="B366" t="s">
        <v>1698</v>
      </c>
    </row>
    <row r="367" spans="1:2" ht="12.75">
      <c r="A367" s="62">
        <v>3622</v>
      </c>
      <c r="B367" t="s">
        <v>512</v>
      </c>
    </row>
    <row r="368" spans="1:2" ht="12.75">
      <c r="A368" s="62">
        <v>3623</v>
      </c>
      <c r="B368" t="s">
        <v>2553</v>
      </c>
    </row>
    <row r="369" spans="1:2" ht="12.75">
      <c r="A369" s="62">
        <v>3624</v>
      </c>
      <c r="B369" t="s">
        <v>7057</v>
      </c>
    </row>
    <row r="370" spans="1:2" ht="12.75">
      <c r="A370" s="62">
        <v>3625</v>
      </c>
      <c r="B370" t="s">
        <v>1568</v>
      </c>
    </row>
    <row r="371" spans="1:2" ht="12.75">
      <c r="A371" s="62">
        <v>3626</v>
      </c>
      <c r="B371" t="s">
        <v>1569</v>
      </c>
    </row>
    <row r="372" spans="1:2" ht="12.75">
      <c r="A372" s="62">
        <v>3627</v>
      </c>
      <c r="B372" t="s">
        <v>371</v>
      </c>
    </row>
    <row r="373" spans="1:2" ht="12.75">
      <c r="A373" s="62">
        <v>3628</v>
      </c>
      <c r="B373" t="s">
        <v>430</v>
      </c>
    </row>
    <row r="374" spans="1:2" ht="12.75">
      <c r="A374" s="62">
        <v>3630</v>
      </c>
      <c r="B374" t="s">
        <v>6489</v>
      </c>
    </row>
    <row r="375" spans="1:2" ht="12.75">
      <c r="A375" s="62">
        <v>3632</v>
      </c>
      <c r="B375" t="s">
        <v>2891</v>
      </c>
    </row>
    <row r="376" spans="1:2" ht="12.75">
      <c r="A376" s="62">
        <v>3633</v>
      </c>
      <c r="B376" t="s">
        <v>2892</v>
      </c>
    </row>
    <row r="377" spans="1:2" ht="12.75">
      <c r="A377" s="62">
        <v>3634</v>
      </c>
      <c r="B377" t="s">
        <v>2893</v>
      </c>
    </row>
    <row r="378" spans="1:2" ht="12.75">
      <c r="A378" s="62">
        <v>3636</v>
      </c>
      <c r="B378" t="s">
        <v>2894</v>
      </c>
    </row>
    <row r="379" spans="1:2" ht="12.75">
      <c r="A379" s="62">
        <v>3637</v>
      </c>
      <c r="B379" t="s">
        <v>1011</v>
      </c>
    </row>
    <row r="380" spans="1:2" ht="12.75">
      <c r="A380" s="62">
        <v>3638</v>
      </c>
      <c r="B380" t="s">
        <v>1012</v>
      </c>
    </row>
    <row r="381" spans="1:2" ht="12.75">
      <c r="A381" s="62">
        <v>3640</v>
      </c>
      <c r="B381" t="s">
        <v>1013</v>
      </c>
    </row>
    <row r="382" spans="1:2" ht="12.75">
      <c r="A382" s="62">
        <v>3641</v>
      </c>
      <c r="B382" t="s">
        <v>1014</v>
      </c>
    </row>
    <row r="383" spans="1:2" ht="12.75">
      <c r="A383" s="62">
        <v>3643</v>
      </c>
      <c r="B383" t="s">
        <v>1015</v>
      </c>
    </row>
    <row r="384" spans="1:2" ht="12.75">
      <c r="A384" s="62">
        <v>3644</v>
      </c>
      <c r="B384" t="s">
        <v>1016</v>
      </c>
    </row>
    <row r="385" spans="1:2" ht="12.75">
      <c r="A385" s="62">
        <v>3646</v>
      </c>
      <c r="B385" t="s">
        <v>5633</v>
      </c>
    </row>
    <row r="386" spans="1:2" ht="12.75">
      <c r="A386" s="62">
        <v>3647</v>
      </c>
      <c r="B386" t="s">
        <v>5194</v>
      </c>
    </row>
    <row r="387" spans="1:2" ht="12.75">
      <c r="A387" s="62">
        <v>3648</v>
      </c>
      <c r="B387" t="s">
        <v>1320</v>
      </c>
    </row>
    <row r="388" spans="1:2" ht="12.75">
      <c r="A388" s="62">
        <v>3649</v>
      </c>
      <c r="B388" t="s">
        <v>4648</v>
      </c>
    </row>
    <row r="389" spans="1:2" ht="12.75">
      <c r="A389" s="62">
        <v>3650</v>
      </c>
      <c r="B389" t="s">
        <v>4649</v>
      </c>
    </row>
    <row r="390" spans="1:2" ht="12.75">
      <c r="A390" s="62">
        <v>3651</v>
      </c>
      <c r="B390" t="s">
        <v>4650</v>
      </c>
    </row>
    <row r="391" spans="1:2" ht="12.75">
      <c r="A391" s="62">
        <v>3652</v>
      </c>
      <c r="B391" t="s">
        <v>7232</v>
      </c>
    </row>
    <row r="392" spans="1:2" ht="12.75">
      <c r="A392" s="62">
        <v>3657</v>
      </c>
      <c r="B392" t="s">
        <v>7233</v>
      </c>
    </row>
    <row r="393" spans="1:2" ht="12.75">
      <c r="A393" s="62">
        <v>3660</v>
      </c>
      <c r="B393" t="s">
        <v>7234</v>
      </c>
    </row>
    <row r="394" spans="1:2" ht="12.75">
      <c r="A394" s="62">
        <v>4100</v>
      </c>
      <c r="B394" t="s">
        <v>2477</v>
      </c>
    </row>
    <row r="395" spans="1:2" ht="12.75">
      <c r="A395" s="62">
        <v>4200</v>
      </c>
      <c r="B395" t="s">
        <v>7235</v>
      </c>
    </row>
    <row r="396" spans="1:2" ht="12.75">
      <c r="A396" s="62">
        <v>4400</v>
      </c>
      <c r="B396" t="s">
        <v>7554</v>
      </c>
    </row>
    <row r="397" spans="1:2" ht="12.75">
      <c r="A397" s="62">
        <v>4500</v>
      </c>
      <c r="B397" t="s">
        <v>1843</v>
      </c>
    </row>
    <row r="398" spans="1:2" ht="12.75">
      <c r="A398" s="62">
        <v>4567</v>
      </c>
      <c r="B398" t="s">
        <v>6625</v>
      </c>
    </row>
    <row r="399" spans="1:2" ht="12.75">
      <c r="A399" s="62">
        <v>4601</v>
      </c>
      <c r="B399" t="s">
        <v>1573</v>
      </c>
    </row>
    <row r="400" spans="1:2" ht="12.75">
      <c r="A400" s="62">
        <v>4602</v>
      </c>
      <c r="B400" t="s">
        <v>6626</v>
      </c>
    </row>
    <row r="401" spans="1:2" ht="12.75">
      <c r="A401" s="62">
        <v>4605</v>
      </c>
      <c r="B401" t="s">
        <v>6627</v>
      </c>
    </row>
    <row r="402" spans="1:2" ht="12.75">
      <c r="A402" s="62">
        <v>4607</v>
      </c>
      <c r="B402" t="s">
        <v>6628</v>
      </c>
    </row>
    <row r="403" spans="1:2" ht="12.75">
      <c r="A403" s="62">
        <v>4609</v>
      </c>
      <c r="B403" t="s">
        <v>707</v>
      </c>
    </row>
    <row r="404" spans="1:2" ht="12.75">
      <c r="A404" s="62">
        <v>4700</v>
      </c>
      <c r="B404" t="s">
        <v>615</v>
      </c>
    </row>
    <row r="405" spans="1:2" ht="12.75">
      <c r="A405" s="62">
        <v>4701</v>
      </c>
      <c r="B405" t="s">
        <v>7085</v>
      </c>
    </row>
    <row r="406" spans="1:2" ht="12.75">
      <c r="A406" s="62">
        <v>4703</v>
      </c>
      <c r="B406" t="s">
        <v>7086</v>
      </c>
    </row>
    <row r="407" spans="1:2" ht="12.75">
      <c r="A407" s="62">
        <v>4704</v>
      </c>
      <c r="B407" t="s">
        <v>3795</v>
      </c>
    </row>
    <row r="408" spans="1:2" ht="12.75">
      <c r="A408" s="62">
        <v>4705</v>
      </c>
      <c r="B408" t="s">
        <v>7087</v>
      </c>
    </row>
    <row r="409" spans="1:2" ht="12.75">
      <c r="A409" s="62">
        <v>4707</v>
      </c>
      <c r="B409" t="s">
        <v>941</v>
      </c>
    </row>
    <row r="410" spans="1:2" ht="12.75">
      <c r="A410" s="62">
        <v>4708</v>
      </c>
      <c r="B410" t="s">
        <v>2002</v>
      </c>
    </row>
    <row r="411" spans="1:2" ht="12.75">
      <c r="A411" s="62">
        <v>4712</v>
      </c>
      <c r="B411" t="s">
        <v>2003</v>
      </c>
    </row>
    <row r="412" spans="1:2" ht="12.75">
      <c r="A412" s="62">
        <v>4715</v>
      </c>
      <c r="B412" t="s">
        <v>2004</v>
      </c>
    </row>
    <row r="413" spans="1:2" ht="12.75">
      <c r="A413" s="62">
        <v>4717</v>
      </c>
      <c r="B413" t="s">
        <v>4212</v>
      </c>
    </row>
    <row r="414" spans="1:2" ht="12.75">
      <c r="A414" s="62">
        <v>4720</v>
      </c>
      <c r="B414" t="s">
        <v>5541</v>
      </c>
    </row>
    <row r="415" spans="1:2" ht="12.75">
      <c r="A415" s="62">
        <v>4722</v>
      </c>
      <c r="B415" t="s">
        <v>5542</v>
      </c>
    </row>
    <row r="416" spans="1:2" ht="12.75">
      <c r="A416" s="62">
        <v>4724</v>
      </c>
      <c r="B416" t="s">
        <v>5976</v>
      </c>
    </row>
    <row r="417" spans="1:2" ht="12.75">
      <c r="A417" s="62">
        <v>4728</v>
      </c>
      <c r="B417" t="s">
        <v>5977</v>
      </c>
    </row>
    <row r="418" spans="1:2" ht="12.75">
      <c r="A418" s="62">
        <v>4730</v>
      </c>
      <c r="B418" t="s">
        <v>5978</v>
      </c>
    </row>
    <row r="419" spans="1:2" ht="12.75">
      <c r="A419" s="62">
        <v>4735</v>
      </c>
      <c r="B419" t="s">
        <v>5979</v>
      </c>
    </row>
    <row r="420" spans="1:2" ht="12.75">
      <c r="A420" s="62">
        <v>4740</v>
      </c>
      <c r="B420" t="s">
        <v>6488</v>
      </c>
    </row>
    <row r="421" spans="1:2" ht="12.75">
      <c r="A421" s="62">
        <v>4743</v>
      </c>
      <c r="B421" t="s">
        <v>1646</v>
      </c>
    </row>
    <row r="422" spans="1:2" ht="12.75">
      <c r="A422" s="62">
        <v>4745</v>
      </c>
      <c r="B422" t="s">
        <v>1647</v>
      </c>
    </row>
    <row r="423" spans="1:2" ht="12.75">
      <c r="A423" s="62">
        <v>4747</v>
      </c>
      <c r="B423" t="s">
        <v>3328</v>
      </c>
    </row>
    <row r="424" spans="1:2" ht="12.75">
      <c r="A424" s="63">
        <v>4750</v>
      </c>
      <c r="B424" t="s">
        <v>7170</v>
      </c>
    </row>
    <row r="425" spans="1:2" ht="12.75">
      <c r="A425" s="62">
        <v>4806</v>
      </c>
      <c r="B425" t="s">
        <v>3714</v>
      </c>
    </row>
    <row r="426" spans="1:2" ht="12.75">
      <c r="A426" s="62">
        <v>4810</v>
      </c>
      <c r="B426" t="s">
        <v>6352</v>
      </c>
    </row>
    <row r="427" spans="1:2" ht="12.75">
      <c r="A427" s="62">
        <v>4817</v>
      </c>
      <c r="B427" t="s">
        <v>6353</v>
      </c>
    </row>
    <row r="428" spans="1:2" ht="12.75">
      <c r="A428" s="62">
        <v>4836</v>
      </c>
      <c r="B428" t="s">
        <v>311</v>
      </c>
    </row>
    <row r="429" spans="1:2" ht="12.75">
      <c r="A429" s="62">
        <v>4841</v>
      </c>
      <c r="B429" t="s">
        <v>312</v>
      </c>
    </row>
    <row r="430" spans="1:2" ht="12.75">
      <c r="A430" s="62">
        <v>4845</v>
      </c>
      <c r="B430" t="s">
        <v>1742</v>
      </c>
    </row>
    <row r="431" spans="1:2" ht="12.75">
      <c r="A431" s="62">
        <v>4849</v>
      </c>
      <c r="B431" t="s">
        <v>1743</v>
      </c>
    </row>
    <row r="432" spans="1:2" ht="12.75">
      <c r="A432" s="62">
        <v>4855</v>
      </c>
      <c r="B432" t="s">
        <v>4652</v>
      </c>
    </row>
    <row r="433" spans="1:2" ht="12.75">
      <c r="A433" s="62">
        <v>4856</v>
      </c>
      <c r="B433" t="s">
        <v>6886</v>
      </c>
    </row>
    <row r="434" spans="1:2" ht="12.75">
      <c r="A434" s="62">
        <v>4865</v>
      </c>
      <c r="B434" t="s">
        <v>6887</v>
      </c>
    </row>
    <row r="435" spans="1:2" ht="12.75">
      <c r="A435" s="62">
        <v>4900</v>
      </c>
      <c r="B435" t="s">
        <v>6888</v>
      </c>
    </row>
    <row r="436" spans="1:2" ht="12.75">
      <c r="A436" s="62">
        <v>4960</v>
      </c>
      <c r="B436" t="s">
        <v>6889</v>
      </c>
    </row>
    <row r="437" spans="1:2" ht="12.75">
      <c r="A437" s="62">
        <v>4965</v>
      </c>
      <c r="B437" t="s">
        <v>6890</v>
      </c>
    </row>
    <row r="438" spans="1:2" ht="12.75">
      <c r="A438" s="62">
        <v>5000</v>
      </c>
      <c r="B438" t="s">
        <v>3322</v>
      </c>
    </row>
    <row r="439" spans="1:2" ht="12.75">
      <c r="A439" s="62">
        <v>5094</v>
      </c>
      <c r="B439" t="s">
        <v>6891</v>
      </c>
    </row>
    <row r="440" spans="1:2" ht="12.75">
      <c r="A440" s="62">
        <v>5100</v>
      </c>
      <c r="B440" t="s">
        <v>6892</v>
      </c>
    </row>
    <row r="441" spans="1:2" ht="12.75">
      <c r="A441" s="62">
        <v>5400</v>
      </c>
      <c r="B441" t="s">
        <v>6893</v>
      </c>
    </row>
    <row r="442" spans="1:2" ht="12.75">
      <c r="A442" s="62">
        <v>5500</v>
      </c>
      <c r="B442" t="s">
        <v>590</v>
      </c>
    </row>
    <row r="443" spans="1:2" ht="12.75">
      <c r="A443" s="62">
        <v>5600</v>
      </c>
      <c r="B443" t="s">
        <v>591</v>
      </c>
    </row>
    <row r="444" spans="1:2" ht="12.75">
      <c r="A444" s="62">
        <v>5700</v>
      </c>
      <c r="B444" t="s">
        <v>592</v>
      </c>
    </row>
    <row r="445" spans="1:2" ht="12.75">
      <c r="A445" s="62">
        <v>5701</v>
      </c>
      <c r="B445" t="s">
        <v>1501</v>
      </c>
    </row>
    <row r="446" spans="1:2" ht="12.75">
      <c r="A446" s="62">
        <v>5702</v>
      </c>
      <c r="B446" t="s">
        <v>399</v>
      </c>
    </row>
    <row r="447" spans="1:2" ht="12.75">
      <c r="A447" s="62">
        <v>5703</v>
      </c>
      <c r="B447" t="s">
        <v>400</v>
      </c>
    </row>
    <row r="448" spans="1:2" ht="12.75">
      <c r="A448" s="62">
        <v>5704</v>
      </c>
      <c r="B448" t="s">
        <v>4385</v>
      </c>
    </row>
    <row r="449" spans="1:2" ht="12.75">
      <c r="A449" s="62">
        <v>5705</v>
      </c>
      <c r="B449" t="s">
        <v>4386</v>
      </c>
    </row>
    <row r="450" spans="1:2" ht="12.75">
      <c r="A450" s="62">
        <v>5706</v>
      </c>
      <c r="B450" t="s">
        <v>3140</v>
      </c>
    </row>
    <row r="451" spans="1:2" ht="12.75">
      <c r="A451" s="62">
        <v>5707</v>
      </c>
      <c r="B451" t="s">
        <v>3092</v>
      </c>
    </row>
    <row r="452" spans="1:2" ht="12.75">
      <c r="A452" s="62">
        <v>5708</v>
      </c>
      <c r="B452" t="s">
        <v>5501</v>
      </c>
    </row>
    <row r="453" spans="1:2" ht="12.75">
      <c r="A453" s="62">
        <v>5709</v>
      </c>
      <c r="B453" t="s">
        <v>5502</v>
      </c>
    </row>
    <row r="454" spans="1:2" ht="12.75">
      <c r="A454" s="62">
        <v>5727</v>
      </c>
      <c r="B454" t="s">
        <v>1319</v>
      </c>
    </row>
    <row r="455" spans="1:2" ht="12.75">
      <c r="A455" s="62">
        <v>5728</v>
      </c>
      <c r="B455" t="s">
        <v>3282</v>
      </c>
    </row>
    <row r="456" spans="1:2" ht="12.75">
      <c r="A456" s="62">
        <v>5729</v>
      </c>
      <c r="B456" t="s">
        <v>3435</v>
      </c>
    </row>
    <row r="457" spans="1:2" ht="12.75">
      <c r="A457" s="62">
        <v>5732</v>
      </c>
      <c r="B457" t="s">
        <v>3436</v>
      </c>
    </row>
    <row r="458" spans="1:2" ht="12.75">
      <c r="A458" s="62">
        <v>5734</v>
      </c>
      <c r="B458" t="s">
        <v>3437</v>
      </c>
    </row>
    <row r="459" spans="1:2" ht="12.75">
      <c r="A459" s="62">
        <v>5800</v>
      </c>
      <c r="B459" t="s">
        <v>1073</v>
      </c>
    </row>
    <row r="460" spans="1:2" ht="12.75">
      <c r="A460" s="62">
        <v>5801</v>
      </c>
      <c r="B460" t="s">
        <v>556</v>
      </c>
    </row>
    <row r="461" spans="1:2" ht="12.75">
      <c r="A461" s="62">
        <v>5802</v>
      </c>
      <c r="B461" t="s">
        <v>557</v>
      </c>
    </row>
    <row r="462" spans="1:2" ht="12.75">
      <c r="A462" s="62">
        <v>5803</v>
      </c>
      <c r="B462" t="s">
        <v>7086</v>
      </c>
    </row>
    <row r="463" spans="1:2" ht="12.75">
      <c r="A463" s="62">
        <v>5804</v>
      </c>
      <c r="B463" t="s">
        <v>3795</v>
      </c>
    </row>
    <row r="464" spans="1:2" ht="12.75">
      <c r="A464" s="62">
        <v>5806</v>
      </c>
      <c r="B464" t="s">
        <v>558</v>
      </c>
    </row>
    <row r="465" spans="1:2" ht="12.75">
      <c r="A465" s="62">
        <v>5807</v>
      </c>
      <c r="B465" t="s">
        <v>702</v>
      </c>
    </row>
    <row r="466" spans="1:2" ht="12.75">
      <c r="A466" s="62">
        <v>5808</v>
      </c>
      <c r="B466" t="s">
        <v>2879</v>
      </c>
    </row>
    <row r="467" spans="1:2" ht="12.75">
      <c r="A467" s="62">
        <v>5811</v>
      </c>
      <c r="B467" t="s">
        <v>3297</v>
      </c>
    </row>
    <row r="468" spans="1:2" ht="12.75">
      <c r="A468" s="62">
        <v>5813</v>
      </c>
      <c r="B468" t="s">
        <v>6906</v>
      </c>
    </row>
    <row r="469" spans="1:2" ht="12.75">
      <c r="A469" s="62">
        <v>5815</v>
      </c>
      <c r="B469" t="s">
        <v>6907</v>
      </c>
    </row>
    <row r="470" spans="1:2" ht="12.75">
      <c r="A470" s="62">
        <v>5817</v>
      </c>
      <c r="B470" t="s">
        <v>6908</v>
      </c>
    </row>
    <row r="471" spans="1:2" ht="12.75">
      <c r="A471" s="62">
        <v>5820</v>
      </c>
      <c r="B471" t="s">
        <v>6909</v>
      </c>
    </row>
    <row r="472" spans="1:2" ht="12.75">
      <c r="A472" s="62">
        <v>5822</v>
      </c>
      <c r="B472" t="s">
        <v>6910</v>
      </c>
    </row>
    <row r="473" spans="1:2" ht="12.75">
      <c r="A473" s="62">
        <v>5830</v>
      </c>
      <c r="B473" t="s">
        <v>372</v>
      </c>
    </row>
    <row r="474" spans="1:2" ht="12.75">
      <c r="A474" s="62">
        <v>5832</v>
      </c>
      <c r="B474" t="s">
        <v>373</v>
      </c>
    </row>
    <row r="475" spans="1:2" ht="12.75">
      <c r="A475" s="62">
        <v>5840</v>
      </c>
      <c r="B475" t="s">
        <v>374</v>
      </c>
    </row>
    <row r="476" spans="1:2" ht="12.75">
      <c r="A476" s="62">
        <v>5842</v>
      </c>
      <c r="B476" t="s">
        <v>1966</v>
      </c>
    </row>
    <row r="477" spans="1:2" ht="12.75">
      <c r="A477" s="62">
        <v>5850</v>
      </c>
      <c r="B477" t="s">
        <v>1967</v>
      </c>
    </row>
    <row r="478" spans="1:2" ht="12.75">
      <c r="A478" s="62">
        <v>5859</v>
      </c>
      <c r="B478" t="s">
        <v>1968</v>
      </c>
    </row>
    <row r="479" spans="1:2" ht="12.75">
      <c r="A479" s="62">
        <v>5900</v>
      </c>
      <c r="B479" t="s">
        <v>1209</v>
      </c>
    </row>
    <row r="480" spans="1:2" ht="12.75">
      <c r="A480" s="62">
        <v>5915</v>
      </c>
      <c r="B480" t="s">
        <v>1210</v>
      </c>
    </row>
    <row r="481" spans="1:2" ht="12.75">
      <c r="A481" s="62">
        <v>5920</v>
      </c>
      <c r="B481" t="s">
        <v>1211</v>
      </c>
    </row>
    <row r="482" spans="1:2" ht="12.75">
      <c r="A482" s="62">
        <v>5940</v>
      </c>
      <c r="B482" t="s">
        <v>4523</v>
      </c>
    </row>
    <row r="483" spans="1:2" ht="12.75">
      <c r="A483" s="62">
        <v>5950</v>
      </c>
      <c r="B483" t="s">
        <v>174</v>
      </c>
    </row>
    <row r="484" spans="1:2" ht="12.75">
      <c r="A484" s="62">
        <v>5963</v>
      </c>
      <c r="B484" t="s">
        <v>175</v>
      </c>
    </row>
    <row r="485" spans="1:2" ht="12.75">
      <c r="A485" s="62">
        <v>5966</v>
      </c>
      <c r="B485" t="s">
        <v>3136</v>
      </c>
    </row>
    <row r="486" spans="1:2" ht="12.75">
      <c r="A486" s="62">
        <v>6000</v>
      </c>
      <c r="B486" t="s">
        <v>6457</v>
      </c>
    </row>
    <row r="487" spans="1:2" ht="12.75">
      <c r="A487" s="62">
        <v>6100</v>
      </c>
      <c r="B487" t="s">
        <v>5087</v>
      </c>
    </row>
    <row r="488" spans="1:2" ht="12.75">
      <c r="A488" s="62">
        <v>6201</v>
      </c>
      <c r="B488" t="s">
        <v>3137</v>
      </c>
    </row>
    <row r="489" spans="1:2" ht="12.75">
      <c r="A489" s="62">
        <v>6300</v>
      </c>
      <c r="B489" t="s">
        <v>3238</v>
      </c>
    </row>
    <row r="490" spans="1:2" ht="12.75">
      <c r="A490" s="62">
        <v>6400</v>
      </c>
      <c r="B490" t="s">
        <v>4187</v>
      </c>
    </row>
    <row r="491" spans="1:2" ht="12.75">
      <c r="A491" s="62">
        <v>6500</v>
      </c>
      <c r="B491" t="s">
        <v>4188</v>
      </c>
    </row>
    <row r="492" spans="1:2" ht="12.75">
      <c r="A492" s="62">
        <v>6600</v>
      </c>
      <c r="B492" t="s">
        <v>3883</v>
      </c>
    </row>
    <row r="493" spans="1:2" ht="12.75">
      <c r="A493" s="62">
        <v>6700</v>
      </c>
      <c r="B493" t="s">
        <v>3884</v>
      </c>
    </row>
    <row r="494" spans="1:2" ht="12.75">
      <c r="A494" s="62">
        <v>6761</v>
      </c>
      <c r="B494" t="s">
        <v>3885</v>
      </c>
    </row>
    <row r="495" spans="1:2" ht="12.75">
      <c r="A495" s="62">
        <v>6762</v>
      </c>
      <c r="B495" t="s">
        <v>6728</v>
      </c>
    </row>
    <row r="496" spans="1:2" ht="12.75">
      <c r="A496" s="62">
        <v>6763</v>
      </c>
      <c r="B496" t="s">
        <v>6729</v>
      </c>
    </row>
    <row r="497" spans="1:2" ht="12.75">
      <c r="A497" s="62">
        <v>6766</v>
      </c>
      <c r="B497" t="s">
        <v>3113</v>
      </c>
    </row>
    <row r="498" spans="1:2" ht="12.75">
      <c r="A498" s="62">
        <v>6767</v>
      </c>
      <c r="B498" t="s">
        <v>2404</v>
      </c>
    </row>
    <row r="499" spans="1:2" ht="12.75">
      <c r="A499" s="62">
        <v>6791</v>
      </c>
      <c r="B499" t="s">
        <v>2405</v>
      </c>
    </row>
    <row r="500" spans="1:2" ht="12.75">
      <c r="A500" s="62">
        <v>6792</v>
      </c>
      <c r="B500" t="s">
        <v>111</v>
      </c>
    </row>
    <row r="501" spans="1:2" ht="12.75">
      <c r="A501" s="62">
        <v>6793</v>
      </c>
      <c r="B501" t="s">
        <v>1268</v>
      </c>
    </row>
    <row r="502" spans="1:2" ht="12.75">
      <c r="A502" s="62">
        <v>6794</v>
      </c>
      <c r="B502" t="s">
        <v>1269</v>
      </c>
    </row>
    <row r="503" spans="1:2" ht="12.75">
      <c r="A503" s="62">
        <v>6795</v>
      </c>
      <c r="B503" t="s">
        <v>1270</v>
      </c>
    </row>
    <row r="504" spans="1:2" ht="12.75">
      <c r="A504" s="62">
        <v>6796</v>
      </c>
      <c r="B504" t="s">
        <v>1271</v>
      </c>
    </row>
    <row r="505" spans="1:2" ht="12.75">
      <c r="A505" s="62">
        <v>6797</v>
      </c>
      <c r="B505" t="s">
        <v>279</v>
      </c>
    </row>
    <row r="506" spans="1:2" ht="12.75">
      <c r="A506" s="62">
        <v>6798</v>
      </c>
      <c r="B506" t="s">
        <v>7028</v>
      </c>
    </row>
    <row r="507" spans="1:2" ht="12.75">
      <c r="A507" s="62">
        <v>6800</v>
      </c>
      <c r="B507" t="s">
        <v>3975</v>
      </c>
    </row>
    <row r="508" spans="1:2" ht="12.75">
      <c r="A508" s="62">
        <v>6801</v>
      </c>
      <c r="B508" t="s">
        <v>3976</v>
      </c>
    </row>
    <row r="509" spans="1:2" ht="12.75">
      <c r="A509" s="62">
        <v>6802</v>
      </c>
      <c r="B509" t="s">
        <v>3977</v>
      </c>
    </row>
    <row r="510" spans="1:2" ht="12.75">
      <c r="A510" s="62">
        <v>6803</v>
      </c>
      <c r="B510" t="s">
        <v>7086</v>
      </c>
    </row>
    <row r="511" spans="1:2" ht="12.75">
      <c r="A511" s="62">
        <v>6804</v>
      </c>
      <c r="B511" t="s">
        <v>700</v>
      </c>
    </row>
    <row r="512" spans="1:2" ht="12.75">
      <c r="A512" s="62">
        <v>6805</v>
      </c>
      <c r="B512" t="s">
        <v>2108</v>
      </c>
    </row>
    <row r="513" spans="1:2" ht="12.75">
      <c r="A513" s="62">
        <v>6806</v>
      </c>
      <c r="B513" t="s">
        <v>2109</v>
      </c>
    </row>
    <row r="514" spans="1:2" ht="12.75">
      <c r="A514" s="62">
        <v>6809</v>
      </c>
      <c r="B514" t="s">
        <v>2110</v>
      </c>
    </row>
    <row r="515" spans="1:2" ht="12.75">
      <c r="A515" s="62">
        <v>6820</v>
      </c>
      <c r="B515" t="s">
        <v>7494</v>
      </c>
    </row>
    <row r="516" spans="1:2" ht="12.75">
      <c r="A516" s="62">
        <v>6825</v>
      </c>
      <c r="B516" t="s">
        <v>2765</v>
      </c>
    </row>
    <row r="517" spans="1:2" ht="12.75">
      <c r="A517" s="62">
        <v>6830</v>
      </c>
      <c r="B517" t="s">
        <v>7260</v>
      </c>
    </row>
    <row r="518" spans="1:2" ht="12.75">
      <c r="A518" s="62">
        <v>6840</v>
      </c>
      <c r="B518" t="s">
        <v>7261</v>
      </c>
    </row>
    <row r="519" spans="1:2" ht="12.75">
      <c r="A519" s="62">
        <v>6845</v>
      </c>
      <c r="B519" t="s">
        <v>5407</v>
      </c>
    </row>
    <row r="520" spans="1:2" ht="12.75">
      <c r="A520" s="62">
        <v>6850</v>
      </c>
      <c r="B520" t="s">
        <v>5408</v>
      </c>
    </row>
    <row r="521" spans="1:2" ht="12.75">
      <c r="A521" s="62">
        <v>6853</v>
      </c>
      <c r="B521" t="s">
        <v>2263</v>
      </c>
    </row>
    <row r="522" spans="1:2" ht="12.75">
      <c r="A522" s="62">
        <v>6860</v>
      </c>
      <c r="B522" t="s">
        <v>2264</v>
      </c>
    </row>
    <row r="523" spans="1:2" ht="12.75">
      <c r="A523" s="62">
        <v>6900</v>
      </c>
      <c r="B523" t="s">
        <v>858</v>
      </c>
    </row>
    <row r="524" spans="1:2" ht="12.75">
      <c r="A524" s="62">
        <v>6901</v>
      </c>
      <c r="B524" t="s">
        <v>4786</v>
      </c>
    </row>
    <row r="525" spans="1:2" ht="12.75">
      <c r="A525" s="62">
        <v>6902</v>
      </c>
      <c r="B525" t="s">
        <v>4787</v>
      </c>
    </row>
    <row r="526" spans="1:2" ht="12.75">
      <c r="A526" s="62">
        <v>6903</v>
      </c>
      <c r="B526" t="s">
        <v>7086</v>
      </c>
    </row>
    <row r="527" spans="1:2" ht="12.75">
      <c r="A527" s="62">
        <v>6904</v>
      </c>
      <c r="B527" t="s">
        <v>3795</v>
      </c>
    </row>
    <row r="528" spans="1:2" ht="12.75">
      <c r="A528" s="62">
        <v>6905</v>
      </c>
      <c r="B528" t="s">
        <v>4788</v>
      </c>
    </row>
    <row r="529" spans="1:2" ht="12.75">
      <c r="A529" s="62">
        <v>6906</v>
      </c>
      <c r="B529" t="s">
        <v>4789</v>
      </c>
    </row>
    <row r="530" spans="1:2" ht="12.75">
      <c r="A530" s="62">
        <v>6907</v>
      </c>
      <c r="B530" t="s">
        <v>4995</v>
      </c>
    </row>
    <row r="531" spans="1:2" ht="12.75">
      <c r="A531" s="62">
        <v>6908</v>
      </c>
      <c r="B531" t="s">
        <v>218</v>
      </c>
    </row>
    <row r="532" spans="1:2" ht="12.75">
      <c r="A532" s="62">
        <v>6909</v>
      </c>
      <c r="B532" t="s">
        <v>340</v>
      </c>
    </row>
    <row r="533" spans="1:2" ht="12.75">
      <c r="A533" s="62">
        <v>6911</v>
      </c>
      <c r="B533" t="s">
        <v>341</v>
      </c>
    </row>
    <row r="534" spans="1:2" ht="12.75">
      <c r="A534" s="62">
        <v>6912</v>
      </c>
      <c r="B534" t="s">
        <v>342</v>
      </c>
    </row>
    <row r="535" spans="1:2" ht="12.75">
      <c r="A535" s="62">
        <v>6913</v>
      </c>
      <c r="B535" t="s">
        <v>343</v>
      </c>
    </row>
    <row r="536" spans="1:2" ht="12.75">
      <c r="A536" s="62">
        <v>6914</v>
      </c>
      <c r="B536" t="s">
        <v>4508</v>
      </c>
    </row>
    <row r="537" spans="1:2" ht="12.75">
      <c r="A537" s="62">
        <v>6915</v>
      </c>
      <c r="B537" t="s">
        <v>344</v>
      </c>
    </row>
    <row r="538" spans="1:2" ht="12.75">
      <c r="A538" s="62">
        <v>6918</v>
      </c>
      <c r="B538" t="s">
        <v>83</v>
      </c>
    </row>
    <row r="539" spans="1:2" ht="12.75">
      <c r="A539" s="62">
        <v>6920</v>
      </c>
      <c r="B539" t="s">
        <v>1710</v>
      </c>
    </row>
    <row r="540" spans="1:2" ht="12.75">
      <c r="A540" s="62">
        <v>6922</v>
      </c>
      <c r="B540" t="s">
        <v>5867</v>
      </c>
    </row>
    <row r="541" spans="1:2" ht="12.75">
      <c r="A541" s="62">
        <v>6925</v>
      </c>
      <c r="B541" t="s">
        <v>5560</v>
      </c>
    </row>
    <row r="542" spans="1:2" ht="12.75">
      <c r="A542" s="62">
        <v>6930</v>
      </c>
      <c r="B542" t="s">
        <v>7463</v>
      </c>
    </row>
    <row r="543" spans="1:2" ht="12.75">
      <c r="A543" s="62">
        <v>6938</v>
      </c>
      <c r="B543" t="s">
        <v>7504</v>
      </c>
    </row>
    <row r="544" spans="1:2" ht="12.75">
      <c r="A544" s="62">
        <v>6940</v>
      </c>
      <c r="B544" t="s">
        <v>2909</v>
      </c>
    </row>
    <row r="545" spans="1:2" ht="12.75">
      <c r="A545" s="62">
        <v>6943</v>
      </c>
      <c r="B545" t="s">
        <v>5877</v>
      </c>
    </row>
    <row r="546" spans="1:2" ht="12.75">
      <c r="A546" s="62">
        <v>6947</v>
      </c>
      <c r="B546" t="s">
        <v>5183</v>
      </c>
    </row>
    <row r="547" spans="1:2" ht="12.75">
      <c r="A547" s="62">
        <v>6950</v>
      </c>
      <c r="B547" t="s">
        <v>123</v>
      </c>
    </row>
    <row r="548" spans="1:2" ht="12.75">
      <c r="A548" s="62">
        <v>6955</v>
      </c>
      <c r="B548" t="s">
        <v>1074</v>
      </c>
    </row>
    <row r="549" spans="1:2" ht="12.75">
      <c r="A549" s="62">
        <v>6957</v>
      </c>
      <c r="B549" t="s">
        <v>5184</v>
      </c>
    </row>
    <row r="550" spans="1:2" ht="12.75">
      <c r="A550" s="62">
        <v>6959</v>
      </c>
      <c r="B550" t="s">
        <v>5185</v>
      </c>
    </row>
    <row r="551" spans="1:2" ht="12.75">
      <c r="A551" s="62">
        <v>6991</v>
      </c>
      <c r="B551" t="s">
        <v>5186</v>
      </c>
    </row>
    <row r="552" spans="1:2" ht="12.75">
      <c r="A552" s="62">
        <v>7100</v>
      </c>
      <c r="B552" t="s">
        <v>1847</v>
      </c>
    </row>
    <row r="553" spans="1:2" ht="12.75">
      <c r="A553" s="62">
        <v>7300</v>
      </c>
      <c r="B553" t="s">
        <v>3389</v>
      </c>
    </row>
    <row r="554" spans="1:2" ht="12.75">
      <c r="A554" s="62">
        <v>7360</v>
      </c>
      <c r="B554" t="s">
        <v>6843</v>
      </c>
    </row>
    <row r="555" spans="1:2" ht="12.75">
      <c r="A555" s="62">
        <v>7400</v>
      </c>
      <c r="B555" t="s">
        <v>6844</v>
      </c>
    </row>
    <row r="556" spans="1:2" ht="12.75">
      <c r="A556" s="62">
        <v>7500</v>
      </c>
      <c r="B556" t="s">
        <v>6845</v>
      </c>
    </row>
    <row r="557" spans="1:2" ht="12.75">
      <c r="A557" s="62">
        <v>7501</v>
      </c>
      <c r="B557" t="s">
        <v>1233</v>
      </c>
    </row>
    <row r="558" spans="1:2" ht="12.75">
      <c r="A558" s="62">
        <v>7502</v>
      </c>
      <c r="B558" t="s">
        <v>1234</v>
      </c>
    </row>
    <row r="559" spans="1:2" ht="12.75">
      <c r="A559" s="62">
        <v>7503</v>
      </c>
      <c r="B559" t="s">
        <v>3943</v>
      </c>
    </row>
    <row r="560" spans="1:2" ht="12.75">
      <c r="A560" s="62">
        <v>7504</v>
      </c>
      <c r="B560" t="s">
        <v>6916</v>
      </c>
    </row>
    <row r="561" spans="1:2" ht="12.75">
      <c r="A561" s="62">
        <v>7505</v>
      </c>
      <c r="B561" t="s">
        <v>1235</v>
      </c>
    </row>
    <row r="562" spans="1:2" ht="12.75">
      <c r="A562" s="62">
        <v>7506</v>
      </c>
      <c r="B562" t="s">
        <v>6532</v>
      </c>
    </row>
    <row r="563" spans="1:2" ht="12.75">
      <c r="A563" s="62">
        <v>7507</v>
      </c>
      <c r="B563" t="s">
        <v>6231</v>
      </c>
    </row>
    <row r="564" spans="1:2" ht="12.75">
      <c r="A564" s="62">
        <v>7508</v>
      </c>
      <c r="B564" t="s">
        <v>3344</v>
      </c>
    </row>
    <row r="565" spans="1:2" ht="12.75">
      <c r="A565" s="62">
        <v>7510</v>
      </c>
      <c r="B565" t="s">
        <v>6487</v>
      </c>
    </row>
    <row r="566" spans="1:2" ht="12.75">
      <c r="A566" s="62">
        <v>7511</v>
      </c>
      <c r="B566" t="s">
        <v>3331</v>
      </c>
    </row>
    <row r="567" spans="1:2" ht="12.75">
      <c r="A567" s="62">
        <v>7515</v>
      </c>
      <c r="B567" t="s">
        <v>5793</v>
      </c>
    </row>
    <row r="568" spans="1:2" ht="12.75">
      <c r="A568" s="62">
        <v>7520</v>
      </c>
      <c r="B568" t="s">
        <v>3978</v>
      </c>
    </row>
    <row r="569" spans="1:2" ht="12.75">
      <c r="A569" s="63">
        <v>7521</v>
      </c>
      <c r="B569" t="s">
        <v>3979</v>
      </c>
    </row>
    <row r="570" spans="1:2" ht="12.75">
      <c r="A570" s="63">
        <v>7522</v>
      </c>
      <c r="B570" t="s">
        <v>5631</v>
      </c>
    </row>
    <row r="571" spans="1:2" ht="12.75">
      <c r="A571" s="63">
        <v>7523</v>
      </c>
      <c r="B571" t="s">
        <v>3982</v>
      </c>
    </row>
    <row r="572" spans="1:2" ht="12.75">
      <c r="A572" s="63">
        <v>7524</v>
      </c>
      <c r="B572" t="s">
        <v>7042</v>
      </c>
    </row>
    <row r="573" spans="1:2" ht="12.75">
      <c r="A573" s="63">
        <v>7525</v>
      </c>
      <c r="B573" t="s">
        <v>5632</v>
      </c>
    </row>
    <row r="574" spans="1:2" ht="12.75">
      <c r="A574" s="63">
        <v>7526</v>
      </c>
      <c r="B574" t="s">
        <v>1273</v>
      </c>
    </row>
    <row r="575" spans="1:2" ht="12.75">
      <c r="A575" s="63">
        <v>7527</v>
      </c>
      <c r="B575" t="s">
        <v>6674</v>
      </c>
    </row>
    <row r="576" spans="1:2" ht="12.75">
      <c r="A576" s="63">
        <v>7528</v>
      </c>
      <c r="B576" t="s">
        <v>1114</v>
      </c>
    </row>
    <row r="577" spans="1:2" ht="12.75">
      <c r="A577" s="63">
        <v>7529</v>
      </c>
      <c r="B577" t="s">
        <v>5665</v>
      </c>
    </row>
    <row r="578" spans="1:2" ht="12.75">
      <c r="A578" s="63">
        <v>7530</v>
      </c>
      <c r="B578" t="s">
        <v>5666</v>
      </c>
    </row>
    <row r="579" spans="1:2" ht="12.75">
      <c r="A579" s="63">
        <v>7545</v>
      </c>
      <c r="B579" t="s">
        <v>1663</v>
      </c>
    </row>
    <row r="580" spans="1:2" ht="12.75">
      <c r="A580" s="63">
        <v>7565</v>
      </c>
      <c r="B580" t="s">
        <v>6518</v>
      </c>
    </row>
    <row r="581" spans="1:2" ht="12.75">
      <c r="A581" s="63">
        <v>7590</v>
      </c>
      <c r="B581" t="s">
        <v>6519</v>
      </c>
    </row>
    <row r="582" spans="1:2" ht="12.75">
      <c r="A582" s="63">
        <v>7593</v>
      </c>
      <c r="B582" t="s">
        <v>6509</v>
      </c>
    </row>
    <row r="583" spans="1:2" ht="12.75">
      <c r="A583" s="63">
        <v>7615</v>
      </c>
      <c r="B583" t="s">
        <v>6510</v>
      </c>
    </row>
    <row r="584" spans="1:2" ht="12.75">
      <c r="A584" s="62">
        <v>7625</v>
      </c>
      <c r="B584" t="s">
        <v>6511</v>
      </c>
    </row>
    <row r="585" spans="1:2" ht="12.75">
      <c r="A585" s="62">
        <v>7635</v>
      </c>
      <c r="B585" t="s">
        <v>4629</v>
      </c>
    </row>
    <row r="586" spans="1:2" ht="12.75">
      <c r="A586" s="62">
        <v>7800</v>
      </c>
      <c r="B586" t="s">
        <v>4630</v>
      </c>
    </row>
    <row r="587" spans="1:2" ht="12.75">
      <c r="A587" s="62">
        <v>7881</v>
      </c>
      <c r="B587" t="s">
        <v>4631</v>
      </c>
    </row>
    <row r="588" spans="1:2" ht="12.75">
      <c r="A588" s="62">
        <v>7884</v>
      </c>
      <c r="B588" t="s">
        <v>7049</v>
      </c>
    </row>
    <row r="589" spans="1:2" ht="12.75">
      <c r="A589" s="62">
        <v>7886</v>
      </c>
      <c r="B589" t="s">
        <v>4257</v>
      </c>
    </row>
    <row r="590" spans="1:2" ht="12.75">
      <c r="A590" s="62">
        <v>7888</v>
      </c>
      <c r="B590" t="s">
        <v>4258</v>
      </c>
    </row>
    <row r="591" spans="1:2" ht="12.75">
      <c r="A591" s="62">
        <v>7889</v>
      </c>
      <c r="B591" t="s">
        <v>1679</v>
      </c>
    </row>
    <row r="592" spans="1:2" ht="12.75">
      <c r="A592" s="62">
        <v>8000</v>
      </c>
      <c r="B592" t="s">
        <v>262</v>
      </c>
    </row>
    <row r="593" spans="1:2" ht="12.75">
      <c r="A593" s="62">
        <v>8001</v>
      </c>
      <c r="B593" t="s">
        <v>3704</v>
      </c>
    </row>
    <row r="594" spans="1:2" ht="12.75">
      <c r="A594" s="62">
        <v>8020</v>
      </c>
      <c r="B594" t="s">
        <v>3705</v>
      </c>
    </row>
    <row r="595" spans="1:2" ht="12.75">
      <c r="A595" s="62">
        <v>8022</v>
      </c>
      <c r="B595" t="s">
        <v>1246</v>
      </c>
    </row>
    <row r="596" spans="1:2" ht="12.75">
      <c r="A596" s="62">
        <v>8025</v>
      </c>
      <c r="B596" t="s">
        <v>6882</v>
      </c>
    </row>
    <row r="597" spans="1:2" ht="12.75">
      <c r="A597" s="62">
        <v>8026</v>
      </c>
      <c r="B597" t="s">
        <v>263</v>
      </c>
    </row>
    <row r="598" spans="1:2" ht="12.75">
      <c r="A598" s="62">
        <v>8032</v>
      </c>
      <c r="B598" t="s">
        <v>6883</v>
      </c>
    </row>
    <row r="599" spans="1:2" ht="12.75">
      <c r="A599" s="62">
        <v>8035</v>
      </c>
      <c r="B599" t="s">
        <v>6492</v>
      </c>
    </row>
    <row r="600" spans="1:2" ht="12.75">
      <c r="A600" s="62">
        <v>8038</v>
      </c>
      <c r="B600" t="s">
        <v>4645</v>
      </c>
    </row>
    <row r="601" spans="1:2" ht="12.75">
      <c r="A601" s="62">
        <v>8041</v>
      </c>
      <c r="B601" t="s">
        <v>646</v>
      </c>
    </row>
    <row r="602" spans="1:2" ht="12.75">
      <c r="A602" s="63">
        <v>8044</v>
      </c>
      <c r="B602" t="s">
        <v>401</v>
      </c>
    </row>
    <row r="603" spans="1:2" ht="12.75">
      <c r="A603" s="63">
        <v>8047</v>
      </c>
      <c r="B603" t="s">
        <v>5098</v>
      </c>
    </row>
    <row r="604" spans="1:2" ht="12.75">
      <c r="A604" s="63">
        <v>8291</v>
      </c>
      <c r="B604" t="s">
        <v>1239</v>
      </c>
    </row>
    <row r="605" spans="1:2" ht="12.75">
      <c r="A605" s="63">
        <v>8300</v>
      </c>
      <c r="B605" t="s">
        <v>1240</v>
      </c>
    </row>
    <row r="606" spans="1:2" ht="12.75">
      <c r="A606" s="63">
        <v>8400</v>
      </c>
      <c r="B606" t="s">
        <v>1241</v>
      </c>
    </row>
    <row r="607" spans="1:2" ht="12.75">
      <c r="A607" s="62">
        <v>8600</v>
      </c>
      <c r="B607" t="s">
        <v>1242</v>
      </c>
    </row>
    <row r="608" spans="1:2" ht="12.75">
      <c r="A608" s="62">
        <v>8601</v>
      </c>
      <c r="B608" t="s">
        <v>5376</v>
      </c>
    </row>
    <row r="609" spans="1:2" ht="12.75">
      <c r="A609" s="62">
        <v>8603</v>
      </c>
      <c r="B609" t="s">
        <v>7086</v>
      </c>
    </row>
    <row r="610" spans="1:2" ht="12.75">
      <c r="A610" s="62">
        <v>8604</v>
      </c>
      <c r="B610" t="s">
        <v>3795</v>
      </c>
    </row>
    <row r="611" spans="1:2" ht="12.75">
      <c r="A611" s="62">
        <v>8605</v>
      </c>
      <c r="B611" t="s">
        <v>4788</v>
      </c>
    </row>
    <row r="612" spans="1:2" ht="12.75">
      <c r="A612" s="62">
        <v>8606</v>
      </c>
      <c r="B612" t="s">
        <v>5878</v>
      </c>
    </row>
    <row r="613" spans="1:2" ht="12.75">
      <c r="A613" s="62">
        <v>8607</v>
      </c>
      <c r="B613" t="s">
        <v>2940</v>
      </c>
    </row>
    <row r="614" spans="1:2" ht="12.75">
      <c r="A614" s="62">
        <v>8608</v>
      </c>
      <c r="B614" t="s">
        <v>4711</v>
      </c>
    </row>
    <row r="615" spans="1:2" ht="12.75">
      <c r="A615" s="62">
        <v>8611</v>
      </c>
      <c r="B615" t="s">
        <v>4712</v>
      </c>
    </row>
    <row r="616" spans="1:2" ht="12.75">
      <c r="A616" s="62">
        <v>8613</v>
      </c>
      <c r="B616" t="s">
        <v>4713</v>
      </c>
    </row>
    <row r="617" spans="1:2" ht="12.75">
      <c r="A617" s="62">
        <v>8615</v>
      </c>
      <c r="B617" t="s">
        <v>2880</v>
      </c>
    </row>
    <row r="618" spans="1:2" ht="12.75">
      <c r="A618" s="62">
        <v>8617</v>
      </c>
      <c r="B618" t="s">
        <v>2424</v>
      </c>
    </row>
    <row r="619" spans="1:2" ht="12.75">
      <c r="A619" s="62">
        <v>8619</v>
      </c>
      <c r="B619" t="s">
        <v>7521</v>
      </c>
    </row>
    <row r="620" spans="1:2" ht="12.75">
      <c r="A620" s="62">
        <v>8620</v>
      </c>
      <c r="B620" t="s">
        <v>7414</v>
      </c>
    </row>
    <row r="621" spans="1:2" ht="12.75">
      <c r="A621" s="62">
        <v>8622</v>
      </c>
      <c r="B621" t="s">
        <v>7415</v>
      </c>
    </row>
    <row r="622" spans="1:2" ht="12.75">
      <c r="A622" s="62">
        <v>8625</v>
      </c>
      <c r="B622" t="s">
        <v>7416</v>
      </c>
    </row>
    <row r="623" spans="1:2" ht="12.75">
      <c r="A623" s="62">
        <v>8627</v>
      </c>
      <c r="B623" t="s">
        <v>7251</v>
      </c>
    </row>
    <row r="624" spans="1:2" ht="12.75">
      <c r="A624" s="62">
        <v>8630</v>
      </c>
      <c r="B624" t="s">
        <v>4876</v>
      </c>
    </row>
    <row r="625" spans="1:2" ht="12.75">
      <c r="A625" s="62">
        <v>8635</v>
      </c>
      <c r="B625" t="s">
        <v>4877</v>
      </c>
    </row>
    <row r="626" spans="1:2" ht="12.75">
      <c r="A626" s="62">
        <v>8641</v>
      </c>
      <c r="B626" t="s">
        <v>734</v>
      </c>
    </row>
    <row r="627" spans="1:2" ht="12.75">
      <c r="A627" s="62">
        <v>8645</v>
      </c>
      <c r="B627" t="s">
        <v>735</v>
      </c>
    </row>
    <row r="628" spans="1:2" ht="12.75">
      <c r="A628" s="62">
        <v>8651</v>
      </c>
      <c r="B628" t="s">
        <v>2696</v>
      </c>
    </row>
    <row r="629" spans="1:2" ht="12.75">
      <c r="A629" s="62">
        <v>8652</v>
      </c>
      <c r="B629" t="s">
        <v>2697</v>
      </c>
    </row>
    <row r="630" spans="1:2" ht="12.75">
      <c r="A630" s="62">
        <v>8653</v>
      </c>
      <c r="B630" t="s">
        <v>337</v>
      </c>
    </row>
    <row r="631" spans="1:2" ht="12.75">
      <c r="A631" s="62">
        <v>8654</v>
      </c>
      <c r="B631" t="s">
        <v>338</v>
      </c>
    </row>
    <row r="632" spans="1:2" ht="12.75">
      <c r="A632" s="62">
        <v>8655</v>
      </c>
      <c r="B632" t="s">
        <v>3819</v>
      </c>
    </row>
    <row r="633" spans="1:2" ht="12.75">
      <c r="A633" s="62">
        <v>8656</v>
      </c>
      <c r="B633" t="s">
        <v>3820</v>
      </c>
    </row>
    <row r="634" spans="1:2" ht="12.75">
      <c r="A634" s="62">
        <v>8681</v>
      </c>
      <c r="B634" t="s">
        <v>6911</v>
      </c>
    </row>
    <row r="635" spans="1:2" ht="12.75">
      <c r="A635" s="62">
        <v>8683</v>
      </c>
      <c r="B635" t="s">
        <v>6912</v>
      </c>
    </row>
    <row r="636" spans="1:2" ht="12.75">
      <c r="A636" s="62">
        <v>8800</v>
      </c>
      <c r="B636" t="s">
        <v>6913</v>
      </c>
    </row>
    <row r="637" spans="1:2" ht="12.75">
      <c r="A637" s="62">
        <v>8852</v>
      </c>
      <c r="B637" t="s">
        <v>5447</v>
      </c>
    </row>
    <row r="638" spans="1:2" ht="12.75">
      <c r="A638" s="62">
        <v>8861</v>
      </c>
      <c r="B638" t="s">
        <v>5448</v>
      </c>
    </row>
    <row r="639" spans="1:2" ht="12.75">
      <c r="A639" s="62">
        <v>8862</v>
      </c>
      <c r="B639" t="s">
        <v>5449</v>
      </c>
    </row>
    <row r="640" spans="1:2" ht="12.75">
      <c r="A640" s="62">
        <v>8865</v>
      </c>
      <c r="B640" t="s">
        <v>813</v>
      </c>
    </row>
    <row r="641" spans="1:2" ht="12.75">
      <c r="A641" s="62">
        <v>8900</v>
      </c>
      <c r="B641" t="s">
        <v>6315</v>
      </c>
    </row>
    <row r="642" spans="1:2" ht="12.75">
      <c r="A642" s="62">
        <v>8901</v>
      </c>
      <c r="B642" t="s">
        <v>6915</v>
      </c>
    </row>
    <row r="643" spans="1:2" ht="12.75">
      <c r="A643" s="62">
        <v>8902</v>
      </c>
      <c r="B643" t="s">
        <v>6379</v>
      </c>
    </row>
    <row r="644" spans="1:2" ht="12.75">
      <c r="A644" s="62">
        <v>8903</v>
      </c>
      <c r="B644" t="s">
        <v>3943</v>
      </c>
    </row>
    <row r="645" spans="1:2" ht="12.75">
      <c r="A645" s="62">
        <v>8904</v>
      </c>
      <c r="B645" t="s">
        <v>3795</v>
      </c>
    </row>
    <row r="646" spans="1:2" ht="12.75">
      <c r="A646" s="62">
        <v>8905</v>
      </c>
      <c r="B646" t="s">
        <v>4307</v>
      </c>
    </row>
    <row r="647" spans="1:2" ht="12.75">
      <c r="A647" s="62">
        <v>8906</v>
      </c>
      <c r="B647" t="s">
        <v>5831</v>
      </c>
    </row>
    <row r="648" spans="1:2" ht="12.75">
      <c r="A648" s="62">
        <v>8907</v>
      </c>
      <c r="B648" t="s">
        <v>5832</v>
      </c>
    </row>
    <row r="649" spans="1:2" ht="12.75">
      <c r="A649" s="62">
        <v>8909</v>
      </c>
      <c r="B649" t="s">
        <v>4824</v>
      </c>
    </row>
    <row r="650" spans="1:2" ht="12.75">
      <c r="A650" s="62">
        <v>8910</v>
      </c>
      <c r="B650" t="s">
        <v>4825</v>
      </c>
    </row>
    <row r="651" spans="1:2" ht="12.75">
      <c r="A651" s="62">
        <v>8911</v>
      </c>
      <c r="B651" t="s">
        <v>4826</v>
      </c>
    </row>
    <row r="652" spans="1:2" ht="12.75">
      <c r="A652" s="62">
        <v>8912</v>
      </c>
      <c r="B652" t="s">
        <v>4113</v>
      </c>
    </row>
    <row r="653" spans="1:2" ht="12.75">
      <c r="A653" s="62">
        <v>8913</v>
      </c>
      <c r="B653" t="s">
        <v>705</v>
      </c>
    </row>
    <row r="654" spans="1:2" ht="12.75">
      <c r="A654" s="62">
        <v>8914</v>
      </c>
      <c r="B654" t="s">
        <v>4114</v>
      </c>
    </row>
    <row r="655" spans="1:2" ht="12.75">
      <c r="A655" s="62">
        <v>8917</v>
      </c>
      <c r="B655" t="s">
        <v>4171</v>
      </c>
    </row>
    <row r="656" spans="1:2" ht="12.75">
      <c r="A656" s="62">
        <v>8919</v>
      </c>
      <c r="B656" t="s">
        <v>104</v>
      </c>
    </row>
    <row r="657" spans="1:2" ht="12.75">
      <c r="A657" s="62">
        <v>8922</v>
      </c>
      <c r="B657" t="s">
        <v>2655</v>
      </c>
    </row>
    <row r="658" spans="1:2" ht="12.75">
      <c r="A658" s="62">
        <v>8925</v>
      </c>
      <c r="B658" t="s">
        <v>2712</v>
      </c>
    </row>
    <row r="659" spans="1:2" ht="12.75">
      <c r="A659" s="62">
        <v>8926</v>
      </c>
      <c r="B659" t="s">
        <v>27</v>
      </c>
    </row>
    <row r="660" spans="1:2" ht="12.75">
      <c r="A660" s="62">
        <v>8927</v>
      </c>
      <c r="B660" t="s">
        <v>7391</v>
      </c>
    </row>
    <row r="661" spans="1:2" ht="12.75">
      <c r="A661" s="62">
        <v>8928</v>
      </c>
      <c r="B661" t="s">
        <v>5152</v>
      </c>
    </row>
    <row r="662" spans="1:2" ht="12.75">
      <c r="A662" s="62">
        <v>8930</v>
      </c>
      <c r="B662" t="s">
        <v>5153</v>
      </c>
    </row>
    <row r="663" spans="1:2" ht="12.75">
      <c r="A663" s="62">
        <v>8931</v>
      </c>
      <c r="B663" t="s">
        <v>2185</v>
      </c>
    </row>
    <row r="664" spans="1:2" ht="12.75">
      <c r="A664" s="62">
        <v>8932</v>
      </c>
      <c r="B664" t="s">
        <v>2186</v>
      </c>
    </row>
    <row r="665" spans="1:2" ht="12.75">
      <c r="A665" s="62">
        <v>8933</v>
      </c>
      <c r="B665" t="s">
        <v>6406</v>
      </c>
    </row>
    <row r="666" spans="1:2" ht="12.75">
      <c r="A666" s="62">
        <v>8934</v>
      </c>
      <c r="B666" t="s">
        <v>6407</v>
      </c>
    </row>
    <row r="667" spans="1:2" ht="12.75">
      <c r="A667" s="62">
        <v>8935</v>
      </c>
      <c r="B667" t="s">
        <v>3390</v>
      </c>
    </row>
    <row r="668" spans="1:2" ht="12.75">
      <c r="A668" s="62">
        <v>8936</v>
      </c>
      <c r="B668" t="s">
        <v>3391</v>
      </c>
    </row>
    <row r="669" spans="1:2" ht="12.75">
      <c r="A669" s="62">
        <v>8936</v>
      </c>
      <c r="B669" t="s">
        <v>2343</v>
      </c>
    </row>
    <row r="670" spans="1:2" ht="12.75">
      <c r="A670" s="62">
        <v>8938</v>
      </c>
      <c r="B670" t="s">
        <v>3392</v>
      </c>
    </row>
    <row r="671" spans="1:2" ht="12.75">
      <c r="A671" s="62">
        <v>8939</v>
      </c>
      <c r="B671" t="s">
        <v>3393</v>
      </c>
    </row>
    <row r="672" spans="1:2" ht="12.75">
      <c r="A672" s="62">
        <v>8940</v>
      </c>
      <c r="B672" t="s">
        <v>6448</v>
      </c>
    </row>
    <row r="673" spans="1:2" ht="12.75">
      <c r="A673" s="62">
        <v>8941</v>
      </c>
      <c r="B673" t="s">
        <v>7227</v>
      </c>
    </row>
    <row r="674" spans="1:2" ht="12.75">
      <c r="A674" s="62">
        <v>8942</v>
      </c>
      <c r="B674" t="s">
        <v>6468</v>
      </c>
    </row>
    <row r="675" spans="1:2" ht="12.75">
      <c r="A675" s="62">
        <v>8943</v>
      </c>
      <c r="B675" t="s">
        <v>2191</v>
      </c>
    </row>
    <row r="676" spans="1:2" ht="12.75">
      <c r="A676" s="62">
        <v>8944</v>
      </c>
      <c r="B676" t="s">
        <v>2782</v>
      </c>
    </row>
    <row r="677" spans="1:2" ht="12.75">
      <c r="A677" s="62">
        <v>8945</v>
      </c>
      <c r="B677" t="s">
        <v>2783</v>
      </c>
    </row>
    <row r="678" spans="1:2" ht="12.75">
      <c r="A678" s="62">
        <v>8948</v>
      </c>
      <c r="B678" t="s">
        <v>357</v>
      </c>
    </row>
    <row r="679" spans="1:2" ht="12.75">
      <c r="A679" s="62">
        <v>8949</v>
      </c>
      <c r="B679" t="s">
        <v>3553</v>
      </c>
    </row>
    <row r="680" spans="1:2" ht="12.75">
      <c r="A680" s="62">
        <v>8950</v>
      </c>
      <c r="B680" t="s">
        <v>7271</v>
      </c>
    </row>
    <row r="681" spans="1:2" ht="12.75">
      <c r="A681" s="62">
        <v>8951</v>
      </c>
      <c r="B681" t="s">
        <v>7272</v>
      </c>
    </row>
    <row r="682" spans="1:2" ht="12.75">
      <c r="A682" s="62">
        <v>8952</v>
      </c>
      <c r="B682" t="s">
        <v>7273</v>
      </c>
    </row>
    <row r="683" spans="1:2" ht="12.75">
      <c r="A683" s="62">
        <v>8953</v>
      </c>
      <c r="B683" t="s">
        <v>7274</v>
      </c>
    </row>
    <row r="684" spans="1:2" ht="12.75">
      <c r="A684" s="62">
        <v>8954</v>
      </c>
      <c r="B684" t="s">
        <v>6905</v>
      </c>
    </row>
    <row r="685" spans="1:2" ht="12.75">
      <c r="A685" s="62">
        <v>8955</v>
      </c>
      <c r="B685" t="s">
        <v>2403</v>
      </c>
    </row>
    <row r="686" spans="1:2" ht="12.75">
      <c r="A686" s="62">
        <v>8956</v>
      </c>
      <c r="B686" t="s">
        <v>2373</v>
      </c>
    </row>
    <row r="687" spans="1:2" ht="12.75">
      <c r="A687" s="62">
        <v>8957</v>
      </c>
      <c r="B687" t="s">
        <v>2374</v>
      </c>
    </row>
    <row r="688" spans="1:2" ht="12.75">
      <c r="A688" s="62">
        <v>8958</v>
      </c>
      <c r="B688" t="s">
        <v>2375</v>
      </c>
    </row>
    <row r="689" spans="1:2" ht="12.75">
      <c r="A689" s="62">
        <v>8959</v>
      </c>
      <c r="B689" t="s">
        <v>2376</v>
      </c>
    </row>
    <row r="690" spans="1:2" ht="12.75">
      <c r="A690" s="62">
        <v>8961</v>
      </c>
      <c r="B690" t="s">
        <v>2377</v>
      </c>
    </row>
    <row r="691" spans="1:2" ht="12.75">
      <c r="A691" s="62">
        <v>8971</v>
      </c>
      <c r="B691" t="s">
        <v>2943</v>
      </c>
    </row>
    <row r="692" spans="1:2" ht="12.75">
      <c r="A692" s="62">
        <v>9000</v>
      </c>
      <c r="B692" t="s">
        <v>2944</v>
      </c>
    </row>
    <row r="693" spans="1:2" ht="12.75">
      <c r="A693" s="62">
        <v>9100</v>
      </c>
      <c r="B693" t="s">
        <v>3108</v>
      </c>
    </row>
    <row r="694" spans="1:2" ht="12.75">
      <c r="A694" s="62">
        <v>9101</v>
      </c>
      <c r="B694" t="s">
        <v>3827</v>
      </c>
    </row>
    <row r="695" spans="1:2" ht="12.75">
      <c r="A695" s="62">
        <v>9102</v>
      </c>
      <c r="B695" t="s">
        <v>572</v>
      </c>
    </row>
    <row r="696" spans="1:2" ht="12.75">
      <c r="A696" s="62">
        <v>9103</v>
      </c>
      <c r="B696" t="s">
        <v>3943</v>
      </c>
    </row>
    <row r="697" spans="1:2" ht="12.75">
      <c r="A697" s="62">
        <v>9104</v>
      </c>
      <c r="B697" t="s">
        <v>3795</v>
      </c>
    </row>
    <row r="698" spans="1:2" ht="12.75">
      <c r="A698" s="62">
        <v>9105</v>
      </c>
      <c r="B698" t="s">
        <v>573</v>
      </c>
    </row>
    <row r="699" spans="1:2" ht="12.75">
      <c r="A699" s="62">
        <v>9106</v>
      </c>
      <c r="B699" t="s">
        <v>4212</v>
      </c>
    </row>
    <row r="700" spans="1:2" ht="12.75">
      <c r="A700" s="62">
        <v>9107</v>
      </c>
      <c r="B700" t="s">
        <v>7392</v>
      </c>
    </row>
    <row r="701" spans="1:2" ht="12.75">
      <c r="A701" s="62">
        <v>9108</v>
      </c>
      <c r="B701" t="s">
        <v>7393</v>
      </c>
    </row>
    <row r="702" spans="1:2" ht="12.75">
      <c r="A702" s="62">
        <v>9109</v>
      </c>
      <c r="B702" t="s">
        <v>1765</v>
      </c>
    </row>
    <row r="703" spans="1:2" ht="12.75">
      <c r="A703" s="62">
        <v>9110</v>
      </c>
      <c r="B703" t="s">
        <v>435</v>
      </c>
    </row>
    <row r="704" spans="1:2" ht="12.75">
      <c r="A704" s="62">
        <v>9111</v>
      </c>
      <c r="B704" t="s">
        <v>3331</v>
      </c>
    </row>
    <row r="705" spans="1:2" ht="12.75">
      <c r="A705" s="62">
        <v>9115</v>
      </c>
      <c r="B705" t="s">
        <v>7170</v>
      </c>
    </row>
    <row r="706" spans="1:2" ht="12.75">
      <c r="A706" s="62">
        <v>9120</v>
      </c>
      <c r="B706" t="s">
        <v>7439</v>
      </c>
    </row>
    <row r="707" spans="1:2" ht="12.75">
      <c r="A707" s="62">
        <v>9121</v>
      </c>
      <c r="B707" t="s">
        <v>6971</v>
      </c>
    </row>
    <row r="708" spans="1:2" ht="12.75">
      <c r="A708" s="62">
        <v>9124</v>
      </c>
      <c r="B708" t="s">
        <v>6365</v>
      </c>
    </row>
    <row r="709" spans="1:2" ht="12.75">
      <c r="A709" s="62">
        <v>9125</v>
      </c>
      <c r="B709" t="s">
        <v>6366</v>
      </c>
    </row>
    <row r="710" spans="1:2" ht="12.75">
      <c r="A710" s="62">
        <v>9126</v>
      </c>
      <c r="B710" t="s">
        <v>6367</v>
      </c>
    </row>
    <row r="711" spans="1:2" ht="12.75">
      <c r="A711" s="62">
        <v>9127</v>
      </c>
      <c r="B711" t="s">
        <v>7444</v>
      </c>
    </row>
    <row r="712" spans="1:2" ht="12.75">
      <c r="A712" s="62">
        <v>9128</v>
      </c>
      <c r="B712" t="s">
        <v>1029</v>
      </c>
    </row>
    <row r="713" spans="1:2" ht="12.75">
      <c r="A713" s="62">
        <v>9129</v>
      </c>
      <c r="B713" t="s">
        <v>1030</v>
      </c>
    </row>
    <row r="714" spans="1:2" ht="12.75">
      <c r="A714" s="62">
        <v>9130</v>
      </c>
      <c r="B714" t="s">
        <v>1031</v>
      </c>
    </row>
    <row r="715" spans="1:2" ht="12.75">
      <c r="A715" s="62">
        <v>9131</v>
      </c>
      <c r="B715" t="s">
        <v>6065</v>
      </c>
    </row>
    <row r="716" spans="1:2" ht="12.75">
      <c r="A716" s="62">
        <v>9132</v>
      </c>
      <c r="B716" t="s">
        <v>3448</v>
      </c>
    </row>
    <row r="717" spans="1:2" ht="12.75">
      <c r="A717" s="62">
        <v>9133</v>
      </c>
      <c r="B717" t="s">
        <v>586</v>
      </c>
    </row>
    <row r="718" spans="1:2" ht="12.75">
      <c r="A718" s="62">
        <v>9134</v>
      </c>
      <c r="B718" t="s">
        <v>587</v>
      </c>
    </row>
    <row r="719" spans="1:2" ht="12.75">
      <c r="A719" s="62">
        <v>9135</v>
      </c>
      <c r="B719" t="s">
        <v>588</v>
      </c>
    </row>
    <row r="720" spans="1:2" ht="12.75">
      <c r="A720" s="62">
        <v>9136</v>
      </c>
      <c r="B720" t="s">
        <v>5892</v>
      </c>
    </row>
    <row r="721" spans="1:2" ht="12.75">
      <c r="A721" s="62">
        <v>9137</v>
      </c>
      <c r="B721" t="s">
        <v>749</v>
      </c>
    </row>
    <row r="722" spans="1:2" ht="12.75">
      <c r="A722" s="62">
        <v>9138</v>
      </c>
      <c r="B722" t="s">
        <v>918</v>
      </c>
    </row>
    <row r="723" spans="1:2" ht="12.75">
      <c r="A723" s="62">
        <v>9139</v>
      </c>
      <c r="B723" t="s">
        <v>919</v>
      </c>
    </row>
    <row r="724" spans="1:2" ht="12.75">
      <c r="A724" s="62">
        <v>9140</v>
      </c>
      <c r="B724" t="s">
        <v>920</v>
      </c>
    </row>
    <row r="725" spans="1:2" ht="12.75">
      <c r="A725" s="62">
        <v>9141</v>
      </c>
      <c r="B725" t="s">
        <v>4250</v>
      </c>
    </row>
    <row r="726" spans="1:2" ht="12.75">
      <c r="A726" s="62">
        <v>9142</v>
      </c>
      <c r="B726" t="s">
        <v>4251</v>
      </c>
    </row>
    <row r="727" spans="1:2" ht="12.75">
      <c r="A727" s="62">
        <v>9144</v>
      </c>
      <c r="B727" t="s">
        <v>4252</v>
      </c>
    </row>
    <row r="728" spans="1:2" ht="12.75">
      <c r="A728" s="62">
        <v>9145</v>
      </c>
      <c r="B728" t="s">
        <v>3811</v>
      </c>
    </row>
    <row r="729" spans="1:2" ht="12.75">
      <c r="A729" s="62">
        <v>9146</v>
      </c>
      <c r="B729" t="s">
        <v>2554</v>
      </c>
    </row>
    <row r="730" spans="1:2" ht="12.75">
      <c r="A730" s="62">
        <v>9147</v>
      </c>
      <c r="B730" t="s">
        <v>2555</v>
      </c>
    </row>
    <row r="731" spans="1:2" ht="12.75">
      <c r="A731" s="62">
        <v>9181</v>
      </c>
      <c r="B731" t="s">
        <v>5949</v>
      </c>
    </row>
    <row r="732" spans="1:2" ht="12.75">
      <c r="A732" s="62">
        <v>9182</v>
      </c>
      <c r="B732" t="s">
        <v>5950</v>
      </c>
    </row>
    <row r="733" spans="1:2" ht="12.75">
      <c r="A733" s="62">
        <v>9191</v>
      </c>
      <c r="B733" t="s">
        <v>5951</v>
      </c>
    </row>
    <row r="734" spans="1:2" ht="12.75">
      <c r="A734" s="62">
        <v>9192</v>
      </c>
      <c r="B734" t="s">
        <v>5952</v>
      </c>
    </row>
    <row r="735" spans="1:2" ht="12.75">
      <c r="A735" s="62">
        <v>9193</v>
      </c>
      <c r="B735" t="s">
        <v>5953</v>
      </c>
    </row>
    <row r="736" spans="1:2" ht="12.75">
      <c r="A736" s="62">
        <v>9194</v>
      </c>
      <c r="B736" t="s">
        <v>5954</v>
      </c>
    </row>
    <row r="737" spans="1:2" ht="12.75">
      <c r="A737" s="62">
        <v>9300</v>
      </c>
      <c r="B737" t="s">
        <v>4242</v>
      </c>
    </row>
    <row r="738" spans="1:2" ht="12.75">
      <c r="A738" s="62">
        <v>9400</v>
      </c>
      <c r="B738" t="s">
        <v>4243</v>
      </c>
    </row>
    <row r="739" spans="1:2" ht="12.75">
      <c r="A739" s="62">
        <v>9502</v>
      </c>
      <c r="B739" t="s">
        <v>1921</v>
      </c>
    </row>
    <row r="740" spans="1:2" ht="12.75">
      <c r="A740" s="62">
        <v>9503</v>
      </c>
      <c r="B740" t="s">
        <v>4244</v>
      </c>
    </row>
    <row r="741" spans="1:2" ht="12.75">
      <c r="A741" s="62">
        <v>9504</v>
      </c>
      <c r="B741" t="s">
        <v>4245</v>
      </c>
    </row>
    <row r="742" spans="1:2" ht="12.75">
      <c r="A742" s="62">
        <v>9506</v>
      </c>
      <c r="B742" t="s">
        <v>7474</v>
      </c>
    </row>
    <row r="743" spans="1:2" ht="12.75">
      <c r="A743" s="63">
        <v>9507</v>
      </c>
      <c r="B743" t="s">
        <v>4222</v>
      </c>
    </row>
    <row r="744" spans="1:2" ht="12.75">
      <c r="A744" s="63">
        <v>9508</v>
      </c>
      <c r="B744" t="s">
        <v>4246</v>
      </c>
    </row>
    <row r="745" spans="1:2" ht="12.75">
      <c r="A745" s="63">
        <v>9509</v>
      </c>
      <c r="B745" t="s">
        <v>164</v>
      </c>
    </row>
    <row r="746" spans="1:2" ht="12.75">
      <c r="A746" s="63">
        <v>9510</v>
      </c>
      <c r="B746" t="s">
        <v>3277</v>
      </c>
    </row>
    <row r="747" spans="1:2" ht="12.75">
      <c r="A747" s="63">
        <v>9512</v>
      </c>
      <c r="B747" t="s">
        <v>1984</v>
      </c>
    </row>
    <row r="748" spans="1:2" ht="12.75">
      <c r="A748" s="63">
        <v>9513</v>
      </c>
      <c r="B748" t="s">
        <v>6595</v>
      </c>
    </row>
    <row r="749" spans="1:2" ht="12.75">
      <c r="A749" s="63">
        <v>9514</v>
      </c>
      <c r="B749" t="s">
        <v>1985</v>
      </c>
    </row>
    <row r="750" spans="1:2" ht="12.75">
      <c r="A750" s="63">
        <v>9516</v>
      </c>
      <c r="B750" t="s">
        <v>2725</v>
      </c>
    </row>
    <row r="751" spans="1:2" ht="12.75">
      <c r="A751" s="63">
        <v>9517</v>
      </c>
      <c r="B751" t="s">
        <v>2726</v>
      </c>
    </row>
    <row r="752" spans="1:2" ht="12.75">
      <c r="A752" s="63">
        <v>9518</v>
      </c>
      <c r="B752" t="s">
        <v>7383</v>
      </c>
    </row>
    <row r="753" spans="1:2" ht="12.75">
      <c r="A753" s="63">
        <v>9520</v>
      </c>
      <c r="B753" t="s">
        <v>7384</v>
      </c>
    </row>
    <row r="754" spans="1:2" ht="12.75">
      <c r="A754" s="63">
        <v>9521</v>
      </c>
      <c r="B754" t="s">
        <v>7385</v>
      </c>
    </row>
    <row r="755" spans="1:2" ht="12.75">
      <c r="A755" s="63">
        <v>9524</v>
      </c>
      <c r="B755" t="s">
        <v>163</v>
      </c>
    </row>
    <row r="756" spans="1:2" ht="12.75">
      <c r="A756" s="63">
        <v>9525</v>
      </c>
      <c r="B756" t="s">
        <v>4155</v>
      </c>
    </row>
    <row r="757" spans="1:2" ht="12.75">
      <c r="A757" s="63">
        <v>9527</v>
      </c>
      <c r="B757" t="s">
        <v>1024</v>
      </c>
    </row>
    <row r="758" spans="1:2" ht="12.75">
      <c r="A758" s="63">
        <v>9528</v>
      </c>
      <c r="B758" t="s">
        <v>2168</v>
      </c>
    </row>
    <row r="759" spans="1:2" ht="12.75">
      <c r="A759" s="63">
        <v>9529</v>
      </c>
      <c r="B759" t="s">
        <v>6525</v>
      </c>
    </row>
    <row r="760" spans="1:2" ht="12.75">
      <c r="A760" s="63">
        <v>9530</v>
      </c>
      <c r="B760" t="s">
        <v>1537</v>
      </c>
    </row>
    <row r="761" spans="1:2" ht="12.75">
      <c r="A761" s="63">
        <v>9531</v>
      </c>
      <c r="B761" t="s">
        <v>1538</v>
      </c>
    </row>
    <row r="762" spans="1:2" ht="12.75">
      <c r="A762" s="63">
        <v>9532</v>
      </c>
      <c r="B762" t="s">
        <v>4497</v>
      </c>
    </row>
    <row r="763" spans="1:2" ht="12.75">
      <c r="A763" s="63">
        <v>9535</v>
      </c>
      <c r="B763" t="s">
        <v>4189</v>
      </c>
    </row>
    <row r="764" spans="1:2" ht="12.75">
      <c r="A764" s="63">
        <v>9537</v>
      </c>
      <c r="B764" t="s">
        <v>4190</v>
      </c>
    </row>
    <row r="765" spans="1:2" ht="12.75">
      <c r="A765" s="63">
        <v>9540</v>
      </c>
      <c r="B765" t="s">
        <v>4191</v>
      </c>
    </row>
    <row r="766" spans="1:2" ht="12.75">
      <c r="A766" s="63">
        <v>9541</v>
      </c>
      <c r="B766" t="s">
        <v>7409</v>
      </c>
    </row>
    <row r="767" spans="1:2" ht="12.75">
      <c r="A767" s="63">
        <v>9545</v>
      </c>
      <c r="B767" t="s">
        <v>1084</v>
      </c>
    </row>
    <row r="768" spans="1:2" ht="12.75">
      <c r="A768" s="63">
        <v>9549</v>
      </c>
      <c r="B768" t="s">
        <v>5497</v>
      </c>
    </row>
    <row r="769" spans="1:2" ht="12.75">
      <c r="A769" s="63">
        <v>9555</v>
      </c>
      <c r="B769" t="s">
        <v>5497</v>
      </c>
    </row>
    <row r="770" spans="1:2" ht="12.75">
      <c r="A770" s="63">
        <v>9559</v>
      </c>
      <c r="B770" t="s">
        <v>5498</v>
      </c>
    </row>
    <row r="771" spans="1:2" ht="12.75">
      <c r="A771" s="63">
        <v>9560</v>
      </c>
      <c r="B771" t="s">
        <v>5499</v>
      </c>
    </row>
    <row r="772" spans="1:2" ht="12.75">
      <c r="A772" s="63">
        <v>9562</v>
      </c>
      <c r="B772" t="s">
        <v>5500</v>
      </c>
    </row>
    <row r="773" spans="1:2" ht="12.75">
      <c r="A773" s="62">
        <v>9563</v>
      </c>
      <c r="B773" t="s">
        <v>3247</v>
      </c>
    </row>
    <row r="774" spans="1:2" ht="12.75">
      <c r="A774" s="62">
        <v>9565</v>
      </c>
      <c r="B774" t="s">
        <v>3248</v>
      </c>
    </row>
    <row r="775" spans="1:2" ht="12.75">
      <c r="A775" s="62">
        <v>9567</v>
      </c>
      <c r="B775" t="s">
        <v>5522</v>
      </c>
    </row>
    <row r="776" spans="1:2" ht="12.75">
      <c r="A776" s="62">
        <v>9573</v>
      </c>
      <c r="B776" t="s">
        <v>6576</v>
      </c>
    </row>
    <row r="777" spans="1:2" ht="12.75">
      <c r="A777" s="62">
        <v>9577</v>
      </c>
      <c r="B777" t="s">
        <v>859</v>
      </c>
    </row>
    <row r="778" spans="1:2" ht="12.75">
      <c r="A778" s="62">
        <v>9580</v>
      </c>
      <c r="B778" t="s">
        <v>860</v>
      </c>
    </row>
    <row r="779" spans="1:2" ht="12.75">
      <c r="A779" s="62">
        <v>9582</v>
      </c>
      <c r="B779" t="s">
        <v>861</v>
      </c>
    </row>
    <row r="780" spans="1:2" ht="12.75">
      <c r="A780" s="62">
        <v>9585</v>
      </c>
      <c r="B780" t="s">
        <v>862</v>
      </c>
    </row>
    <row r="781" spans="1:2" ht="12.75">
      <c r="A781" s="62">
        <v>9587</v>
      </c>
      <c r="B781" t="s">
        <v>4330</v>
      </c>
    </row>
    <row r="782" spans="1:2" ht="12.75">
      <c r="A782" s="62">
        <v>9589</v>
      </c>
      <c r="B782" t="s">
        <v>6152</v>
      </c>
    </row>
    <row r="783" spans="1:2" ht="12.75">
      <c r="A783" s="62">
        <v>9593</v>
      </c>
      <c r="B783" t="s">
        <v>6153</v>
      </c>
    </row>
    <row r="784" spans="1:2" ht="12.75">
      <c r="A784" s="62">
        <v>9668</v>
      </c>
      <c r="B784" t="s">
        <v>6154</v>
      </c>
    </row>
    <row r="785" spans="1:2" ht="12.75">
      <c r="A785" s="62">
        <v>9700</v>
      </c>
      <c r="B785" t="s">
        <v>5970</v>
      </c>
    </row>
    <row r="786" spans="1:2" ht="12.75">
      <c r="A786" s="62">
        <v>9736</v>
      </c>
      <c r="B786" t="s">
        <v>5971</v>
      </c>
    </row>
    <row r="787" spans="1:2" ht="12.75">
      <c r="A787" s="62">
        <v>9741</v>
      </c>
      <c r="B787" t="s">
        <v>5972</v>
      </c>
    </row>
    <row r="788" spans="1:2" ht="12.75">
      <c r="A788" s="62">
        <v>9748</v>
      </c>
      <c r="B788" t="s">
        <v>706</v>
      </c>
    </row>
    <row r="789" spans="1:2" ht="12.75">
      <c r="A789" s="62">
        <v>9748</v>
      </c>
      <c r="B789" t="s">
        <v>1615</v>
      </c>
    </row>
    <row r="790" spans="1:2" ht="12.75">
      <c r="A790" s="62">
        <v>9749</v>
      </c>
      <c r="B790" t="s">
        <v>4632</v>
      </c>
    </row>
    <row r="791" spans="1:2" ht="12.75">
      <c r="A791" s="62">
        <v>9750</v>
      </c>
      <c r="B791" t="s">
        <v>4633</v>
      </c>
    </row>
    <row r="792" spans="1:2" ht="12.75">
      <c r="A792" s="62">
        <v>9754</v>
      </c>
      <c r="B792" t="s">
        <v>4634</v>
      </c>
    </row>
    <row r="793" spans="1:2" ht="12.75">
      <c r="A793" s="62">
        <v>9758</v>
      </c>
      <c r="B793" t="s">
        <v>4635</v>
      </c>
    </row>
    <row r="794" spans="1:2" ht="12.75">
      <c r="A794" s="62">
        <v>9759</v>
      </c>
      <c r="B794" t="s">
        <v>3980</v>
      </c>
    </row>
    <row r="795" spans="1:2" ht="12.75">
      <c r="A795" s="62">
        <v>9760</v>
      </c>
      <c r="B795" t="s">
        <v>3981</v>
      </c>
    </row>
    <row r="796" spans="1:2" ht="12.75">
      <c r="A796" s="62">
        <v>9762</v>
      </c>
      <c r="B796" t="s">
        <v>2466</v>
      </c>
    </row>
    <row r="797" spans="1:2" ht="12.75">
      <c r="A797" s="62">
        <v>9888</v>
      </c>
      <c r="B797" t="s">
        <v>2467</v>
      </c>
    </row>
    <row r="798" spans="1:2" ht="12.75">
      <c r="A798" s="63" t="s">
        <v>2468</v>
      </c>
      <c r="B798" t="s">
        <v>2469</v>
      </c>
    </row>
    <row r="799" spans="1:2" ht="12.75">
      <c r="A799" s="63" t="s">
        <v>2470</v>
      </c>
      <c r="B799" t="s">
        <v>2829</v>
      </c>
    </row>
    <row r="800" spans="1:2" ht="12.75">
      <c r="A800" s="62" t="s">
        <v>2830</v>
      </c>
      <c r="B800" t="s">
        <v>2831</v>
      </c>
    </row>
    <row r="801" spans="1:2" ht="12.75">
      <c r="A801" s="63" t="s">
        <v>1657</v>
      </c>
      <c r="B801" t="s">
        <v>1435</v>
      </c>
    </row>
    <row r="802" spans="1:2" ht="12.75">
      <c r="A802" s="62" t="s">
        <v>1436</v>
      </c>
      <c r="B802" t="s">
        <v>1437</v>
      </c>
    </row>
    <row r="803" spans="1:2" ht="12.75">
      <c r="A803" s="63" t="s">
        <v>6580</v>
      </c>
      <c r="B803" t="s">
        <v>6581</v>
      </c>
    </row>
    <row r="804" spans="1:2" ht="12.75">
      <c r="A804" s="62" t="s">
        <v>6582</v>
      </c>
      <c r="B804" t="s">
        <v>6583</v>
      </c>
    </row>
    <row r="805" spans="1:2" ht="12.75">
      <c r="A805" s="63" t="s">
        <v>6584</v>
      </c>
      <c r="B805" t="s">
        <v>6585</v>
      </c>
    </row>
    <row r="806" spans="1:2" ht="12.75">
      <c r="A806" s="62" t="s">
        <v>6586</v>
      </c>
      <c r="B806" t="s">
        <v>6846</v>
      </c>
    </row>
    <row r="807" spans="1:2" ht="12.75">
      <c r="A807" s="63" t="s">
        <v>6847</v>
      </c>
      <c r="B807" t="s">
        <v>6848</v>
      </c>
    </row>
    <row r="808" spans="1:2" ht="12.75">
      <c r="A808" s="62" t="s">
        <v>6849</v>
      </c>
      <c r="B808" t="s">
        <v>6850</v>
      </c>
    </row>
    <row r="809" spans="1:2" ht="12.75">
      <c r="A809" s="63" t="s">
        <v>6851</v>
      </c>
      <c r="B809" t="s">
        <v>6852</v>
      </c>
    </row>
    <row r="810" spans="1:2" ht="12.75">
      <c r="A810" s="63" t="s">
        <v>6853</v>
      </c>
      <c r="B810" t="s">
        <v>6854</v>
      </c>
    </row>
    <row r="811" spans="1:2" ht="12.75">
      <c r="A811" s="63" t="s">
        <v>6855</v>
      </c>
      <c r="B811" t="s">
        <v>7412</v>
      </c>
    </row>
    <row r="812" spans="1:2" ht="12.75">
      <c r="A812" s="63" t="s">
        <v>6856</v>
      </c>
      <c r="B812" t="s">
        <v>1880</v>
      </c>
    </row>
    <row r="813" spans="1:2" ht="12.75">
      <c r="A813" s="63" t="s">
        <v>2713</v>
      </c>
      <c r="B813" t="s">
        <v>3697</v>
      </c>
    </row>
    <row r="814" spans="1:2" ht="12.75">
      <c r="A814" s="63" t="s">
        <v>3698</v>
      </c>
      <c r="B814" t="s">
        <v>7170</v>
      </c>
    </row>
    <row r="815" spans="1:2" ht="12.75">
      <c r="A815" s="63" t="s">
        <v>3699</v>
      </c>
      <c r="B815" t="s">
        <v>2424</v>
      </c>
    </row>
    <row r="816" spans="1:2" ht="12.75">
      <c r="A816" s="63" t="s">
        <v>1195</v>
      </c>
      <c r="B816" t="s">
        <v>3700</v>
      </c>
    </row>
    <row r="817" spans="1:2" ht="12.75">
      <c r="A817" s="63" t="s">
        <v>7542</v>
      </c>
      <c r="B817" t="s">
        <v>4788</v>
      </c>
    </row>
    <row r="818" spans="1:2" ht="12.75">
      <c r="A818" s="63" t="s">
        <v>3212</v>
      </c>
      <c r="B818" t="s">
        <v>4557</v>
      </c>
    </row>
    <row r="819" spans="1:2" ht="12.75">
      <c r="A819" s="63" t="s">
        <v>4558</v>
      </c>
      <c r="B819" t="s">
        <v>3604</v>
      </c>
    </row>
    <row r="820" spans="1:2" ht="12.75">
      <c r="A820" s="63" t="s">
        <v>3605</v>
      </c>
      <c r="B820" t="s">
        <v>736</v>
      </c>
    </row>
    <row r="821" spans="1:2" ht="12.75">
      <c r="A821" s="63" t="s">
        <v>737</v>
      </c>
      <c r="B821" t="s">
        <v>738</v>
      </c>
    </row>
    <row r="822" spans="1:2" ht="12.75">
      <c r="A822" s="63" t="s">
        <v>739</v>
      </c>
      <c r="B822" t="s">
        <v>4713</v>
      </c>
    </row>
    <row r="823" spans="1:2" ht="12.75">
      <c r="A823" s="63" t="s">
        <v>740</v>
      </c>
      <c r="B823" t="s">
        <v>4809</v>
      </c>
    </row>
    <row r="824" spans="1:2" ht="12.75">
      <c r="A824" s="63" t="s">
        <v>4810</v>
      </c>
      <c r="B824" t="s">
        <v>4811</v>
      </c>
    </row>
    <row r="825" spans="1:2" ht="12.75">
      <c r="A825" s="63" t="s">
        <v>4812</v>
      </c>
      <c r="B825" t="s">
        <v>4813</v>
      </c>
    </row>
    <row r="826" spans="1:2" ht="12.75">
      <c r="A826" s="63" t="s">
        <v>4814</v>
      </c>
      <c r="B826" t="s">
        <v>2052</v>
      </c>
    </row>
    <row r="827" spans="1:2" ht="12.75">
      <c r="A827" s="63" t="s">
        <v>2053</v>
      </c>
      <c r="B827" t="s">
        <v>1207</v>
      </c>
    </row>
    <row r="828" spans="1:2" ht="12.75">
      <c r="A828" s="62" t="s">
        <v>1208</v>
      </c>
      <c r="B828" t="s">
        <v>3049</v>
      </c>
    </row>
    <row r="829" spans="1:2" ht="12.75">
      <c r="A829" s="62" t="s">
        <v>4139</v>
      </c>
      <c r="B829" t="s">
        <v>4462</v>
      </c>
    </row>
    <row r="830" spans="1:2" ht="12.75">
      <c r="A830" s="63" t="s">
        <v>4463</v>
      </c>
      <c r="B830" t="s">
        <v>4464</v>
      </c>
    </row>
    <row r="831" spans="1:2" ht="12.75">
      <c r="A831" s="63" t="s">
        <v>389</v>
      </c>
      <c r="B831" t="s">
        <v>6026</v>
      </c>
    </row>
    <row r="832" spans="1:2" ht="12.75">
      <c r="A832" s="63" t="s">
        <v>4295</v>
      </c>
      <c r="B832" t="s">
        <v>6760</v>
      </c>
    </row>
    <row r="833" spans="1:2" ht="12.75">
      <c r="A833" s="63" t="s">
        <v>7093</v>
      </c>
      <c r="B833" t="s">
        <v>7094</v>
      </c>
    </row>
    <row r="834" spans="1:2" ht="12.75">
      <c r="A834" s="63" t="s">
        <v>7095</v>
      </c>
      <c r="B834" t="s">
        <v>1379</v>
      </c>
    </row>
    <row r="835" spans="1:2" ht="12.75">
      <c r="A835" s="63" t="s">
        <v>1380</v>
      </c>
      <c r="B835" t="s">
        <v>1381</v>
      </c>
    </row>
    <row r="836" spans="1:2" ht="12.75">
      <c r="A836" s="63" t="s">
        <v>1382</v>
      </c>
      <c r="B836" t="s">
        <v>4158</v>
      </c>
    </row>
    <row r="837" spans="1:2" ht="12.75">
      <c r="A837" s="63" t="s">
        <v>6961</v>
      </c>
      <c r="B837" t="s">
        <v>1655</v>
      </c>
    </row>
    <row r="838" spans="1:2" ht="12.75">
      <c r="A838" s="63" t="s">
        <v>1656</v>
      </c>
      <c r="B838" t="s">
        <v>69</v>
      </c>
    </row>
    <row r="839" spans="1:2" ht="12.75">
      <c r="A839" s="63" t="s">
        <v>70</v>
      </c>
      <c r="B839" t="s">
        <v>71</v>
      </c>
    </row>
    <row r="840" spans="1:2" ht="12.75">
      <c r="A840" s="63" t="s">
        <v>72</v>
      </c>
      <c r="B840" t="s">
        <v>7571</v>
      </c>
    </row>
    <row r="841" spans="1:2" ht="12.75">
      <c r="A841" s="63" t="s">
        <v>4209</v>
      </c>
      <c r="B841" t="s">
        <v>4596</v>
      </c>
    </row>
    <row r="842" spans="1:2" ht="12.75">
      <c r="A842" s="63" t="s">
        <v>6827</v>
      </c>
      <c r="B842" t="s">
        <v>6828</v>
      </c>
    </row>
    <row r="843" spans="1:2" ht="12.75">
      <c r="A843" s="62" t="s">
        <v>6829</v>
      </c>
      <c r="B843" t="s">
        <v>6830</v>
      </c>
    </row>
    <row r="844" spans="1:2" ht="12.75">
      <c r="A844" s="62" t="s">
        <v>6831</v>
      </c>
      <c r="B844" t="s">
        <v>7249</v>
      </c>
    </row>
    <row r="845" spans="1:2" ht="12.75">
      <c r="A845" s="63" t="s">
        <v>7250</v>
      </c>
      <c r="B845" t="s">
        <v>5767</v>
      </c>
    </row>
    <row r="846" spans="1:2" ht="12.75">
      <c r="A846" s="63" t="s">
        <v>5768</v>
      </c>
      <c r="B846" t="s">
        <v>6398</v>
      </c>
    </row>
    <row r="847" spans="1:2" ht="12.75">
      <c r="A847" s="63" t="s">
        <v>6399</v>
      </c>
      <c r="B847" t="s">
        <v>6400</v>
      </c>
    </row>
    <row r="848" spans="1:2" ht="12.75">
      <c r="A848" s="62" t="s">
        <v>6191</v>
      </c>
      <c r="B848" t="s">
        <v>3954</v>
      </c>
    </row>
    <row r="849" spans="1:2" ht="12.75">
      <c r="A849" s="62" t="s">
        <v>3955</v>
      </c>
      <c r="B849" t="s">
        <v>6083</v>
      </c>
    </row>
    <row r="850" spans="1:2" ht="12.75">
      <c r="A850" s="63" t="s">
        <v>6084</v>
      </c>
      <c r="B850" t="s">
        <v>5589</v>
      </c>
    </row>
    <row r="851" spans="1:2" ht="12.75">
      <c r="A851" s="62" t="s">
        <v>5590</v>
      </c>
      <c r="B851" t="s">
        <v>4495</v>
      </c>
    </row>
    <row r="852" spans="1:2" ht="12.75">
      <c r="A852" s="62" t="s">
        <v>4496</v>
      </c>
      <c r="B852" t="s">
        <v>154</v>
      </c>
    </row>
    <row r="853" spans="1:2" ht="12.75">
      <c r="A853" s="62" t="s">
        <v>155</v>
      </c>
      <c r="B853" t="s">
        <v>5761</v>
      </c>
    </row>
    <row r="854" spans="1:2" ht="12.75">
      <c r="A854" s="62" t="s">
        <v>5762</v>
      </c>
      <c r="B854" t="s">
        <v>5763</v>
      </c>
    </row>
    <row r="855" spans="1:2" ht="12.75">
      <c r="A855" s="62" t="s">
        <v>5764</v>
      </c>
      <c r="B855" t="s">
        <v>5718</v>
      </c>
    </row>
    <row r="856" spans="1:2" ht="12.75">
      <c r="A856" s="62" t="s">
        <v>15</v>
      </c>
      <c r="B856" t="s">
        <v>16</v>
      </c>
    </row>
    <row r="857" spans="1:2" ht="12.75">
      <c r="A857" s="62" t="s">
        <v>17</v>
      </c>
      <c r="B857" t="s">
        <v>18</v>
      </c>
    </row>
    <row r="858" spans="1:2" ht="12.75">
      <c r="A858" s="62" t="s">
        <v>19</v>
      </c>
      <c r="B858" t="s">
        <v>6552</v>
      </c>
    </row>
    <row r="859" spans="1:2" ht="12.75">
      <c r="A859" s="62" t="s">
        <v>6553</v>
      </c>
      <c r="B859" t="s">
        <v>5377</v>
      </c>
    </row>
    <row r="860" spans="1:2" ht="12.75">
      <c r="A860" s="62" t="s">
        <v>5378</v>
      </c>
      <c r="B860" t="s">
        <v>6300</v>
      </c>
    </row>
    <row r="861" spans="1:2" ht="12.75">
      <c r="A861" s="63" t="s">
        <v>6301</v>
      </c>
      <c r="B861" t="s">
        <v>1903</v>
      </c>
    </row>
    <row r="862" spans="1:2" ht="12.75">
      <c r="A862" s="63" t="s">
        <v>1904</v>
      </c>
      <c r="B862" t="s">
        <v>1905</v>
      </c>
    </row>
    <row r="863" spans="1:2" ht="12.75">
      <c r="A863" s="63" t="s">
        <v>956</v>
      </c>
      <c r="B863" t="s">
        <v>1906</v>
      </c>
    </row>
    <row r="864" spans="1:2" ht="12.75">
      <c r="A864" s="63" t="s">
        <v>1907</v>
      </c>
      <c r="B864" t="s">
        <v>1908</v>
      </c>
    </row>
    <row r="865" spans="1:2" ht="12.75">
      <c r="A865" s="63" t="s">
        <v>2851</v>
      </c>
      <c r="B865" t="s">
        <v>975</v>
      </c>
    </row>
    <row r="866" spans="1:2" ht="12.75">
      <c r="A866" s="63" t="s">
        <v>976</v>
      </c>
      <c r="B866" t="s">
        <v>977</v>
      </c>
    </row>
    <row r="867" spans="1:2" ht="12.75">
      <c r="A867" s="63" t="s">
        <v>978</v>
      </c>
      <c r="B867" t="s">
        <v>6094</v>
      </c>
    </row>
    <row r="868" spans="1:2" ht="12.75">
      <c r="A868" s="63" t="s">
        <v>6095</v>
      </c>
      <c r="B868" t="s">
        <v>7078</v>
      </c>
    </row>
    <row r="869" spans="1:2" ht="12.75">
      <c r="A869" s="63" t="s">
        <v>7079</v>
      </c>
      <c r="B869" t="s">
        <v>7080</v>
      </c>
    </row>
    <row r="870" spans="1:2" ht="12.75">
      <c r="A870" s="63" t="s">
        <v>4266</v>
      </c>
      <c r="B870" t="s">
        <v>4267</v>
      </c>
    </row>
    <row r="871" spans="1:2" ht="12.75">
      <c r="A871" s="63" t="s">
        <v>4268</v>
      </c>
      <c r="B871" t="s">
        <v>4269</v>
      </c>
    </row>
    <row r="872" spans="1:2" ht="12.75">
      <c r="A872" s="63" t="s">
        <v>4270</v>
      </c>
      <c r="B872" t="s">
        <v>1375</v>
      </c>
    </row>
    <row r="873" spans="1:2" ht="12.75">
      <c r="A873" s="63" t="s">
        <v>1376</v>
      </c>
      <c r="B873" t="s">
        <v>1377</v>
      </c>
    </row>
    <row r="874" spans="1:2" ht="12.75">
      <c r="A874" s="63" t="s">
        <v>1378</v>
      </c>
      <c r="B874" t="s">
        <v>1430</v>
      </c>
    </row>
    <row r="875" spans="1:2" ht="12.75">
      <c r="A875" s="63" t="s">
        <v>1431</v>
      </c>
      <c r="B875" t="s">
        <v>1432</v>
      </c>
    </row>
    <row r="876" spans="1:2" ht="12.75">
      <c r="A876" s="62" t="s">
        <v>1433</v>
      </c>
      <c r="B876" t="s">
        <v>4706</v>
      </c>
    </row>
    <row r="877" spans="1:2" ht="12.75">
      <c r="A877" s="63" t="s">
        <v>4707</v>
      </c>
      <c r="B877" t="s">
        <v>6555</v>
      </c>
    </row>
    <row r="878" spans="1:2" ht="12.75">
      <c r="A878" s="63" t="s">
        <v>6956</v>
      </c>
      <c r="B878" t="s">
        <v>1939</v>
      </c>
    </row>
    <row r="879" spans="1:2" ht="12.75">
      <c r="A879" s="63" t="s">
        <v>1940</v>
      </c>
      <c r="B879" t="s">
        <v>3302</v>
      </c>
    </row>
    <row r="880" spans="1:2" ht="12.75">
      <c r="A880" s="63" t="s">
        <v>3303</v>
      </c>
      <c r="B880" t="s">
        <v>3304</v>
      </c>
    </row>
    <row r="881" spans="1:2" ht="12.75">
      <c r="A881" s="62" t="s">
        <v>3305</v>
      </c>
      <c r="B881" t="s">
        <v>3298</v>
      </c>
    </row>
    <row r="882" spans="1:2" ht="12.75">
      <c r="A882" s="62" t="s">
        <v>3299</v>
      </c>
      <c r="B882" t="s">
        <v>2359</v>
      </c>
    </row>
    <row r="883" spans="1:2" ht="12.75">
      <c r="A883" s="62" t="s">
        <v>2360</v>
      </c>
      <c r="B883" t="s">
        <v>2361</v>
      </c>
    </row>
    <row r="884" spans="1:2" ht="12.75">
      <c r="A884" s="62" t="s">
        <v>3994</v>
      </c>
      <c r="B884" t="s">
        <v>2309</v>
      </c>
    </row>
    <row r="885" spans="1:2" ht="12.75">
      <c r="A885" s="62" t="s">
        <v>2310</v>
      </c>
      <c r="B885" t="s">
        <v>1629</v>
      </c>
    </row>
    <row r="886" spans="1:2" ht="12.75">
      <c r="A886" s="62" t="s">
        <v>1630</v>
      </c>
      <c r="B886" t="s">
        <v>3749</v>
      </c>
    </row>
    <row r="887" spans="1:2" ht="12.75">
      <c r="A887" s="62" t="s">
        <v>3750</v>
      </c>
      <c r="B887" t="s">
        <v>3751</v>
      </c>
    </row>
    <row r="888" spans="1:2" ht="12.75">
      <c r="A888" s="62" t="s">
        <v>3752</v>
      </c>
      <c r="B888" t="s">
        <v>3753</v>
      </c>
    </row>
    <row r="889" spans="1:2" ht="12.75">
      <c r="A889" s="62" t="s">
        <v>3754</v>
      </c>
      <c r="B889" t="s">
        <v>5029</v>
      </c>
    </row>
    <row r="890" spans="1:2" ht="12.75">
      <c r="A890" s="62" t="s">
        <v>5030</v>
      </c>
      <c r="B890" t="s">
        <v>3138</v>
      </c>
    </row>
    <row r="891" spans="1:2" ht="12.75">
      <c r="A891" s="62" t="s">
        <v>7171</v>
      </c>
      <c r="B891" t="s">
        <v>7172</v>
      </c>
    </row>
    <row r="892" spans="1:2" ht="12.75">
      <c r="A892" s="62" t="s">
        <v>7173</v>
      </c>
      <c r="B892" t="s">
        <v>5655</v>
      </c>
    </row>
    <row r="893" spans="1:2" ht="12.75">
      <c r="A893" s="62" t="s">
        <v>5656</v>
      </c>
      <c r="B893" t="s">
        <v>716</v>
      </c>
    </row>
    <row r="894" spans="1:2" ht="12.75">
      <c r="A894" s="62" t="s">
        <v>4609</v>
      </c>
      <c r="B894" t="s">
        <v>4610</v>
      </c>
    </row>
    <row r="895" spans="1:2" ht="12.75">
      <c r="A895" s="62" t="s">
        <v>4611</v>
      </c>
      <c r="B895" t="s">
        <v>4790</v>
      </c>
    </row>
    <row r="896" spans="1:2" ht="12.75">
      <c r="A896" s="62" t="s">
        <v>4791</v>
      </c>
      <c r="B896" t="s">
        <v>7066</v>
      </c>
    </row>
    <row r="897" spans="1:2" ht="12.75">
      <c r="A897" s="63" t="s">
        <v>7067</v>
      </c>
      <c r="B897" t="s">
        <v>6533</v>
      </c>
    </row>
    <row r="898" spans="1:2" ht="12.75">
      <c r="A898" s="63" t="s">
        <v>6534</v>
      </c>
      <c r="B898" t="s">
        <v>1598</v>
      </c>
    </row>
    <row r="899" spans="1:2" ht="12.75">
      <c r="A899" s="63" t="s">
        <v>1599</v>
      </c>
      <c r="B899" t="s">
        <v>7355</v>
      </c>
    </row>
    <row r="900" spans="1:2" ht="12.75">
      <c r="A900" s="62" t="s">
        <v>7356</v>
      </c>
      <c r="B900" t="s">
        <v>7357</v>
      </c>
    </row>
    <row r="901" spans="1:2" ht="12.75">
      <c r="A901" s="62" t="s">
        <v>7358</v>
      </c>
      <c r="B901" t="s">
        <v>7359</v>
      </c>
    </row>
    <row r="902" spans="1:2" ht="12.75">
      <c r="A902" s="63" t="s">
        <v>7360</v>
      </c>
      <c r="B902" t="s">
        <v>7361</v>
      </c>
    </row>
    <row r="903" spans="1:2" ht="12.75">
      <c r="A903" s="63" t="s">
        <v>7362</v>
      </c>
      <c r="B903" t="s">
        <v>4636</v>
      </c>
    </row>
    <row r="904" spans="1:2" ht="12.75">
      <c r="A904" s="63" t="s">
        <v>4637</v>
      </c>
      <c r="B904" t="s">
        <v>4638</v>
      </c>
    </row>
    <row r="905" spans="1:2" ht="12.75">
      <c r="A905" s="63" t="s">
        <v>4639</v>
      </c>
      <c r="B905" t="s">
        <v>4640</v>
      </c>
    </row>
    <row r="906" spans="1:2" ht="12.75">
      <c r="A906" s="63" t="s">
        <v>2171</v>
      </c>
      <c r="B906" t="s">
        <v>2172</v>
      </c>
    </row>
    <row r="907" spans="1:2" ht="12.75">
      <c r="A907" s="63" t="s">
        <v>2173</v>
      </c>
      <c r="B907" t="s">
        <v>4961</v>
      </c>
    </row>
    <row r="908" spans="1:2" ht="12.75">
      <c r="A908" s="63" t="s">
        <v>6689</v>
      </c>
      <c r="B908" t="s">
        <v>6690</v>
      </c>
    </row>
    <row r="909" spans="1:2" ht="12.75">
      <c r="A909" s="63" t="s">
        <v>6691</v>
      </c>
      <c r="B909" t="s">
        <v>6692</v>
      </c>
    </row>
    <row r="910" spans="1:2" ht="12.75">
      <c r="A910" s="63" t="s">
        <v>6693</v>
      </c>
      <c r="B910" t="s">
        <v>5009</v>
      </c>
    </row>
    <row r="911" spans="1:2" ht="12.75">
      <c r="A911" s="63" t="s">
        <v>5010</v>
      </c>
      <c r="B911" t="s">
        <v>640</v>
      </c>
    </row>
    <row r="912" spans="1:2" ht="12.75">
      <c r="A912" s="63" t="s">
        <v>641</v>
      </c>
      <c r="B912" t="s">
        <v>642</v>
      </c>
    </row>
    <row r="913" spans="1:2" ht="12.75">
      <c r="A913" s="63" t="s">
        <v>643</v>
      </c>
      <c r="B913" t="s">
        <v>644</v>
      </c>
    </row>
    <row r="914" spans="1:2" ht="12.75">
      <c r="A914" s="63" t="s">
        <v>645</v>
      </c>
      <c r="B914" t="s">
        <v>654</v>
      </c>
    </row>
    <row r="915" spans="1:2" ht="12.75">
      <c r="A915" s="63" t="s">
        <v>655</v>
      </c>
      <c r="B915" t="s">
        <v>656</v>
      </c>
    </row>
    <row r="916" spans="1:2" ht="12.75">
      <c r="A916" s="63" t="s">
        <v>657</v>
      </c>
      <c r="B916" t="s">
        <v>3781</v>
      </c>
    </row>
    <row r="917" spans="1:2" ht="12.75">
      <c r="A917" s="63" t="s">
        <v>3782</v>
      </c>
      <c r="B917" t="s">
        <v>3783</v>
      </c>
    </row>
    <row r="918" spans="1:2" ht="12.75">
      <c r="A918" s="63" t="s">
        <v>3784</v>
      </c>
      <c r="B918" t="s">
        <v>837</v>
      </c>
    </row>
    <row r="919" spans="1:2" ht="12.75">
      <c r="A919" s="63" t="s">
        <v>838</v>
      </c>
      <c r="B919" t="s">
        <v>839</v>
      </c>
    </row>
    <row r="920" spans="1:2" ht="12.75">
      <c r="A920" s="63" t="s">
        <v>840</v>
      </c>
      <c r="B920" t="s">
        <v>6334</v>
      </c>
    </row>
    <row r="921" spans="1:2" ht="12.75">
      <c r="A921" s="63" t="s">
        <v>171</v>
      </c>
      <c r="B921" t="s">
        <v>172</v>
      </c>
    </row>
    <row r="922" spans="1:2" ht="12.75">
      <c r="A922" s="63" t="s">
        <v>173</v>
      </c>
      <c r="B922" t="s">
        <v>165</v>
      </c>
    </row>
    <row r="923" spans="1:2" ht="12.75">
      <c r="A923" s="63" t="s">
        <v>166</v>
      </c>
      <c r="B923" t="s">
        <v>431</v>
      </c>
    </row>
    <row r="924" spans="1:2" ht="12.75">
      <c r="A924" s="63" t="s">
        <v>432</v>
      </c>
      <c r="B924" t="s">
        <v>7305</v>
      </c>
    </row>
    <row r="925" spans="1:2" ht="12.75">
      <c r="A925" s="63" t="s">
        <v>7306</v>
      </c>
      <c r="B925" t="s">
        <v>7498</v>
      </c>
    </row>
    <row r="926" spans="1:2" ht="12.75">
      <c r="A926" s="62" t="s">
        <v>7499</v>
      </c>
      <c r="B926" t="s">
        <v>7500</v>
      </c>
    </row>
    <row r="927" spans="1:2" ht="12.75">
      <c r="A927" s="63" t="s">
        <v>78</v>
      </c>
      <c r="B927" t="s">
        <v>79</v>
      </c>
    </row>
    <row r="928" spans="1:2" ht="12.75">
      <c r="A928" s="63" t="s">
        <v>80</v>
      </c>
      <c r="B928" t="s">
        <v>3318</v>
      </c>
    </row>
    <row r="929" spans="1:2" ht="12.75">
      <c r="A929" s="63" t="s">
        <v>3319</v>
      </c>
      <c r="B929" t="s">
        <v>3320</v>
      </c>
    </row>
    <row r="930" spans="1:2" ht="12.75">
      <c r="A930" s="62" t="s">
        <v>3321</v>
      </c>
      <c r="B930" t="s">
        <v>1623</v>
      </c>
    </row>
    <row r="931" spans="1:2" ht="12.75">
      <c r="A931" s="63" t="s">
        <v>1624</v>
      </c>
      <c r="B931" t="s">
        <v>1625</v>
      </c>
    </row>
    <row r="932" spans="1:2" ht="12.75">
      <c r="A932" s="63" t="s">
        <v>1626</v>
      </c>
      <c r="B932" t="s">
        <v>1627</v>
      </c>
    </row>
    <row r="933" spans="1:2" ht="12.75">
      <c r="A933" s="63" t="s">
        <v>1628</v>
      </c>
      <c r="B933" t="s">
        <v>3668</v>
      </c>
    </row>
    <row r="934" spans="1:2" ht="12.75">
      <c r="A934" s="63" t="s">
        <v>3669</v>
      </c>
      <c r="B934" t="s">
        <v>3670</v>
      </c>
    </row>
    <row r="935" spans="1:2" ht="12.75">
      <c r="A935" s="63" t="s">
        <v>3671</v>
      </c>
      <c r="B935" t="s">
        <v>4368</v>
      </c>
    </row>
    <row r="936" spans="1:2" ht="12.75">
      <c r="A936" s="63" t="s">
        <v>7192</v>
      </c>
      <c r="B936" t="s">
        <v>3828</v>
      </c>
    </row>
    <row r="937" spans="1:2" ht="12.75">
      <c r="A937" s="62" t="s">
        <v>3829</v>
      </c>
      <c r="B937" t="s">
        <v>3830</v>
      </c>
    </row>
    <row r="938" spans="1:2" ht="12.75">
      <c r="A938" s="63" t="s">
        <v>3831</v>
      </c>
      <c r="B938" t="s">
        <v>929</v>
      </c>
    </row>
    <row r="939" spans="1:2" ht="12.75">
      <c r="A939" s="63" t="s">
        <v>930</v>
      </c>
      <c r="B939" t="s">
        <v>5820</v>
      </c>
    </row>
    <row r="940" spans="1:2" ht="12.75">
      <c r="A940" s="63" t="s">
        <v>5821</v>
      </c>
      <c r="B940" t="s">
        <v>5822</v>
      </c>
    </row>
    <row r="941" spans="1:2" ht="12.75">
      <c r="A941" s="63" t="s">
        <v>5823</v>
      </c>
      <c r="B941" t="s">
        <v>5824</v>
      </c>
    </row>
    <row r="942" spans="1:2" ht="12.75">
      <c r="A942" s="63" t="s">
        <v>5825</v>
      </c>
      <c r="B942" t="s">
        <v>2950</v>
      </c>
    </row>
    <row r="943" spans="1:2" ht="12.75">
      <c r="A943" s="63" t="s">
        <v>2951</v>
      </c>
      <c r="B943" t="s">
        <v>4331</v>
      </c>
    </row>
    <row r="944" spans="1:2" ht="12.75">
      <c r="A944" s="63" t="s">
        <v>4332</v>
      </c>
      <c r="B944" t="s">
        <v>4333</v>
      </c>
    </row>
    <row r="945" spans="1:2" ht="12.75">
      <c r="A945" s="63" t="s">
        <v>4334</v>
      </c>
      <c r="B945" t="s">
        <v>4335</v>
      </c>
    </row>
    <row r="946" spans="1:2" ht="12.75">
      <c r="A946" s="63" t="s">
        <v>1115</v>
      </c>
      <c r="B946" t="s">
        <v>4336</v>
      </c>
    </row>
    <row r="947" spans="1:2" ht="12.75">
      <c r="A947" s="63" t="s">
        <v>4337</v>
      </c>
      <c r="B947" t="s">
        <v>5811</v>
      </c>
    </row>
    <row r="948" spans="1:2" ht="12.75">
      <c r="A948" s="63" t="s">
        <v>5812</v>
      </c>
      <c r="B948" t="s">
        <v>5813</v>
      </c>
    </row>
    <row r="949" spans="1:2" ht="12.75">
      <c r="A949" s="63" t="s">
        <v>5814</v>
      </c>
      <c r="B949" t="s">
        <v>5815</v>
      </c>
    </row>
    <row r="950" spans="1:2" ht="12.75">
      <c r="A950" s="63" t="s">
        <v>5816</v>
      </c>
      <c r="B950" t="s">
        <v>5817</v>
      </c>
    </row>
    <row r="951" spans="1:2" ht="12.75">
      <c r="A951" s="63" t="s">
        <v>5818</v>
      </c>
      <c r="B951" t="s">
        <v>3567</v>
      </c>
    </row>
    <row r="952" spans="1:2" ht="12.75">
      <c r="A952" s="63" t="s">
        <v>3568</v>
      </c>
      <c r="B952" t="s">
        <v>3569</v>
      </c>
    </row>
    <row r="953" spans="1:2" ht="12.75">
      <c r="A953" s="63" t="s">
        <v>3570</v>
      </c>
      <c r="B953" t="s">
        <v>7418</v>
      </c>
    </row>
    <row r="954" spans="1:2" ht="12.75">
      <c r="A954" s="63" t="s">
        <v>7419</v>
      </c>
      <c r="B954" t="s">
        <v>2487</v>
      </c>
    </row>
    <row r="955" spans="1:2" ht="12.75">
      <c r="A955" s="63" t="s">
        <v>2488</v>
      </c>
      <c r="B955" t="s">
        <v>2489</v>
      </c>
    </row>
    <row r="956" spans="1:2" ht="12.75">
      <c r="A956" s="62" t="s">
        <v>2490</v>
      </c>
      <c r="B956" t="s">
        <v>2005</v>
      </c>
    </row>
    <row r="957" spans="1:2" ht="12.75">
      <c r="A957" s="63" t="s">
        <v>2491</v>
      </c>
      <c r="B957" t="s">
        <v>2492</v>
      </c>
    </row>
    <row r="958" spans="1:2" ht="12.75">
      <c r="A958" s="63" t="s">
        <v>2493</v>
      </c>
      <c r="B958" t="s">
        <v>4599</v>
      </c>
    </row>
    <row r="959" spans="1:2" ht="12.75">
      <c r="A959" s="63" t="s">
        <v>4600</v>
      </c>
      <c r="B959" t="s">
        <v>1872</v>
      </c>
    </row>
    <row r="960" spans="1:2" ht="12.75">
      <c r="A960" s="63" t="s">
        <v>1873</v>
      </c>
      <c r="B960" t="s">
        <v>1874</v>
      </c>
    </row>
    <row r="961" spans="1:2" ht="12.75">
      <c r="A961" s="63" t="s">
        <v>4748</v>
      </c>
      <c r="B961" t="s">
        <v>1071</v>
      </c>
    </row>
    <row r="962" spans="1:2" ht="12.75">
      <c r="A962" s="63" t="s">
        <v>1072</v>
      </c>
      <c r="B962" t="s">
        <v>7002</v>
      </c>
    </row>
    <row r="963" spans="1:2" ht="12.75">
      <c r="A963" s="63" t="s">
        <v>2971</v>
      </c>
      <c r="B963" t="s">
        <v>2984</v>
      </c>
    </row>
    <row r="964" spans="1:2" ht="12.75">
      <c r="A964" s="62" t="s">
        <v>2985</v>
      </c>
      <c r="B964" t="s">
        <v>2986</v>
      </c>
    </row>
    <row r="965" spans="1:2" ht="12.75">
      <c r="A965" s="63" t="s">
        <v>2987</v>
      </c>
      <c r="B965" t="s">
        <v>5809</v>
      </c>
    </row>
    <row r="966" spans="1:2" ht="12.75">
      <c r="A966" s="63" t="s">
        <v>5810</v>
      </c>
      <c r="B966" t="s">
        <v>5310</v>
      </c>
    </row>
    <row r="967" spans="1:2" ht="12.75">
      <c r="A967" s="62" t="s">
        <v>5311</v>
      </c>
      <c r="B967" t="s">
        <v>5312</v>
      </c>
    </row>
    <row r="968" spans="1:2" ht="12.75">
      <c r="A968" s="63" t="s">
        <v>5313</v>
      </c>
      <c r="B968" t="s">
        <v>5314</v>
      </c>
    </row>
    <row r="969" spans="1:2" ht="12.75">
      <c r="A969" s="63" t="s">
        <v>2111</v>
      </c>
      <c r="B969" t="s">
        <v>6991</v>
      </c>
    </row>
    <row r="970" spans="1:2" ht="12.75">
      <c r="A970" s="63" t="s">
        <v>6992</v>
      </c>
      <c r="B970" t="s">
        <v>6993</v>
      </c>
    </row>
    <row r="971" spans="1:2" ht="12.75">
      <c r="A971" s="63" t="s">
        <v>6994</v>
      </c>
      <c r="B971" t="s">
        <v>6995</v>
      </c>
    </row>
    <row r="972" spans="1:2" ht="12.75">
      <c r="A972" s="62" t="s">
        <v>6996</v>
      </c>
      <c r="B972" t="s">
        <v>3163</v>
      </c>
    </row>
    <row r="973" spans="1:2" ht="12.75">
      <c r="A973" s="63" t="s">
        <v>3164</v>
      </c>
      <c r="B973" t="s">
        <v>4097</v>
      </c>
    </row>
    <row r="974" spans="1:2" ht="12.75">
      <c r="A974" s="63" t="s">
        <v>117</v>
      </c>
      <c r="B974" t="s">
        <v>118</v>
      </c>
    </row>
    <row r="975" spans="1:2" ht="12.75">
      <c r="A975" s="63" t="s">
        <v>119</v>
      </c>
      <c r="B975" t="s">
        <v>2258</v>
      </c>
    </row>
    <row r="976" spans="1:2" ht="12.75">
      <c r="A976" s="63" t="s">
        <v>2259</v>
      </c>
      <c r="B976" t="s">
        <v>2260</v>
      </c>
    </row>
    <row r="977" spans="1:2" ht="12.75">
      <c r="A977" s="62" t="s">
        <v>2261</v>
      </c>
      <c r="B977" t="s">
        <v>2262</v>
      </c>
    </row>
    <row r="978" spans="1:2" ht="12.75">
      <c r="A978" s="63" t="s">
        <v>4215</v>
      </c>
      <c r="B978" t="s">
        <v>4216</v>
      </c>
    </row>
    <row r="979" spans="1:2" ht="12.75">
      <c r="A979" s="63" t="s">
        <v>4217</v>
      </c>
      <c r="B979" t="s">
        <v>4218</v>
      </c>
    </row>
    <row r="980" spans="1:2" ht="12.75">
      <c r="A980" s="63" t="s">
        <v>4219</v>
      </c>
      <c r="B980" t="s">
        <v>4220</v>
      </c>
    </row>
    <row r="981" spans="1:2" ht="12.75">
      <c r="A981" s="63" t="s">
        <v>4221</v>
      </c>
      <c r="B981" t="s">
        <v>4861</v>
      </c>
    </row>
    <row r="982" spans="1:2" ht="12.75">
      <c r="A982" s="63" t="s">
        <v>4862</v>
      </c>
      <c r="B982" t="s">
        <v>4863</v>
      </c>
    </row>
    <row r="983" spans="1:2" ht="12.75">
      <c r="A983" s="63" t="s">
        <v>4864</v>
      </c>
      <c r="B983" t="s">
        <v>4865</v>
      </c>
    </row>
    <row r="984" spans="1:2" ht="12.75">
      <c r="A984" s="63" t="s">
        <v>6075</v>
      </c>
      <c r="B984" t="s">
        <v>742</v>
      </c>
    </row>
    <row r="985" spans="1:2" ht="12.75">
      <c r="A985" s="63" t="s">
        <v>743</v>
      </c>
      <c r="B985" t="s">
        <v>5875</v>
      </c>
    </row>
    <row r="986" spans="1:2" ht="12.75">
      <c r="A986" s="63" t="s">
        <v>5876</v>
      </c>
      <c r="B986" t="s">
        <v>714</v>
      </c>
    </row>
    <row r="987" spans="1:2" ht="12.75">
      <c r="A987" s="63" t="s">
        <v>715</v>
      </c>
      <c r="B987" t="s">
        <v>1529</v>
      </c>
    </row>
    <row r="988" spans="1:2" ht="12.75">
      <c r="A988" s="63" t="s">
        <v>1530</v>
      </c>
      <c r="B988" t="s">
        <v>1531</v>
      </c>
    </row>
    <row r="989" spans="1:2" ht="12.75">
      <c r="A989" s="63" t="s">
        <v>1532</v>
      </c>
      <c r="B989" t="s">
        <v>1533</v>
      </c>
    </row>
    <row r="990" spans="1:2" ht="12.75">
      <c r="A990" s="63" t="s">
        <v>1534</v>
      </c>
      <c r="B990" t="s">
        <v>1535</v>
      </c>
    </row>
    <row r="991" spans="1:2" ht="12.75">
      <c r="A991" s="63" t="s">
        <v>1536</v>
      </c>
      <c r="B991" t="s">
        <v>3850</v>
      </c>
    </row>
    <row r="992" spans="1:2" ht="12.75">
      <c r="A992" s="63" t="s">
        <v>3851</v>
      </c>
      <c r="B992" t="s">
        <v>2112</v>
      </c>
    </row>
    <row r="993" spans="1:2" ht="12.75">
      <c r="A993" s="62" t="s">
        <v>2113</v>
      </c>
      <c r="B993" t="s">
        <v>717</v>
      </c>
    </row>
    <row r="994" spans="1:2" ht="12.75">
      <c r="A994" s="63" t="s">
        <v>718</v>
      </c>
      <c r="B994" t="s">
        <v>7159</v>
      </c>
    </row>
    <row r="995" spans="1:2" ht="12.75">
      <c r="A995" s="63" t="s">
        <v>7160</v>
      </c>
      <c r="B995" t="s">
        <v>453</v>
      </c>
    </row>
    <row r="996" spans="1:2" ht="12.75">
      <c r="A996" s="63" t="s">
        <v>454</v>
      </c>
      <c r="B996" t="s">
        <v>7534</v>
      </c>
    </row>
    <row r="997" spans="1:2" ht="12.75">
      <c r="A997" s="63" t="s">
        <v>7535</v>
      </c>
      <c r="B997" t="s">
        <v>7536</v>
      </c>
    </row>
    <row r="998" spans="1:2" ht="12.75">
      <c r="A998" s="63" t="s">
        <v>7537</v>
      </c>
      <c r="B998" t="s">
        <v>7538</v>
      </c>
    </row>
    <row r="999" spans="1:2" ht="12.75">
      <c r="A999" s="63" t="s">
        <v>7539</v>
      </c>
      <c r="B999" t="s">
        <v>3870</v>
      </c>
    </row>
    <row r="1000" spans="1:2" ht="12.75">
      <c r="A1000" s="63" t="s">
        <v>3871</v>
      </c>
      <c r="B1000" t="s">
        <v>3872</v>
      </c>
    </row>
    <row r="1001" spans="1:2" ht="12.75">
      <c r="A1001" s="63" t="s">
        <v>3873</v>
      </c>
      <c r="B1001" t="s">
        <v>3874</v>
      </c>
    </row>
    <row r="1002" spans="1:2" ht="12.75">
      <c r="A1002" s="63" t="s">
        <v>3875</v>
      </c>
      <c r="B1002" t="s">
        <v>2791</v>
      </c>
    </row>
    <row r="1003" spans="1:2" ht="12.75">
      <c r="A1003" s="63" t="s">
        <v>2792</v>
      </c>
      <c r="B1003" t="s">
        <v>5800</v>
      </c>
    </row>
    <row r="1004" spans="1:2" ht="12.75">
      <c r="A1004" s="63" t="s">
        <v>5801</v>
      </c>
      <c r="B1004" t="s">
        <v>5802</v>
      </c>
    </row>
    <row r="1005" spans="1:2" ht="12.75">
      <c r="A1005" s="63" t="s">
        <v>5803</v>
      </c>
      <c r="B1005" t="s">
        <v>5851</v>
      </c>
    </row>
    <row r="1006" spans="1:2" ht="12.75">
      <c r="A1006" s="63" t="s">
        <v>3808</v>
      </c>
      <c r="B1006" t="s">
        <v>3809</v>
      </c>
    </row>
    <row r="1007" spans="1:2" ht="12.75">
      <c r="A1007" s="63" t="s">
        <v>3810</v>
      </c>
      <c r="B1007" t="s">
        <v>1826</v>
      </c>
    </row>
    <row r="1008" spans="1:2" ht="12.75">
      <c r="A1008" s="63" t="s">
        <v>1827</v>
      </c>
      <c r="B1008" t="s">
        <v>1828</v>
      </c>
    </row>
    <row r="1009" spans="1:2" ht="12.75">
      <c r="A1009" s="63" t="s">
        <v>1829</v>
      </c>
      <c r="B1009" t="s">
        <v>4235</v>
      </c>
    </row>
    <row r="1010" spans="1:2" ht="12.75">
      <c r="A1010" s="63" t="s">
        <v>4236</v>
      </c>
      <c r="B1010" t="s">
        <v>4958</v>
      </c>
    </row>
    <row r="1011" spans="1:2" ht="12.75">
      <c r="A1011" s="63" t="s">
        <v>4959</v>
      </c>
      <c r="B1011" t="s">
        <v>6501</v>
      </c>
    </row>
    <row r="1012" spans="1:2" ht="12.75">
      <c r="A1012" s="63" t="s">
        <v>6502</v>
      </c>
      <c r="B1012" t="s">
        <v>6503</v>
      </c>
    </row>
    <row r="1013" spans="1:2" ht="12.75">
      <c r="A1013" s="63" t="s">
        <v>6504</v>
      </c>
      <c r="B1013" t="s">
        <v>6505</v>
      </c>
    </row>
    <row r="1014" spans="1:2" ht="12.75">
      <c r="A1014" s="63" t="s">
        <v>6506</v>
      </c>
      <c r="B1014" t="s">
        <v>7193</v>
      </c>
    </row>
    <row r="1015" spans="1:2" ht="12.75">
      <c r="A1015" s="63" t="s">
        <v>7194</v>
      </c>
      <c r="B1015" t="s">
        <v>2898</v>
      </c>
    </row>
    <row r="1016" spans="1:2" ht="12.75">
      <c r="A1016" s="63" t="s">
        <v>2899</v>
      </c>
      <c r="B1016" t="s">
        <v>2900</v>
      </c>
    </row>
    <row r="1017" spans="1:2" ht="12.75">
      <c r="A1017" s="63" t="s">
        <v>2901</v>
      </c>
      <c r="B1017" t="s">
        <v>2902</v>
      </c>
    </row>
    <row r="1018" spans="1:2" ht="12.75">
      <c r="A1018" s="63" t="s">
        <v>2903</v>
      </c>
      <c r="B1018" t="s">
        <v>2904</v>
      </c>
    </row>
    <row r="1019" spans="1:2" ht="12.75">
      <c r="A1019" s="63" t="s">
        <v>5255</v>
      </c>
      <c r="B1019" t="s">
        <v>1494</v>
      </c>
    </row>
    <row r="1020" spans="1:2" ht="12.75">
      <c r="A1020" s="63" t="s">
        <v>1457</v>
      </c>
      <c r="B1020" t="s">
        <v>1458</v>
      </c>
    </row>
    <row r="1021" spans="1:2" ht="12.75">
      <c r="A1021" s="63" t="s">
        <v>1459</v>
      </c>
      <c r="B1021" t="s">
        <v>1460</v>
      </c>
    </row>
    <row r="1022" spans="1:2" ht="12.75">
      <c r="A1022" s="63" t="s">
        <v>1461</v>
      </c>
      <c r="B1022" s="64" t="s">
        <v>1462</v>
      </c>
    </row>
    <row r="1023" spans="1:2" ht="12.75">
      <c r="A1023" s="63" t="s">
        <v>1463</v>
      </c>
      <c r="B1023" s="64" t="s">
        <v>3536</v>
      </c>
    </row>
    <row r="1024" spans="1:2" ht="12.75">
      <c r="A1024" s="62" t="s">
        <v>3537</v>
      </c>
      <c r="B1024" t="s">
        <v>3538</v>
      </c>
    </row>
    <row r="1025" spans="1:2" ht="12.75">
      <c r="A1025" s="63" t="s">
        <v>3539</v>
      </c>
      <c r="B1025" s="64" t="s">
        <v>3515</v>
      </c>
    </row>
    <row r="1026" spans="1:2" ht="12.75">
      <c r="A1026" s="62" t="s">
        <v>3516</v>
      </c>
      <c r="B1026" t="s">
        <v>3572</v>
      </c>
    </row>
    <row r="1027" spans="1:2" ht="12.75">
      <c r="A1027" s="62" t="s">
        <v>3573</v>
      </c>
      <c r="B1027" t="s">
        <v>3574</v>
      </c>
    </row>
    <row r="1028" spans="1:2" ht="12.75">
      <c r="A1028" s="62" t="s">
        <v>3575</v>
      </c>
      <c r="B1028" t="s">
        <v>4344</v>
      </c>
    </row>
    <row r="1029" spans="1:2" ht="12.75">
      <c r="A1029" s="62" t="s">
        <v>4345</v>
      </c>
      <c r="B1029" t="s">
        <v>3583</v>
      </c>
    </row>
    <row r="1030" spans="1:2" ht="12.75">
      <c r="A1030" s="63" t="s">
        <v>3584</v>
      </c>
      <c r="B1030" t="s">
        <v>3585</v>
      </c>
    </row>
    <row r="1031" spans="1:2" ht="12.75">
      <c r="A1031" s="63" t="s">
        <v>3586</v>
      </c>
      <c r="B1031" t="s">
        <v>3587</v>
      </c>
    </row>
    <row r="1032" spans="1:2" ht="12.75">
      <c r="A1032" s="63" t="s">
        <v>3588</v>
      </c>
      <c r="B1032" t="s">
        <v>3589</v>
      </c>
    </row>
    <row r="1033" spans="1:2" ht="12.75">
      <c r="A1033" s="63" t="s">
        <v>3590</v>
      </c>
      <c r="B1033" t="s">
        <v>4338</v>
      </c>
    </row>
    <row r="1034" spans="1:2" ht="12.75">
      <c r="A1034" s="63" t="s">
        <v>4339</v>
      </c>
      <c r="B1034" t="s">
        <v>4340</v>
      </c>
    </row>
    <row r="1035" spans="1:2" ht="12.75">
      <c r="A1035" s="63" t="s">
        <v>4341</v>
      </c>
      <c r="B1035" t="s">
        <v>4342</v>
      </c>
    </row>
    <row r="1036" spans="1:2" ht="12.75">
      <c r="A1036" s="63" t="s">
        <v>4343</v>
      </c>
      <c r="B1036" t="s">
        <v>3075</v>
      </c>
    </row>
    <row r="1037" spans="1:2" ht="12.75">
      <c r="A1037" s="63" t="s">
        <v>3076</v>
      </c>
      <c r="B1037" t="s">
        <v>3077</v>
      </c>
    </row>
    <row r="1038" spans="1:2" ht="12.75">
      <c r="A1038" s="63" t="s">
        <v>3078</v>
      </c>
      <c r="B1038" t="s">
        <v>3079</v>
      </c>
    </row>
    <row r="1039" spans="1:2" ht="12.75">
      <c r="A1039" s="63" t="s">
        <v>3246</v>
      </c>
      <c r="B1039" t="s">
        <v>6368</v>
      </c>
    </row>
    <row r="1040" spans="1:2" ht="12.75">
      <c r="A1040" s="63" t="s">
        <v>6369</v>
      </c>
      <c r="B1040" t="s">
        <v>6370</v>
      </c>
    </row>
    <row r="1041" spans="1:2" ht="12.75">
      <c r="A1041" s="63" t="s">
        <v>6371</v>
      </c>
      <c r="B1041" t="s">
        <v>5686</v>
      </c>
    </row>
    <row r="1042" spans="1:2" ht="12.75">
      <c r="A1042" s="63" t="s">
        <v>5687</v>
      </c>
      <c r="B1042" t="s">
        <v>5688</v>
      </c>
    </row>
    <row r="1043" spans="1:2" ht="12.75">
      <c r="A1043" s="63" t="s">
        <v>5689</v>
      </c>
      <c r="B1043" t="s">
        <v>3852</v>
      </c>
    </row>
    <row r="1044" spans="1:2" ht="12.75">
      <c r="A1044" s="63" t="s">
        <v>3853</v>
      </c>
      <c r="B1044" t="s">
        <v>3854</v>
      </c>
    </row>
    <row r="1045" spans="1:2" ht="12.75">
      <c r="A1045" s="63" t="s">
        <v>3855</v>
      </c>
      <c r="B1045" t="s">
        <v>6658</v>
      </c>
    </row>
    <row r="1046" spans="1:2" ht="12.75">
      <c r="A1046" s="63" t="s">
        <v>6659</v>
      </c>
      <c r="B1046" t="s">
        <v>6660</v>
      </c>
    </row>
    <row r="1047" spans="1:2" ht="12.75">
      <c r="A1047" s="63" t="s">
        <v>7425</v>
      </c>
      <c r="B1047" t="s">
        <v>7426</v>
      </c>
    </row>
    <row r="1048" spans="1:2" ht="12.75">
      <c r="A1048" s="63" t="s">
        <v>7427</v>
      </c>
      <c r="B1048" t="s">
        <v>2644</v>
      </c>
    </row>
    <row r="1049" spans="1:2" ht="12.75">
      <c r="A1049" s="63" t="s">
        <v>4061</v>
      </c>
      <c r="B1049" t="s">
        <v>2645</v>
      </c>
    </row>
    <row r="1050" spans="1:2" ht="12.75">
      <c r="A1050" s="63" t="s">
        <v>2646</v>
      </c>
      <c r="B1050" t="s">
        <v>4107</v>
      </c>
    </row>
    <row r="1051" spans="1:2" ht="12.75">
      <c r="A1051" s="63" t="s">
        <v>1033</v>
      </c>
      <c r="B1051" t="s">
        <v>1034</v>
      </c>
    </row>
    <row r="1052" spans="1:2" ht="12.75">
      <c r="A1052" s="63" t="s">
        <v>1035</v>
      </c>
      <c r="B1052" t="s">
        <v>1036</v>
      </c>
    </row>
    <row r="1053" spans="1:2" ht="12.75">
      <c r="A1053" s="63" t="s">
        <v>1037</v>
      </c>
      <c r="B1053" t="s">
        <v>1038</v>
      </c>
    </row>
    <row r="1054" spans="1:2" ht="12.75">
      <c r="A1054" s="63" t="s">
        <v>1039</v>
      </c>
      <c r="B1054" t="s">
        <v>4481</v>
      </c>
    </row>
    <row r="1055" spans="1:2" ht="12.75">
      <c r="A1055" s="63" t="s">
        <v>4482</v>
      </c>
      <c r="B1055" t="s">
        <v>2702</v>
      </c>
    </row>
    <row r="1056" spans="1:2" ht="12.75">
      <c r="A1056" s="63" t="s">
        <v>2703</v>
      </c>
      <c r="B1056" t="s">
        <v>2704</v>
      </c>
    </row>
    <row r="1057" spans="1:2" ht="12.75">
      <c r="A1057" s="63" t="s">
        <v>2705</v>
      </c>
      <c r="B1057" t="s">
        <v>5623</v>
      </c>
    </row>
    <row r="1058" spans="1:2" ht="12.75">
      <c r="A1058" s="63" t="s">
        <v>5624</v>
      </c>
      <c r="B1058" t="s">
        <v>5625</v>
      </c>
    </row>
    <row r="1059" spans="1:2" ht="12.75">
      <c r="A1059" s="63" t="s">
        <v>5626</v>
      </c>
      <c r="B1059" t="s">
        <v>5627</v>
      </c>
    </row>
    <row r="1060" spans="1:2" ht="12.75">
      <c r="A1060" s="63" t="s">
        <v>5628</v>
      </c>
      <c r="B1060" t="s">
        <v>5629</v>
      </c>
    </row>
    <row r="1061" spans="1:2" ht="12.75">
      <c r="A1061" s="63" t="s">
        <v>5630</v>
      </c>
      <c r="B1061" t="s">
        <v>4423</v>
      </c>
    </row>
    <row r="1062" spans="1:2" ht="12.75">
      <c r="A1062" s="63" t="s">
        <v>4424</v>
      </c>
      <c r="B1062" t="s">
        <v>4425</v>
      </c>
    </row>
    <row r="1063" spans="1:2" ht="12.75">
      <c r="A1063" s="63" t="s">
        <v>4426</v>
      </c>
      <c r="B1063" t="s">
        <v>4427</v>
      </c>
    </row>
    <row r="1064" spans="1:2" ht="12.75">
      <c r="A1064" s="63" t="s">
        <v>4428</v>
      </c>
      <c r="B1064" t="s">
        <v>2706</v>
      </c>
    </row>
    <row r="1065" spans="1:2" ht="12.75">
      <c r="A1065" s="63" t="s">
        <v>2707</v>
      </c>
      <c r="B1065" t="s">
        <v>3400</v>
      </c>
    </row>
    <row r="1066" spans="1:2" ht="12.75">
      <c r="A1066" s="63" t="s">
        <v>3401</v>
      </c>
      <c r="B1066" t="s">
        <v>3402</v>
      </c>
    </row>
    <row r="1067" spans="1:2" ht="12.75">
      <c r="A1067" s="63" t="s">
        <v>3403</v>
      </c>
      <c r="B1067" t="s">
        <v>6234</v>
      </c>
    </row>
    <row r="1068" spans="1:2" ht="12.75">
      <c r="A1068" s="63" t="s">
        <v>6235</v>
      </c>
      <c r="B1068" t="s">
        <v>647</v>
      </c>
    </row>
    <row r="1069" spans="1:2" ht="12.75">
      <c r="A1069" s="63" t="s">
        <v>3408</v>
      </c>
      <c r="B1069" t="s">
        <v>3409</v>
      </c>
    </row>
    <row r="1070" spans="1:2" ht="12.75">
      <c r="A1070" s="63" t="s">
        <v>3410</v>
      </c>
      <c r="B1070" t="s">
        <v>533</v>
      </c>
    </row>
    <row r="1071" spans="1:2" ht="12.75">
      <c r="A1071" s="63" t="s">
        <v>534</v>
      </c>
      <c r="B1071" t="s">
        <v>1304</v>
      </c>
    </row>
    <row r="1072" spans="1:2" ht="12.75">
      <c r="A1072" s="63" t="s">
        <v>1650</v>
      </c>
      <c r="B1072" t="s">
        <v>1305</v>
      </c>
    </row>
    <row r="1073" spans="1:2" ht="12.75">
      <c r="A1073" s="63" t="s">
        <v>1306</v>
      </c>
      <c r="B1073" t="s">
        <v>1307</v>
      </c>
    </row>
    <row r="1074" spans="1:2" ht="12.75">
      <c r="A1074" s="63" t="s">
        <v>1308</v>
      </c>
      <c r="B1074" t="s">
        <v>553</v>
      </c>
    </row>
    <row r="1075" spans="1:2" ht="12.75">
      <c r="A1075" s="63" t="s">
        <v>1243</v>
      </c>
      <c r="B1075" t="s">
        <v>1244</v>
      </c>
    </row>
    <row r="1076" spans="1:2" ht="12.75">
      <c r="A1076" s="63" t="s">
        <v>1245</v>
      </c>
      <c r="B1076" t="s">
        <v>2461</v>
      </c>
    </row>
    <row r="1077" spans="1:2" ht="12.75">
      <c r="A1077" s="63" t="s">
        <v>2462</v>
      </c>
      <c r="B1077" t="s">
        <v>626</v>
      </c>
    </row>
    <row r="1078" spans="1:2" ht="12.75">
      <c r="A1078" s="63" t="s">
        <v>4111</v>
      </c>
      <c r="B1078" t="s">
        <v>5829</v>
      </c>
    </row>
    <row r="1079" spans="1:2" ht="12.75">
      <c r="A1079" s="63" t="s">
        <v>5830</v>
      </c>
      <c r="B1079" t="s">
        <v>3607</v>
      </c>
    </row>
    <row r="1080" spans="1:2" ht="12.75">
      <c r="A1080" s="63" t="s">
        <v>3608</v>
      </c>
      <c r="B1080" t="s">
        <v>3609</v>
      </c>
    </row>
    <row r="1081" spans="1:2" ht="12.75">
      <c r="A1081" s="63" t="s">
        <v>3610</v>
      </c>
      <c r="B1081" t="s">
        <v>3611</v>
      </c>
    </row>
    <row r="1082" spans="1:2" ht="12.75">
      <c r="A1082" s="63" t="s">
        <v>3612</v>
      </c>
      <c r="B1082" t="s">
        <v>3613</v>
      </c>
    </row>
    <row r="1083" spans="1:2" ht="12.75">
      <c r="A1083" s="63" t="s">
        <v>3614</v>
      </c>
      <c r="B1083" t="s">
        <v>3615</v>
      </c>
    </row>
    <row r="1084" spans="1:2" ht="12.75">
      <c r="A1084" s="63" t="s">
        <v>3616</v>
      </c>
      <c r="B1084" t="s">
        <v>3617</v>
      </c>
    </row>
    <row r="1085" spans="1:2" ht="12.75">
      <c r="A1085" s="63" t="s">
        <v>3618</v>
      </c>
      <c r="B1085" t="s">
        <v>7420</v>
      </c>
    </row>
    <row r="1086" spans="1:2" ht="12.75">
      <c r="A1086" s="63" t="s">
        <v>7421</v>
      </c>
      <c r="B1086" t="s">
        <v>536</v>
      </c>
    </row>
    <row r="1087" spans="1:2" ht="12.75">
      <c r="A1087" s="63" t="s">
        <v>537</v>
      </c>
      <c r="B1087" t="s">
        <v>793</v>
      </c>
    </row>
    <row r="1088" spans="1:2" ht="12.75">
      <c r="A1088" s="63" t="s">
        <v>794</v>
      </c>
      <c r="B1088" t="s">
        <v>795</v>
      </c>
    </row>
    <row r="1089" spans="1:2" ht="12.75">
      <c r="A1089" s="63" t="s">
        <v>1366</v>
      </c>
      <c r="B1089" t="s">
        <v>1367</v>
      </c>
    </row>
    <row r="1090" spans="1:2" ht="12.75">
      <c r="A1090" s="63" t="s">
        <v>1368</v>
      </c>
      <c r="B1090" t="s">
        <v>7228</v>
      </c>
    </row>
    <row r="1091" spans="1:2" ht="12.75">
      <c r="A1091" s="63" t="s">
        <v>7229</v>
      </c>
      <c r="B1091" t="s">
        <v>7230</v>
      </c>
    </row>
    <row r="1092" spans="1:2" ht="12.75">
      <c r="A1092" s="63" t="s">
        <v>7231</v>
      </c>
      <c r="B1092" t="s">
        <v>6877</v>
      </c>
    </row>
    <row r="1093" spans="1:2" ht="12.75">
      <c r="A1093" s="63" t="s">
        <v>6878</v>
      </c>
      <c r="B1093" t="s">
        <v>5699</v>
      </c>
    </row>
    <row r="1094" spans="1:2" ht="12.75">
      <c r="A1094" s="63" t="s">
        <v>5700</v>
      </c>
      <c r="B1094" t="s">
        <v>333</v>
      </c>
    </row>
    <row r="1095" spans="1:2" ht="12.75">
      <c r="A1095" s="63" t="s">
        <v>334</v>
      </c>
      <c r="B1095" t="s">
        <v>335</v>
      </c>
    </row>
    <row r="1096" spans="1:2" ht="12.75">
      <c r="A1096" s="63" t="s">
        <v>336</v>
      </c>
      <c r="B1096" t="s">
        <v>7248</v>
      </c>
    </row>
    <row r="1097" spans="1:2" ht="12.75">
      <c r="A1097" s="63" t="s">
        <v>3687</v>
      </c>
      <c r="B1097" t="s">
        <v>6289</v>
      </c>
    </row>
    <row r="1098" spans="1:2" ht="12.75">
      <c r="A1098" s="63" t="s">
        <v>6290</v>
      </c>
      <c r="B1098" t="s">
        <v>7327</v>
      </c>
    </row>
    <row r="1099" spans="1:2" ht="12.75">
      <c r="A1099" s="63" t="s">
        <v>7328</v>
      </c>
      <c r="B1099" t="s">
        <v>6781</v>
      </c>
    </row>
    <row r="1100" spans="1:2" ht="12.75">
      <c r="A1100" s="63" t="s">
        <v>6782</v>
      </c>
      <c r="B1100" t="s">
        <v>5897</v>
      </c>
    </row>
    <row r="1101" spans="1:2" ht="12.75">
      <c r="A1101" s="63" t="s">
        <v>5898</v>
      </c>
      <c r="B1101" t="s">
        <v>5899</v>
      </c>
    </row>
    <row r="1102" spans="1:2" ht="12.75">
      <c r="A1102" s="63" t="s">
        <v>5900</v>
      </c>
      <c r="B1102" t="s">
        <v>6804</v>
      </c>
    </row>
    <row r="1103" spans="1:2" ht="12.75">
      <c r="A1103" s="63" t="s">
        <v>6805</v>
      </c>
      <c r="B1103" t="s">
        <v>5107</v>
      </c>
    </row>
    <row r="1104" spans="1:2" ht="12.75">
      <c r="A1104" s="63" t="s">
        <v>5108</v>
      </c>
      <c r="B1104" t="s">
        <v>5109</v>
      </c>
    </row>
    <row r="1105" spans="1:2" ht="12.75">
      <c r="A1105" s="63" t="s">
        <v>5110</v>
      </c>
      <c r="B1105" t="s">
        <v>5111</v>
      </c>
    </row>
    <row r="1106" spans="1:2" ht="12.75">
      <c r="A1106" s="62" t="s">
        <v>5112</v>
      </c>
      <c r="B1106" t="s">
        <v>5113</v>
      </c>
    </row>
    <row r="1107" spans="1:2" ht="12.75">
      <c r="A1107" s="62" t="s">
        <v>3396</v>
      </c>
      <c r="B1107" t="s">
        <v>3397</v>
      </c>
    </row>
    <row r="1108" spans="1:2" ht="12.75">
      <c r="A1108" s="62" t="s">
        <v>863</v>
      </c>
      <c r="B1108" t="s">
        <v>6867</v>
      </c>
    </row>
    <row r="1109" spans="1:2" ht="12.75">
      <c r="A1109" s="63" t="s">
        <v>6868</v>
      </c>
      <c r="B1109" t="s">
        <v>3436</v>
      </c>
    </row>
    <row r="1110" spans="1:2" ht="12.75">
      <c r="A1110" s="62" t="s">
        <v>6869</v>
      </c>
      <c r="B1110" t="s">
        <v>6667</v>
      </c>
    </row>
    <row r="1111" spans="1:2" ht="12.75">
      <c r="A1111" s="62" t="s">
        <v>6668</v>
      </c>
      <c r="B1111" t="s">
        <v>5574</v>
      </c>
    </row>
    <row r="1112" spans="1:2" ht="12.75">
      <c r="A1112" s="62" t="s">
        <v>5575</v>
      </c>
      <c r="B1112" t="s">
        <v>5576</v>
      </c>
    </row>
    <row r="1113" spans="1:2" ht="12.75">
      <c r="A1113" s="63" t="s">
        <v>5577</v>
      </c>
      <c r="B1113" t="s">
        <v>5578</v>
      </c>
    </row>
    <row r="1114" spans="1:2" ht="12.75">
      <c r="A1114" s="63" t="s">
        <v>5579</v>
      </c>
      <c r="B1114" t="s">
        <v>6587</v>
      </c>
    </row>
    <row r="1115" spans="1:2" ht="12.75">
      <c r="A1115" s="62" t="s">
        <v>6588</v>
      </c>
      <c r="B1115" t="s">
        <v>6589</v>
      </c>
    </row>
    <row r="1116" spans="1:2" ht="12.75">
      <c r="A1116" s="63" t="s">
        <v>6590</v>
      </c>
      <c r="B1116" t="s">
        <v>6591</v>
      </c>
    </row>
    <row r="1117" spans="1:2" ht="12.75">
      <c r="A1117" s="63" t="s">
        <v>6592</v>
      </c>
      <c r="B1117" t="s">
        <v>4465</v>
      </c>
    </row>
    <row r="1118" spans="1:2" ht="12.75">
      <c r="A1118" s="62" t="s">
        <v>482</v>
      </c>
      <c r="B1118" t="s">
        <v>483</v>
      </c>
    </row>
    <row r="1119" spans="1:2" ht="12.75">
      <c r="A1119" s="63" t="s">
        <v>484</v>
      </c>
      <c r="B1119" t="s">
        <v>2633</v>
      </c>
    </row>
    <row r="1120" spans="1:2" ht="12.75">
      <c r="A1120" s="63" t="s">
        <v>2634</v>
      </c>
      <c r="B1120" t="s">
        <v>4508</v>
      </c>
    </row>
    <row r="1121" spans="1:2" ht="12.75">
      <c r="A1121" s="63" t="s">
        <v>2635</v>
      </c>
      <c r="B1121" t="s">
        <v>2636</v>
      </c>
    </row>
    <row r="1122" spans="1:2" ht="12.75">
      <c r="A1122" s="63" t="s">
        <v>2637</v>
      </c>
      <c r="B1122" t="s">
        <v>438</v>
      </c>
    </row>
    <row r="1123" spans="1:2" ht="12.75">
      <c r="A1123" s="63" t="s">
        <v>2638</v>
      </c>
      <c r="B1123" t="s">
        <v>341</v>
      </c>
    </row>
    <row r="1124" spans="1:2" ht="12.75">
      <c r="A1124" s="63" t="s">
        <v>2639</v>
      </c>
      <c r="B1124" t="s">
        <v>1995</v>
      </c>
    </row>
    <row r="1125" spans="1:2" ht="12.75">
      <c r="A1125" s="63" t="s">
        <v>1996</v>
      </c>
      <c r="B1125" t="s">
        <v>2424</v>
      </c>
    </row>
    <row r="1126" spans="1:2" ht="12.75">
      <c r="A1126" s="63" t="s">
        <v>1997</v>
      </c>
      <c r="B1126" t="s">
        <v>1998</v>
      </c>
    </row>
    <row r="1127" spans="1:2" ht="12.75">
      <c r="A1127" s="63" t="s">
        <v>1999</v>
      </c>
      <c r="B1127" t="s">
        <v>4192</v>
      </c>
    </row>
    <row r="1128" spans="1:2" ht="12.75">
      <c r="A1128" s="62" t="s">
        <v>3291</v>
      </c>
      <c r="B1128" t="s">
        <v>4193</v>
      </c>
    </row>
    <row r="1129" spans="1:2" ht="12.75">
      <c r="A1129" s="62" t="s">
        <v>4194</v>
      </c>
      <c r="B1129" t="s">
        <v>5350</v>
      </c>
    </row>
    <row r="1130" spans="1:2" ht="12.75">
      <c r="A1130" s="62" t="s">
        <v>5351</v>
      </c>
      <c r="B1130" t="s">
        <v>7381</v>
      </c>
    </row>
    <row r="1131" spans="1:2" ht="12.75">
      <c r="A1131" s="62" t="s">
        <v>7382</v>
      </c>
      <c r="B1131" t="s">
        <v>1878</v>
      </c>
    </row>
    <row r="1132" spans="1:2" ht="12.75">
      <c r="A1132" s="62" t="s">
        <v>1879</v>
      </c>
      <c r="B1132" t="s">
        <v>3963</v>
      </c>
    </row>
    <row r="1133" spans="1:2" ht="12.75">
      <c r="A1133" s="62" t="s">
        <v>3964</v>
      </c>
      <c r="B1133" t="s">
        <v>150</v>
      </c>
    </row>
    <row r="1134" spans="1:2" ht="12.75">
      <c r="A1134" s="62" t="s">
        <v>6051</v>
      </c>
      <c r="B1134" t="s">
        <v>2378</v>
      </c>
    </row>
    <row r="1135" spans="1:2" ht="12.75">
      <c r="A1135" s="62" t="s">
        <v>2379</v>
      </c>
      <c r="B1135" t="s">
        <v>2380</v>
      </c>
    </row>
    <row r="1136" spans="1:2" ht="12.75">
      <c r="A1136" s="62" t="s">
        <v>2381</v>
      </c>
      <c r="B1136" t="s">
        <v>369</v>
      </c>
    </row>
    <row r="1137" spans="1:2" ht="12.75">
      <c r="A1137" s="62" t="s">
        <v>370</v>
      </c>
      <c r="B1137" t="s">
        <v>2445</v>
      </c>
    </row>
    <row r="1138" spans="1:2" ht="12.75">
      <c r="A1138" s="63" t="s">
        <v>2446</v>
      </c>
      <c r="B1138" t="s">
        <v>212</v>
      </c>
    </row>
    <row r="1139" spans="1:2" ht="12.75">
      <c r="A1139" s="63" t="s">
        <v>213</v>
      </c>
      <c r="B1139" t="s">
        <v>7393</v>
      </c>
    </row>
    <row r="1140" spans="1:2" ht="12.75">
      <c r="A1140" s="63" t="s">
        <v>214</v>
      </c>
      <c r="B1140" s="64" t="s">
        <v>4042</v>
      </c>
    </row>
    <row r="1141" spans="1:2" ht="12.75">
      <c r="A1141" s="63" t="s">
        <v>4043</v>
      </c>
      <c r="B1141" t="s">
        <v>973</v>
      </c>
    </row>
    <row r="1142" spans="1:2" ht="12.75">
      <c r="A1142" s="63" t="s">
        <v>7127</v>
      </c>
      <c r="B1142" t="s">
        <v>974</v>
      </c>
    </row>
    <row r="1143" spans="1:2" ht="12.75">
      <c r="A1143" s="63" t="s">
        <v>6962</v>
      </c>
      <c r="B1143" t="s">
        <v>6963</v>
      </c>
    </row>
    <row r="1144" spans="1:2" ht="12.75">
      <c r="A1144" s="62" t="s">
        <v>6964</v>
      </c>
      <c r="B1144" t="s">
        <v>6965</v>
      </c>
    </row>
    <row r="1145" spans="1:2" ht="12.75">
      <c r="A1145" s="63" t="s">
        <v>3708</v>
      </c>
      <c r="B1145" t="s">
        <v>3709</v>
      </c>
    </row>
    <row r="1146" spans="1:2" ht="12.75">
      <c r="A1146" s="63" t="s">
        <v>6966</v>
      </c>
      <c r="B1146" t="s">
        <v>6967</v>
      </c>
    </row>
    <row r="1147" spans="1:2" ht="12.75">
      <c r="A1147" s="63" t="s">
        <v>1228</v>
      </c>
      <c r="B1147" t="s">
        <v>1229</v>
      </c>
    </row>
    <row r="1148" spans="1:2" ht="12.75">
      <c r="A1148" s="63" t="s">
        <v>6968</v>
      </c>
      <c r="B1148" t="s">
        <v>1815</v>
      </c>
    </row>
    <row r="1149" spans="1:2" ht="12.75">
      <c r="A1149" s="63" t="s">
        <v>2945</v>
      </c>
      <c r="B1149" t="s">
        <v>6043</v>
      </c>
    </row>
    <row r="1150" spans="1:2" ht="12.75">
      <c r="A1150" s="63" t="s">
        <v>6044</v>
      </c>
      <c r="B1150" t="s">
        <v>2629</v>
      </c>
    </row>
    <row r="1151" spans="1:2" ht="12.75">
      <c r="A1151" s="63" t="s">
        <v>6341</v>
      </c>
      <c r="B1151" t="s">
        <v>4589</v>
      </c>
    </row>
    <row r="1152" spans="1:2" ht="12.75">
      <c r="A1152" s="63" t="s">
        <v>6203</v>
      </c>
      <c r="B1152" t="s">
        <v>6204</v>
      </c>
    </row>
    <row r="1153" spans="1:2" ht="12.75">
      <c r="A1153" s="63" t="s">
        <v>2630</v>
      </c>
      <c r="B1153" t="s">
        <v>2631</v>
      </c>
    </row>
    <row r="1154" spans="1:2" ht="12.75">
      <c r="A1154" s="63" t="s">
        <v>559</v>
      </c>
      <c r="B1154" t="s">
        <v>2619</v>
      </c>
    </row>
    <row r="1155" spans="1:2" ht="12.75">
      <c r="A1155" s="63" t="s">
        <v>2160</v>
      </c>
      <c r="B1155" t="s">
        <v>2161</v>
      </c>
    </row>
    <row r="1156" spans="1:2" ht="12.75">
      <c r="A1156" s="63" t="s">
        <v>2102</v>
      </c>
      <c r="B1156" t="s">
        <v>1464</v>
      </c>
    </row>
    <row r="1157" spans="1:2" ht="12.75">
      <c r="A1157" s="63" t="s">
        <v>1465</v>
      </c>
      <c r="B1157" t="s">
        <v>1466</v>
      </c>
    </row>
    <row r="1158" spans="1:2" ht="12.75">
      <c r="A1158" s="63" t="s">
        <v>2586</v>
      </c>
      <c r="B1158" t="s">
        <v>7052</v>
      </c>
    </row>
    <row r="1159" spans="1:2" ht="12.75">
      <c r="A1159" s="63" t="s">
        <v>1467</v>
      </c>
      <c r="B1159" t="s">
        <v>1468</v>
      </c>
    </row>
    <row r="1160" spans="1:2" ht="12.75">
      <c r="A1160" s="63" t="s">
        <v>6053</v>
      </c>
      <c r="B1160" t="s">
        <v>358</v>
      </c>
    </row>
    <row r="1161" spans="1:2" ht="12.75">
      <c r="A1161" s="63" t="s">
        <v>359</v>
      </c>
      <c r="B1161" t="s">
        <v>4699</v>
      </c>
    </row>
    <row r="1162" spans="1:2" ht="12.75">
      <c r="A1162" s="63" t="s">
        <v>4700</v>
      </c>
      <c r="B1162" t="s">
        <v>4701</v>
      </c>
    </row>
    <row r="1163" spans="1:2" ht="12.75">
      <c r="A1163" s="63" t="s">
        <v>2139</v>
      </c>
      <c r="B1163" t="s">
        <v>2140</v>
      </c>
    </row>
    <row r="1164" spans="1:2" ht="12.75">
      <c r="A1164" s="63" t="s">
        <v>2141</v>
      </c>
      <c r="B1164" t="s">
        <v>4718</v>
      </c>
    </row>
    <row r="1165" spans="1:2" ht="12.75">
      <c r="A1165" s="63" t="s">
        <v>4719</v>
      </c>
      <c r="B1165" t="s">
        <v>7495</v>
      </c>
    </row>
    <row r="1166" spans="1:2" ht="12.75">
      <c r="A1166" s="63" t="s">
        <v>5088</v>
      </c>
      <c r="B1166" t="s">
        <v>7496</v>
      </c>
    </row>
    <row r="1167" spans="1:2" ht="12.75">
      <c r="A1167" s="63" t="s">
        <v>7497</v>
      </c>
      <c r="B1167" t="s">
        <v>4686</v>
      </c>
    </row>
    <row r="1168" spans="1:2" ht="12.75">
      <c r="A1168" s="63" t="s">
        <v>4687</v>
      </c>
      <c r="B1168" t="s">
        <v>4688</v>
      </c>
    </row>
    <row r="1169" spans="1:2" ht="12.75">
      <c r="A1169" s="63" t="s">
        <v>4689</v>
      </c>
      <c r="B1169" t="s">
        <v>4690</v>
      </c>
    </row>
    <row r="1170" spans="1:2" ht="12.75">
      <c r="A1170" s="63" t="s">
        <v>4691</v>
      </c>
      <c r="B1170" t="s">
        <v>4692</v>
      </c>
    </row>
    <row r="1171" spans="1:2" ht="12.75">
      <c r="A1171" s="63" t="s">
        <v>4693</v>
      </c>
      <c r="B1171" t="s">
        <v>6210</v>
      </c>
    </row>
    <row r="1172" spans="1:2" ht="12.75">
      <c r="A1172" s="63" t="s">
        <v>6211</v>
      </c>
      <c r="B1172" t="s">
        <v>6212</v>
      </c>
    </row>
    <row r="1173" spans="1:2" ht="12.75">
      <c r="A1173" s="63" t="s">
        <v>6213</v>
      </c>
      <c r="B1173" t="s">
        <v>6214</v>
      </c>
    </row>
    <row r="1174" spans="1:2" ht="12.75">
      <c r="A1174" s="63" t="s">
        <v>6215</v>
      </c>
      <c r="B1174" t="s">
        <v>6178</v>
      </c>
    </row>
    <row r="1175" spans="1:2" ht="12.75">
      <c r="A1175" s="62" t="s">
        <v>6179</v>
      </c>
      <c r="B1175" t="s">
        <v>6180</v>
      </c>
    </row>
    <row r="1176" spans="1:2" ht="12.75">
      <c r="A1176" s="63" t="s">
        <v>6181</v>
      </c>
      <c r="B1176" t="s">
        <v>3744</v>
      </c>
    </row>
    <row r="1177" spans="1:2" ht="12.75">
      <c r="A1177" s="63" t="s">
        <v>3745</v>
      </c>
      <c r="B1177" t="s">
        <v>6252</v>
      </c>
    </row>
    <row r="1178" spans="1:2" ht="12.75">
      <c r="A1178" s="62" t="s">
        <v>6253</v>
      </c>
      <c r="B1178" t="s">
        <v>6254</v>
      </c>
    </row>
    <row r="1179" spans="1:2" ht="12.75">
      <c r="A1179" s="63" t="s">
        <v>6255</v>
      </c>
      <c r="B1179" t="s">
        <v>6256</v>
      </c>
    </row>
    <row r="1180" spans="1:2" ht="12.75">
      <c r="A1180" s="63" t="s">
        <v>2395</v>
      </c>
      <c r="B1180" t="s">
        <v>3905</v>
      </c>
    </row>
    <row r="1181" spans="1:2" ht="12.75">
      <c r="A1181" s="63" t="s">
        <v>6257</v>
      </c>
      <c r="B1181" t="s">
        <v>6258</v>
      </c>
    </row>
    <row r="1182" spans="1:2" ht="12.75">
      <c r="A1182" s="63" t="s">
        <v>3489</v>
      </c>
      <c r="B1182" t="s">
        <v>3490</v>
      </c>
    </row>
    <row r="1183" spans="1:2" ht="12.75">
      <c r="A1183" s="63" t="s">
        <v>2768</v>
      </c>
      <c r="B1183" t="s">
        <v>7138</v>
      </c>
    </row>
    <row r="1184" spans="1:2" ht="12.75">
      <c r="A1184" s="63" t="s">
        <v>6259</v>
      </c>
      <c r="B1184" t="s">
        <v>2000</v>
      </c>
    </row>
    <row r="1185" spans="1:2" ht="12.75">
      <c r="A1185" s="63" t="s">
        <v>2001</v>
      </c>
      <c r="B1185" t="s">
        <v>2327</v>
      </c>
    </row>
    <row r="1186" spans="1:2" ht="12.75">
      <c r="A1186" s="63" t="s">
        <v>2328</v>
      </c>
      <c r="B1186" t="s">
        <v>2329</v>
      </c>
    </row>
    <row r="1187" spans="1:2" ht="12.75">
      <c r="A1187" s="63" t="s">
        <v>5167</v>
      </c>
      <c r="B1187" t="s">
        <v>2363</v>
      </c>
    </row>
    <row r="1188" spans="1:2" ht="12.75">
      <c r="A1188" s="63" t="s">
        <v>2330</v>
      </c>
      <c r="B1188" t="s">
        <v>2853</v>
      </c>
    </row>
    <row r="1189" spans="1:2" ht="12.75">
      <c r="A1189" s="63" t="s">
        <v>1042</v>
      </c>
      <c r="B1189" t="s">
        <v>4590</v>
      </c>
    </row>
    <row r="1190" spans="1:2" ht="12.75">
      <c r="A1190" s="63" t="s">
        <v>2854</v>
      </c>
      <c r="B1190" t="s">
        <v>2855</v>
      </c>
    </row>
    <row r="1191" spans="1:2" ht="12.75">
      <c r="A1191" s="62" t="s">
        <v>2856</v>
      </c>
      <c r="B1191" t="s">
        <v>2857</v>
      </c>
    </row>
    <row r="1192" spans="1:2" ht="12.75">
      <c r="A1192" s="63" t="s">
        <v>5543</v>
      </c>
      <c r="B1192" t="s">
        <v>5544</v>
      </c>
    </row>
    <row r="1193" spans="1:2" ht="12.75">
      <c r="A1193" s="62" t="s">
        <v>5545</v>
      </c>
      <c r="B1193" t="s">
        <v>5546</v>
      </c>
    </row>
    <row r="1194" spans="1:2" ht="12.75">
      <c r="A1194" s="63" t="s">
        <v>5547</v>
      </c>
      <c r="B1194" t="s">
        <v>3795</v>
      </c>
    </row>
    <row r="1195" spans="1:2" ht="12.75">
      <c r="A1195" s="63" t="s">
        <v>5548</v>
      </c>
      <c r="B1195" t="s">
        <v>5549</v>
      </c>
    </row>
    <row r="1196" spans="1:2" ht="12.75">
      <c r="A1196" s="63" t="s">
        <v>5550</v>
      </c>
      <c r="B1196" t="s">
        <v>5551</v>
      </c>
    </row>
    <row r="1197" spans="1:2" ht="12.75">
      <c r="A1197" s="63" t="s">
        <v>6471</v>
      </c>
      <c r="B1197" t="s">
        <v>6472</v>
      </c>
    </row>
    <row r="1198" spans="1:2" ht="12.75">
      <c r="A1198" s="63" t="s">
        <v>6473</v>
      </c>
      <c r="B1198" t="s">
        <v>6474</v>
      </c>
    </row>
    <row r="1199" spans="1:2" ht="12.75">
      <c r="A1199" s="62" t="s">
        <v>6475</v>
      </c>
      <c r="B1199" t="s">
        <v>6476</v>
      </c>
    </row>
    <row r="1200" spans="1:2" ht="12.75">
      <c r="A1200" s="63" t="s">
        <v>6477</v>
      </c>
      <c r="B1200" t="s">
        <v>6478</v>
      </c>
    </row>
    <row r="1201" spans="1:2" ht="12.75">
      <c r="A1201" s="62" t="s">
        <v>6479</v>
      </c>
      <c r="B1201" t="s">
        <v>1422</v>
      </c>
    </row>
    <row r="1202" spans="1:2" ht="12.75">
      <c r="A1202" s="62" t="s">
        <v>1423</v>
      </c>
      <c r="B1202" t="s">
        <v>1424</v>
      </c>
    </row>
    <row r="1203" spans="1:2" ht="12.75">
      <c r="A1203" s="62" t="s">
        <v>1425</v>
      </c>
      <c r="B1203" t="s">
        <v>7398</v>
      </c>
    </row>
    <row r="1204" spans="1:2" ht="12.75">
      <c r="A1204" s="63" t="s">
        <v>7399</v>
      </c>
      <c r="B1204" t="s">
        <v>5714</v>
      </c>
    </row>
    <row r="1205" spans="1:2" ht="12.75">
      <c r="A1205" s="63" t="s">
        <v>5715</v>
      </c>
      <c r="B1205" t="s">
        <v>5716</v>
      </c>
    </row>
    <row r="1206" spans="1:2" ht="12.75">
      <c r="A1206" s="63" t="s">
        <v>5717</v>
      </c>
      <c r="B1206" t="s">
        <v>3843</v>
      </c>
    </row>
    <row r="1207" spans="1:2" ht="12.75">
      <c r="A1207" s="62" t="s">
        <v>3844</v>
      </c>
      <c r="B1207" t="s">
        <v>3845</v>
      </c>
    </row>
    <row r="1208" spans="1:2" ht="12.75">
      <c r="A1208" s="63" t="s">
        <v>1177</v>
      </c>
      <c r="B1208" t="s">
        <v>1178</v>
      </c>
    </row>
    <row r="1209" spans="1:2" ht="12.75">
      <c r="A1209" s="62" t="s">
        <v>1179</v>
      </c>
      <c r="B1209" t="s">
        <v>1180</v>
      </c>
    </row>
    <row r="1210" spans="1:2" ht="12.75">
      <c r="A1210" s="62" t="s">
        <v>1181</v>
      </c>
      <c r="B1210" t="s">
        <v>1182</v>
      </c>
    </row>
    <row r="1211" spans="1:2" ht="12.75">
      <c r="A1211" s="62" t="s">
        <v>6741</v>
      </c>
      <c r="B1211" t="s">
        <v>6742</v>
      </c>
    </row>
    <row r="1212" spans="1:2" ht="12.75">
      <c r="A1212" s="62" t="s">
        <v>6743</v>
      </c>
      <c r="B1212" t="s">
        <v>6744</v>
      </c>
    </row>
    <row r="1213" spans="1:2" ht="12.75">
      <c r="A1213" s="62" t="s">
        <v>6745</v>
      </c>
      <c r="B1213" t="s">
        <v>6746</v>
      </c>
    </row>
    <row r="1214" spans="1:2" ht="12.75">
      <c r="A1214" s="62" t="s">
        <v>6747</v>
      </c>
      <c r="B1214" t="s">
        <v>6748</v>
      </c>
    </row>
    <row r="1215" spans="1:2" ht="12.75">
      <c r="A1215" s="62" t="s">
        <v>6749</v>
      </c>
      <c r="B1215" t="s">
        <v>4346</v>
      </c>
    </row>
    <row r="1216" spans="1:2" ht="12.75">
      <c r="A1216" s="62" t="s">
        <v>4347</v>
      </c>
      <c r="B1216" t="s">
        <v>6957</v>
      </c>
    </row>
    <row r="1217" spans="1:2" ht="12.75">
      <c r="A1217" s="62" t="s">
        <v>6958</v>
      </c>
      <c r="B1217" t="s">
        <v>1713</v>
      </c>
    </row>
    <row r="1218" spans="1:2" ht="12.75">
      <c r="A1218" s="62" t="s">
        <v>1714</v>
      </c>
      <c r="B1218" t="s">
        <v>1715</v>
      </c>
    </row>
    <row r="1219" spans="1:2" ht="12.75">
      <c r="A1219" s="62" t="s">
        <v>1716</v>
      </c>
      <c r="B1219" t="s">
        <v>1717</v>
      </c>
    </row>
    <row r="1220" spans="1:2" ht="12.75">
      <c r="A1220" s="62" t="s">
        <v>1718</v>
      </c>
      <c r="B1220" t="s">
        <v>3847</v>
      </c>
    </row>
    <row r="1221" spans="1:2" ht="12.75">
      <c r="A1221" s="62" t="s">
        <v>3848</v>
      </c>
      <c r="B1221" t="s">
        <v>3849</v>
      </c>
    </row>
    <row r="1222" spans="1:2" ht="12.75">
      <c r="A1222" s="62" t="s">
        <v>452</v>
      </c>
      <c r="B1222" t="s">
        <v>5199</v>
      </c>
    </row>
    <row r="1223" spans="1:2" ht="12.75">
      <c r="A1223" s="62" t="s">
        <v>5200</v>
      </c>
      <c r="B1223" t="s">
        <v>5201</v>
      </c>
    </row>
    <row r="1224" spans="1:2" ht="12.75">
      <c r="A1224" s="62" t="s">
        <v>5202</v>
      </c>
      <c r="B1224" t="s">
        <v>5203</v>
      </c>
    </row>
    <row r="1225" ht="12.75">
      <c r="A1225" s="65"/>
    </row>
    <row r="1226" ht="12.75">
      <c r="A1226" s="65"/>
    </row>
    <row r="1227" ht="12.75">
      <c r="A1227" s="65"/>
    </row>
    <row r="1228" ht="12.75">
      <c r="A1228" s="65"/>
    </row>
    <row r="1229" ht="12.75">
      <c r="A1229" s="65"/>
    </row>
    <row r="1230" ht="12.75">
      <c r="A1230" s="6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2"/>
  <sheetViews>
    <sheetView workbookViewId="0" topLeftCell="A192">
      <selection activeCell="E10" sqref="E10"/>
    </sheetView>
  </sheetViews>
  <sheetFormatPr defaultColWidth="9.140625" defaultRowHeight="15" customHeight="1"/>
  <cols>
    <col min="1" max="1" width="6.7109375" style="0" customWidth="1"/>
    <col min="2" max="2" width="29.28125" style="0" customWidth="1"/>
    <col min="3" max="3" width="17.00390625" style="0" customWidth="1"/>
    <col min="4" max="4" width="12.7109375" style="107" customWidth="1"/>
    <col min="5" max="5" width="43.7109375" style="0" customWidth="1"/>
  </cols>
  <sheetData>
    <row r="1" spans="1:5" s="69" customFormat="1" ht="31.5">
      <c r="A1" s="66" t="s">
        <v>5536</v>
      </c>
      <c r="B1" s="66" t="s">
        <v>5204</v>
      </c>
      <c r="C1" s="66" t="s">
        <v>3449</v>
      </c>
      <c r="D1" s="67" t="s">
        <v>6242</v>
      </c>
      <c r="E1" s="68" t="s">
        <v>7324</v>
      </c>
    </row>
    <row r="2" spans="1:5" s="70" customFormat="1" ht="15" customHeight="1">
      <c r="A2" s="70">
        <v>1</v>
      </c>
      <c r="B2" s="70" t="s">
        <v>614</v>
      </c>
      <c r="C2" s="70" t="s">
        <v>6269</v>
      </c>
      <c r="D2" s="71">
        <v>36586</v>
      </c>
      <c r="E2" s="70" t="s">
        <v>3411</v>
      </c>
    </row>
    <row r="3" spans="1:5" s="70" customFormat="1" ht="15" customHeight="1">
      <c r="A3" s="70">
        <v>1</v>
      </c>
      <c r="B3" s="70" t="s">
        <v>5322</v>
      </c>
      <c r="C3" s="70" t="s">
        <v>6270</v>
      </c>
      <c r="D3" s="71">
        <v>36586</v>
      </c>
      <c r="E3" s="70" t="s">
        <v>3411</v>
      </c>
    </row>
    <row r="4" spans="1:5" s="70" customFormat="1" ht="15" customHeight="1">
      <c r="A4" s="70">
        <v>1</v>
      </c>
      <c r="B4" s="70" t="s">
        <v>396</v>
      </c>
      <c r="C4" s="70" t="s">
        <v>6271</v>
      </c>
      <c r="D4" s="71">
        <v>36586</v>
      </c>
      <c r="E4" s="70" t="s">
        <v>3411</v>
      </c>
    </row>
    <row r="5" spans="1:5" s="70" customFormat="1" ht="15" customHeight="1">
      <c r="A5" s="70">
        <v>1</v>
      </c>
      <c r="B5" s="72" t="s">
        <v>773</v>
      </c>
      <c r="C5" s="70" t="s">
        <v>774</v>
      </c>
      <c r="D5" s="71">
        <v>36586</v>
      </c>
      <c r="E5" s="70" t="s">
        <v>3411</v>
      </c>
    </row>
    <row r="6" spans="1:5" s="70" customFormat="1" ht="15" customHeight="1">
      <c r="A6" s="70">
        <v>1</v>
      </c>
      <c r="B6" s="70" t="s">
        <v>775</v>
      </c>
      <c r="C6" s="70" t="s">
        <v>776</v>
      </c>
      <c r="D6" s="71">
        <v>36586</v>
      </c>
      <c r="E6" s="70" t="s">
        <v>3411</v>
      </c>
    </row>
    <row r="7" spans="1:5" s="70" customFormat="1" ht="15" customHeight="1">
      <c r="A7" s="70">
        <v>1</v>
      </c>
      <c r="B7" s="70" t="s">
        <v>5537</v>
      </c>
      <c r="C7" s="70" t="s">
        <v>777</v>
      </c>
      <c r="D7" s="71">
        <v>36586</v>
      </c>
      <c r="E7" s="70" t="s">
        <v>3411</v>
      </c>
    </row>
    <row r="8" spans="1:5" s="70" customFormat="1" ht="15" customHeight="1">
      <c r="A8" s="70">
        <v>1</v>
      </c>
      <c r="B8" s="70" t="s">
        <v>1196</v>
      </c>
      <c r="C8" s="70" t="s">
        <v>146</v>
      </c>
      <c r="D8" s="71">
        <v>36586</v>
      </c>
      <c r="E8" s="70" t="s">
        <v>3411</v>
      </c>
    </row>
    <row r="9" spans="1:5" s="70" customFormat="1" ht="15" customHeight="1">
      <c r="A9" s="70">
        <v>1</v>
      </c>
      <c r="B9" s="70" t="s">
        <v>2320</v>
      </c>
      <c r="C9" s="70" t="s">
        <v>2321</v>
      </c>
      <c r="D9" s="71">
        <v>36586</v>
      </c>
      <c r="E9" s="70" t="s">
        <v>3411</v>
      </c>
    </row>
    <row r="10" spans="1:5" s="70" customFormat="1" ht="15" customHeight="1">
      <c r="A10" s="70">
        <v>1</v>
      </c>
      <c r="B10" s="70" t="s">
        <v>3033</v>
      </c>
      <c r="C10" s="70" t="s">
        <v>5173</v>
      </c>
      <c r="D10" s="71">
        <v>36586</v>
      </c>
      <c r="E10" s="70" t="s">
        <v>3411</v>
      </c>
    </row>
    <row r="11" spans="1:5" s="73" customFormat="1" ht="15" customHeight="1">
      <c r="A11" s="73">
        <v>2</v>
      </c>
      <c r="B11" s="73" t="s">
        <v>5322</v>
      </c>
      <c r="C11" s="73" t="s">
        <v>5174</v>
      </c>
      <c r="D11" s="74">
        <v>36526</v>
      </c>
      <c r="E11" s="73" t="s">
        <v>4414</v>
      </c>
    </row>
    <row r="12" spans="1:5" s="73" customFormat="1" ht="15" customHeight="1">
      <c r="A12" s="73">
        <v>2</v>
      </c>
      <c r="B12" s="73" t="s">
        <v>3715</v>
      </c>
      <c r="C12" s="73" t="s">
        <v>3716</v>
      </c>
      <c r="D12" s="74">
        <v>36526</v>
      </c>
      <c r="E12" s="73" t="s">
        <v>4414</v>
      </c>
    </row>
    <row r="13" spans="1:5" s="73" customFormat="1" ht="15" customHeight="1">
      <c r="A13" s="73">
        <v>2</v>
      </c>
      <c r="B13" s="73" t="s">
        <v>5036</v>
      </c>
      <c r="C13" s="73" t="s">
        <v>5037</v>
      </c>
      <c r="D13" s="74">
        <v>36526</v>
      </c>
      <c r="E13" s="73" t="s">
        <v>4414</v>
      </c>
    </row>
    <row r="14" spans="1:5" s="73" customFormat="1" ht="15" customHeight="1">
      <c r="A14" s="73">
        <v>2</v>
      </c>
      <c r="B14" s="73" t="s">
        <v>396</v>
      </c>
      <c r="C14" s="73" t="s">
        <v>5038</v>
      </c>
      <c r="D14" s="74">
        <v>36526</v>
      </c>
      <c r="E14" s="73" t="s">
        <v>4414</v>
      </c>
    </row>
    <row r="15" spans="1:5" s="73" customFormat="1" ht="15" customHeight="1">
      <c r="A15" s="73">
        <v>2</v>
      </c>
      <c r="B15" s="75" t="s">
        <v>773</v>
      </c>
      <c r="C15" s="73" t="s">
        <v>5039</v>
      </c>
      <c r="D15" s="74">
        <v>36526</v>
      </c>
      <c r="E15" s="73" t="s">
        <v>4414</v>
      </c>
    </row>
    <row r="16" spans="1:5" s="73" customFormat="1" ht="15" customHeight="1">
      <c r="A16" s="73">
        <v>2</v>
      </c>
      <c r="B16" s="73" t="s">
        <v>5040</v>
      </c>
      <c r="C16" s="76" t="s">
        <v>4254</v>
      </c>
      <c r="D16" s="74">
        <v>36526</v>
      </c>
      <c r="E16" s="73" t="s">
        <v>4414</v>
      </c>
    </row>
    <row r="17" spans="1:5" s="73" customFormat="1" ht="15" customHeight="1">
      <c r="A17" s="73">
        <v>2</v>
      </c>
      <c r="B17" s="73" t="s">
        <v>775</v>
      </c>
      <c r="C17" s="73" t="s">
        <v>4255</v>
      </c>
      <c r="D17" s="74">
        <v>36526</v>
      </c>
      <c r="E17" s="73" t="s">
        <v>4414</v>
      </c>
    </row>
    <row r="18" spans="1:5" s="73" customFormat="1" ht="15" customHeight="1">
      <c r="A18" s="73">
        <v>2</v>
      </c>
      <c r="B18" s="73" t="s">
        <v>5537</v>
      </c>
      <c r="C18" s="73" t="s">
        <v>4256</v>
      </c>
      <c r="D18" s="74">
        <v>36526</v>
      </c>
      <c r="E18" s="73" t="s">
        <v>4414</v>
      </c>
    </row>
    <row r="19" spans="1:5" s="73" customFormat="1" ht="15" customHeight="1">
      <c r="A19" s="73">
        <v>2</v>
      </c>
      <c r="B19" s="73" t="s">
        <v>1196</v>
      </c>
      <c r="C19" s="73" t="s">
        <v>3385</v>
      </c>
      <c r="D19" s="74">
        <v>36526</v>
      </c>
      <c r="E19" s="73" t="s">
        <v>4414</v>
      </c>
    </row>
    <row r="20" spans="1:5" s="73" customFormat="1" ht="15" customHeight="1">
      <c r="A20" s="73">
        <v>2</v>
      </c>
      <c r="B20" s="73" t="s">
        <v>2320</v>
      </c>
      <c r="C20" s="73" t="s">
        <v>3386</v>
      </c>
      <c r="D20" s="74">
        <v>36526</v>
      </c>
      <c r="E20" s="73" t="s">
        <v>4414</v>
      </c>
    </row>
    <row r="21" spans="1:5" s="73" customFormat="1" ht="15" customHeight="1">
      <c r="A21" s="73">
        <v>2</v>
      </c>
      <c r="B21" s="73" t="s">
        <v>3033</v>
      </c>
      <c r="C21" s="73" t="s">
        <v>3387</v>
      </c>
      <c r="D21" s="74">
        <v>36526</v>
      </c>
      <c r="E21" s="73" t="s">
        <v>4414</v>
      </c>
    </row>
    <row r="22" spans="1:5" s="73" customFormat="1" ht="15" customHeight="1">
      <c r="A22" s="73">
        <v>2</v>
      </c>
      <c r="B22" s="73" t="s">
        <v>7352</v>
      </c>
      <c r="C22" s="73" t="s">
        <v>3388</v>
      </c>
      <c r="D22" s="74">
        <v>36526</v>
      </c>
      <c r="E22" s="73" t="s">
        <v>4414</v>
      </c>
    </row>
    <row r="23" spans="1:5" s="77" customFormat="1" ht="15" customHeight="1">
      <c r="A23" s="77">
        <v>3</v>
      </c>
      <c r="B23" s="77" t="s">
        <v>3365</v>
      </c>
      <c r="C23" s="77" t="s">
        <v>3366</v>
      </c>
      <c r="D23" s="78">
        <v>36526</v>
      </c>
      <c r="E23" s="77" t="s">
        <v>4414</v>
      </c>
    </row>
    <row r="24" spans="1:5" s="77" customFormat="1" ht="15" customHeight="1">
      <c r="A24" s="77">
        <v>3</v>
      </c>
      <c r="B24" s="77" t="s">
        <v>2273</v>
      </c>
      <c r="C24" s="77" t="s">
        <v>3367</v>
      </c>
      <c r="D24" s="78">
        <v>36526</v>
      </c>
      <c r="E24" s="77" t="s">
        <v>4414</v>
      </c>
    </row>
    <row r="25" spans="1:5" s="79" customFormat="1" ht="15" customHeight="1">
      <c r="A25" s="79">
        <v>4</v>
      </c>
      <c r="B25" s="79" t="s">
        <v>614</v>
      </c>
      <c r="C25" s="79" t="s">
        <v>1724</v>
      </c>
      <c r="D25" s="80">
        <v>36557</v>
      </c>
      <c r="E25" s="79" t="s">
        <v>1059</v>
      </c>
    </row>
    <row r="26" spans="1:5" s="79" customFormat="1" ht="15" customHeight="1">
      <c r="A26" s="79">
        <v>4</v>
      </c>
      <c r="B26" s="79" t="s">
        <v>5322</v>
      </c>
      <c r="C26" s="79" t="s">
        <v>1060</v>
      </c>
      <c r="D26" s="80">
        <v>36557</v>
      </c>
      <c r="E26" s="79" t="s">
        <v>1059</v>
      </c>
    </row>
    <row r="27" spans="1:5" s="79" customFormat="1" ht="15" customHeight="1">
      <c r="A27" s="79">
        <v>4</v>
      </c>
      <c r="B27" s="79" t="s">
        <v>3715</v>
      </c>
      <c r="C27" s="79" t="s">
        <v>1061</v>
      </c>
      <c r="D27" s="80">
        <v>36557</v>
      </c>
      <c r="E27" s="79" t="s">
        <v>1059</v>
      </c>
    </row>
    <row r="28" spans="1:5" s="79" customFormat="1" ht="15" customHeight="1">
      <c r="A28" s="79">
        <v>4</v>
      </c>
      <c r="B28" s="79" t="s">
        <v>5036</v>
      </c>
      <c r="C28" s="79" t="s">
        <v>1062</v>
      </c>
      <c r="D28" s="80">
        <v>36557</v>
      </c>
      <c r="E28" s="79" t="s">
        <v>1059</v>
      </c>
    </row>
    <row r="29" spans="1:5" s="79" customFormat="1" ht="15" customHeight="1">
      <c r="A29" s="79">
        <v>4</v>
      </c>
      <c r="B29" s="81" t="s">
        <v>773</v>
      </c>
      <c r="C29" s="79" t="s">
        <v>1063</v>
      </c>
      <c r="D29" s="80">
        <v>36557</v>
      </c>
      <c r="E29" s="79" t="s">
        <v>1059</v>
      </c>
    </row>
    <row r="30" spans="1:5" s="79" customFormat="1" ht="15" customHeight="1">
      <c r="A30" s="79">
        <v>4</v>
      </c>
      <c r="B30" s="79" t="s">
        <v>5537</v>
      </c>
      <c r="C30" s="79" t="s">
        <v>1064</v>
      </c>
      <c r="D30" s="80">
        <v>36557</v>
      </c>
      <c r="E30" s="79" t="s">
        <v>1059</v>
      </c>
    </row>
    <row r="31" spans="1:5" s="79" customFormat="1" ht="15" customHeight="1">
      <c r="A31" s="79">
        <v>4</v>
      </c>
      <c r="B31" s="79" t="s">
        <v>1196</v>
      </c>
      <c r="C31" s="79" t="s">
        <v>5883</v>
      </c>
      <c r="D31" s="80">
        <v>36557</v>
      </c>
      <c r="E31" s="79" t="s">
        <v>1059</v>
      </c>
    </row>
    <row r="32" spans="1:5" s="79" customFormat="1" ht="15" customHeight="1">
      <c r="A32" s="79">
        <v>4</v>
      </c>
      <c r="B32" s="79" t="s">
        <v>2953</v>
      </c>
      <c r="C32" s="79" t="s">
        <v>5884</v>
      </c>
      <c r="D32" s="80">
        <v>36557</v>
      </c>
      <c r="E32" s="79" t="s">
        <v>1059</v>
      </c>
    </row>
    <row r="33" spans="1:5" s="79" customFormat="1" ht="15" customHeight="1">
      <c r="A33" s="79">
        <v>4</v>
      </c>
      <c r="B33" s="79" t="s">
        <v>2320</v>
      </c>
      <c r="C33" s="79" t="s">
        <v>5885</v>
      </c>
      <c r="D33" s="80">
        <v>36557</v>
      </c>
      <c r="E33" s="79" t="s">
        <v>1059</v>
      </c>
    </row>
    <row r="34" spans="1:5" s="79" customFormat="1" ht="15" customHeight="1">
      <c r="A34" s="79">
        <v>4</v>
      </c>
      <c r="B34" s="79" t="s">
        <v>1150</v>
      </c>
      <c r="C34" s="79" t="s">
        <v>5886</v>
      </c>
      <c r="D34" s="80">
        <v>36557</v>
      </c>
      <c r="E34" s="79" t="s">
        <v>1059</v>
      </c>
    </row>
    <row r="35" spans="1:5" s="79" customFormat="1" ht="15" customHeight="1">
      <c r="A35" s="79">
        <v>4</v>
      </c>
      <c r="B35" s="79" t="s">
        <v>5887</v>
      </c>
      <c r="C35" s="79" t="s">
        <v>3056</v>
      </c>
      <c r="D35" s="80">
        <v>36557</v>
      </c>
      <c r="E35" s="79" t="s">
        <v>1059</v>
      </c>
    </row>
    <row r="36" spans="1:5" s="79" customFormat="1" ht="15" customHeight="1">
      <c r="A36" s="79">
        <v>4</v>
      </c>
      <c r="B36" s="79" t="s">
        <v>3057</v>
      </c>
      <c r="C36" s="79" t="s">
        <v>3058</v>
      </c>
      <c r="D36" s="80">
        <v>36557</v>
      </c>
      <c r="E36" s="79" t="s">
        <v>1059</v>
      </c>
    </row>
    <row r="37" spans="1:5" s="79" customFormat="1" ht="15" customHeight="1">
      <c r="A37" s="79">
        <v>4</v>
      </c>
      <c r="B37" s="79" t="s">
        <v>3059</v>
      </c>
      <c r="C37" s="79" t="s">
        <v>3060</v>
      </c>
      <c r="D37" s="80">
        <v>36557</v>
      </c>
      <c r="E37" s="79" t="s">
        <v>1059</v>
      </c>
    </row>
    <row r="38" spans="1:5" s="82" customFormat="1" ht="15" customHeight="1">
      <c r="A38" s="82">
        <v>5</v>
      </c>
      <c r="B38" s="82" t="s">
        <v>6929</v>
      </c>
      <c r="C38" s="82" t="s">
        <v>45</v>
      </c>
      <c r="D38" s="83">
        <v>36526</v>
      </c>
      <c r="E38" s="82" t="s">
        <v>46</v>
      </c>
    </row>
    <row r="39" spans="1:5" s="82" customFormat="1" ht="15" customHeight="1">
      <c r="A39" s="82">
        <v>5</v>
      </c>
      <c r="B39" s="82" t="s">
        <v>5322</v>
      </c>
      <c r="C39" s="82" t="s">
        <v>47</v>
      </c>
      <c r="D39" s="83">
        <v>36526</v>
      </c>
      <c r="E39" s="82" t="s">
        <v>46</v>
      </c>
    </row>
    <row r="40" spans="1:5" s="82" customFormat="1" ht="15" customHeight="1">
      <c r="A40" s="82">
        <v>5</v>
      </c>
      <c r="B40" s="82" t="s">
        <v>396</v>
      </c>
      <c r="C40" s="82" t="s">
        <v>48</v>
      </c>
      <c r="D40" s="83">
        <v>36526</v>
      </c>
      <c r="E40" s="82" t="s">
        <v>46</v>
      </c>
    </row>
    <row r="41" spans="1:5" s="82" customFormat="1" ht="15" customHeight="1">
      <c r="A41" s="82">
        <v>5</v>
      </c>
      <c r="B41" s="82" t="s">
        <v>2320</v>
      </c>
      <c r="C41" s="82" t="s">
        <v>49</v>
      </c>
      <c r="D41" s="83">
        <v>36526</v>
      </c>
      <c r="E41" s="82" t="s">
        <v>46</v>
      </c>
    </row>
    <row r="42" spans="1:5" s="82" customFormat="1" ht="15" customHeight="1">
      <c r="A42" s="82">
        <v>5</v>
      </c>
      <c r="B42" s="82" t="s">
        <v>50</v>
      </c>
      <c r="C42" s="82" t="s">
        <v>51</v>
      </c>
      <c r="D42" s="83">
        <v>36526</v>
      </c>
      <c r="E42" s="82" t="s">
        <v>46</v>
      </c>
    </row>
    <row r="43" spans="1:5" s="82" customFormat="1" ht="15" customHeight="1">
      <c r="A43" s="82">
        <v>5</v>
      </c>
      <c r="B43" s="82" t="s">
        <v>3033</v>
      </c>
      <c r="C43" s="82" t="s">
        <v>52</v>
      </c>
      <c r="D43" s="83">
        <v>36526</v>
      </c>
      <c r="E43" s="82" t="s">
        <v>46</v>
      </c>
    </row>
    <row r="44" spans="1:5" s="84" customFormat="1" ht="15" customHeight="1">
      <c r="A44" s="84">
        <v>6</v>
      </c>
      <c r="B44" s="84" t="s">
        <v>5322</v>
      </c>
      <c r="C44" s="84" t="s">
        <v>53</v>
      </c>
      <c r="D44" s="85">
        <v>36617</v>
      </c>
      <c r="E44" s="84" t="s">
        <v>54</v>
      </c>
    </row>
    <row r="45" spans="1:5" s="84" customFormat="1" ht="15" customHeight="1">
      <c r="A45" s="84">
        <v>6</v>
      </c>
      <c r="B45" s="84" t="s">
        <v>396</v>
      </c>
      <c r="C45" s="84" t="s">
        <v>55</v>
      </c>
      <c r="D45" s="85">
        <v>36617</v>
      </c>
      <c r="E45" s="84" t="s">
        <v>54</v>
      </c>
    </row>
    <row r="46" spans="1:5" s="84" customFormat="1" ht="15" customHeight="1">
      <c r="A46" s="84">
        <v>6</v>
      </c>
      <c r="B46" s="86" t="s">
        <v>773</v>
      </c>
      <c r="C46" s="84" t="s">
        <v>56</v>
      </c>
      <c r="D46" s="85">
        <v>36617</v>
      </c>
      <c r="E46" s="84" t="s">
        <v>54</v>
      </c>
    </row>
    <row r="47" spans="1:5" s="84" customFormat="1" ht="15" customHeight="1">
      <c r="A47" s="84">
        <v>6</v>
      </c>
      <c r="B47" s="84" t="s">
        <v>5537</v>
      </c>
      <c r="C47" s="84" t="s">
        <v>57</v>
      </c>
      <c r="D47" s="85">
        <v>36617</v>
      </c>
      <c r="E47" s="84" t="s">
        <v>54</v>
      </c>
    </row>
    <row r="48" spans="1:5" s="84" customFormat="1" ht="15" customHeight="1">
      <c r="A48" s="84">
        <v>6</v>
      </c>
      <c r="B48" s="84" t="s">
        <v>1196</v>
      </c>
      <c r="C48" s="84" t="s">
        <v>58</v>
      </c>
      <c r="D48" s="85">
        <v>36617</v>
      </c>
      <c r="E48" s="84" t="s">
        <v>54</v>
      </c>
    </row>
    <row r="49" spans="1:5" s="84" customFormat="1" ht="15" customHeight="1">
      <c r="A49" s="84">
        <v>6</v>
      </c>
      <c r="B49" s="84" t="s">
        <v>2320</v>
      </c>
      <c r="C49" s="84" t="s">
        <v>59</v>
      </c>
      <c r="D49" s="85">
        <v>36617</v>
      </c>
      <c r="E49" s="84" t="s">
        <v>54</v>
      </c>
    </row>
    <row r="50" spans="1:5" s="84" customFormat="1" ht="15" customHeight="1">
      <c r="A50" s="84">
        <v>6</v>
      </c>
      <c r="B50" s="84" t="s">
        <v>987</v>
      </c>
      <c r="C50" s="84" t="s">
        <v>60</v>
      </c>
      <c r="D50" s="85">
        <v>36617</v>
      </c>
      <c r="E50" s="84" t="s">
        <v>54</v>
      </c>
    </row>
    <row r="51" spans="1:5" s="84" customFormat="1" ht="15" customHeight="1">
      <c r="A51" s="84">
        <v>6</v>
      </c>
      <c r="B51" s="84" t="s">
        <v>3033</v>
      </c>
      <c r="C51" s="84" t="s">
        <v>6091</v>
      </c>
      <c r="D51" s="85">
        <v>36617</v>
      </c>
      <c r="E51" s="84" t="s">
        <v>54</v>
      </c>
    </row>
    <row r="52" spans="1:5" s="84" customFormat="1" ht="15" customHeight="1">
      <c r="A52" s="84">
        <v>6</v>
      </c>
      <c r="B52" s="84" t="s">
        <v>3057</v>
      </c>
      <c r="C52" s="84" t="s">
        <v>6092</v>
      </c>
      <c r="D52" s="85">
        <v>36617</v>
      </c>
      <c r="E52" s="84" t="s">
        <v>54</v>
      </c>
    </row>
    <row r="53" spans="1:5" s="70" customFormat="1" ht="15" customHeight="1">
      <c r="A53" s="70">
        <v>7</v>
      </c>
      <c r="B53" s="70" t="s">
        <v>5322</v>
      </c>
      <c r="C53" s="70" t="s">
        <v>6986</v>
      </c>
      <c r="D53" s="71">
        <v>36526</v>
      </c>
      <c r="E53" s="70" t="s">
        <v>6987</v>
      </c>
    </row>
    <row r="54" spans="1:5" s="70" customFormat="1" ht="15" customHeight="1">
      <c r="A54" s="70">
        <v>7</v>
      </c>
      <c r="B54" s="70" t="s">
        <v>3715</v>
      </c>
      <c r="C54" s="70" t="s">
        <v>4872</v>
      </c>
      <c r="D54" s="71">
        <v>36526</v>
      </c>
      <c r="E54" s="70" t="s">
        <v>6987</v>
      </c>
    </row>
    <row r="55" spans="1:5" s="70" customFormat="1" ht="15" customHeight="1">
      <c r="A55" s="70">
        <v>7</v>
      </c>
      <c r="B55" s="72" t="s">
        <v>773</v>
      </c>
      <c r="C55" s="70" t="s">
        <v>3231</v>
      </c>
      <c r="D55" s="71">
        <v>36526</v>
      </c>
      <c r="E55" s="70" t="s">
        <v>6987</v>
      </c>
    </row>
    <row r="56" spans="1:5" s="70" customFormat="1" ht="15" customHeight="1">
      <c r="A56" s="70">
        <v>7</v>
      </c>
      <c r="B56" s="70" t="s">
        <v>5537</v>
      </c>
      <c r="C56" s="70" t="s">
        <v>3232</v>
      </c>
      <c r="D56" s="71">
        <v>36526</v>
      </c>
      <c r="E56" s="70" t="s">
        <v>6987</v>
      </c>
    </row>
    <row r="57" spans="1:5" s="70" customFormat="1" ht="15" customHeight="1">
      <c r="A57" s="70">
        <v>7</v>
      </c>
      <c r="B57" s="70" t="s">
        <v>1196</v>
      </c>
      <c r="C57" s="70" t="s">
        <v>3233</v>
      </c>
      <c r="D57" s="71">
        <v>36526</v>
      </c>
      <c r="E57" s="70" t="s">
        <v>6987</v>
      </c>
    </row>
    <row r="58" spans="1:5" s="70" customFormat="1" ht="15" customHeight="1">
      <c r="A58" s="70">
        <v>7</v>
      </c>
      <c r="B58" s="70" t="s">
        <v>2320</v>
      </c>
      <c r="C58" s="70" t="s">
        <v>1019</v>
      </c>
      <c r="D58" s="71">
        <v>36526</v>
      </c>
      <c r="E58" s="70" t="s">
        <v>6987</v>
      </c>
    </row>
    <row r="59" spans="1:5" s="70" customFormat="1" ht="15" customHeight="1">
      <c r="A59" s="70">
        <v>7</v>
      </c>
      <c r="B59" s="70" t="s">
        <v>1020</v>
      </c>
      <c r="C59" s="70" t="s">
        <v>2815</v>
      </c>
      <c r="D59" s="71">
        <v>36526</v>
      </c>
      <c r="E59" s="70" t="s">
        <v>6987</v>
      </c>
    </row>
    <row r="60" spans="1:5" s="70" customFormat="1" ht="15" customHeight="1">
      <c r="A60" s="70">
        <v>7</v>
      </c>
      <c r="B60" s="70" t="s">
        <v>2816</v>
      </c>
      <c r="C60" s="70" t="s">
        <v>2817</v>
      </c>
      <c r="D60" s="71">
        <v>36526</v>
      </c>
      <c r="E60" s="70" t="s">
        <v>6987</v>
      </c>
    </row>
    <row r="61" spans="1:5" s="70" customFormat="1" ht="15" customHeight="1">
      <c r="A61" s="70">
        <v>7</v>
      </c>
      <c r="B61" s="70" t="s">
        <v>3057</v>
      </c>
      <c r="C61" s="70" t="s">
        <v>2818</v>
      </c>
      <c r="D61" s="71">
        <v>36526</v>
      </c>
      <c r="E61" s="70" t="s">
        <v>6987</v>
      </c>
    </row>
    <row r="62" spans="1:5" s="73" customFormat="1" ht="15" customHeight="1">
      <c r="A62" s="73">
        <v>8</v>
      </c>
      <c r="B62" s="73" t="s">
        <v>5322</v>
      </c>
      <c r="C62" s="73" t="s">
        <v>2819</v>
      </c>
      <c r="D62" s="74">
        <v>36526</v>
      </c>
      <c r="E62" s="73" t="s">
        <v>54</v>
      </c>
    </row>
    <row r="63" spans="1:5" s="73" customFormat="1" ht="15" customHeight="1">
      <c r="A63" s="73">
        <v>8</v>
      </c>
      <c r="B63" s="73" t="s">
        <v>396</v>
      </c>
      <c r="C63" s="73" t="s">
        <v>2820</v>
      </c>
      <c r="D63" s="74">
        <v>36526</v>
      </c>
      <c r="E63" s="73" t="s">
        <v>54</v>
      </c>
    </row>
    <row r="64" spans="1:5" s="73" customFormat="1" ht="15" customHeight="1">
      <c r="A64" s="73">
        <v>8</v>
      </c>
      <c r="B64" s="75" t="s">
        <v>773</v>
      </c>
      <c r="C64" s="73" t="s">
        <v>2821</v>
      </c>
      <c r="D64" s="74">
        <v>36526</v>
      </c>
      <c r="E64" s="73" t="s">
        <v>54</v>
      </c>
    </row>
    <row r="65" spans="1:5" s="73" customFormat="1" ht="15" customHeight="1">
      <c r="A65" s="73">
        <v>8</v>
      </c>
      <c r="B65" s="73" t="s">
        <v>3861</v>
      </c>
      <c r="C65" s="73" t="s">
        <v>1023</v>
      </c>
      <c r="D65" s="74">
        <v>36526</v>
      </c>
      <c r="E65" s="73" t="s">
        <v>54</v>
      </c>
    </row>
    <row r="66" spans="1:5" s="73" customFormat="1" ht="15" customHeight="1">
      <c r="A66" s="73">
        <v>8</v>
      </c>
      <c r="B66" s="73" t="s">
        <v>5537</v>
      </c>
      <c r="C66" s="73" t="s">
        <v>3886</v>
      </c>
      <c r="D66" s="74">
        <v>36526</v>
      </c>
      <c r="E66" s="73" t="s">
        <v>54</v>
      </c>
    </row>
    <row r="67" spans="1:5" s="73" customFormat="1" ht="15" customHeight="1">
      <c r="A67" s="73">
        <v>8</v>
      </c>
      <c r="B67" s="73" t="s">
        <v>1196</v>
      </c>
      <c r="C67" s="73" t="s">
        <v>3887</v>
      </c>
      <c r="D67" s="74">
        <v>36526</v>
      </c>
      <c r="E67" s="73" t="s">
        <v>54</v>
      </c>
    </row>
    <row r="68" spans="1:5" s="73" customFormat="1" ht="15" customHeight="1">
      <c r="A68" s="73">
        <v>8</v>
      </c>
      <c r="B68" s="73" t="s">
        <v>2320</v>
      </c>
      <c r="C68" s="73" t="s">
        <v>3888</v>
      </c>
      <c r="D68" s="74">
        <v>36526</v>
      </c>
      <c r="E68" s="73" t="s">
        <v>54</v>
      </c>
    </row>
    <row r="69" spans="1:5" s="77" customFormat="1" ht="15" customHeight="1">
      <c r="A69" s="77">
        <v>9</v>
      </c>
      <c r="B69" s="77" t="s">
        <v>5322</v>
      </c>
      <c r="C69" s="77" t="s">
        <v>3889</v>
      </c>
      <c r="D69" s="78">
        <v>36526</v>
      </c>
      <c r="E69" s="77" t="s">
        <v>46</v>
      </c>
    </row>
    <row r="70" spans="1:5" s="77" customFormat="1" ht="15" customHeight="1">
      <c r="A70" s="77">
        <v>9</v>
      </c>
      <c r="B70" s="77" t="s">
        <v>396</v>
      </c>
      <c r="C70" s="77" t="s">
        <v>3673</v>
      </c>
      <c r="D70" s="78">
        <v>36526</v>
      </c>
      <c r="E70" s="77" t="s">
        <v>46</v>
      </c>
    </row>
    <row r="71" spans="1:5" s="77" customFormat="1" ht="15" customHeight="1">
      <c r="A71" s="77">
        <v>9</v>
      </c>
      <c r="B71" s="87" t="s">
        <v>773</v>
      </c>
      <c r="C71" s="77" t="s">
        <v>3674</v>
      </c>
      <c r="D71" s="78">
        <v>36526</v>
      </c>
      <c r="E71" s="77" t="s">
        <v>46</v>
      </c>
    </row>
    <row r="72" spans="1:5" s="77" customFormat="1" ht="15" customHeight="1">
      <c r="A72" s="77">
        <v>9</v>
      </c>
      <c r="B72" s="77" t="s">
        <v>5040</v>
      </c>
      <c r="C72" s="88" t="s">
        <v>3675</v>
      </c>
      <c r="D72" s="78">
        <v>36526</v>
      </c>
      <c r="E72" s="77" t="s">
        <v>46</v>
      </c>
    </row>
    <row r="73" spans="1:5" s="77" customFormat="1" ht="15" customHeight="1">
      <c r="A73" s="77">
        <v>9</v>
      </c>
      <c r="B73" s="77" t="s">
        <v>5537</v>
      </c>
      <c r="C73" s="77" t="s">
        <v>3676</v>
      </c>
      <c r="D73" s="78">
        <v>36526</v>
      </c>
      <c r="E73" s="77" t="s">
        <v>46</v>
      </c>
    </row>
    <row r="74" spans="1:5" s="77" customFormat="1" ht="15" customHeight="1">
      <c r="A74" s="77">
        <v>9</v>
      </c>
      <c r="B74" s="77" t="s">
        <v>1196</v>
      </c>
      <c r="C74" s="77" t="s">
        <v>3677</v>
      </c>
      <c r="D74" s="78">
        <v>36526</v>
      </c>
      <c r="E74" s="77" t="s">
        <v>46</v>
      </c>
    </row>
    <row r="75" spans="1:5" s="77" customFormat="1" ht="15" customHeight="1">
      <c r="A75" s="77">
        <v>9</v>
      </c>
      <c r="B75" s="77" t="s">
        <v>2320</v>
      </c>
      <c r="C75" s="77" t="s">
        <v>3678</v>
      </c>
      <c r="D75" s="78">
        <v>36526</v>
      </c>
      <c r="E75" s="77" t="s">
        <v>46</v>
      </c>
    </row>
    <row r="76" spans="1:5" s="77" customFormat="1" ht="15" customHeight="1">
      <c r="A76" s="77">
        <v>9</v>
      </c>
      <c r="B76" s="77" t="s">
        <v>1020</v>
      </c>
      <c r="C76" s="77" t="s">
        <v>3679</v>
      </c>
      <c r="D76" s="78">
        <v>36526</v>
      </c>
      <c r="E76" s="77" t="s">
        <v>46</v>
      </c>
    </row>
    <row r="77" spans="1:5" s="82" customFormat="1" ht="15" customHeight="1">
      <c r="A77" s="82">
        <v>10</v>
      </c>
      <c r="B77" s="82" t="s">
        <v>5322</v>
      </c>
      <c r="C77" s="82" t="s">
        <v>3680</v>
      </c>
      <c r="D77" s="83">
        <v>36526</v>
      </c>
      <c r="E77" s="82" t="s">
        <v>4414</v>
      </c>
    </row>
    <row r="78" spans="1:5" s="82" customFormat="1" ht="15" customHeight="1">
      <c r="A78" s="82">
        <v>10</v>
      </c>
      <c r="B78" s="82" t="s">
        <v>3715</v>
      </c>
      <c r="C78" s="82" t="s">
        <v>3681</v>
      </c>
      <c r="D78" s="83">
        <v>36526</v>
      </c>
      <c r="E78" s="82" t="s">
        <v>4414</v>
      </c>
    </row>
    <row r="79" spans="1:5" s="82" customFormat="1" ht="15" customHeight="1">
      <c r="A79" s="82">
        <v>10</v>
      </c>
      <c r="B79" s="82" t="s">
        <v>5036</v>
      </c>
      <c r="C79" s="82" t="s">
        <v>3682</v>
      </c>
      <c r="D79" s="83">
        <v>36526</v>
      </c>
      <c r="E79" s="82" t="s">
        <v>4414</v>
      </c>
    </row>
    <row r="80" spans="1:5" s="82" customFormat="1" ht="15" customHeight="1">
      <c r="A80" s="82">
        <v>10</v>
      </c>
      <c r="B80" s="82" t="s">
        <v>396</v>
      </c>
      <c r="C80" s="82" t="s">
        <v>3683</v>
      </c>
      <c r="D80" s="83">
        <v>36526</v>
      </c>
      <c r="E80" s="82" t="s">
        <v>4414</v>
      </c>
    </row>
    <row r="81" spans="1:5" s="82" customFormat="1" ht="15" customHeight="1">
      <c r="A81" s="82">
        <v>10</v>
      </c>
      <c r="B81" s="89" t="s">
        <v>773</v>
      </c>
      <c r="C81" s="82" t="s">
        <v>3684</v>
      </c>
      <c r="D81" s="83">
        <v>36526</v>
      </c>
      <c r="E81" s="82" t="s">
        <v>4414</v>
      </c>
    </row>
    <row r="82" spans="1:5" s="82" customFormat="1" ht="15" customHeight="1">
      <c r="A82" s="82">
        <v>10</v>
      </c>
      <c r="B82" s="82" t="s">
        <v>5040</v>
      </c>
      <c r="C82" s="90" t="s">
        <v>3685</v>
      </c>
      <c r="D82" s="83">
        <v>36526</v>
      </c>
      <c r="E82" s="82" t="s">
        <v>4414</v>
      </c>
    </row>
    <row r="83" spans="1:5" s="82" customFormat="1" ht="15" customHeight="1">
      <c r="A83" s="82">
        <v>10</v>
      </c>
      <c r="B83" s="82" t="s">
        <v>5537</v>
      </c>
      <c r="C83" s="82" t="s">
        <v>3686</v>
      </c>
      <c r="D83" s="83">
        <v>36526</v>
      </c>
      <c r="E83" s="82" t="s">
        <v>4414</v>
      </c>
    </row>
    <row r="84" spans="1:5" s="82" customFormat="1" ht="15" customHeight="1">
      <c r="A84" s="82">
        <v>10</v>
      </c>
      <c r="B84" s="82" t="s">
        <v>1196</v>
      </c>
      <c r="C84" s="82" t="s">
        <v>5676</v>
      </c>
      <c r="D84" s="83">
        <v>36526</v>
      </c>
      <c r="E84" s="82" t="s">
        <v>4414</v>
      </c>
    </row>
    <row r="85" spans="1:5" s="82" customFormat="1" ht="15" customHeight="1">
      <c r="A85" s="82">
        <v>10</v>
      </c>
      <c r="B85" s="82" t="s">
        <v>2953</v>
      </c>
      <c r="C85" s="82" t="s">
        <v>5677</v>
      </c>
      <c r="D85" s="83">
        <v>36526</v>
      </c>
      <c r="E85" s="82" t="s">
        <v>4414</v>
      </c>
    </row>
    <row r="86" spans="1:5" s="82" customFormat="1" ht="15" customHeight="1">
      <c r="A86" s="82">
        <v>10</v>
      </c>
      <c r="B86" s="82" t="s">
        <v>2320</v>
      </c>
      <c r="C86" s="82" t="s">
        <v>5678</v>
      </c>
      <c r="D86" s="83">
        <v>36526</v>
      </c>
      <c r="E86" s="82" t="s">
        <v>4414</v>
      </c>
    </row>
    <row r="87" spans="1:5" s="82" customFormat="1" ht="15" customHeight="1">
      <c r="A87" s="82">
        <v>10</v>
      </c>
      <c r="B87" s="82" t="s">
        <v>3033</v>
      </c>
      <c r="C87" s="82" t="s">
        <v>5679</v>
      </c>
      <c r="D87" s="83">
        <v>36526</v>
      </c>
      <c r="E87" s="82" t="s">
        <v>4414</v>
      </c>
    </row>
    <row r="88" spans="1:5" s="82" customFormat="1" ht="15" customHeight="1">
      <c r="A88" s="82">
        <v>10</v>
      </c>
      <c r="B88" s="82" t="s">
        <v>3057</v>
      </c>
      <c r="C88" s="82" t="s">
        <v>5680</v>
      </c>
      <c r="D88" s="83">
        <v>36526</v>
      </c>
      <c r="E88" s="82" t="s">
        <v>4414</v>
      </c>
    </row>
    <row r="89" spans="1:5" s="84" customFormat="1" ht="15" customHeight="1">
      <c r="A89" s="84">
        <v>11</v>
      </c>
      <c r="B89" s="84" t="s">
        <v>5322</v>
      </c>
      <c r="C89" s="84" t="s">
        <v>824</v>
      </c>
      <c r="D89" s="85">
        <v>36770</v>
      </c>
      <c r="E89" s="84" t="s">
        <v>825</v>
      </c>
    </row>
    <row r="90" spans="1:5" s="84" customFormat="1" ht="15" customHeight="1">
      <c r="A90" s="84">
        <v>11</v>
      </c>
      <c r="B90" s="84" t="s">
        <v>3715</v>
      </c>
      <c r="C90" s="84" t="s">
        <v>826</v>
      </c>
      <c r="D90" s="85">
        <v>36770</v>
      </c>
      <c r="E90" s="84" t="s">
        <v>825</v>
      </c>
    </row>
    <row r="91" spans="1:5" s="84" customFormat="1" ht="15" customHeight="1">
      <c r="A91" s="84">
        <v>11</v>
      </c>
      <c r="B91" s="84" t="s">
        <v>5036</v>
      </c>
      <c r="C91" s="84" t="s">
        <v>827</v>
      </c>
      <c r="D91" s="85">
        <v>36770</v>
      </c>
      <c r="E91" s="84" t="s">
        <v>825</v>
      </c>
    </row>
    <row r="92" spans="1:5" s="84" customFormat="1" ht="15" customHeight="1">
      <c r="A92" s="84">
        <v>11</v>
      </c>
      <c r="B92" s="84" t="s">
        <v>396</v>
      </c>
      <c r="C92" s="84" t="s">
        <v>3952</v>
      </c>
      <c r="D92" s="85">
        <v>36770</v>
      </c>
      <c r="E92" s="84" t="s">
        <v>825</v>
      </c>
    </row>
    <row r="93" spans="1:5" s="84" customFormat="1" ht="15" customHeight="1">
      <c r="A93" s="84">
        <v>11</v>
      </c>
      <c r="B93" s="86" t="s">
        <v>773</v>
      </c>
      <c r="C93" s="84" t="s">
        <v>5025</v>
      </c>
      <c r="D93" s="85">
        <v>36770</v>
      </c>
      <c r="E93" s="84" t="s">
        <v>825</v>
      </c>
    </row>
    <row r="94" spans="1:5" s="84" customFormat="1" ht="15" customHeight="1">
      <c r="A94" s="84">
        <v>11</v>
      </c>
      <c r="B94" s="84" t="s">
        <v>6713</v>
      </c>
      <c r="C94" s="91" t="s">
        <v>6714</v>
      </c>
      <c r="D94" s="85">
        <v>36770</v>
      </c>
      <c r="E94" s="84" t="s">
        <v>825</v>
      </c>
    </row>
    <row r="95" spans="1:5" s="84" customFormat="1" ht="15" customHeight="1">
      <c r="A95" s="84">
        <v>11</v>
      </c>
      <c r="B95" s="84" t="s">
        <v>5040</v>
      </c>
      <c r="C95" s="91" t="s">
        <v>6715</v>
      </c>
      <c r="D95" s="85">
        <v>36770</v>
      </c>
      <c r="E95" s="84" t="s">
        <v>825</v>
      </c>
    </row>
    <row r="96" spans="1:5" s="84" customFormat="1" ht="15" customHeight="1">
      <c r="A96" s="84">
        <v>11</v>
      </c>
      <c r="B96" s="84" t="s">
        <v>775</v>
      </c>
      <c r="C96" s="84" t="s">
        <v>6716</v>
      </c>
      <c r="D96" s="85">
        <v>36770</v>
      </c>
      <c r="E96" s="84" t="s">
        <v>825</v>
      </c>
    </row>
    <row r="97" spans="1:5" s="84" customFormat="1" ht="15" customHeight="1">
      <c r="A97" s="84">
        <v>11</v>
      </c>
      <c r="B97" s="84" t="s">
        <v>5537</v>
      </c>
      <c r="C97" s="84" t="s">
        <v>6717</v>
      </c>
      <c r="D97" s="85">
        <v>36770</v>
      </c>
      <c r="E97" s="84" t="s">
        <v>825</v>
      </c>
    </row>
    <row r="98" spans="1:5" s="84" customFormat="1" ht="15" customHeight="1">
      <c r="A98" s="84">
        <v>11</v>
      </c>
      <c r="B98" s="84" t="s">
        <v>1196</v>
      </c>
      <c r="C98" s="84" t="s">
        <v>6718</v>
      </c>
      <c r="D98" s="85">
        <v>36770</v>
      </c>
      <c r="E98" s="84" t="s">
        <v>825</v>
      </c>
    </row>
    <row r="99" spans="1:5" s="84" customFormat="1" ht="15" customHeight="1">
      <c r="A99" s="84">
        <v>11</v>
      </c>
      <c r="B99" s="84" t="s">
        <v>2320</v>
      </c>
      <c r="C99" s="84" t="s">
        <v>4969</v>
      </c>
      <c r="D99" s="85">
        <v>36770</v>
      </c>
      <c r="E99" s="84" t="s">
        <v>825</v>
      </c>
    </row>
    <row r="100" spans="1:5" s="84" customFormat="1" ht="15" customHeight="1">
      <c r="A100" s="84">
        <v>11</v>
      </c>
      <c r="B100" s="84" t="s">
        <v>3033</v>
      </c>
      <c r="C100" s="84" t="s">
        <v>4970</v>
      </c>
      <c r="D100" s="85">
        <v>36770</v>
      </c>
      <c r="E100" s="84" t="s">
        <v>825</v>
      </c>
    </row>
    <row r="101" spans="1:5" s="84" customFormat="1" ht="15" customHeight="1">
      <c r="A101" s="84">
        <v>11</v>
      </c>
      <c r="B101" s="84" t="s">
        <v>3057</v>
      </c>
      <c r="C101" s="84" t="s">
        <v>4971</v>
      </c>
      <c r="D101" s="85">
        <v>36770</v>
      </c>
      <c r="E101" s="84" t="s">
        <v>825</v>
      </c>
    </row>
    <row r="102" spans="1:5" s="84" customFormat="1" ht="15" customHeight="1">
      <c r="A102" s="84">
        <v>11</v>
      </c>
      <c r="B102" s="84" t="s">
        <v>3059</v>
      </c>
      <c r="C102" s="84" t="s">
        <v>4972</v>
      </c>
      <c r="D102" s="85">
        <v>36770</v>
      </c>
      <c r="E102" s="84" t="s">
        <v>825</v>
      </c>
    </row>
    <row r="103" spans="1:5" s="70" customFormat="1" ht="15" customHeight="1">
      <c r="A103" s="70">
        <v>12</v>
      </c>
      <c r="B103" s="70" t="s">
        <v>4973</v>
      </c>
      <c r="C103" s="70" t="s">
        <v>1434</v>
      </c>
      <c r="D103" s="71">
        <v>36557</v>
      </c>
      <c r="E103" s="70" t="s">
        <v>2200</v>
      </c>
    </row>
    <row r="104" spans="1:5" s="70" customFormat="1" ht="15" customHeight="1">
      <c r="A104" s="70">
        <v>12</v>
      </c>
      <c r="B104" s="70" t="s">
        <v>5036</v>
      </c>
      <c r="C104" s="70" t="s">
        <v>2201</v>
      </c>
      <c r="D104" s="71">
        <v>36557</v>
      </c>
      <c r="E104" s="70" t="s">
        <v>2200</v>
      </c>
    </row>
    <row r="105" spans="1:5" s="70" customFormat="1" ht="15" customHeight="1">
      <c r="A105" s="70">
        <v>12</v>
      </c>
      <c r="B105" s="70" t="s">
        <v>2273</v>
      </c>
      <c r="C105" s="70" t="s">
        <v>2202</v>
      </c>
      <c r="D105" s="71">
        <v>36557</v>
      </c>
      <c r="E105" s="70" t="s">
        <v>2200</v>
      </c>
    </row>
    <row r="106" spans="1:5" s="70" customFormat="1" ht="15" customHeight="1">
      <c r="A106" s="70">
        <v>12</v>
      </c>
      <c r="B106" s="70" t="s">
        <v>6126</v>
      </c>
      <c r="C106" s="70" t="s">
        <v>6127</v>
      </c>
      <c r="D106" s="71">
        <v>36557</v>
      </c>
      <c r="E106" s="70" t="s">
        <v>2200</v>
      </c>
    </row>
    <row r="107" spans="1:5" s="73" customFormat="1" ht="15" customHeight="1">
      <c r="A107" s="73">
        <v>13</v>
      </c>
      <c r="B107" s="73" t="s">
        <v>614</v>
      </c>
      <c r="C107" s="73" t="s">
        <v>6128</v>
      </c>
      <c r="D107" s="74">
        <v>36526</v>
      </c>
      <c r="E107" s="73" t="s">
        <v>825</v>
      </c>
    </row>
    <row r="108" spans="1:5" s="73" customFormat="1" ht="15" customHeight="1">
      <c r="A108" s="73">
        <v>13</v>
      </c>
      <c r="B108" s="73" t="s">
        <v>5322</v>
      </c>
      <c r="C108" s="73" t="s">
        <v>6129</v>
      </c>
      <c r="D108" s="74">
        <v>36526</v>
      </c>
      <c r="E108" s="73" t="s">
        <v>825</v>
      </c>
    </row>
    <row r="109" spans="1:5" s="73" customFormat="1" ht="15" customHeight="1">
      <c r="A109" s="73">
        <v>13</v>
      </c>
      <c r="B109" s="73" t="s">
        <v>3715</v>
      </c>
      <c r="C109" s="73" t="s">
        <v>6130</v>
      </c>
      <c r="D109" s="74">
        <v>36526</v>
      </c>
      <c r="E109" s="73" t="s">
        <v>825</v>
      </c>
    </row>
    <row r="110" spans="1:5" s="73" customFormat="1" ht="15" customHeight="1">
      <c r="A110" s="73">
        <v>13</v>
      </c>
      <c r="B110" s="73" t="s">
        <v>5036</v>
      </c>
      <c r="C110" s="73" t="s">
        <v>6131</v>
      </c>
      <c r="D110" s="74">
        <v>36526</v>
      </c>
      <c r="E110" s="73" t="s">
        <v>825</v>
      </c>
    </row>
    <row r="111" spans="1:5" s="73" customFormat="1" ht="15" customHeight="1">
      <c r="A111" s="73">
        <v>13</v>
      </c>
      <c r="B111" s="75" t="s">
        <v>773</v>
      </c>
      <c r="C111" s="73" t="s">
        <v>6132</v>
      </c>
      <c r="D111" s="74">
        <v>36526</v>
      </c>
      <c r="E111" s="73" t="s">
        <v>825</v>
      </c>
    </row>
    <row r="112" spans="1:5" s="73" customFormat="1" ht="15" customHeight="1">
      <c r="A112" s="73">
        <v>13</v>
      </c>
      <c r="B112" s="73" t="s">
        <v>5040</v>
      </c>
      <c r="C112" s="76" t="s">
        <v>6133</v>
      </c>
      <c r="D112" s="74">
        <v>36526</v>
      </c>
      <c r="E112" s="73" t="s">
        <v>825</v>
      </c>
    </row>
    <row r="113" spans="1:5" s="73" customFormat="1" ht="15" customHeight="1">
      <c r="A113" s="73">
        <v>13</v>
      </c>
      <c r="B113" s="73" t="s">
        <v>5537</v>
      </c>
      <c r="C113" s="73" t="s">
        <v>2505</v>
      </c>
      <c r="D113" s="74">
        <v>36526</v>
      </c>
      <c r="E113" s="73" t="s">
        <v>825</v>
      </c>
    </row>
    <row r="114" spans="1:5" s="73" customFormat="1" ht="15" customHeight="1">
      <c r="A114" s="73">
        <v>13</v>
      </c>
      <c r="B114" s="73" t="s">
        <v>1196</v>
      </c>
      <c r="C114" s="73" t="s">
        <v>2506</v>
      </c>
      <c r="D114" s="74">
        <v>36526</v>
      </c>
      <c r="E114" s="73" t="s">
        <v>825</v>
      </c>
    </row>
    <row r="115" spans="1:5" s="73" customFormat="1" ht="15" customHeight="1">
      <c r="A115" s="73">
        <v>13</v>
      </c>
      <c r="B115" s="73" t="s">
        <v>2320</v>
      </c>
      <c r="C115" s="73" t="s">
        <v>2507</v>
      </c>
      <c r="D115" s="74">
        <v>36526</v>
      </c>
      <c r="E115" s="73" t="s">
        <v>825</v>
      </c>
    </row>
    <row r="116" spans="1:5" s="73" customFormat="1" ht="15" customHeight="1">
      <c r="A116" s="73">
        <v>13</v>
      </c>
      <c r="B116" s="73" t="s">
        <v>2816</v>
      </c>
      <c r="C116" s="73" t="s">
        <v>2508</v>
      </c>
      <c r="D116" s="74">
        <v>36526</v>
      </c>
      <c r="E116" s="73" t="s">
        <v>825</v>
      </c>
    </row>
    <row r="117" spans="1:5" s="73" customFormat="1" ht="15" customHeight="1">
      <c r="A117" s="73">
        <v>13</v>
      </c>
      <c r="B117" s="73" t="s">
        <v>3033</v>
      </c>
      <c r="C117" s="73" t="s">
        <v>2509</v>
      </c>
      <c r="D117" s="74">
        <v>36526</v>
      </c>
      <c r="E117" s="73" t="s">
        <v>825</v>
      </c>
    </row>
    <row r="118" spans="1:5" s="73" customFormat="1" ht="15" customHeight="1">
      <c r="A118" s="73">
        <v>13</v>
      </c>
      <c r="B118" s="73" t="s">
        <v>3057</v>
      </c>
      <c r="C118" s="73" t="s">
        <v>2510</v>
      </c>
      <c r="D118" s="74">
        <v>36526</v>
      </c>
      <c r="E118" s="73" t="s">
        <v>825</v>
      </c>
    </row>
    <row r="119" spans="1:5" s="73" customFormat="1" ht="15" customHeight="1">
      <c r="A119" s="73">
        <v>13</v>
      </c>
      <c r="B119" s="73" t="s">
        <v>3059</v>
      </c>
      <c r="C119" s="73" t="s">
        <v>2568</v>
      </c>
      <c r="D119" s="74">
        <v>36526</v>
      </c>
      <c r="E119" s="73" t="s">
        <v>825</v>
      </c>
    </row>
    <row r="120" spans="1:5" s="77" customFormat="1" ht="15" customHeight="1">
      <c r="A120" s="77">
        <v>14</v>
      </c>
      <c r="B120" s="77" t="s">
        <v>5322</v>
      </c>
      <c r="C120" s="77" t="s">
        <v>2569</v>
      </c>
      <c r="D120" s="78">
        <v>36647</v>
      </c>
      <c r="E120" s="77" t="s">
        <v>2570</v>
      </c>
    </row>
    <row r="121" spans="1:5" s="77" customFormat="1" ht="15" customHeight="1">
      <c r="A121" s="77">
        <v>14</v>
      </c>
      <c r="B121" s="77" t="s">
        <v>396</v>
      </c>
      <c r="C121" s="77" t="s">
        <v>2571</v>
      </c>
      <c r="D121" s="78">
        <v>36647</v>
      </c>
      <c r="E121" s="77" t="s">
        <v>2570</v>
      </c>
    </row>
    <row r="122" spans="1:5" s="77" customFormat="1" ht="15" customHeight="1">
      <c r="A122" s="77">
        <v>14</v>
      </c>
      <c r="B122" s="87" t="s">
        <v>773</v>
      </c>
      <c r="C122" s="77" t="s">
        <v>2572</v>
      </c>
      <c r="D122" s="78">
        <v>36647</v>
      </c>
      <c r="E122" s="77" t="s">
        <v>2570</v>
      </c>
    </row>
    <row r="123" spans="1:5" s="77" customFormat="1" ht="15" customHeight="1">
      <c r="A123" s="77">
        <v>14</v>
      </c>
      <c r="B123" s="77" t="s">
        <v>2320</v>
      </c>
      <c r="C123" s="77" t="s">
        <v>2573</v>
      </c>
      <c r="D123" s="78">
        <v>36647</v>
      </c>
      <c r="E123" s="77" t="s">
        <v>2570</v>
      </c>
    </row>
    <row r="124" spans="1:5" s="92" customFormat="1" ht="15" customHeight="1">
      <c r="A124" s="92">
        <v>15</v>
      </c>
      <c r="B124" s="92" t="s">
        <v>5322</v>
      </c>
      <c r="C124" s="92" t="s">
        <v>1658</v>
      </c>
      <c r="D124" s="93">
        <v>36557</v>
      </c>
      <c r="E124" s="92" t="s">
        <v>1659</v>
      </c>
    </row>
    <row r="125" spans="1:5" s="92" customFormat="1" ht="15" customHeight="1">
      <c r="A125" s="92">
        <v>15</v>
      </c>
      <c r="B125" s="92" t="s">
        <v>3715</v>
      </c>
      <c r="C125" s="92" t="s">
        <v>1660</v>
      </c>
      <c r="D125" s="93">
        <v>36557</v>
      </c>
      <c r="E125" s="92" t="s">
        <v>1659</v>
      </c>
    </row>
    <row r="126" spans="1:5" s="92" customFormat="1" ht="15" customHeight="1">
      <c r="A126" s="92">
        <v>15</v>
      </c>
      <c r="B126" s="92" t="s">
        <v>396</v>
      </c>
      <c r="C126" s="92" t="s">
        <v>1661</v>
      </c>
      <c r="D126" s="93">
        <v>36557</v>
      </c>
      <c r="E126" s="92" t="s">
        <v>1659</v>
      </c>
    </row>
    <row r="127" spans="1:5" s="92" customFormat="1" ht="15" customHeight="1">
      <c r="A127" s="92">
        <v>15</v>
      </c>
      <c r="B127" s="94" t="s">
        <v>773</v>
      </c>
      <c r="C127" s="92" t="s">
        <v>1662</v>
      </c>
      <c r="D127" s="93">
        <v>36557</v>
      </c>
      <c r="E127" s="92" t="s">
        <v>1659</v>
      </c>
    </row>
    <row r="128" spans="1:5" s="92" customFormat="1" ht="15" customHeight="1">
      <c r="A128" s="92">
        <v>15</v>
      </c>
      <c r="B128" s="92" t="s">
        <v>3861</v>
      </c>
      <c r="C128" s="92" t="s">
        <v>834</v>
      </c>
      <c r="D128" s="93">
        <v>36557</v>
      </c>
      <c r="E128" s="92" t="s">
        <v>1659</v>
      </c>
    </row>
    <row r="129" spans="1:5" s="92" customFormat="1" ht="15" customHeight="1">
      <c r="A129" s="92">
        <v>15</v>
      </c>
      <c r="B129" s="92" t="s">
        <v>2273</v>
      </c>
      <c r="C129" s="92" t="s">
        <v>835</v>
      </c>
      <c r="D129" s="93">
        <v>36557</v>
      </c>
      <c r="E129" s="92" t="s">
        <v>1659</v>
      </c>
    </row>
    <row r="130" spans="1:5" s="92" customFormat="1" ht="15" customHeight="1">
      <c r="A130" s="92">
        <v>15</v>
      </c>
      <c r="B130" s="92" t="s">
        <v>5537</v>
      </c>
      <c r="C130" s="92" t="s">
        <v>836</v>
      </c>
      <c r="D130" s="93">
        <v>36557</v>
      </c>
      <c r="E130" s="92" t="s">
        <v>1659</v>
      </c>
    </row>
    <row r="131" spans="1:5" s="92" customFormat="1" ht="15" customHeight="1">
      <c r="A131" s="92">
        <v>15</v>
      </c>
      <c r="B131" s="92" t="s">
        <v>1196</v>
      </c>
      <c r="C131" s="92" t="s">
        <v>5160</v>
      </c>
      <c r="D131" s="93">
        <v>36557</v>
      </c>
      <c r="E131" s="92" t="s">
        <v>1659</v>
      </c>
    </row>
    <row r="132" spans="1:5" s="92" customFormat="1" ht="15" customHeight="1">
      <c r="A132" s="92">
        <v>15</v>
      </c>
      <c r="B132" s="92" t="s">
        <v>2320</v>
      </c>
      <c r="C132" s="92" t="s">
        <v>1021</v>
      </c>
      <c r="D132" s="93">
        <v>36557</v>
      </c>
      <c r="E132" s="92" t="s">
        <v>1659</v>
      </c>
    </row>
    <row r="133" spans="1:5" s="92" customFormat="1" ht="15" customHeight="1">
      <c r="A133" s="92">
        <v>15</v>
      </c>
      <c r="B133" s="92" t="s">
        <v>1022</v>
      </c>
      <c r="C133" s="92" t="s">
        <v>894</v>
      </c>
      <c r="D133" s="93">
        <v>36557</v>
      </c>
      <c r="E133" s="92" t="s">
        <v>1659</v>
      </c>
    </row>
    <row r="134" spans="1:5" s="92" customFormat="1" ht="15" customHeight="1">
      <c r="A134" s="92">
        <v>15</v>
      </c>
      <c r="B134" s="92" t="s">
        <v>3057</v>
      </c>
      <c r="C134" s="92" t="s">
        <v>895</v>
      </c>
      <c r="D134" s="93">
        <v>36557</v>
      </c>
      <c r="E134" s="92" t="s">
        <v>1659</v>
      </c>
    </row>
    <row r="135" spans="1:5" s="82" customFormat="1" ht="15" customHeight="1">
      <c r="A135" s="82">
        <v>16</v>
      </c>
      <c r="B135" s="82" t="s">
        <v>4370</v>
      </c>
      <c r="C135" s="82" t="s">
        <v>896</v>
      </c>
      <c r="D135" s="83">
        <v>36526</v>
      </c>
      <c r="E135" s="82" t="s">
        <v>4414</v>
      </c>
    </row>
    <row r="136" spans="1:5" s="82" customFormat="1" ht="15" customHeight="1">
      <c r="A136" s="82">
        <v>16</v>
      </c>
      <c r="B136" s="82" t="s">
        <v>5322</v>
      </c>
      <c r="C136" s="82" t="s">
        <v>897</v>
      </c>
      <c r="D136" s="83">
        <v>36526</v>
      </c>
      <c r="E136" s="82" t="s">
        <v>4414</v>
      </c>
    </row>
    <row r="137" spans="1:5" s="82" customFormat="1" ht="15" customHeight="1">
      <c r="A137" s="82">
        <v>16</v>
      </c>
      <c r="B137" s="82" t="s">
        <v>3715</v>
      </c>
      <c r="C137" s="82" t="s">
        <v>898</v>
      </c>
      <c r="D137" s="83">
        <v>36526</v>
      </c>
      <c r="E137" s="82" t="s">
        <v>4414</v>
      </c>
    </row>
    <row r="138" spans="1:5" s="82" customFormat="1" ht="15" customHeight="1">
      <c r="A138" s="82">
        <v>16</v>
      </c>
      <c r="B138" s="82" t="s">
        <v>5036</v>
      </c>
      <c r="C138" s="82" t="s">
        <v>1164</v>
      </c>
      <c r="D138" s="83">
        <v>36526</v>
      </c>
      <c r="E138" s="82" t="s">
        <v>4414</v>
      </c>
    </row>
    <row r="139" spans="1:5" s="82" customFormat="1" ht="15" customHeight="1">
      <c r="A139" s="82">
        <v>16</v>
      </c>
      <c r="B139" s="89" t="s">
        <v>773</v>
      </c>
      <c r="C139" s="82" t="s">
        <v>1165</v>
      </c>
      <c r="D139" s="83">
        <v>36526</v>
      </c>
      <c r="E139" s="82" t="s">
        <v>4414</v>
      </c>
    </row>
    <row r="140" spans="1:5" s="82" customFormat="1" ht="15" customHeight="1">
      <c r="A140" s="82">
        <v>16</v>
      </c>
      <c r="B140" s="82" t="s">
        <v>5537</v>
      </c>
      <c r="C140" s="82" t="s">
        <v>1166</v>
      </c>
      <c r="D140" s="83">
        <v>36526</v>
      </c>
      <c r="E140" s="82" t="s">
        <v>4414</v>
      </c>
    </row>
    <row r="141" spans="1:5" s="82" customFormat="1" ht="15" customHeight="1">
      <c r="A141" s="82">
        <v>16</v>
      </c>
      <c r="B141" s="82" t="s">
        <v>1196</v>
      </c>
      <c r="C141" s="82" t="s">
        <v>1167</v>
      </c>
      <c r="D141" s="83">
        <v>36526</v>
      </c>
      <c r="E141" s="82" t="s">
        <v>4414</v>
      </c>
    </row>
    <row r="142" spans="1:5" s="82" customFormat="1" ht="15" customHeight="1">
      <c r="A142" s="82">
        <v>16</v>
      </c>
      <c r="B142" s="82" t="s">
        <v>2320</v>
      </c>
      <c r="C142" s="82" t="s">
        <v>1168</v>
      </c>
      <c r="D142" s="83">
        <v>36526</v>
      </c>
      <c r="E142" s="82" t="s">
        <v>4414</v>
      </c>
    </row>
    <row r="143" spans="1:5" s="82" customFormat="1" ht="15" customHeight="1">
      <c r="A143" s="82">
        <v>16</v>
      </c>
      <c r="B143" s="82" t="s">
        <v>1020</v>
      </c>
      <c r="C143" s="82" t="s">
        <v>1169</v>
      </c>
      <c r="D143" s="83">
        <v>36526</v>
      </c>
      <c r="E143" s="82" t="s">
        <v>4414</v>
      </c>
    </row>
    <row r="144" spans="1:5" s="82" customFormat="1" ht="15" customHeight="1">
      <c r="A144" s="82">
        <v>16</v>
      </c>
      <c r="B144" s="82" t="s">
        <v>3057</v>
      </c>
      <c r="C144" s="82" t="s">
        <v>1170</v>
      </c>
      <c r="D144" s="83">
        <v>36526</v>
      </c>
      <c r="E144" s="82" t="s">
        <v>4414</v>
      </c>
    </row>
    <row r="145" spans="1:5" s="84" customFormat="1" ht="15" customHeight="1">
      <c r="A145" s="84">
        <v>17</v>
      </c>
      <c r="B145" s="84" t="s">
        <v>5322</v>
      </c>
      <c r="C145" s="84" t="s">
        <v>5681</v>
      </c>
      <c r="D145" s="85">
        <v>36526</v>
      </c>
      <c r="E145" s="84" t="s">
        <v>4414</v>
      </c>
    </row>
    <row r="146" spans="1:5" s="84" customFormat="1" ht="15" customHeight="1">
      <c r="A146" s="84">
        <v>17</v>
      </c>
      <c r="B146" s="84" t="s">
        <v>3715</v>
      </c>
      <c r="C146" s="84" t="s">
        <v>7410</v>
      </c>
      <c r="D146" s="85">
        <v>36526</v>
      </c>
      <c r="E146" s="84" t="s">
        <v>4414</v>
      </c>
    </row>
    <row r="147" spans="1:5" s="84" customFormat="1" ht="15" customHeight="1">
      <c r="A147" s="84">
        <v>17</v>
      </c>
      <c r="B147" s="86" t="s">
        <v>773</v>
      </c>
      <c r="C147" s="84" t="s">
        <v>5769</v>
      </c>
      <c r="D147" s="85">
        <v>36526</v>
      </c>
      <c r="E147" s="84" t="s">
        <v>4414</v>
      </c>
    </row>
    <row r="148" spans="1:5" s="84" customFormat="1" ht="15" customHeight="1">
      <c r="A148" s="84">
        <v>17</v>
      </c>
      <c r="B148" s="84" t="s">
        <v>6713</v>
      </c>
      <c r="C148" s="91" t="s">
        <v>5770</v>
      </c>
      <c r="D148" s="85">
        <v>36526</v>
      </c>
      <c r="E148" s="84" t="s">
        <v>4414</v>
      </c>
    </row>
    <row r="149" spans="1:5" s="84" customFormat="1" ht="15" customHeight="1">
      <c r="A149" s="84">
        <v>17</v>
      </c>
      <c r="B149" s="84" t="s">
        <v>5537</v>
      </c>
      <c r="C149" s="84" t="s">
        <v>5771</v>
      </c>
      <c r="D149" s="85">
        <v>36526</v>
      </c>
      <c r="E149" s="84" t="s">
        <v>4414</v>
      </c>
    </row>
    <row r="150" spans="1:5" s="84" customFormat="1" ht="15" customHeight="1">
      <c r="A150" s="84">
        <v>17</v>
      </c>
      <c r="B150" s="84" t="s">
        <v>1196</v>
      </c>
      <c r="C150" s="84" t="s">
        <v>5772</v>
      </c>
      <c r="D150" s="85">
        <v>36526</v>
      </c>
      <c r="E150" s="84" t="s">
        <v>4414</v>
      </c>
    </row>
    <row r="151" spans="1:5" s="84" customFormat="1" ht="15" customHeight="1">
      <c r="A151" s="84">
        <v>17</v>
      </c>
      <c r="B151" s="84" t="s">
        <v>2953</v>
      </c>
      <c r="C151" s="84" t="s">
        <v>5773</v>
      </c>
      <c r="D151" s="85">
        <v>36526</v>
      </c>
      <c r="E151" s="84" t="s">
        <v>4414</v>
      </c>
    </row>
    <row r="152" spans="1:5" s="84" customFormat="1" ht="15" customHeight="1">
      <c r="A152" s="84">
        <v>17</v>
      </c>
      <c r="B152" s="84" t="s">
        <v>2320</v>
      </c>
      <c r="C152" s="84" t="s">
        <v>5774</v>
      </c>
      <c r="D152" s="85">
        <v>36526</v>
      </c>
      <c r="E152" s="84" t="s">
        <v>4414</v>
      </c>
    </row>
    <row r="153" spans="1:5" s="84" customFormat="1" ht="15" customHeight="1">
      <c r="A153" s="84">
        <v>17</v>
      </c>
      <c r="B153" s="84" t="s">
        <v>1020</v>
      </c>
      <c r="C153" s="84" t="s">
        <v>5775</v>
      </c>
      <c r="D153" s="85">
        <v>36526</v>
      </c>
      <c r="E153" s="84" t="s">
        <v>4414</v>
      </c>
    </row>
    <row r="154" spans="1:5" s="84" customFormat="1" ht="15" customHeight="1">
      <c r="A154" s="84">
        <v>17</v>
      </c>
      <c r="B154" s="84" t="s">
        <v>6126</v>
      </c>
      <c r="C154" s="84" t="s">
        <v>5776</v>
      </c>
      <c r="D154" s="85">
        <v>36526</v>
      </c>
      <c r="E154" s="84" t="s">
        <v>4414</v>
      </c>
    </row>
    <row r="155" spans="1:5" s="84" customFormat="1" ht="15" customHeight="1">
      <c r="A155" s="84">
        <v>17</v>
      </c>
      <c r="B155" s="84" t="s">
        <v>3033</v>
      </c>
      <c r="C155" s="91" t="s">
        <v>7501</v>
      </c>
      <c r="D155" s="85">
        <v>36526</v>
      </c>
      <c r="E155" s="84" t="s">
        <v>4414</v>
      </c>
    </row>
    <row r="156" spans="1:5" s="84" customFormat="1" ht="15" customHeight="1">
      <c r="A156" s="84">
        <v>17</v>
      </c>
      <c r="B156" s="84" t="s">
        <v>3057</v>
      </c>
      <c r="C156" s="84" t="s">
        <v>7502</v>
      </c>
      <c r="D156" s="85">
        <v>36526</v>
      </c>
      <c r="E156" s="84" t="s">
        <v>4414</v>
      </c>
    </row>
    <row r="157" spans="1:5" s="70" customFormat="1" ht="15" customHeight="1">
      <c r="A157" s="70">
        <v>18</v>
      </c>
      <c r="B157" s="70" t="s">
        <v>5322</v>
      </c>
      <c r="C157" s="70" t="s">
        <v>7503</v>
      </c>
      <c r="D157" s="71">
        <v>36557</v>
      </c>
      <c r="E157" s="70" t="s">
        <v>3756</v>
      </c>
    </row>
    <row r="158" spans="1:5" s="70" customFormat="1" ht="15" customHeight="1">
      <c r="A158" s="70">
        <v>18</v>
      </c>
      <c r="B158" s="70" t="s">
        <v>3715</v>
      </c>
      <c r="C158" s="70" t="s">
        <v>3757</v>
      </c>
      <c r="D158" s="71">
        <v>36557</v>
      </c>
      <c r="E158" s="70" t="s">
        <v>3756</v>
      </c>
    </row>
    <row r="159" spans="1:5" s="70" customFormat="1" ht="15" customHeight="1">
      <c r="A159" s="70">
        <v>18</v>
      </c>
      <c r="B159" s="70" t="s">
        <v>5036</v>
      </c>
      <c r="C159" s="70" t="s">
        <v>3758</v>
      </c>
      <c r="D159" s="71">
        <v>36557</v>
      </c>
      <c r="E159" s="70" t="s">
        <v>3756</v>
      </c>
    </row>
    <row r="160" spans="1:5" s="70" customFormat="1" ht="15" customHeight="1">
      <c r="A160" s="70">
        <v>18</v>
      </c>
      <c r="B160" s="72" t="s">
        <v>773</v>
      </c>
      <c r="C160" s="70" t="s">
        <v>3759</v>
      </c>
      <c r="D160" s="71">
        <v>36557</v>
      </c>
      <c r="E160" s="70" t="s">
        <v>3756</v>
      </c>
    </row>
    <row r="161" spans="1:5" s="70" customFormat="1" ht="15" customHeight="1">
      <c r="A161" s="70">
        <v>18</v>
      </c>
      <c r="B161" s="70" t="s">
        <v>5537</v>
      </c>
      <c r="C161" s="70" t="s">
        <v>3760</v>
      </c>
      <c r="D161" s="71">
        <v>36557</v>
      </c>
      <c r="E161" s="70" t="s">
        <v>3756</v>
      </c>
    </row>
    <row r="162" spans="1:5" s="70" customFormat="1" ht="15" customHeight="1">
      <c r="A162" s="70">
        <v>18</v>
      </c>
      <c r="B162" s="70" t="s">
        <v>1196</v>
      </c>
      <c r="C162" s="70" t="s">
        <v>3761</v>
      </c>
      <c r="D162" s="71">
        <v>36557</v>
      </c>
      <c r="E162" s="70" t="s">
        <v>3756</v>
      </c>
    </row>
    <row r="163" spans="1:5" s="70" customFormat="1" ht="15" customHeight="1">
      <c r="A163" s="70">
        <v>18</v>
      </c>
      <c r="B163" s="70" t="s">
        <v>2320</v>
      </c>
      <c r="C163" s="70" t="s">
        <v>2339</v>
      </c>
      <c r="D163" s="71">
        <v>36557</v>
      </c>
      <c r="E163" s="70" t="s">
        <v>3756</v>
      </c>
    </row>
    <row r="164" spans="1:5" s="70" customFormat="1" ht="15" customHeight="1">
      <c r="A164" s="70">
        <v>18</v>
      </c>
      <c r="B164" s="70" t="s">
        <v>1020</v>
      </c>
      <c r="C164" s="70" t="s">
        <v>1388</v>
      </c>
      <c r="D164" s="71">
        <v>36557</v>
      </c>
      <c r="E164" s="70" t="s">
        <v>3756</v>
      </c>
    </row>
    <row r="165" spans="1:5" s="70" customFormat="1" ht="15" customHeight="1">
      <c r="A165" s="70">
        <v>18</v>
      </c>
      <c r="B165" s="70" t="s">
        <v>7407</v>
      </c>
      <c r="C165" s="70" t="s">
        <v>1389</v>
      </c>
      <c r="D165" s="71">
        <v>36557</v>
      </c>
      <c r="E165" s="70" t="s">
        <v>3756</v>
      </c>
    </row>
    <row r="166" spans="1:5" s="70" customFormat="1" ht="15" customHeight="1">
      <c r="A166" s="70">
        <v>18</v>
      </c>
      <c r="B166" s="70" t="s">
        <v>3057</v>
      </c>
      <c r="C166" s="70" t="s">
        <v>1390</v>
      </c>
      <c r="D166" s="71">
        <v>36557</v>
      </c>
      <c r="E166" s="70" t="s">
        <v>3756</v>
      </c>
    </row>
    <row r="167" spans="1:5" s="70" customFormat="1" ht="15" customHeight="1">
      <c r="A167" s="70">
        <v>18</v>
      </c>
      <c r="B167" s="70" t="s">
        <v>3059</v>
      </c>
      <c r="C167" s="70" t="s">
        <v>1391</v>
      </c>
      <c r="D167" s="71">
        <v>36557</v>
      </c>
      <c r="E167" s="70" t="s">
        <v>3756</v>
      </c>
    </row>
    <row r="168" spans="1:5" s="73" customFormat="1" ht="15" customHeight="1">
      <c r="A168" s="73">
        <v>19</v>
      </c>
      <c r="B168" s="73" t="s">
        <v>1392</v>
      </c>
      <c r="C168" s="73" t="s">
        <v>1393</v>
      </c>
      <c r="D168" s="74">
        <v>36557</v>
      </c>
      <c r="E168" s="73" t="s">
        <v>6987</v>
      </c>
    </row>
    <row r="169" spans="1:5" s="73" customFormat="1" ht="15" customHeight="1">
      <c r="A169" s="73">
        <v>19</v>
      </c>
      <c r="B169" s="73" t="s">
        <v>4973</v>
      </c>
      <c r="C169" s="73" t="s">
        <v>1394</v>
      </c>
      <c r="D169" s="74">
        <v>36557</v>
      </c>
      <c r="E169" s="73" t="s">
        <v>6987</v>
      </c>
    </row>
    <row r="170" spans="1:5" s="73" customFormat="1" ht="15" customHeight="1">
      <c r="A170" s="73">
        <v>19</v>
      </c>
      <c r="B170" s="73" t="s">
        <v>5036</v>
      </c>
      <c r="C170" s="73" t="s">
        <v>1395</v>
      </c>
      <c r="D170" s="74">
        <v>36557</v>
      </c>
      <c r="E170" s="73" t="s">
        <v>6987</v>
      </c>
    </row>
    <row r="171" spans="1:5" s="73" customFormat="1" ht="15" customHeight="1">
      <c r="A171" s="73">
        <v>19</v>
      </c>
      <c r="B171" s="73" t="s">
        <v>2273</v>
      </c>
      <c r="C171" s="73" t="s">
        <v>1396</v>
      </c>
      <c r="D171" s="74">
        <v>36557</v>
      </c>
      <c r="E171" s="73" t="s">
        <v>6987</v>
      </c>
    </row>
    <row r="172" spans="1:5" s="77" customFormat="1" ht="15" customHeight="1">
      <c r="A172" s="77">
        <v>20</v>
      </c>
      <c r="B172" s="77" t="s">
        <v>1392</v>
      </c>
      <c r="C172" s="77" t="s">
        <v>1397</v>
      </c>
      <c r="D172" s="78">
        <v>36526</v>
      </c>
      <c r="E172" s="77" t="s">
        <v>6987</v>
      </c>
    </row>
    <row r="173" spans="1:5" s="77" customFormat="1" ht="15" customHeight="1">
      <c r="A173" s="77">
        <v>20</v>
      </c>
      <c r="B173" s="77" t="s">
        <v>4973</v>
      </c>
      <c r="C173" s="77" t="s">
        <v>1398</v>
      </c>
      <c r="D173" s="78">
        <v>36526</v>
      </c>
      <c r="E173" s="77" t="s">
        <v>6987</v>
      </c>
    </row>
    <row r="174" spans="1:5" s="77" customFormat="1" ht="15" customHeight="1">
      <c r="A174" s="77">
        <v>20</v>
      </c>
      <c r="B174" s="77" t="s">
        <v>5036</v>
      </c>
      <c r="C174" s="77" t="s">
        <v>1399</v>
      </c>
      <c r="D174" s="78">
        <v>36526</v>
      </c>
      <c r="E174" s="77" t="s">
        <v>6987</v>
      </c>
    </row>
    <row r="175" spans="1:5" s="77" customFormat="1" ht="15" customHeight="1">
      <c r="A175" s="77">
        <v>20</v>
      </c>
      <c r="B175" s="77" t="s">
        <v>2273</v>
      </c>
      <c r="C175" s="77" t="s">
        <v>1400</v>
      </c>
      <c r="D175" s="78">
        <v>36526</v>
      </c>
      <c r="E175" s="77" t="s">
        <v>6987</v>
      </c>
    </row>
    <row r="176" spans="1:5" s="92" customFormat="1" ht="15" customHeight="1">
      <c r="A176" s="92">
        <v>21</v>
      </c>
      <c r="B176" s="92" t="s">
        <v>5322</v>
      </c>
      <c r="C176" s="92" t="s">
        <v>1401</v>
      </c>
      <c r="D176" s="93">
        <v>36526</v>
      </c>
      <c r="E176" s="92" t="s">
        <v>4414</v>
      </c>
    </row>
    <row r="177" spans="1:5" s="92" customFormat="1" ht="15" customHeight="1">
      <c r="A177" s="92">
        <v>21</v>
      </c>
      <c r="B177" s="92" t="s">
        <v>3715</v>
      </c>
      <c r="C177" s="92" t="s">
        <v>1025</v>
      </c>
      <c r="D177" s="93">
        <v>36526</v>
      </c>
      <c r="E177" s="92" t="s">
        <v>4414</v>
      </c>
    </row>
    <row r="178" spans="1:5" s="92" customFormat="1" ht="15" customHeight="1">
      <c r="A178" s="92">
        <v>21</v>
      </c>
      <c r="B178" s="94" t="s">
        <v>773</v>
      </c>
      <c r="C178" s="92" t="s">
        <v>1026</v>
      </c>
      <c r="D178" s="93">
        <v>36526</v>
      </c>
      <c r="E178" s="92" t="s">
        <v>4414</v>
      </c>
    </row>
    <row r="179" spans="1:5" s="92" customFormat="1" ht="15" customHeight="1">
      <c r="A179" s="92">
        <v>21</v>
      </c>
      <c r="B179" s="92" t="s">
        <v>2273</v>
      </c>
      <c r="C179" s="92" t="s">
        <v>1027</v>
      </c>
      <c r="D179" s="93">
        <v>36526</v>
      </c>
      <c r="E179" s="92" t="s">
        <v>4414</v>
      </c>
    </row>
    <row r="180" spans="1:5" s="92" customFormat="1" ht="15" customHeight="1">
      <c r="A180" s="92">
        <v>21</v>
      </c>
      <c r="B180" s="92" t="s">
        <v>5537</v>
      </c>
      <c r="C180" s="92" t="s">
        <v>1028</v>
      </c>
      <c r="D180" s="93">
        <v>36526</v>
      </c>
      <c r="E180" s="92" t="s">
        <v>4414</v>
      </c>
    </row>
    <row r="181" spans="1:5" s="92" customFormat="1" ht="15" customHeight="1">
      <c r="A181" s="92">
        <v>21</v>
      </c>
      <c r="B181" s="92" t="s">
        <v>1196</v>
      </c>
      <c r="C181" s="92" t="s">
        <v>2409</v>
      </c>
      <c r="D181" s="93">
        <v>36526</v>
      </c>
      <c r="E181" s="92" t="s">
        <v>4414</v>
      </c>
    </row>
    <row r="182" spans="1:5" s="92" customFormat="1" ht="15" customHeight="1">
      <c r="A182" s="92">
        <v>21</v>
      </c>
      <c r="B182" s="92" t="s">
        <v>2320</v>
      </c>
      <c r="C182" s="92" t="s">
        <v>2300</v>
      </c>
      <c r="D182" s="93">
        <v>36526</v>
      </c>
      <c r="E182" s="92" t="s">
        <v>4414</v>
      </c>
    </row>
    <row r="183" spans="1:5" s="92" customFormat="1" ht="15" customHeight="1">
      <c r="A183" s="92">
        <v>21</v>
      </c>
      <c r="B183" s="92" t="s">
        <v>3057</v>
      </c>
      <c r="C183" s="92" t="s">
        <v>6385</v>
      </c>
      <c r="D183" s="93">
        <v>36526</v>
      </c>
      <c r="E183" s="92" t="s">
        <v>4414</v>
      </c>
    </row>
    <row r="184" spans="1:5" s="82" customFormat="1" ht="15" customHeight="1">
      <c r="A184" s="82">
        <v>22</v>
      </c>
      <c r="B184" s="82" t="s">
        <v>5322</v>
      </c>
      <c r="C184" s="82" t="s">
        <v>6386</v>
      </c>
      <c r="D184" s="83">
        <v>36526</v>
      </c>
      <c r="E184" s="82" t="s">
        <v>4414</v>
      </c>
    </row>
    <row r="185" spans="1:5" s="82" customFormat="1" ht="15" customHeight="1">
      <c r="A185" s="82">
        <v>22</v>
      </c>
      <c r="B185" s="82" t="s">
        <v>3715</v>
      </c>
      <c r="C185" s="82" t="s">
        <v>6387</v>
      </c>
      <c r="D185" s="83">
        <v>36526</v>
      </c>
      <c r="E185" s="82" t="s">
        <v>4414</v>
      </c>
    </row>
    <row r="186" spans="1:5" s="82" customFormat="1" ht="15" customHeight="1">
      <c r="A186" s="82">
        <v>22</v>
      </c>
      <c r="B186" s="82" t="s">
        <v>5036</v>
      </c>
      <c r="C186" s="82" t="s">
        <v>6388</v>
      </c>
      <c r="D186" s="83">
        <v>36526</v>
      </c>
      <c r="E186" s="82" t="s">
        <v>4414</v>
      </c>
    </row>
    <row r="187" spans="1:5" s="82" customFormat="1" ht="15" customHeight="1">
      <c r="A187" s="82">
        <v>22</v>
      </c>
      <c r="B187" s="82" t="s">
        <v>396</v>
      </c>
      <c r="C187" s="82" t="s">
        <v>6389</v>
      </c>
      <c r="D187" s="83">
        <v>36526</v>
      </c>
      <c r="E187" s="82" t="s">
        <v>4414</v>
      </c>
    </row>
    <row r="188" spans="1:5" s="82" customFormat="1" ht="15" customHeight="1">
      <c r="A188" s="82">
        <v>22</v>
      </c>
      <c r="B188" s="89" t="s">
        <v>773</v>
      </c>
      <c r="C188" s="82" t="s">
        <v>1017</v>
      </c>
      <c r="D188" s="83">
        <v>36526</v>
      </c>
      <c r="E188" s="82" t="s">
        <v>4414</v>
      </c>
    </row>
    <row r="189" spans="1:5" s="82" customFormat="1" ht="15" customHeight="1">
      <c r="A189" s="82">
        <v>22</v>
      </c>
      <c r="B189" s="82" t="s">
        <v>5040</v>
      </c>
      <c r="C189" s="90" t="s">
        <v>2065</v>
      </c>
      <c r="D189" s="83">
        <v>36526</v>
      </c>
      <c r="E189" s="82" t="s">
        <v>4414</v>
      </c>
    </row>
    <row r="190" spans="1:5" s="82" customFormat="1" ht="15" customHeight="1">
      <c r="A190" s="82">
        <v>22</v>
      </c>
      <c r="B190" s="82" t="s">
        <v>5537</v>
      </c>
      <c r="C190" s="82" t="s">
        <v>2066</v>
      </c>
      <c r="D190" s="83">
        <v>36526</v>
      </c>
      <c r="E190" s="82" t="s">
        <v>4414</v>
      </c>
    </row>
    <row r="191" spans="1:5" s="82" customFormat="1" ht="15" customHeight="1">
      <c r="A191" s="82">
        <v>22</v>
      </c>
      <c r="B191" s="82" t="s">
        <v>1196</v>
      </c>
      <c r="C191" s="82" t="s">
        <v>2067</v>
      </c>
      <c r="D191" s="83">
        <v>36526</v>
      </c>
      <c r="E191" s="82" t="s">
        <v>4414</v>
      </c>
    </row>
    <row r="192" spans="1:5" s="82" customFormat="1" ht="15" customHeight="1">
      <c r="A192" s="82">
        <v>22</v>
      </c>
      <c r="B192" s="82" t="s">
        <v>2320</v>
      </c>
      <c r="C192" s="82" t="s">
        <v>2068</v>
      </c>
      <c r="D192" s="83">
        <v>36526</v>
      </c>
      <c r="E192" s="82" t="s">
        <v>4414</v>
      </c>
    </row>
    <row r="193" spans="1:5" s="82" customFormat="1" ht="15" customHeight="1">
      <c r="A193" s="82">
        <v>22</v>
      </c>
      <c r="B193" s="82" t="s">
        <v>3033</v>
      </c>
      <c r="C193" s="90" t="s">
        <v>4</v>
      </c>
      <c r="D193" s="83">
        <v>36526</v>
      </c>
      <c r="E193" s="82" t="s">
        <v>4414</v>
      </c>
    </row>
    <row r="194" spans="1:5" s="82" customFormat="1" ht="15" customHeight="1">
      <c r="A194" s="82">
        <v>22</v>
      </c>
      <c r="B194" s="82" t="s">
        <v>3057</v>
      </c>
      <c r="C194" s="82" t="s">
        <v>5</v>
      </c>
      <c r="D194" s="83">
        <v>36526</v>
      </c>
      <c r="E194" s="82" t="s">
        <v>4414</v>
      </c>
    </row>
    <row r="195" spans="1:5" s="82" customFormat="1" ht="15" customHeight="1">
      <c r="A195" s="82">
        <v>22</v>
      </c>
      <c r="B195" s="82" t="s">
        <v>3059</v>
      </c>
      <c r="C195" s="82" t="s">
        <v>1125</v>
      </c>
      <c r="D195" s="83">
        <v>36526</v>
      </c>
      <c r="E195" s="82" t="s">
        <v>4414</v>
      </c>
    </row>
    <row r="196" spans="1:5" s="84" customFormat="1" ht="15" customHeight="1">
      <c r="A196" s="84">
        <v>23</v>
      </c>
      <c r="B196" s="84" t="s">
        <v>5322</v>
      </c>
      <c r="C196" s="84" t="s">
        <v>1126</v>
      </c>
      <c r="D196" s="85">
        <v>36557</v>
      </c>
      <c r="E196" s="84" t="s">
        <v>4414</v>
      </c>
    </row>
    <row r="197" spans="1:5" s="84" customFormat="1" ht="15" customHeight="1">
      <c r="A197" s="84">
        <v>23</v>
      </c>
      <c r="B197" s="84" t="s">
        <v>3715</v>
      </c>
      <c r="C197" s="84" t="s">
        <v>1127</v>
      </c>
      <c r="D197" s="85">
        <v>36557</v>
      </c>
      <c r="E197" s="84" t="s">
        <v>4414</v>
      </c>
    </row>
    <row r="198" spans="1:5" s="84" customFormat="1" ht="15" customHeight="1">
      <c r="A198" s="84">
        <v>23</v>
      </c>
      <c r="B198" s="84" t="s">
        <v>5036</v>
      </c>
      <c r="C198" s="84" t="s">
        <v>1128</v>
      </c>
      <c r="D198" s="85">
        <v>36557</v>
      </c>
      <c r="E198" s="84" t="s">
        <v>4414</v>
      </c>
    </row>
    <row r="199" spans="1:5" s="84" customFormat="1" ht="15" customHeight="1">
      <c r="A199" s="84">
        <v>23</v>
      </c>
      <c r="B199" s="86" t="s">
        <v>773</v>
      </c>
      <c r="C199" s="84" t="s">
        <v>1129</v>
      </c>
      <c r="D199" s="85">
        <v>36557</v>
      </c>
      <c r="E199" s="84" t="s">
        <v>4414</v>
      </c>
    </row>
    <row r="200" spans="1:5" s="84" customFormat="1" ht="15" customHeight="1">
      <c r="A200" s="84">
        <v>23</v>
      </c>
      <c r="B200" s="84" t="s">
        <v>5040</v>
      </c>
      <c r="C200" s="91" t="s">
        <v>1130</v>
      </c>
      <c r="D200" s="85">
        <v>36557</v>
      </c>
      <c r="E200" s="84" t="s">
        <v>4414</v>
      </c>
    </row>
    <row r="201" spans="1:5" s="84" customFormat="1" ht="15" customHeight="1">
      <c r="A201" s="84">
        <v>23</v>
      </c>
      <c r="B201" s="84" t="s">
        <v>5537</v>
      </c>
      <c r="C201" s="84" t="s">
        <v>1131</v>
      </c>
      <c r="D201" s="85">
        <v>36557</v>
      </c>
      <c r="E201" s="84" t="s">
        <v>4414</v>
      </c>
    </row>
    <row r="202" spans="1:5" s="84" customFormat="1" ht="15" customHeight="1">
      <c r="A202" s="84">
        <v>23</v>
      </c>
      <c r="B202" s="84" t="s">
        <v>1196</v>
      </c>
      <c r="C202" s="84" t="s">
        <v>1132</v>
      </c>
      <c r="D202" s="85">
        <v>36557</v>
      </c>
      <c r="E202" s="84" t="s">
        <v>4414</v>
      </c>
    </row>
    <row r="203" spans="1:5" s="84" customFormat="1" ht="15" customHeight="1">
      <c r="A203" s="84">
        <v>23</v>
      </c>
      <c r="B203" s="84" t="s">
        <v>2320</v>
      </c>
      <c r="C203" s="84" t="s">
        <v>1133</v>
      </c>
      <c r="D203" s="85">
        <v>36557</v>
      </c>
      <c r="E203" s="84" t="s">
        <v>4414</v>
      </c>
    </row>
    <row r="204" spans="1:5" s="84" customFormat="1" ht="15" customHeight="1">
      <c r="A204" s="84">
        <v>23</v>
      </c>
      <c r="B204" s="84" t="s">
        <v>1134</v>
      </c>
      <c r="C204" s="84" t="s">
        <v>1135</v>
      </c>
      <c r="D204" s="85">
        <v>36557</v>
      </c>
      <c r="E204" s="84" t="s">
        <v>4414</v>
      </c>
    </row>
    <row r="205" spans="1:5" s="84" customFormat="1" ht="15" customHeight="1">
      <c r="A205" s="84">
        <v>23</v>
      </c>
      <c r="B205" s="84" t="s">
        <v>3057</v>
      </c>
      <c r="C205" s="84" t="s">
        <v>6102</v>
      </c>
      <c r="D205" s="85">
        <v>36557</v>
      </c>
      <c r="E205" s="84" t="s">
        <v>4414</v>
      </c>
    </row>
    <row r="206" spans="1:5" s="70" customFormat="1" ht="15" customHeight="1">
      <c r="A206" s="70">
        <v>24</v>
      </c>
      <c r="B206" s="70" t="s">
        <v>4973</v>
      </c>
      <c r="C206" s="70" t="s">
        <v>6103</v>
      </c>
      <c r="D206" s="71">
        <v>36557</v>
      </c>
      <c r="E206" s="70" t="s">
        <v>1059</v>
      </c>
    </row>
    <row r="207" spans="1:5" s="70" customFormat="1" ht="15" customHeight="1">
      <c r="A207" s="70">
        <v>24</v>
      </c>
      <c r="B207" s="70" t="s">
        <v>6104</v>
      </c>
      <c r="C207" s="70" t="s">
        <v>6105</v>
      </c>
      <c r="D207" s="71">
        <v>36557</v>
      </c>
      <c r="E207" s="70" t="s">
        <v>1059</v>
      </c>
    </row>
    <row r="208" spans="1:5" s="70" customFormat="1" ht="15" customHeight="1">
      <c r="A208" s="70">
        <v>24</v>
      </c>
      <c r="B208" s="70" t="s">
        <v>5787</v>
      </c>
      <c r="C208" s="70" t="s">
        <v>5788</v>
      </c>
      <c r="D208" s="71">
        <v>36557</v>
      </c>
      <c r="E208" s="70" t="s">
        <v>1059</v>
      </c>
    </row>
    <row r="209" spans="1:5" s="70" customFormat="1" ht="15" customHeight="1">
      <c r="A209" s="70">
        <v>24</v>
      </c>
      <c r="B209" s="70" t="s">
        <v>5036</v>
      </c>
      <c r="C209" s="70" t="s">
        <v>733</v>
      </c>
      <c r="D209" s="71">
        <v>36557</v>
      </c>
      <c r="E209" s="70" t="s">
        <v>1059</v>
      </c>
    </row>
    <row r="210" spans="1:5" s="70" customFormat="1" ht="15" customHeight="1">
      <c r="A210" s="70">
        <v>24</v>
      </c>
      <c r="B210" s="70" t="s">
        <v>2273</v>
      </c>
      <c r="C210" s="70" t="s">
        <v>3368</v>
      </c>
      <c r="D210" s="71">
        <v>36557</v>
      </c>
      <c r="E210" s="70" t="s">
        <v>1059</v>
      </c>
    </row>
    <row r="211" spans="1:5" s="70" customFormat="1" ht="15" customHeight="1">
      <c r="A211" s="70">
        <v>24</v>
      </c>
      <c r="B211" s="70" t="s">
        <v>6126</v>
      </c>
      <c r="C211" s="70" t="s">
        <v>3369</v>
      </c>
      <c r="D211" s="71">
        <v>36557</v>
      </c>
      <c r="E211" s="70" t="s">
        <v>1059</v>
      </c>
    </row>
    <row r="212" spans="1:5" s="73" customFormat="1" ht="15" customHeight="1">
      <c r="A212" s="73">
        <v>25</v>
      </c>
      <c r="B212" s="73" t="s">
        <v>5322</v>
      </c>
      <c r="C212" s="73" t="s">
        <v>3370</v>
      </c>
      <c r="D212" s="74">
        <v>36526</v>
      </c>
      <c r="E212" s="73" t="s">
        <v>3371</v>
      </c>
    </row>
    <row r="213" spans="1:5" s="73" customFormat="1" ht="15" customHeight="1">
      <c r="A213" s="73">
        <v>25</v>
      </c>
      <c r="B213" s="75" t="s">
        <v>773</v>
      </c>
      <c r="C213" s="73" t="s">
        <v>5789</v>
      </c>
      <c r="D213" s="74">
        <v>36526</v>
      </c>
      <c r="E213" s="73" t="s">
        <v>3371</v>
      </c>
    </row>
    <row r="214" spans="1:5" s="73" customFormat="1" ht="15" customHeight="1">
      <c r="A214" s="73">
        <v>25</v>
      </c>
      <c r="B214" s="73" t="s">
        <v>3861</v>
      </c>
      <c r="C214" s="73" t="s">
        <v>5790</v>
      </c>
      <c r="D214" s="74">
        <v>36526</v>
      </c>
      <c r="E214" s="73" t="s">
        <v>3371</v>
      </c>
    </row>
    <row r="215" spans="1:5" s="73" customFormat="1" ht="15" customHeight="1">
      <c r="A215" s="73">
        <v>25</v>
      </c>
      <c r="B215" s="73" t="s">
        <v>2273</v>
      </c>
      <c r="C215" s="73" t="s">
        <v>5792</v>
      </c>
      <c r="D215" s="74">
        <v>36526</v>
      </c>
      <c r="E215" s="73" t="s">
        <v>3371</v>
      </c>
    </row>
    <row r="216" spans="1:5" s="73" customFormat="1" ht="15" customHeight="1">
      <c r="A216" s="73">
        <v>25</v>
      </c>
      <c r="B216" s="73" t="s">
        <v>5537</v>
      </c>
      <c r="C216" s="73" t="s">
        <v>4434</v>
      </c>
      <c r="D216" s="74">
        <v>36526</v>
      </c>
      <c r="E216" s="73" t="s">
        <v>3371</v>
      </c>
    </row>
    <row r="217" spans="1:5" s="73" customFormat="1" ht="15" customHeight="1">
      <c r="A217" s="73">
        <v>25</v>
      </c>
      <c r="B217" s="73" t="s">
        <v>1196</v>
      </c>
      <c r="C217" s="73" t="s">
        <v>4435</v>
      </c>
      <c r="D217" s="74">
        <v>36526</v>
      </c>
      <c r="E217" s="73" t="s">
        <v>3371</v>
      </c>
    </row>
    <row r="218" spans="1:5" s="73" customFormat="1" ht="15" customHeight="1">
      <c r="A218" s="73">
        <v>25</v>
      </c>
      <c r="B218" s="73" t="s">
        <v>2320</v>
      </c>
      <c r="C218" s="73" t="s">
        <v>4436</v>
      </c>
      <c r="D218" s="74">
        <v>36526</v>
      </c>
      <c r="E218" s="73" t="s">
        <v>3371</v>
      </c>
    </row>
    <row r="219" spans="1:5" s="73" customFormat="1" ht="15" customHeight="1">
      <c r="A219" s="73">
        <v>25</v>
      </c>
      <c r="B219" s="73" t="s">
        <v>1022</v>
      </c>
      <c r="C219" s="73" t="s">
        <v>4437</v>
      </c>
      <c r="D219" s="74">
        <v>36526</v>
      </c>
      <c r="E219" s="73" t="s">
        <v>3371</v>
      </c>
    </row>
    <row r="220" spans="1:5" s="73" customFormat="1" ht="15" customHeight="1">
      <c r="A220" s="73">
        <v>25</v>
      </c>
      <c r="B220" s="73" t="s">
        <v>1020</v>
      </c>
      <c r="C220" s="73" t="s">
        <v>4310</v>
      </c>
      <c r="D220" s="74">
        <v>36526</v>
      </c>
      <c r="E220" s="73" t="s">
        <v>3371</v>
      </c>
    </row>
    <row r="221" spans="1:5" s="73" customFormat="1" ht="15" customHeight="1">
      <c r="A221" s="73">
        <v>25</v>
      </c>
      <c r="B221" s="73" t="s">
        <v>3057</v>
      </c>
      <c r="C221" s="73" t="s">
        <v>2628</v>
      </c>
      <c r="D221" s="74">
        <v>36526</v>
      </c>
      <c r="E221" s="73" t="s">
        <v>3371</v>
      </c>
    </row>
    <row r="222" spans="1:5" s="77" customFormat="1" ht="15" customHeight="1">
      <c r="A222" s="77">
        <v>26</v>
      </c>
      <c r="B222" s="77" t="s">
        <v>5322</v>
      </c>
      <c r="C222" s="77" t="s">
        <v>4914</v>
      </c>
      <c r="D222" s="78">
        <v>36526</v>
      </c>
      <c r="E222" s="77" t="s">
        <v>54</v>
      </c>
    </row>
    <row r="223" spans="1:5" s="77" customFormat="1" ht="15" customHeight="1">
      <c r="A223" s="77">
        <v>26</v>
      </c>
      <c r="B223" s="77" t="s">
        <v>396</v>
      </c>
      <c r="C223" s="77" t="s">
        <v>4915</v>
      </c>
      <c r="D223" s="78">
        <v>36526</v>
      </c>
      <c r="E223" s="77" t="s">
        <v>54</v>
      </c>
    </row>
    <row r="224" spans="1:5" s="77" customFormat="1" ht="15" customHeight="1">
      <c r="A224" s="77">
        <v>26</v>
      </c>
      <c r="B224" s="87" t="s">
        <v>773</v>
      </c>
      <c r="C224" s="77" t="s">
        <v>4916</v>
      </c>
      <c r="D224" s="78">
        <v>36526</v>
      </c>
      <c r="E224" s="77" t="s">
        <v>54</v>
      </c>
    </row>
    <row r="225" spans="1:5" s="77" customFormat="1" ht="15" customHeight="1">
      <c r="A225" s="77">
        <v>26</v>
      </c>
      <c r="B225" s="77" t="s">
        <v>3861</v>
      </c>
      <c r="C225" s="77" t="s">
        <v>3148</v>
      </c>
      <c r="D225" s="78">
        <v>36526</v>
      </c>
      <c r="E225" s="77" t="s">
        <v>54</v>
      </c>
    </row>
    <row r="226" spans="1:5" s="77" customFormat="1" ht="15" customHeight="1">
      <c r="A226" s="77">
        <v>26</v>
      </c>
      <c r="B226" s="77" t="s">
        <v>2273</v>
      </c>
      <c r="C226" s="77" t="s">
        <v>5262</v>
      </c>
      <c r="D226" s="78">
        <v>36526</v>
      </c>
      <c r="E226" s="77" t="s">
        <v>54</v>
      </c>
    </row>
    <row r="227" spans="1:5" s="77" customFormat="1" ht="15" customHeight="1">
      <c r="A227" s="77">
        <v>26</v>
      </c>
      <c r="B227" s="77" t="s">
        <v>5537</v>
      </c>
      <c r="C227" s="77" t="s">
        <v>5263</v>
      </c>
      <c r="D227" s="78">
        <v>36526</v>
      </c>
      <c r="E227" s="77" t="s">
        <v>54</v>
      </c>
    </row>
    <row r="228" spans="1:5" s="77" customFormat="1" ht="15" customHeight="1">
      <c r="A228" s="77">
        <v>26</v>
      </c>
      <c r="B228" s="77" t="s">
        <v>4762</v>
      </c>
      <c r="C228" s="77" t="s">
        <v>5264</v>
      </c>
      <c r="D228" s="78">
        <v>36526</v>
      </c>
      <c r="E228" s="77" t="s">
        <v>54</v>
      </c>
    </row>
    <row r="229" spans="1:5" s="77" customFormat="1" ht="15" customHeight="1">
      <c r="A229" s="77">
        <v>26</v>
      </c>
      <c r="B229" s="77" t="s">
        <v>1196</v>
      </c>
      <c r="C229" s="77" t="s">
        <v>5265</v>
      </c>
      <c r="D229" s="78">
        <v>36526</v>
      </c>
      <c r="E229" s="77" t="s">
        <v>54</v>
      </c>
    </row>
    <row r="230" spans="1:5" s="77" customFormat="1" ht="15" customHeight="1">
      <c r="A230" s="77">
        <v>26</v>
      </c>
      <c r="B230" s="77" t="s">
        <v>2320</v>
      </c>
      <c r="C230" s="77" t="s">
        <v>5266</v>
      </c>
      <c r="D230" s="78">
        <v>36526</v>
      </c>
      <c r="E230" s="77" t="s">
        <v>54</v>
      </c>
    </row>
    <row r="231" spans="1:5" s="77" customFormat="1" ht="15" customHeight="1">
      <c r="A231" s="77">
        <v>26</v>
      </c>
      <c r="B231" s="77" t="s">
        <v>3057</v>
      </c>
      <c r="C231" s="77" t="s">
        <v>3121</v>
      </c>
      <c r="D231" s="78">
        <v>36526</v>
      </c>
      <c r="E231" s="77" t="s">
        <v>54</v>
      </c>
    </row>
    <row r="232" spans="1:5" s="92" customFormat="1" ht="15" customHeight="1">
      <c r="A232" s="92">
        <v>27</v>
      </c>
      <c r="B232" s="92" t="s">
        <v>5322</v>
      </c>
      <c r="C232" s="92" t="s">
        <v>3122</v>
      </c>
      <c r="D232" s="93">
        <v>36526</v>
      </c>
      <c r="E232" s="92" t="s">
        <v>4414</v>
      </c>
    </row>
    <row r="233" spans="1:5" s="92" customFormat="1" ht="15" customHeight="1">
      <c r="A233" s="92">
        <v>27</v>
      </c>
      <c r="B233" s="92" t="s">
        <v>3715</v>
      </c>
      <c r="C233" s="92" t="s">
        <v>3123</v>
      </c>
      <c r="D233" s="93">
        <v>36526</v>
      </c>
      <c r="E233" s="92" t="s">
        <v>4414</v>
      </c>
    </row>
    <row r="234" spans="1:5" s="92" customFormat="1" ht="15" customHeight="1">
      <c r="A234" s="92">
        <v>27</v>
      </c>
      <c r="B234" s="94" t="s">
        <v>773</v>
      </c>
      <c r="C234" s="92" t="s">
        <v>4237</v>
      </c>
      <c r="D234" s="93">
        <v>36526</v>
      </c>
      <c r="E234" s="92" t="s">
        <v>4414</v>
      </c>
    </row>
    <row r="235" spans="1:5" s="92" customFormat="1" ht="15" customHeight="1">
      <c r="A235" s="92">
        <v>27</v>
      </c>
      <c r="B235" s="92" t="s">
        <v>5537</v>
      </c>
      <c r="C235" s="92" t="s">
        <v>4238</v>
      </c>
      <c r="D235" s="93">
        <v>36526</v>
      </c>
      <c r="E235" s="92" t="s">
        <v>4414</v>
      </c>
    </row>
    <row r="236" spans="1:5" s="92" customFormat="1" ht="15" customHeight="1">
      <c r="A236" s="92">
        <v>27</v>
      </c>
      <c r="B236" s="92" t="s">
        <v>1196</v>
      </c>
      <c r="C236" s="92" t="s">
        <v>4239</v>
      </c>
      <c r="D236" s="93">
        <v>36526</v>
      </c>
      <c r="E236" s="92" t="s">
        <v>4414</v>
      </c>
    </row>
    <row r="237" spans="1:5" s="92" customFormat="1" ht="15" customHeight="1">
      <c r="A237" s="92">
        <v>27</v>
      </c>
      <c r="B237" s="92" t="s">
        <v>2320</v>
      </c>
      <c r="C237" s="92" t="s">
        <v>4240</v>
      </c>
      <c r="D237" s="93">
        <v>36526</v>
      </c>
      <c r="E237" s="92" t="s">
        <v>4414</v>
      </c>
    </row>
    <row r="238" spans="1:5" s="92" customFormat="1" ht="15" customHeight="1">
      <c r="A238" s="92">
        <v>27</v>
      </c>
      <c r="B238" s="92" t="s">
        <v>1134</v>
      </c>
      <c r="C238" s="92" t="s">
        <v>4241</v>
      </c>
      <c r="D238" s="93">
        <v>36526</v>
      </c>
      <c r="E238" s="92" t="s">
        <v>4414</v>
      </c>
    </row>
    <row r="239" spans="1:5" s="92" customFormat="1" ht="15" customHeight="1">
      <c r="A239" s="92">
        <v>27</v>
      </c>
      <c r="B239" s="92" t="s">
        <v>3057</v>
      </c>
      <c r="C239" s="92" t="s">
        <v>5462</v>
      </c>
      <c r="D239" s="93">
        <v>36526</v>
      </c>
      <c r="E239" s="92" t="s">
        <v>4414</v>
      </c>
    </row>
    <row r="240" spans="1:5" s="82" customFormat="1" ht="15" customHeight="1">
      <c r="A240" s="82">
        <v>28</v>
      </c>
      <c r="B240" s="82" t="s">
        <v>5322</v>
      </c>
      <c r="C240" s="82" t="s">
        <v>5463</v>
      </c>
      <c r="D240" s="83">
        <v>36526</v>
      </c>
      <c r="E240" s="82" t="s">
        <v>6987</v>
      </c>
    </row>
    <row r="241" spans="1:5" s="82" customFormat="1" ht="15" customHeight="1">
      <c r="A241" s="82">
        <v>28</v>
      </c>
      <c r="B241" s="89" t="s">
        <v>773</v>
      </c>
      <c r="C241" s="82" t="s">
        <v>5464</v>
      </c>
      <c r="D241" s="83">
        <v>36526</v>
      </c>
      <c r="E241" s="82" t="s">
        <v>6987</v>
      </c>
    </row>
    <row r="242" spans="1:5" s="82" customFormat="1" ht="15" customHeight="1">
      <c r="A242" s="82">
        <v>28</v>
      </c>
      <c r="B242" s="82" t="s">
        <v>5537</v>
      </c>
      <c r="C242" s="82" t="s">
        <v>3278</v>
      </c>
      <c r="D242" s="83">
        <v>36526</v>
      </c>
      <c r="E242" s="82" t="s">
        <v>6987</v>
      </c>
    </row>
    <row r="243" spans="1:5" s="82" customFormat="1" ht="15" customHeight="1">
      <c r="A243" s="82">
        <v>28</v>
      </c>
      <c r="B243" s="82" t="s">
        <v>1196</v>
      </c>
      <c r="C243" s="82" t="s">
        <v>3279</v>
      </c>
      <c r="D243" s="83">
        <v>36526</v>
      </c>
      <c r="E243" s="82" t="s">
        <v>6987</v>
      </c>
    </row>
    <row r="244" spans="1:5" s="82" customFormat="1" ht="15" customHeight="1">
      <c r="A244" s="82">
        <v>28</v>
      </c>
      <c r="B244" s="82" t="s">
        <v>2953</v>
      </c>
      <c r="C244" s="82" t="s">
        <v>3280</v>
      </c>
      <c r="D244" s="83">
        <v>36526</v>
      </c>
      <c r="E244" s="82" t="s">
        <v>6987</v>
      </c>
    </row>
    <row r="245" spans="1:5" s="82" customFormat="1" ht="15" customHeight="1">
      <c r="A245" s="82">
        <v>28</v>
      </c>
      <c r="B245" s="82" t="s">
        <v>2320</v>
      </c>
      <c r="C245" s="82" t="s">
        <v>3281</v>
      </c>
      <c r="D245" s="83">
        <v>36526</v>
      </c>
      <c r="E245" s="82" t="s">
        <v>6987</v>
      </c>
    </row>
    <row r="246" spans="1:5" s="82" customFormat="1" ht="15" customHeight="1">
      <c r="A246" s="82">
        <v>28</v>
      </c>
      <c r="B246" s="82" t="s">
        <v>987</v>
      </c>
      <c r="C246" s="82" t="s">
        <v>2371</v>
      </c>
      <c r="D246" s="83">
        <v>36526</v>
      </c>
      <c r="E246" s="82" t="s">
        <v>6987</v>
      </c>
    </row>
    <row r="247" spans="1:5" s="82" customFormat="1" ht="15" customHeight="1">
      <c r="A247" s="82">
        <v>28</v>
      </c>
      <c r="B247" s="82" t="s">
        <v>3057</v>
      </c>
      <c r="C247" s="82" t="s">
        <v>2372</v>
      </c>
      <c r="D247" s="83">
        <v>36526</v>
      </c>
      <c r="E247" s="82" t="s">
        <v>6987</v>
      </c>
    </row>
    <row r="248" spans="1:5" s="84" customFormat="1" ht="15" customHeight="1">
      <c r="A248" s="84">
        <v>29</v>
      </c>
      <c r="B248" s="84" t="s">
        <v>5036</v>
      </c>
      <c r="C248" s="84" t="s">
        <v>2356</v>
      </c>
      <c r="D248" s="85">
        <v>36770</v>
      </c>
      <c r="E248" s="84" t="s">
        <v>4414</v>
      </c>
    </row>
    <row r="249" spans="1:5" s="84" customFormat="1" ht="15" customHeight="1">
      <c r="A249" s="84">
        <v>29</v>
      </c>
      <c r="B249" s="84" t="s">
        <v>4498</v>
      </c>
      <c r="C249" s="84" t="s">
        <v>2357</v>
      </c>
      <c r="D249" s="85">
        <v>36770</v>
      </c>
      <c r="E249" s="84" t="s">
        <v>4414</v>
      </c>
    </row>
    <row r="250" spans="1:5" s="84" customFormat="1" ht="15" customHeight="1">
      <c r="A250" s="84">
        <v>29</v>
      </c>
      <c r="B250" s="84" t="s">
        <v>2273</v>
      </c>
      <c r="C250" s="84" t="s">
        <v>2358</v>
      </c>
      <c r="D250" s="85">
        <v>36770</v>
      </c>
      <c r="E250" s="84" t="s">
        <v>4414</v>
      </c>
    </row>
    <row r="251" spans="1:5" s="70" customFormat="1" ht="15" customHeight="1">
      <c r="A251" s="70">
        <v>30</v>
      </c>
      <c r="B251" s="70" t="s">
        <v>5036</v>
      </c>
      <c r="C251" s="70" t="s">
        <v>3993</v>
      </c>
      <c r="D251" s="71">
        <v>36770</v>
      </c>
      <c r="E251" s="70" t="s">
        <v>4414</v>
      </c>
    </row>
    <row r="252" spans="1:5" s="70" customFormat="1" ht="15" customHeight="1">
      <c r="A252" s="70">
        <v>30</v>
      </c>
      <c r="B252" s="70" t="s">
        <v>4498</v>
      </c>
      <c r="C252" s="70" t="s">
        <v>1276</v>
      </c>
      <c r="D252" s="71">
        <v>36770</v>
      </c>
      <c r="E252" s="70" t="s">
        <v>4414</v>
      </c>
    </row>
    <row r="253" spans="1:5" s="70" customFormat="1" ht="15" customHeight="1">
      <c r="A253" s="70">
        <v>30</v>
      </c>
      <c r="B253" s="70" t="s">
        <v>2273</v>
      </c>
      <c r="C253" s="70" t="s">
        <v>1277</v>
      </c>
      <c r="D253" s="71">
        <v>36770</v>
      </c>
      <c r="E253" s="70" t="s">
        <v>4414</v>
      </c>
    </row>
    <row r="254" spans="1:5" s="73" customFormat="1" ht="15" customHeight="1">
      <c r="A254" s="73">
        <v>31</v>
      </c>
      <c r="B254" s="73" t="s">
        <v>5036</v>
      </c>
      <c r="C254" s="73" t="s">
        <v>1278</v>
      </c>
      <c r="D254" s="74">
        <v>36770</v>
      </c>
      <c r="E254" s="73" t="s">
        <v>4414</v>
      </c>
    </row>
    <row r="255" spans="1:5" s="73" customFormat="1" ht="15" customHeight="1">
      <c r="A255" s="73">
        <v>31</v>
      </c>
      <c r="B255" s="73" t="s">
        <v>4498</v>
      </c>
      <c r="C255" s="73" t="s">
        <v>1279</v>
      </c>
      <c r="D255" s="74">
        <v>36770</v>
      </c>
      <c r="E255" s="73" t="s">
        <v>4414</v>
      </c>
    </row>
    <row r="256" spans="1:5" s="73" customFormat="1" ht="15" customHeight="1">
      <c r="A256" s="73">
        <v>31</v>
      </c>
      <c r="B256" s="73" t="s">
        <v>2273</v>
      </c>
      <c r="C256" s="73" t="s">
        <v>1280</v>
      </c>
      <c r="D256" s="74">
        <v>36770</v>
      </c>
      <c r="E256" s="73" t="s">
        <v>4414</v>
      </c>
    </row>
    <row r="257" spans="1:5" s="77" customFormat="1" ht="15" customHeight="1">
      <c r="A257" s="77">
        <v>33</v>
      </c>
      <c r="B257" s="77" t="s">
        <v>5322</v>
      </c>
      <c r="C257" s="77" t="s">
        <v>1281</v>
      </c>
      <c r="D257" s="78">
        <v>36557</v>
      </c>
      <c r="E257" s="77" t="s">
        <v>4414</v>
      </c>
    </row>
    <row r="258" spans="1:5" s="77" customFormat="1" ht="15" customHeight="1">
      <c r="A258" s="77">
        <v>33</v>
      </c>
      <c r="B258" s="77" t="s">
        <v>5036</v>
      </c>
      <c r="C258" s="77" t="s">
        <v>1282</v>
      </c>
      <c r="D258" s="78">
        <v>36557</v>
      </c>
      <c r="E258" s="77" t="s">
        <v>4414</v>
      </c>
    </row>
    <row r="259" spans="1:5" s="77" customFormat="1" ht="15" customHeight="1">
      <c r="A259" s="77">
        <v>33</v>
      </c>
      <c r="B259" s="77" t="s">
        <v>396</v>
      </c>
      <c r="C259" s="77" t="s">
        <v>1283</v>
      </c>
      <c r="D259" s="78">
        <v>36557</v>
      </c>
      <c r="E259" s="77" t="s">
        <v>4414</v>
      </c>
    </row>
    <row r="260" spans="1:5" s="77" customFormat="1" ht="15" customHeight="1">
      <c r="A260" s="77">
        <v>33</v>
      </c>
      <c r="B260" s="87" t="s">
        <v>773</v>
      </c>
      <c r="C260" s="77" t="s">
        <v>1284</v>
      </c>
      <c r="D260" s="78">
        <v>36557</v>
      </c>
      <c r="E260" s="77" t="s">
        <v>4414</v>
      </c>
    </row>
    <row r="261" spans="1:5" s="77" customFormat="1" ht="15" customHeight="1">
      <c r="A261" s="77">
        <v>33</v>
      </c>
      <c r="B261" s="77" t="s">
        <v>5537</v>
      </c>
      <c r="C261" s="77" t="s">
        <v>1285</v>
      </c>
      <c r="D261" s="78">
        <v>36557</v>
      </c>
      <c r="E261" s="77" t="s">
        <v>4414</v>
      </c>
    </row>
    <row r="262" spans="1:5" s="77" customFormat="1" ht="15" customHeight="1">
      <c r="A262" s="77">
        <v>33</v>
      </c>
      <c r="B262" s="77" t="s">
        <v>1196</v>
      </c>
      <c r="C262" s="77" t="s">
        <v>1286</v>
      </c>
      <c r="D262" s="78">
        <v>36557</v>
      </c>
      <c r="E262" s="77" t="s">
        <v>4414</v>
      </c>
    </row>
    <row r="263" spans="1:5" s="77" customFormat="1" ht="15" customHeight="1">
      <c r="A263" s="77">
        <v>33</v>
      </c>
      <c r="B263" s="77" t="s">
        <v>2320</v>
      </c>
      <c r="C263" s="77" t="s">
        <v>1287</v>
      </c>
      <c r="D263" s="78">
        <v>36557</v>
      </c>
      <c r="E263" s="77" t="s">
        <v>4414</v>
      </c>
    </row>
    <row r="264" spans="1:5" s="77" customFormat="1" ht="15" customHeight="1">
      <c r="A264" s="77">
        <v>33</v>
      </c>
      <c r="B264" s="77" t="s">
        <v>3033</v>
      </c>
      <c r="C264" s="77" t="s">
        <v>1288</v>
      </c>
      <c r="D264" s="78">
        <v>36557</v>
      </c>
      <c r="E264" s="77" t="s">
        <v>4414</v>
      </c>
    </row>
    <row r="265" spans="1:5" s="77" customFormat="1" ht="15" customHeight="1">
      <c r="A265" s="77">
        <v>33</v>
      </c>
      <c r="B265" s="77" t="s">
        <v>1134</v>
      </c>
      <c r="C265" s="77" t="s">
        <v>1289</v>
      </c>
      <c r="D265" s="78">
        <v>36557</v>
      </c>
      <c r="E265" s="77" t="s">
        <v>4414</v>
      </c>
    </row>
    <row r="266" spans="1:5" s="77" customFormat="1" ht="15" customHeight="1">
      <c r="A266" s="77">
        <v>33</v>
      </c>
      <c r="B266" s="77" t="s">
        <v>3057</v>
      </c>
      <c r="C266" s="77" t="s">
        <v>1290</v>
      </c>
      <c r="D266" s="78">
        <v>36557</v>
      </c>
      <c r="E266" s="77" t="s">
        <v>4414</v>
      </c>
    </row>
    <row r="267" spans="1:5" s="92" customFormat="1" ht="15" customHeight="1">
      <c r="A267" s="92">
        <v>34</v>
      </c>
      <c r="B267" s="92" t="s">
        <v>5322</v>
      </c>
      <c r="C267" s="92" t="s">
        <v>6535</v>
      </c>
      <c r="D267" s="93">
        <v>36557</v>
      </c>
      <c r="E267" s="92" t="s">
        <v>2200</v>
      </c>
    </row>
    <row r="268" spans="1:5" s="92" customFormat="1" ht="15" customHeight="1">
      <c r="A268" s="92">
        <v>34</v>
      </c>
      <c r="B268" s="92" t="s">
        <v>3715</v>
      </c>
      <c r="C268" s="92" t="s">
        <v>6536</v>
      </c>
      <c r="D268" s="93">
        <v>36557</v>
      </c>
      <c r="E268" s="92" t="s">
        <v>2200</v>
      </c>
    </row>
    <row r="269" spans="1:5" s="92" customFormat="1" ht="15" customHeight="1">
      <c r="A269" s="92">
        <v>34</v>
      </c>
      <c r="B269" s="92" t="s">
        <v>5036</v>
      </c>
      <c r="C269" s="92" t="s">
        <v>6537</v>
      </c>
      <c r="D269" s="93">
        <v>36557</v>
      </c>
      <c r="E269" s="92" t="s">
        <v>2200</v>
      </c>
    </row>
    <row r="270" spans="1:5" s="92" customFormat="1" ht="15" customHeight="1">
      <c r="A270" s="92">
        <v>34</v>
      </c>
      <c r="B270" s="94" t="s">
        <v>773</v>
      </c>
      <c r="C270" s="92" t="s">
        <v>1667</v>
      </c>
      <c r="D270" s="93">
        <v>36557</v>
      </c>
      <c r="E270" s="92" t="s">
        <v>2200</v>
      </c>
    </row>
    <row r="271" spans="1:5" s="92" customFormat="1" ht="15" customHeight="1">
      <c r="A271" s="92">
        <v>34</v>
      </c>
      <c r="B271" s="92" t="s">
        <v>1668</v>
      </c>
      <c r="C271" s="92" t="s">
        <v>1882</v>
      </c>
      <c r="D271" s="93">
        <v>36557</v>
      </c>
      <c r="E271" s="92" t="s">
        <v>2200</v>
      </c>
    </row>
    <row r="272" spans="1:5" s="92" customFormat="1" ht="15" customHeight="1">
      <c r="A272" s="92">
        <v>34</v>
      </c>
      <c r="B272" s="92" t="s">
        <v>5040</v>
      </c>
      <c r="C272" s="95" t="s">
        <v>1883</v>
      </c>
      <c r="D272" s="93">
        <v>36557</v>
      </c>
      <c r="E272" s="92" t="s">
        <v>2200</v>
      </c>
    </row>
    <row r="273" spans="1:5" s="92" customFormat="1" ht="15" customHeight="1">
      <c r="A273" s="92">
        <v>34</v>
      </c>
      <c r="B273" s="92" t="s">
        <v>5537</v>
      </c>
      <c r="C273" s="92" t="s">
        <v>1884</v>
      </c>
      <c r="D273" s="93">
        <v>36557</v>
      </c>
      <c r="E273" s="92" t="s">
        <v>2200</v>
      </c>
    </row>
    <row r="274" spans="1:5" s="92" customFormat="1" ht="15" customHeight="1">
      <c r="A274" s="92">
        <v>34</v>
      </c>
      <c r="B274" s="92" t="s">
        <v>1196</v>
      </c>
      <c r="C274" s="92" t="s">
        <v>1885</v>
      </c>
      <c r="D274" s="93">
        <v>36557</v>
      </c>
      <c r="E274" s="92" t="s">
        <v>2200</v>
      </c>
    </row>
    <row r="275" spans="1:5" s="92" customFormat="1" ht="15" customHeight="1">
      <c r="A275" s="92">
        <v>34</v>
      </c>
      <c r="B275" s="92" t="s">
        <v>2320</v>
      </c>
      <c r="C275" s="92" t="s">
        <v>1886</v>
      </c>
      <c r="D275" s="93">
        <v>36557</v>
      </c>
      <c r="E275" s="92" t="s">
        <v>2200</v>
      </c>
    </row>
    <row r="276" spans="1:5" s="92" customFormat="1" ht="15" customHeight="1">
      <c r="A276" s="92">
        <v>34</v>
      </c>
      <c r="B276" s="92" t="s">
        <v>3057</v>
      </c>
      <c r="C276" s="92" t="s">
        <v>1887</v>
      </c>
      <c r="D276" s="93">
        <v>36557</v>
      </c>
      <c r="E276" s="92" t="s">
        <v>2200</v>
      </c>
    </row>
    <row r="277" spans="1:5" s="82" customFormat="1" ht="15" customHeight="1">
      <c r="A277" s="82">
        <v>35</v>
      </c>
      <c r="B277" s="82" t="s">
        <v>5322</v>
      </c>
      <c r="C277" s="82" t="s">
        <v>1888</v>
      </c>
      <c r="D277" s="83">
        <v>36526</v>
      </c>
      <c r="E277" s="82" t="s">
        <v>3371</v>
      </c>
    </row>
    <row r="278" spans="1:5" s="82" customFormat="1" ht="15" customHeight="1">
      <c r="A278" s="82">
        <v>35</v>
      </c>
      <c r="B278" s="89" t="s">
        <v>773</v>
      </c>
      <c r="C278" s="82" t="s">
        <v>1889</v>
      </c>
      <c r="D278" s="83">
        <v>36526</v>
      </c>
      <c r="E278" s="82" t="s">
        <v>3371</v>
      </c>
    </row>
    <row r="279" spans="1:5" s="82" customFormat="1" ht="15" customHeight="1">
      <c r="A279" s="82">
        <v>35</v>
      </c>
      <c r="B279" s="82" t="s">
        <v>2273</v>
      </c>
      <c r="C279" s="82" t="s">
        <v>1890</v>
      </c>
      <c r="D279" s="83">
        <v>36526</v>
      </c>
      <c r="E279" s="82" t="s">
        <v>3371</v>
      </c>
    </row>
    <row r="280" spans="1:5" s="82" customFormat="1" ht="15" customHeight="1">
      <c r="A280" s="82">
        <v>35</v>
      </c>
      <c r="B280" s="82" t="s">
        <v>5537</v>
      </c>
      <c r="C280" s="82" t="s">
        <v>1891</v>
      </c>
      <c r="D280" s="83">
        <v>36526</v>
      </c>
      <c r="E280" s="82" t="s">
        <v>3371</v>
      </c>
    </row>
    <row r="281" spans="1:5" s="82" customFormat="1" ht="15" customHeight="1">
      <c r="A281" s="82">
        <v>35</v>
      </c>
      <c r="B281" s="82" t="s">
        <v>1196</v>
      </c>
      <c r="C281" s="82" t="s">
        <v>1892</v>
      </c>
      <c r="D281" s="83">
        <v>36526</v>
      </c>
      <c r="E281" s="82" t="s">
        <v>3371</v>
      </c>
    </row>
    <row r="282" spans="1:5" s="82" customFormat="1" ht="15" customHeight="1">
      <c r="A282" s="82">
        <v>35</v>
      </c>
      <c r="B282" s="82" t="s">
        <v>2320</v>
      </c>
      <c r="C282" s="82" t="s">
        <v>1893</v>
      </c>
      <c r="D282" s="83">
        <v>36526</v>
      </c>
      <c r="E282" s="82" t="s">
        <v>3371</v>
      </c>
    </row>
    <row r="283" spans="1:5" s="82" customFormat="1" ht="15" customHeight="1">
      <c r="A283" s="82">
        <v>35</v>
      </c>
      <c r="B283" s="82" t="s">
        <v>1022</v>
      </c>
      <c r="C283" s="82" t="s">
        <v>1894</v>
      </c>
      <c r="D283" s="83">
        <v>36526</v>
      </c>
      <c r="E283" s="82" t="s">
        <v>3371</v>
      </c>
    </row>
    <row r="284" spans="1:5" s="82" customFormat="1" ht="15" customHeight="1">
      <c r="A284" s="82">
        <v>35</v>
      </c>
      <c r="B284" s="82" t="s">
        <v>1020</v>
      </c>
      <c r="C284" s="82" t="s">
        <v>1895</v>
      </c>
      <c r="D284" s="83">
        <v>36526</v>
      </c>
      <c r="E284" s="82" t="s">
        <v>3371</v>
      </c>
    </row>
    <row r="285" spans="1:5" s="82" customFormat="1" ht="15" customHeight="1">
      <c r="A285" s="82">
        <v>35</v>
      </c>
      <c r="B285" s="82" t="s">
        <v>3057</v>
      </c>
      <c r="C285" s="82" t="s">
        <v>1896</v>
      </c>
      <c r="D285" s="83">
        <v>36526</v>
      </c>
      <c r="E285" s="82" t="s">
        <v>3371</v>
      </c>
    </row>
    <row r="286" spans="1:5" s="84" customFormat="1" ht="15" customHeight="1">
      <c r="A286" s="84">
        <v>36</v>
      </c>
      <c r="B286" s="84" t="s">
        <v>5322</v>
      </c>
      <c r="C286" s="84" t="s">
        <v>1897</v>
      </c>
      <c r="D286" s="85">
        <v>36526</v>
      </c>
      <c r="E286" s="84" t="s">
        <v>3371</v>
      </c>
    </row>
    <row r="287" spans="1:5" s="84" customFormat="1" ht="15" customHeight="1">
      <c r="A287" s="84">
        <v>36</v>
      </c>
      <c r="B287" s="84" t="s">
        <v>3715</v>
      </c>
      <c r="C287" s="84" t="s">
        <v>1898</v>
      </c>
      <c r="D287" s="85">
        <v>36526</v>
      </c>
      <c r="E287" s="84" t="s">
        <v>3371</v>
      </c>
    </row>
    <row r="288" spans="1:5" s="84" customFormat="1" ht="15" customHeight="1">
      <c r="A288" s="84">
        <v>36</v>
      </c>
      <c r="B288" s="84" t="s">
        <v>2393</v>
      </c>
      <c r="C288" s="84" t="s">
        <v>1899</v>
      </c>
      <c r="D288" s="85">
        <v>36526</v>
      </c>
      <c r="E288" s="84" t="s">
        <v>3371</v>
      </c>
    </row>
    <row r="289" spans="1:5" s="84" customFormat="1" ht="15" customHeight="1">
      <c r="A289" s="84">
        <v>36</v>
      </c>
      <c r="B289" s="84" t="s">
        <v>396</v>
      </c>
      <c r="C289" s="84" t="s">
        <v>1900</v>
      </c>
      <c r="D289" s="85">
        <v>36526</v>
      </c>
      <c r="E289" s="84" t="s">
        <v>3371</v>
      </c>
    </row>
    <row r="290" spans="1:5" s="84" customFormat="1" ht="15" customHeight="1">
      <c r="A290" s="84">
        <v>36</v>
      </c>
      <c r="B290" s="86" t="s">
        <v>773</v>
      </c>
      <c r="C290" s="84" t="s">
        <v>84</v>
      </c>
      <c r="D290" s="85">
        <v>36526</v>
      </c>
      <c r="E290" s="84" t="s">
        <v>3371</v>
      </c>
    </row>
    <row r="291" spans="1:5" s="84" customFormat="1" ht="15" customHeight="1">
      <c r="A291" s="84">
        <v>36</v>
      </c>
      <c r="B291" s="84" t="s">
        <v>2273</v>
      </c>
      <c r="C291" s="84" t="s">
        <v>3731</v>
      </c>
      <c r="D291" s="85">
        <v>36526</v>
      </c>
      <c r="E291" s="84" t="s">
        <v>3371</v>
      </c>
    </row>
    <row r="292" spans="1:5" s="84" customFormat="1" ht="15" customHeight="1">
      <c r="A292" s="84">
        <v>36</v>
      </c>
      <c r="B292" s="84" t="s">
        <v>5537</v>
      </c>
      <c r="C292" s="84" t="s">
        <v>3732</v>
      </c>
      <c r="D292" s="85">
        <v>36526</v>
      </c>
      <c r="E292" s="84" t="s">
        <v>3371</v>
      </c>
    </row>
    <row r="293" spans="1:5" s="84" customFormat="1" ht="15" customHeight="1">
      <c r="A293" s="84">
        <v>36</v>
      </c>
      <c r="B293" s="84" t="s">
        <v>1196</v>
      </c>
      <c r="C293" s="84" t="s">
        <v>3733</v>
      </c>
      <c r="D293" s="85">
        <v>36526</v>
      </c>
      <c r="E293" s="84" t="s">
        <v>3371</v>
      </c>
    </row>
    <row r="294" spans="1:5" s="84" customFormat="1" ht="15" customHeight="1">
      <c r="A294" s="84">
        <v>36</v>
      </c>
      <c r="B294" s="84" t="s">
        <v>2953</v>
      </c>
      <c r="C294" s="84" t="s">
        <v>3734</v>
      </c>
      <c r="D294" s="85">
        <v>36526</v>
      </c>
      <c r="E294" s="84" t="s">
        <v>3371</v>
      </c>
    </row>
    <row r="295" spans="1:5" s="84" customFormat="1" ht="15" customHeight="1">
      <c r="A295" s="84">
        <v>36</v>
      </c>
      <c r="B295" s="84" t="s">
        <v>2320</v>
      </c>
      <c r="C295" s="84" t="s">
        <v>3735</v>
      </c>
      <c r="D295" s="85">
        <v>36526</v>
      </c>
      <c r="E295" s="84" t="s">
        <v>3371</v>
      </c>
    </row>
    <row r="296" spans="1:5" s="84" customFormat="1" ht="15" customHeight="1">
      <c r="A296" s="84">
        <v>36</v>
      </c>
      <c r="B296" s="84" t="s">
        <v>1020</v>
      </c>
      <c r="C296" s="84" t="s">
        <v>3736</v>
      </c>
      <c r="D296" s="85">
        <v>36526</v>
      </c>
      <c r="E296" s="84" t="s">
        <v>3371</v>
      </c>
    </row>
    <row r="297" spans="1:5" s="84" customFormat="1" ht="15" customHeight="1">
      <c r="A297" s="84">
        <v>36</v>
      </c>
      <c r="B297" s="84" t="s">
        <v>6126</v>
      </c>
      <c r="C297" s="84" t="s">
        <v>3737</v>
      </c>
      <c r="D297" s="85">
        <v>36526</v>
      </c>
      <c r="E297" s="84" t="s">
        <v>3371</v>
      </c>
    </row>
    <row r="298" spans="1:5" s="84" customFormat="1" ht="15" customHeight="1">
      <c r="A298" s="84">
        <v>36</v>
      </c>
      <c r="B298" s="84" t="s">
        <v>3057</v>
      </c>
      <c r="C298" s="84" t="s">
        <v>3738</v>
      </c>
      <c r="D298" s="85">
        <v>36526</v>
      </c>
      <c r="E298" s="84" t="s">
        <v>3371</v>
      </c>
    </row>
    <row r="299" spans="1:5" s="70" customFormat="1" ht="15" customHeight="1">
      <c r="A299" s="70">
        <v>37</v>
      </c>
      <c r="B299" s="70" t="s">
        <v>5322</v>
      </c>
      <c r="C299" s="70" t="s">
        <v>3739</v>
      </c>
      <c r="D299" s="71">
        <v>36557</v>
      </c>
      <c r="E299" s="70" t="s">
        <v>1659</v>
      </c>
    </row>
    <row r="300" spans="1:5" s="70" customFormat="1" ht="15" customHeight="1">
      <c r="A300" s="70">
        <v>37</v>
      </c>
      <c r="B300" s="70" t="s">
        <v>396</v>
      </c>
      <c r="C300" s="70" t="s">
        <v>3740</v>
      </c>
      <c r="D300" s="71">
        <v>36557</v>
      </c>
      <c r="E300" s="70" t="s">
        <v>1659</v>
      </c>
    </row>
    <row r="301" spans="1:5" s="70" customFormat="1" ht="15" customHeight="1">
      <c r="A301" s="70">
        <v>37</v>
      </c>
      <c r="B301" s="72" t="s">
        <v>773</v>
      </c>
      <c r="C301" s="70" t="s">
        <v>3741</v>
      </c>
      <c r="D301" s="71">
        <v>36557</v>
      </c>
      <c r="E301" s="70" t="s">
        <v>1659</v>
      </c>
    </row>
    <row r="302" spans="1:5" s="70" customFormat="1" ht="15" customHeight="1">
      <c r="A302" s="70">
        <v>37</v>
      </c>
      <c r="B302" s="70" t="s">
        <v>3861</v>
      </c>
      <c r="C302" s="70" t="s">
        <v>1838</v>
      </c>
      <c r="D302" s="71">
        <v>36557</v>
      </c>
      <c r="E302" s="70" t="s">
        <v>1659</v>
      </c>
    </row>
    <row r="303" spans="1:5" s="70" customFormat="1" ht="15" customHeight="1">
      <c r="A303" s="70">
        <v>37</v>
      </c>
      <c r="B303" s="70" t="s">
        <v>2273</v>
      </c>
      <c r="C303" s="70" t="s">
        <v>741</v>
      </c>
      <c r="D303" s="71">
        <v>36557</v>
      </c>
      <c r="E303" s="70" t="s">
        <v>1659</v>
      </c>
    </row>
    <row r="304" spans="1:5" s="70" customFormat="1" ht="15" customHeight="1">
      <c r="A304" s="70">
        <v>37</v>
      </c>
      <c r="B304" s="70" t="s">
        <v>5537</v>
      </c>
      <c r="C304" s="70" t="s">
        <v>455</v>
      </c>
      <c r="D304" s="71">
        <v>36557</v>
      </c>
      <c r="E304" s="70" t="s">
        <v>1659</v>
      </c>
    </row>
    <row r="305" spans="1:5" s="70" customFormat="1" ht="15" customHeight="1">
      <c r="A305" s="70">
        <v>37</v>
      </c>
      <c r="B305" s="70" t="s">
        <v>1196</v>
      </c>
      <c r="C305" s="70" t="s">
        <v>456</v>
      </c>
      <c r="D305" s="71">
        <v>36557</v>
      </c>
      <c r="E305" s="70" t="s">
        <v>1659</v>
      </c>
    </row>
    <row r="306" spans="1:5" s="70" customFormat="1" ht="15" customHeight="1">
      <c r="A306" s="70">
        <v>37</v>
      </c>
      <c r="B306" s="70" t="s">
        <v>2320</v>
      </c>
      <c r="C306" s="70" t="s">
        <v>5226</v>
      </c>
      <c r="D306" s="71">
        <v>36557</v>
      </c>
      <c r="E306" s="70" t="s">
        <v>1659</v>
      </c>
    </row>
    <row r="307" spans="1:5" s="70" customFormat="1" ht="15" customHeight="1">
      <c r="A307" s="70">
        <v>37</v>
      </c>
      <c r="B307" s="70" t="s">
        <v>1022</v>
      </c>
      <c r="C307" s="70" t="s">
        <v>5227</v>
      </c>
      <c r="D307" s="71">
        <v>36557</v>
      </c>
      <c r="E307" s="70" t="s">
        <v>1659</v>
      </c>
    </row>
    <row r="308" spans="1:5" s="70" customFormat="1" ht="15" customHeight="1">
      <c r="A308" s="70">
        <v>37</v>
      </c>
      <c r="B308" s="70" t="s">
        <v>3033</v>
      </c>
      <c r="C308" s="70" t="s">
        <v>5228</v>
      </c>
      <c r="D308" s="71">
        <v>36557</v>
      </c>
      <c r="E308" s="70" t="s">
        <v>1659</v>
      </c>
    </row>
    <row r="309" spans="1:5" s="70" customFormat="1" ht="15" customHeight="1">
      <c r="A309" s="70">
        <v>37</v>
      </c>
      <c r="B309" s="70" t="s">
        <v>3057</v>
      </c>
      <c r="C309" s="70" t="s">
        <v>5229</v>
      </c>
      <c r="D309" s="71">
        <v>36557</v>
      </c>
      <c r="E309" s="70" t="s">
        <v>1659</v>
      </c>
    </row>
    <row r="310" spans="1:5" s="73" customFormat="1" ht="15" customHeight="1">
      <c r="A310" s="73">
        <v>38</v>
      </c>
      <c r="B310" s="73" t="s">
        <v>2273</v>
      </c>
      <c r="C310" s="73" t="s">
        <v>5230</v>
      </c>
      <c r="D310" s="74">
        <v>36526</v>
      </c>
      <c r="E310" s="73" t="s">
        <v>1659</v>
      </c>
    </row>
    <row r="311" spans="1:5" s="73" customFormat="1" ht="15" customHeight="1">
      <c r="A311" s="73">
        <v>38</v>
      </c>
      <c r="B311" s="73" t="s">
        <v>5231</v>
      </c>
      <c r="C311" s="73" t="s">
        <v>5232</v>
      </c>
      <c r="D311" s="74">
        <v>36526</v>
      </c>
      <c r="E311" s="73" t="s">
        <v>1659</v>
      </c>
    </row>
    <row r="312" spans="1:5" s="73" customFormat="1" ht="15" customHeight="1">
      <c r="A312" s="73">
        <v>38</v>
      </c>
      <c r="B312" s="73" t="s">
        <v>1022</v>
      </c>
      <c r="C312" s="73" t="s">
        <v>5233</v>
      </c>
      <c r="D312" s="74">
        <v>36526</v>
      </c>
      <c r="E312" s="73" t="s">
        <v>1659</v>
      </c>
    </row>
    <row r="313" spans="1:5" s="73" customFormat="1" ht="15" customHeight="1">
      <c r="A313" s="73">
        <v>38</v>
      </c>
      <c r="B313" s="73" t="s">
        <v>6126</v>
      </c>
      <c r="C313" s="73" t="s">
        <v>5234</v>
      </c>
      <c r="D313" s="74">
        <v>36526</v>
      </c>
      <c r="E313" s="73" t="s">
        <v>1659</v>
      </c>
    </row>
    <row r="314" spans="1:5" s="77" customFormat="1" ht="15" customHeight="1">
      <c r="A314" s="77">
        <v>39</v>
      </c>
      <c r="B314" s="77" t="s">
        <v>5322</v>
      </c>
      <c r="C314" s="77" t="s">
        <v>5235</v>
      </c>
      <c r="D314" s="78">
        <v>36526</v>
      </c>
      <c r="E314" s="77" t="s">
        <v>4414</v>
      </c>
    </row>
    <row r="315" spans="1:5" s="77" customFormat="1" ht="15" customHeight="1">
      <c r="A315" s="77">
        <v>39</v>
      </c>
      <c r="B315" s="77" t="s">
        <v>3715</v>
      </c>
      <c r="C315" s="77" t="s">
        <v>5236</v>
      </c>
      <c r="D315" s="78">
        <v>36526</v>
      </c>
      <c r="E315" s="77" t="s">
        <v>4414</v>
      </c>
    </row>
    <row r="316" spans="1:5" s="77" customFormat="1" ht="15" customHeight="1">
      <c r="A316" s="77">
        <v>39</v>
      </c>
      <c r="B316" s="77" t="s">
        <v>5036</v>
      </c>
      <c r="C316" s="77" t="s">
        <v>5237</v>
      </c>
      <c r="D316" s="78">
        <v>36526</v>
      </c>
      <c r="E316" s="77" t="s">
        <v>4414</v>
      </c>
    </row>
    <row r="317" spans="1:5" s="77" customFormat="1" ht="15" customHeight="1">
      <c r="A317" s="77">
        <v>39</v>
      </c>
      <c r="B317" s="87" t="s">
        <v>773</v>
      </c>
      <c r="C317" s="77" t="s">
        <v>2429</v>
      </c>
      <c r="D317" s="78">
        <v>36526</v>
      </c>
      <c r="E317" s="77" t="s">
        <v>4414</v>
      </c>
    </row>
    <row r="318" spans="1:5" s="77" customFormat="1" ht="15" customHeight="1">
      <c r="A318" s="77">
        <v>39</v>
      </c>
      <c r="B318" s="77" t="s">
        <v>2430</v>
      </c>
      <c r="C318" s="77" t="s">
        <v>4153</v>
      </c>
      <c r="D318" s="78">
        <v>36526</v>
      </c>
      <c r="E318" s="77" t="s">
        <v>4414</v>
      </c>
    </row>
    <row r="319" spans="1:5" s="77" customFormat="1" ht="15" customHeight="1">
      <c r="A319" s="77">
        <v>39</v>
      </c>
      <c r="B319" s="77" t="s">
        <v>5040</v>
      </c>
      <c r="C319" s="88" t="s">
        <v>4154</v>
      </c>
      <c r="D319" s="78">
        <v>36526</v>
      </c>
      <c r="E319" s="77" t="s">
        <v>4414</v>
      </c>
    </row>
    <row r="320" spans="1:5" s="77" customFormat="1" ht="15" customHeight="1">
      <c r="A320" s="77">
        <v>39</v>
      </c>
      <c r="B320" s="77" t="s">
        <v>6298</v>
      </c>
      <c r="C320" s="77" t="s">
        <v>6299</v>
      </c>
      <c r="D320" s="78">
        <v>36526</v>
      </c>
      <c r="E320" s="77" t="s">
        <v>4414</v>
      </c>
    </row>
    <row r="321" spans="1:5" s="77" customFormat="1" ht="15" customHeight="1">
      <c r="A321" s="77">
        <v>39</v>
      </c>
      <c r="B321" s="77" t="s">
        <v>775</v>
      </c>
      <c r="C321" s="77" t="s">
        <v>4483</v>
      </c>
      <c r="D321" s="78">
        <v>36526</v>
      </c>
      <c r="E321" s="77" t="s">
        <v>4414</v>
      </c>
    </row>
    <row r="322" spans="1:5" s="77" customFormat="1" ht="15" customHeight="1">
      <c r="A322" s="77">
        <v>39</v>
      </c>
      <c r="B322" s="77" t="s">
        <v>5537</v>
      </c>
      <c r="C322" s="77" t="s">
        <v>4484</v>
      </c>
      <c r="D322" s="78">
        <v>36526</v>
      </c>
      <c r="E322" s="77" t="s">
        <v>4414</v>
      </c>
    </row>
    <row r="323" spans="1:5" s="77" customFormat="1" ht="15" customHeight="1">
      <c r="A323" s="77">
        <v>39</v>
      </c>
      <c r="B323" s="77" t="s">
        <v>1196</v>
      </c>
      <c r="C323" s="77" t="s">
        <v>4485</v>
      </c>
      <c r="D323" s="78">
        <v>36526</v>
      </c>
      <c r="E323" s="77" t="s">
        <v>4414</v>
      </c>
    </row>
    <row r="324" spans="1:5" s="77" customFormat="1" ht="15" customHeight="1">
      <c r="A324" s="77">
        <v>39</v>
      </c>
      <c r="B324" s="77" t="s">
        <v>2320</v>
      </c>
      <c r="C324" s="77" t="s">
        <v>4486</v>
      </c>
      <c r="D324" s="78">
        <v>36526</v>
      </c>
      <c r="E324" s="77" t="s">
        <v>4414</v>
      </c>
    </row>
    <row r="325" spans="1:5" s="77" customFormat="1" ht="15" customHeight="1">
      <c r="A325" s="77">
        <v>39</v>
      </c>
      <c r="B325" s="77" t="s">
        <v>3057</v>
      </c>
      <c r="C325" s="77" t="s">
        <v>4487</v>
      </c>
      <c r="D325" s="78">
        <v>36526</v>
      </c>
      <c r="E325" s="77" t="s">
        <v>4414</v>
      </c>
    </row>
    <row r="326" spans="1:5" s="92" customFormat="1" ht="15" customHeight="1">
      <c r="A326" s="92">
        <v>40</v>
      </c>
      <c r="B326" s="94" t="s">
        <v>773</v>
      </c>
      <c r="C326" s="92" t="s">
        <v>4488</v>
      </c>
      <c r="D326" s="93">
        <v>36526</v>
      </c>
      <c r="E326" s="92" t="s">
        <v>4414</v>
      </c>
    </row>
    <row r="327" spans="1:5" s="92" customFormat="1" ht="15" customHeight="1">
      <c r="A327" s="92">
        <v>40</v>
      </c>
      <c r="B327" s="92" t="s">
        <v>2320</v>
      </c>
      <c r="C327" s="92" t="s">
        <v>4489</v>
      </c>
      <c r="D327" s="93">
        <v>36526</v>
      </c>
      <c r="E327" s="92" t="s">
        <v>4414</v>
      </c>
    </row>
    <row r="328" spans="1:5" s="82" customFormat="1" ht="15" customHeight="1">
      <c r="A328" s="82">
        <v>41</v>
      </c>
      <c r="B328" s="82" t="s">
        <v>5036</v>
      </c>
      <c r="C328" s="82" t="s">
        <v>4490</v>
      </c>
      <c r="D328" s="83">
        <v>36526</v>
      </c>
      <c r="E328" s="82" t="s">
        <v>4414</v>
      </c>
    </row>
    <row r="329" spans="1:5" s="82" customFormat="1" ht="15" customHeight="1">
      <c r="A329" s="82">
        <v>41</v>
      </c>
      <c r="B329" s="82" t="s">
        <v>2273</v>
      </c>
      <c r="C329" s="82" t="s">
        <v>4491</v>
      </c>
      <c r="D329" s="83">
        <v>36526</v>
      </c>
      <c r="E329" s="82" t="s">
        <v>4414</v>
      </c>
    </row>
    <row r="330" spans="1:5" s="84" customFormat="1" ht="15" customHeight="1">
      <c r="A330" s="84">
        <v>42</v>
      </c>
      <c r="B330" s="84" t="s">
        <v>4320</v>
      </c>
      <c r="C330" s="84" t="s">
        <v>4321</v>
      </c>
      <c r="D330" s="85">
        <v>36526</v>
      </c>
      <c r="E330" s="84" t="s">
        <v>1659</v>
      </c>
    </row>
    <row r="331" spans="1:5" s="84" customFormat="1" ht="15" customHeight="1">
      <c r="A331" s="84">
        <v>42</v>
      </c>
      <c r="B331" s="84" t="s">
        <v>2273</v>
      </c>
      <c r="C331" s="84" t="s">
        <v>4322</v>
      </c>
      <c r="D331" s="85">
        <v>36526</v>
      </c>
      <c r="E331" s="84" t="s">
        <v>1659</v>
      </c>
    </row>
    <row r="332" spans="1:5" s="84" customFormat="1" ht="15" customHeight="1">
      <c r="A332" s="84">
        <v>42</v>
      </c>
      <c r="B332" s="84" t="s">
        <v>1022</v>
      </c>
      <c r="C332" s="84" t="s">
        <v>4323</v>
      </c>
      <c r="D332" s="85">
        <v>36526</v>
      </c>
      <c r="E332" s="84" t="s">
        <v>1659</v>
      </c>
    </row>
    <row r="333" spans="1:5" s="84" customFormat="1" ht="15" customHeight="1">
      <c r="A333" s="84">
        <v>42</v>
      </c>
      <c r="B333" s="84" t="s">
        <v>6126</v>
      </c>
      <c r="C333" s="84" t="s">
        <v>4324</v>
      </c>
      <c r="D333" s="85">
        <v>36526</v>
      </c>
      <c r="E333" s="84" t="s">
        <v>1659</v>
      </c>
    </row>
    <row r="334" spans="1:5" s="70" customFormat="1" ht="15" customHeight="1">
      <c r="A334" s="70">
        <v>43</v>
      </c>
      <c r="B334" s="70" t="s">
        <v>4325</v>
      </c>
      <c r="C334" s="70" t="s">
        <v>4326</v>
      </c>
      <c r="D334" s="71">
        <v>36526</v>
      </c>
      <c r="E334" s="70" t="s">
        <v>6987</v>
      </c>
    </row>
    <row r="335" spans="1:5" s="70" customFormat="1" ht="15" customHeight="1">
      <c r="A335" s="70">
        <v>43</v>
      </c>
      <c r="B335" s="70" t="s">
        <v>5322</v>
      </c>
      <c r="C335" s="70" t="s">
        <v>4327</v>
      </c>
      <c r="D335" s="71">
        <v>36526</v>
      </c>
      <c r="E335" s="70" t="s">
        <v>6987</v>
      </c>
    </row>
    <row r="336" spans="1:5" s="73" customFormat="1" ht="15" customHeight="1">
      <c r="A336" s="70">
        <v>43</v>
      </c>
      <c r="B336" s="70" t="s">
        <v>396</v>
      </c>
      <c r="C336" s="70" t="s">
        <v>5456</v>
      </c>
      <c r="D336" s="71">
        <v>36526</v>
      </c>
      <c r="E336" s="70" t="s">
        <v>6987</v>
      </c>
    </row>
    <row r="337" spans="1:5" s="70" customFormat="1" ht="15" customHeight="1">
      <c r="A337" s="70">
        <v>43</v>
      </c>
      <c r="B337" s="72" t="s">
        <v>773</v>
      </c>
      <c r="C337" s="70" t="s">
        <v>5457</v>
      </c>
      <c r="D337" s="71">
        <v>36526</v>
      </c>
      <c r="E337" s="70" t="s">
        <v>6987</v>
      </c>
    </row>
    <row r="338" spans="1:5" s="70" customFormat="1" ht="15" customHeight="1">
      <c r="A338" s="70">
        <v>43</v>
      </c>
      <c r="B338" s="70" t="s">
        <v>5458</v>
      </c>
      <c r="C338" s="70" t="s">
        <v>5459</v>
      </c>
      <c r="D338" s="71">
        <v>36526</v>
      </c>
      <c r="E338" s="70" t="s">
        <v>6987</v>
      </c>
    </row>
    <row r="339" spans="1:5" s="70" customFormat="1" ht="15" customHeight="1">
      <c r="A339" s="70">
        <v>43</v>
      </c>
      <c r="B339" s="70" t="s">
        <v>5537</v>
      </c>
      <c r="C339" s="70" t="s">
        <v>5460</v>
      </c>
      <c r="D339" s="71">
        <v>36526</v>
      </c>
      <c r="E339" s="70" t="s">
        <v>6987</v>
      </c>
    </row>
    <row r="340" spans="1:5" s="70" customFormat="1" ht="15" customHeight="1">
      <c r="A340" s="70">
        <v>43</v>
      </c>
      <c r="B340" s="70" t="s">
        <v>1196</v>
      </c>
      <c r="C340" s="70" t="s">
        <v>5461</v>
      </c>
      <c r="D340" s="71">
        <v>36526</v>
      </c>
      <c r="E340" s="70" t="s">
        <v>6987</v>
      </c>
    </row>
    <row r="341" spans="1:5" s="70" customFormat="1" ht="15" customHeight="1">
      <c r="A341" s="70">
        <v>43</v>
      </c>
      <c r="B341" s="70" t="s">
        <v>2320</v>
      </c>
      <c r="C341" s="70" t="s">
        <v>4165</v>
      </c>
      <c r="D341" s="71">
        <v>36526</v>
      </c>
      <c r="E341" s="70" t="s">
        <v>6987</v>
      </c>
    </row>
    <row r="342" spans="1:5" s="70" customFormat="1" ht="15" customHeight="1">
      <c r="A342" s="70">
        <v>43</v>
      </c>
      <c r="B342" s="70" t="s">
        <v>987</v>
      </c>
      <c r="C342" s="70" t="s">
        <v>4166</v>
      </c>
      <c r="D342" s="71">
        <v>36526</v>
      </c>
      <c r="E342" s="70" t="s">
        <v>6987</v>
      </c>
    </row>
    <row r="343" spans="1:5" s="70" customFormat="1" ht="15" customHeight="1">
      <c r="A343" s="70">
        <v>43</v>
      </c>
      <c r="B343" s="70" t="s">
        <v>3057</v>
      </c>
      <c r="C343" s="70" t="s">
        <v>4167</v>
      </c>
      <c r="D343" s="71">
        <v>36526</v>
      </c>
      <c r="E343" s="70" t="s">
        <v>6987</v>
      </c>
    </row>
    <row r="344" spans="1:5" s="73" customFormat="1" ht="15" customHeight="1">
      <c r="A344" s="73">
        <v>44</v>
      </c>
      <c r="B344" s="73" t="s">
        <v>1392</v>
      </c>
      <c r="C344" s="73" t="s">
        <v>4168</v>
      </c>
      <c r="D344" s="74">
        <v>36526</v>
      </c>
      <c r="E344" s="73" t="s">
        <v>6987</v>
      </c>
    </row>
    <row r="345" spans="1:5" s="73" customFormat="1" ht="15" customHeight="1">
      <c r="A345" s="73">
        <v>44</v>
      </c>
      <c r="B345" s="73" t="s">
        <v>4973</v>
      </c>
      <c r="C345" s="73" t="s">
        <v>4169</v>
      </c>
      <c r="D345" s="74">
        <v>36526</v>
      </c>
      <c r="E345" s="73" t="s">
        <v>6987</v>
      </c>
    </row>
    <row r="346" spans="1:5" s="73" customFormat="1" ht="15" customHeight="1">
      <c r="A346" s="73">
        <v>44</v>
      </c>
      <c r="B346" s="73" t="s">
        <v>3433</v>
      </c>
      <c r="C346" s="73" t="s">
        <v>4170</v>
      </c>
      <c r="D346" s="74">
        <v>36526</v>
      </c>
      <c r="E346" s="73" t="s">
        <v>6987</v>
      </c>
    </row>
    <row r="347" spans="1:5" s="73" customFormat="1" ht="15" customHeight="1">
      <c r="A347" s="73">
        <v>44</v>
      </c>
      <c r="B347" s="73" t="s">
        <v>2273</v>
      </c>
      <c r="C347" s="73" t="s">
        <v>5935</v>
      </c>
      <c r="D347" s="74">
        <v>36526</v>
      </c>
      <c r="E347" s="73" t="s">
        <v>6987</v>
      </c>
    </row>
    <row r="348" spans="1:5" s="77" customFormat="1" ht="15" customHeight="1">
      <c r="A348" s="77">
        <v>45</v>
      </c>
      <c r="B348" s="77" t="s">
        <v>1392</v>
      </c>
      <c r="C348" s="77" t="s">
        <v>5936</v>
      </c>
      <c r="D348" s="78">
        <v>36526</v>
      </c>
      <c r="E348" s="77" t="s">
        <v>6987</v>
      </c>
    </row>
    <row r="349" spans="1:5" s="77" customFormat="1" ht="15" customHeight="1">
      <c r="A349" s="77">
        <v>45</v>
      </c>
      <c r="B349" s="77" t="s">
        <v>4973</v>
      </c>
      <c r="C349" s="77" t="s">
        <v>5937</v>
      </c>
      <c r="D349" s="78">
        <v>36526</v>
      </c>
      <c r="E349" s="77" t="s">
        <v>6987</v>
      </c>
    </row>
    <row r="350" spans="1:5" s="77" customFormat="1" ht="15" customHeight="1">
      <c r="A350" s="77">
        <v>45</v>
      </c>
      <c r="B350" s="77" t="s">
        <v>2273</v>
      </c>
      <c r="C350" s="77" t="s">
        <v>5938</v>
      </c>
      <c r="D350" s="78">
        <v>36526</v>
      </c>
      <c r="E350" s="77" t="s">
        <v>6987</v>
      </c>
    </row>
    <row r="351" spans="1:5" s="92" customFormat="1" ht="15" customHeight="1">
      <c r="A351" s="92">
        <v>46</v>
      </c>
      <c r="B351" s="92" t="s">
        <v>5322</v>
      </c>
      <c r="C351" s="92" t="s">
        <v>5939</v>
      </c>
      <c r="D351" s="93">
        <v>36526</v>
      </c>
      <c r="E351" s="92" t="s">
        <v>5940</v>
      </c>
    </row>
    <row r="352" spans="1:5" s="92" customFormat="1" ht="15" customHeight="1">
      <c r="A352" s="92">
        <v>46</v>
      </c>
      <c r="B352" s="92" t="s">
        <v>396</v>
      </c>
      <c r="C352" s="92" t="s">
        <v>5941</v>
      </c>
      <c r="D352" s="93">
        <v>36526</v>
      </c>
      <c r="E352" s="92" t="s">
        <v>5940</v>
      </c>
    </row>
    <row r="353" spans="1:5" s="92" customFormat="1" ht="15" customHeight="1">
      <c r="A353" s="92">
        <v>46</v>
      </c>
      <c r="B353" s="94" t="s">
        <v>773</v>
      </c>
      <c r="C353" s="92" t="s">
        <v>5701</v>
      </c>
      <c r="D353" s="93">
        <v>36526</v>
      </c>
      <c r="E353" s="92" t="s">
        <v>5940</v>
      </c>
    </row>
    <row r="354" spans="1:5" s="92" customFormat="1" ht="15" customHeight="1">
      <c r="A354" s="92">
        <v>46</v>
      </c>
      <c r="B354" s="92" t="s">
        <v>3861</v>
      </c>
      <c r="C354" s="92" t="s">
        <v>5702</v>
      </c>
      <c r="D354" s="93">
        <v>36526</v>
      </c>
      <c r="E354" s="92" t="s">
        <v>5940</v>
      </c>
    </row>
    <row r="355" spans="1:5" s="92" customFormat="1" ht="15" customHeight="1">
      <c r="A355" s="92">
        <v>46</v>
      </c>
      <c r="B355" s="92" t="s">
        <v>2273</v>
      </c>
      <c r="C355" s="92" t="s">
        <v>5703</v>
      </c>
      <c r="D355" s="93">
        <v>36526</v>
      </c>
      <c r="E355" s="92" t="s">
        <v>5940</v>
      </c>
    </row>
    <row r="356" spans="1:5" s="92" customFormat="1" ht="15" customHeight="1">
      <c r="A356" s="92">
        <v>46</v>
      </c>
      <c r="B356" s="92" t="s">
        <v>5537</v>
      </c>
      <c r="C356" s="92" t="s">
        <v>5704</v>
      </c>
      <c r="D356" s="93">
        <v>36526</v>
      </c>
      <c r="E356" s="92" t="s">
        <v>5940</v>
      </c>
    </row>
    <row r="357" spans="1:5" s="92" customFormat="1" ht="15" customHeight="1">
      <c r="A357" s="92">
        <v>46</v>
      </c>
      <c r="B357" s="92" t="s">
        <v>1196</v>
      </c>
      <c r="C357" s="92" t="s">
        <v>5705</v>
      </c>
      <c r="D357" s="93">
        <v>36526</v>
      </c>
      <c r="E357" s="92" t="s">
        <v>5940</v>
      </c>
    </row>
    <row r="358" spans="1:5" s="92" customFormat="1" ht="15" customHeight="1">
      <c r="A358" s="92">
        <v>46</v>
      </c>
      <c r="B358" s="92" t="s">
        <v>2320</v>
      </c>
      <c r="C358" s="92" t="s">
        <v>5706</v>
      </c>
      <c r="D358" s="93">
        <v>36526</v>
      </c>
      <c r="E358" s="92" t="s">
        <v>5940</v>
      </c>
    </row>
    <row r="359" spans="1:5" s="92" customFormat="1" ht="15" customHeight="1">
      <c r="A359" s="92">
        <v>46</v>
      </c>
      <c r="B359" s="92" t="s">
        <v>1022</v>
      </c>
      <c r="C359" s="92" t="s">
        <v>5707</v>
      </c>
      <c r="D359" s="93">
        <v>36526</v>
      </c>
      <c r="E359" s="92" t="s">
        <v>5940</v>
      </c>
    </row>
    <row r="360" spans="1:5" s="92" customFormat="1" ht="15" customHeight="1">
      <c r="A360" s="92">
        <v>46</v>
      </c>
      <c r="B360" s="92" t="s">
        <v>3057</v>
      </c>
      <c r="C360" s="92" t="s">
        <v>5708</v>
      </c>
      <c r="D360" s="93">
        <v>36526</v>
      </c>
      <c r="E360" s="92" t="s">
        <v>5940</v>
      </c>
    </row>
    <row r="361" spans="1:5" s="82" customFormat="1" ht="15" customHeight="1">
      <c r="A361" s="82">
        <v>47</v>
      </c>
      <c r="B361" s="82" t="s">
        <v>5036</v>
      </c>
      <c r="C361" s="82" t="s">
        <v>5709</v>
      </c>
      <c r="D361" s="83">
        <v>36800</v>
      </c>
      <c r="E361" s="82" t="s">
        <v>4414</v>
      </c>
    </row>
    <row r="362" spans="1:5" s="82" customFormat="1" ht="15" customHeight="1">
      <c r="A362" s="82">
        <v>47</v>
      </c>
      <c r="B362" s="82" t="s">
        <v>4498</v>
      </c>
      <c r="C362" s="82" t="s">
        <v>5710</v>
      </c>
      <c r="D362" s="83">
        <v>36800</v>
      </c>
      <c r="E362" s="82" t="s">
        <v>4414</v>
      </c>
    </row>
    <row r="363" spans="1:5" s="82" customFormat="1" ht="15" customHeight="1">
      <c r="A363" s="82">
        <v>47</v>
      </c>
      <c r="B363" s="82" t="s">
        <v>2273</v>
      </c>
      <c r="C363" s="82" t="s">
        <v>5711</v>
      </c>
      <c r="D363" s="83">
        <v>36800</v>
      </c>
      <c r="E363" s="82" t="s">
        <v>4414</v>
      </c>
    </row>
    <row r="364" spans="1:5" s="82" customFormat="1" ht="15" customHeight="1">
      <c r="A364" s="82">
        <v>47</v>
      </c>
      <c r="B364" s="82" t="s">
        <v>6126</v>
      </c>
      <c r="C364" s="82" t="s">
        <v>2231</v>
      </c>
      <c r="D364" s="83">
        <v>36800</v>
      </c>
      <c r="E364" s="82" t="s">
        <v>4414</v>
      </c>
    </row>
    <row r="365" spans="1:5" s="84" customFormat="1" ht="15" customHeight="1">
      <c r="A365" s="84">
        <v>48</v>
      </c>
      <c r="B365" s="84" t="s">
        <v>5322</v>
      </c>
      <c r="C365" s="84" t="s">
        <v>2232</v>
      </c>
      <c r="D365" s="85">
        <v>36526</v>
      </c>
      <c r="E365" s="84" t="s">
        <v>4414</v>
      </c>
    </row>
    <row r="366" spans="1:5" s="84" customFormat="1" ht="15" customHeight="1">
      <c r="A366" s="84">
        <v>48</v>
      </c>
      <c r="B366" s="84" t="s">
        <v>3715</v>
      </c>
      <c r="C366" s="84" t="s">
        <v>2233</v>
      </c>
      <c r="D366" s="85">
        <v>36526</v>
      </c>
      <c r="E366" s="84" t="s">
        <v>4414</v>
      </c>
    </row>
    <row r="367" spans="1:5" s="84" customFormat="1" ht="15" customHeight="1">
      <c r="A367" s="84">
        <v>48</v>
      </c>
      <c r="B367" s="84" t="s">
        <v>396</v>
      </c>
      <c r="C367" s="84" t="s">
        <v>2234</v>
      </c>
      <c r="D367" s="85">
        <v>36526</v>
      </c>
      <c r="E367" s="84" t="s">
        <v>4414</v>
      </c>
    </row>
    <row r="368" spans="1:5" s="84" customFormat="1" ht="15" customHeight="1">
      <c r="A368" s="84">
        <v>48</v>
      </c>
      <c r="B368" s="86" t="s">
        <v>773</v>
      </c>
      <c r="C368" s="84" t="s">
        <v>2235</v>
      </c>
      <c r="D368" s="85">
        <v>36526</v>
      </c>
      <c r="E368" s="84" t="s">
        <v>4414</v>
      </c>
    </row>
    <row r="369" spans="1:5" s="84" customFormat="1" ht="15" customHeight="1">
      <c r="A369" s="84">
        <v>48</v>
      </c>
      <c r="B369" s="84" t="s">
        <v>5040</v>
      </c>
      <c r="C369" s="91" t="s">
        <v>2236</v>
      </c>
      <c r="D369" s="85">
        <v>36526</v>
      </c>
      <c r="E369" s="84" t="s">
        <v>4414</v>
      </c>
    </row>
    <row r="370" spans="1:5" s="84" customFormat="1" ht="15" customHeight="1">
      <c r="A370" s="84">
        <v>48</v>
      </c>
      <c r="B370" s="84" t="s">
        <v>2273</v>
      </c>
      <c r="C370" s="84" t="s">
        <v>2237</v>
      </c>
      <c r="D370" s="85">
        <v>36526</v>
      </c>
      <c r="E370" s="84" t="s">
        <v>4414</v>
      </c>
    </row>
    <row r="371" spans="1:5" s="84" customFormat="1" ht="15" customHeight="1">
      <c r="A371" s="84">
        <v>48</v>
      </c>
      <c r="B371" s="84" t="s">
        <v>5537</v>
      </c>
      <c r="C371" s="84" t="s">
        <v>2238</v>
      </c>
      <c r="D371" s="85">
        <v>36526</v>
      </c>
      <c r="E371" s="84" t="s">
        <v>4414</v>
      </c>
    </row>
    <row r="372" spans="1:5" s="84" customFormat="1" ht="15" customHeight="1">
      <c r="A372" s="84">
        <v>48</v>
      </c>
      <c r="B372" s="84" t="s">
        <v>1196</v>
      </c>
      <c r="C372" s="84" t="s">
        <v>2544</v>
      </c>
      <c r="D372" s="85">
        <v>36526</v>
      </c>
      <c r="E372" s="84" t="s">
        <v>4414</v>
      </c>
    </row>
    <row r="373" spans="1:5" s="84" customFormat="1" ht="15" customHeight="1">
      <c r="A373" s="84">
        <v>48</v>
      </c>
      <c r="B373" s="84" t="s">
        <v>2320</v>
      </c>
      <c r="C373" s="84" t="s">
        <v>5440</v>
      </c>
      <c r="D373" s="85">
        <v>36526</v>
      </c>
      <c r="E373" s="84" t="s">
        <v>4414</v>
      </c>
    </row>
    <row r="374" spans="1:5" s="84" customFormat="1" ht="15" customHeight="1">
      <c r="A374" s="84">
        <v>48</v>
      </c>
      <c r="B374" s="84" t="s">
        <v>3033</v>
      </c>
      <c r="C374" s="91" t="s">
        <v>5441</v>
      </c>
      <c r="D374" s="85">
        <v>36526</v>
      </c>
      <c r="E374" s="84" t="s">
        <v>4414</v>
      </c>
    </row>
    <row r="375" spans="1:5" s="84" customFormat="1" ht="15" customHeight="1">
      <c r="A375" s="84">
        <v>48</v>
      </c>
      <c r="B375" s="84" t="s">
        <v>3057</v>
      </c>
      <c r="C375" s="84" t="s">
        <v>5442</v>
      </c>
      <c r="D375" s="85">
        <v>36526</v>
      </c>
      <c r="E375" s="84" t="s">
        <v>4414</v>
      </c>
    </row>
    <row r="376" spans="1:5" s="70" customFormat="1" ht="15" customHeight="1">
      <c r="A376" s="70">
        <v>50</v>
      </c>
      <c r="B376" s="70" t="s">
        <v>5322</v>
      </c>
      <c r="C376" s="70" t="s">
        <v>5443</v>
      </c>
      <c r="D376" s="71">
        <v>36557</v>
      </c>
      <c r="E376" s="70" t="s">
        <v>1659</v>
      </c>
    </row>
    <row r="377" spans="1:5" s="70" customFormat="1" ht="15" customHeight="1">
      <c r="A377" s="70">
        <v>50</v>
      </c>
      <c r="B377" s="70" t="s">
        <v>3715</v>
      </c>
      <c r="C377" s="70" t="s">
        <v>7110</v>
      </c>
      <c r="D377" s="71">
        <v>36557</v>
      </c>
      <c r="E377" s="70" t="s">
        <v>1659</v>
      </c>
    </row>
    <row r="378" spans="1:5" s="70" customFormat="1" ht="15" customHeight="1">
      <c r="A378" s="70">
        <v>50</v>
      </c>
      <c r="B378" s="70" t="s">
        <v>396</v>
      </c>
      <c r="C378" s="70" t="s">
        <v>7111</v>
      </c>
      <c r="D378" s="71">
        <v>36557</v>
      </c>
      <c r="E378" s="70" t="s">
        <v>1659</v>
      </c>
    </row>
    <row r="379" spans="1:5" s="70" customFormat="1" ht="15" customHeight="1">
      <c r="A379" s="70">
        <v>50</v>
      </c>
      <c r="B379" s="72" t="s">
        <v>773</v>
      </c>
      <c r="C379" s="70" t="s">
        <v>7112</v>
      </c>
      <c r="D379" s="71">
        <v>36557</v>
      </c>
      <c r="E379" s="70" t="s">
        <v>1659</v>
      </c>
    </row>
    <row r="380" spans="1:5" s="70" customFormat="1" ht="15" customHeight="1">
      <c r="A380" s="70">
        <v>50</v>
      </c>
      <c r="B380" s="70" t="s">
        <v>5061</v>
      </c>
      <c r="C380" s="70" t="s">
        <v>5062</v>
      </c>
      <c r="D380" s="71">
        <v>36557</v>
      </c>
      <c r="E380" s="70" t="s">
        <v>1659</v>
      </c>
    </row>
    <row r="381" spans="1:5" s="70" customFormat="1" ht="15" customHeight="1">
      <c r="A381" s="70">
        <v>50</v>
      </c>
      <c r="B381" s="70" t="s">
        <v>3861</v>
      </c>
      <c r="C381" s="70" t="s">
        <v>2020</v>
      </c>
      <c r="D381" s="71">
        <v>36557</v>
      </c>
      <c r="E381" s="70" t="s">
        <v>1659</v>
      </c>
    </row>
    <row r="382" spans="1:5" s="70" customFormat="1" ht="15" customHeight="1">
      <c r="A382" s="70">
        <v>50</v>
      </c>
      <c r="B382" s="70" t="s">
        <v>5040</v>
      </c>
      <c r="C382" s="96" t="s">
        <v>2021</v>
      </c>
      <c r="D382" s="71">
        <v>36557</v>
      </c>
      <c r="E382" s="70" t="s">
        <v>1659</v>
      </c>
    </row>
    <row r="383" spans="1:5" s="70" customFormat="1" ht="15" customHeight="1">
      <c r="A383" s="70">
        <v>50</v>
      </c>
      <c r="B383" s="70" t="s">
        <v>5537</v>
      </c>
      <c r="C383" s="70" t="s">
        <v>2022</v>
      </c>
      <c r="D383" s="71">
        <v>36557</v>
      </c>
      <c r="E383" s="70" t="s">
        <v>1659</v>
      </c>
    </row>
    <row r="384" spans="1:5" s="70" customFormat="1" ht="15" customHeight="1">
      <c r="A384" s="70">
        <v>50</v>
      </c>
      <c r="B384" s="70" t="s">
        <v>1196</v>
      </c>
      <c r="C384" s="70" t="s">
        <v>2023</v>
      </c>
      <c r="D384" s="71">
        <v>36557</v>
      </c>
      <c r="E384" s="70" t="s">
        <v>1659</v>
      </c>
    </row>
    <row r="385" spans="1:5" s="70" customFormat="1" ht="15" customHeight="1">
      <c r="A385" s="70">
        <v>50</v>
      </c>
      <c r="B385" s="70" t="s">
        <v>2320</v>
      </c>
      <c r="C385" s="70" t="s">
        <v>2024</v>
      </c>
      <c r="D385" s="71">
        <v>36557</v>
      </c>
      <c r="E385" s="70" t="s">
        <v>1659</v>
      </c>
    </row>
    <row r="386" spans="1:5" s="70" customFormat="1" ht="15" customHeight="1">
      <c r="A386" s="70">
        <v>50</v>
      </c>
      <c r="B386" s="70" t="s">
        <v>1022</v>
      </c>
      <c r="C386" s="70" t="s">
        <v>931</v>
      </c>
      <c r="D386" s="71">
        <v>36557</v>
      </c>
      <c r="E386" s="70" t="s">
        <v>1659</v>
      </c>
    </row>
    <row r="387" spans="1:5" s="70" customFormat="1" ht="15" customHeight="1">
      <c r="A387" s="70">
        <v>50</v>
      </c>
      <c r="B387" s="70" t="s">
        <v>3033</v>
      </c>
      <c r="C387" s="96" t="s">
        <v>932</v>
      </c>
      <c r="D387" s="71">
        <v>36557</v>
      </c>
      <c r="E387" s="70" t="s">
        <v>1659</v>
      </c>
    </row>
    <row r="388" spans="1:5" s="70" customFormat="1" ht="15" customHeight="1">
      <c r="A388" s="70">
        <v>50</v>
      </c>
      <c r="B388" s="70" t="s">
        <v>3057</v>
      </c>
      <c r="C388" s="70" t="s">
        <v>933</v>
      </c>
      <c r="D388" s="71">
        <v>36557</v>
      </c>
      <c r="E388" s="70" t="s">
        <v>1659</v>
      </c>
    </row>
    <row r="389" spans="1:5" s="73" customFormat="1" ht="15" customHeight="1">
      <c r="A389" s="73">
        <v>51</v>
      </c>
      <c r="B389" s="73" t="s">
        <v>5061</v>
      </c>
      <c r="C389" s="73" t="s">
        <v>934</v>
      </c>
      <c r="D389" s="74">
        <v>36586</v>
      </c>
      <c r="E389" s="73" t="s">
        <v>1659</v>
      </c>
    </row>
    <row r="390" spans="1:5" s="73" customFormat="1" ht="15" customHeight="1">
      <c r="A390" s="73">
        <v>51</v>
      </c>
      <c r="B390" s="73" t="s">
        <v>2273</v>
      </c>
      <c r="C390" s="73" t="s">
        <v>935</v>
      </c>
      <c r="D390" s="74">
        <v>36586</v>
      </c>
      <c r="E390" s="73" t="s">
        <v>1659</v>
      </c>
    </row>
    <row r="391" spans="1:5" s="73" customFormat="1" ht="15" customHeight="1">
      <c r="A391" s="73">
        <v>51</v>
      </c>
      <c r="B391" s="73" t="s">
        <v>1022</v>
      </c>
      <c r="C391" s="73" t="s">
        <v>936</v>
      </c>
      <c r="D391" s="74">
        <v>36586</v>
      </c>
      <c r="E391" s="73" t="s">
        <v>1659</v>
      </c>
    </row>
    <row r="392" spans="1:5" s="77" customFormat="1" ht="15" customHeight="1">
      <c r="A392" s="77">
        <v>52</v>
      </c>
      <c r="B392" s="77" t="s">
        <v>2273</v>
      </c>
      <c r="C392" s="77" t="s">
        <v>937</v>
      </c>
      <c r="D392" s="78">
        <v>36526</v>
      </c>
      <c r="E392" s="77" t="s">
        <v>3371</v>
      </c>
    </row>
    <row r="393" spans="1:5" s="77" customFormat="1" ht="15" customHeight="1">
      <c r="A393" s="77">
        <v>52</v>
      </c>
      <c r="B393" s="77" t="s">
        <v>1022</v>
      </c>
      <c r="C393" s="77" t="s">
        <v>938</v>
      </c>
      <c r="D393" s="78">
        <v>36526</v>
      </c>
      <c r="E393" s="77" t="s">
        <v>3371</v>
      </c>
    </row>
    <row r="394" spans="1:5" s="77" customFormat="1" ht="15" customHeight="1">
      <c r="A394" s="77">
        <v>52</v>
      </c>
      <c r="B394" s="77" t="s">
        <v>6126</v>
      </c>
      <c r="C394" s="77" t="s">
        <v>3394</v>
      </c>
      <c r="D394" s="78">
        <v>36526</v>
      </c>
      <c r="E394" s="77" t="s">
        <v>3371</v>
      </c>
    </row>
    <row r="395" spans="1:5" s="98" customFormat="1" ht="15">
      <c r="A395" s="92" t="s">
        <v>4350</v>
      </c>
      <c r="B395" s="92" t="s">
        <v>4973</v>
      </c>
      <c r="C395" s="95" t="s">
        <v>3395</v>
      </c>
      <c r="D395" s="97">
        <v>36753</v>
      </c>
      <c r="E395" s="92" t="s">
        <v>3181</v>
      </c>
    </row>
    <row r="396" spans="1:5" s="98" customFormat="1" ht="15">
      <c r="A396" s="92" t="s">
        <v>4350</v>
      </c>
      <c r="B396" s="92" t="s">
        <v>5322</v>
      </c>
      <c r="C396" s="95" t="s">
        <v>3182</v>
      </c>
      <c r="D396" s="97">
        <v>36753</v>
      </c>
      <c r="E396" s="92" t="s">
        <v>3181</v>
      </c>
    </row>
    <row r="397" spans="1:5" s="98" customFormat="1" ht="15">
      <c r="A397" s="92" t="s">
        <v>4350</v>
      </c>
      <c r="B397" s="92" t="s">
        <v>3183</v>
      </c>
      <c r="C397" s="95" t="s">
        <v>3184</v>
      </c>
      <c r="D397" s="97">
        <v>36753</v>
      </c>
      <c r="E397" s="92" t="s">
        <v>3181</v>
      </c>
    </row>
    <row r="398" spans="1:5" s="98" customFormat="1" ht="15" customHeight="1">
      <c r="A398" s="92" t="s">
        <v>4350</v>
      </c>
      <c r="B398" s="94" t="s">
        <v>773</v>
      </c>
      <c r="C398" s="95" t="s">
        <v>3185</v>
      </c>
      <c r="D398" s="97">
        <v>36753</v>
      </c>
      <c r="E398" s="92" t="s">
        <v>3181</v>
      </c>
    </row>
    <row r="399" spans="1:5" s="98" customFormat="1" ht="15">
      <c r="A399" s="92" t="s">
        <v>4350</v>
      </c>
      <c r="B399" s="92" t="s">
        <v>6713</v>
      </c>
      <c r="C399" s="95" t="s">
        <v>3186</v>
      </c>
      <c r="D399" s="97">
        <v>36753</v>
      </c>
      <c r="E399" s="92" t="s">
        <v>3181</v>
      </c>
    </row>
    <row r="400" spans="1:5" s="98" customFormat="1" ht="15">
      <c r="A400" s="92" t="s">
        <v>4350</v>
      </c>
      <c r="B400" s="92" t="s">
        <v>2273</v>
      </c>
      <c r="C400" s="95" t="s">
        <v>4002</v>
      </c>
      <c r="D400" s="97">
        <v>36753</v>
      </c>
      <c r="E400" s="92" t="s">
        <v>3181</v>
      </c>
    </row>
    <row r="401" spans="1:5" s="98" customFormat="1" ht="15">
      <c r="A401" s="92" t="s">
        <v>4350</v>
      </c>
      <c r="B401" s="92" t="s">
        <v>5537</v>
      </c>
      <c r="C401" s="95" t="s">
        <v>4003</v>
      </c>
      <c r="D401" s="97">
        <v>36753</v>
      </c>
      <c r="E401" s="92" t="s">
        <v>3181</v>
      </c>
    </row>
    <row r="402" spans="1:5" s="98" customFormat="1" ht="15">
      <c r="A402" s="92" t="s">
        <v>4350</v>
      </c>
      <c r="B402" s="92" t="s">
        <v>2320</v>
      </c>
      <c r="C402" s="95" t="s">
        <v>4004</v>
      </c>
      <c r="D402" s="97">
        <v>36753</v>
      </c>
      <c r="E402" s="92" t="s">
        <v>3181</v>
      </c>
    </row>
    <row r="403" spans="1:5" s="98" customFormat="1" ht="15">
      <c r="A403" s="92" t="s">
        <v>4350</v>
      </c>
      <c r="B403" s="92" t="s">
        <v>1022</v>
      </c>
      <c r="C403" s="95" t="s">
        <v>4005</v>
      </c>
      <c r="D403" s="97">
        <v>36753</v>
      </c>
      <c r="E403" s="92" t="s">
        <v>3181</v>
      </c>
    </row>
    <row r="404" spans="1:5" s="100" customFormat="1" ht="15">
      <c r="A404" s="70" t="s">
        <v>5530</v>
      </c>
      <c r="B404" s="70" t="s">
        <v>4973</v>
      </c>
      <c r="C404" s="96" t="s">
        <v>4006</v>
      </c>
      <c r="D404" s="99">
        <v>36753</v>
      </c>
      <c r="E404" s="70" t="s">
        <v>3181</v>
      </c>
    </row>
    <row r="405" spans="1:5" s="100" customFormat="1" ht="15">
      <c r="A405" s="70" t="s">
        <v>5530</v>
      </c>
      <c r="B405" s="70" t="s">
        <v>4498</v>
      </c>
      <c r="C405" s="96" t="s">
        <v>4007</v>
      </c>
      <c r="D405" s="99">
        <v>36753</v>
      </c>
      <c r="E405" s="70" t="s">
        <v>3181</v>
      </c>
    </row>
    <row r="406" spans="1:5" s="100" customFormat="1" ht="15">
      <c r="A406" s="70" t="s">
        <v>5530</v>
      </c>
      <c r="B406" s="70" t="s">
        <v>2273</v>
      </c>
      <c r="C406" s="96" t="s">
        <v>6435</v>
      </c>
      <c r="D406" s="99">
        <v>36753</v>
      </c>
      <c r="E406" s="70" t="s">
        <v>3181</v>
      </c>
    </row>
    <row r="407" spans="1:5" s="100" customFormat="1" ht="15">
      <c r="A407" s="70" t="s">
        <v>5530</v>
      </c>
      <c r="B407" s="70" t="s">
        <v>2953</v>
      </c>
      <c r="C407" s="96" t="s">
        <v>2699</v>
      </c>
      <c r="D407" s="99">
        <v>36753</v>
      </c>
      <c r="E407" s="70" t="s">
        <v>3181</v>
      </c>
    </row>
    <row r="408" spans="1:5" s="100" customFormat="1" ht="15">
      <c r="A408" s="70" t="s">
        <v>5530</v>
      </c>
      <c r="B408" s="70" t="s">
        <v>2700</v>
      </c>
      <c r="C408" s="96" t="s">
        <v>2701</v>
      </c>
      <c r="D408" s="99">
        <v>36753</v>
      </c>
      <c r="E408" s="70" t="s">
        <v>3181</v>
      </c>
    </row>
    <row r="409" spans="1:5" s="102" customFormat="1" ht="15">
      <c r="A409" s="77" t="s">
        <v>5429</v>
      </c>
      <c r="B409" s="77" t="s">
        <v>4973</v>
      </c>
      <c r="C409" s="88" t="s">
        <v>6176</v>
      </c>
      <c r="D409" s="101">
        <v>36753</v>
      </c>
      <c r="E409" s="77" t="s">
        <v>3181</v>
      </c>
    </row>
    <row r="410" spans="1:5" s="102" customFormat="1" ht="15">
      <c r="A410" s="77" t="s">
        <v>5429</v>
      </c>
      <c r="B410" s="77" t="s">
        <v>4498</v>
      </c>
      <c r="C410" s="88" t="s">
        <v>1212</v>
      </c>
      <c r="D410" s="101">
        <v>36753</v>
      </c>
      <c r="E410" s="77" t="s">
        <v>3181</v>
      </c>
    </row>
    <row r="411" spans="1:5" s="102" customFormat="1" ht="15">
      <c r="A411" s="77" t="s">
        <v>5429</v>
      </c>
      <c r="B411" s="77" t="s">
        <v>2273</v>
      </c>
      <c r="C411" s="88" t="s">
        <v>3468</v>
      </c>
      <c r="D411" s="101">
        <v>36753</v>
      </c>
      <c r="E411" s="77" t="s">
        <v>3181</v>
      </c>
    </row>
    <row r="412" spans="1:5" s="102" customFormat="1" ht="15">
      <c r="A412" s="77" t="s">
        <v>5429</v>
      </c>
      <c r="B412" s="77" t="s">
        <v>2953</v>
      </c>
      <c r="C412" s="88" t="s">
        <v>6900</v>
      </c>
      <c r="D412" s="101">
        <v>36753</v>
      </c>
      <c r="E412" s="77" t="s">
        <v>3181</v>
      </c>
    </row>
    <row r="413" spans="1:5" s="102" customFormat="1" ht="15">
      <c r="A413" s="77" t="s">
        <v>5429</v>
      </c>
      <c r="B413" s="77" t="s">
        <v>2700</v>
      </c>
      <c r="C413" s="88" t="s">
        <v>85</v>
      </c>
      <c r="D413" s="101">
        <v>36753</v>
      </c>
      <c r="E413" s="77" t="s">
        <v>3181</v>
      </c>
    </row>
    <row r="414" spans="1:5" s="104" customFormat="1" ht="15">
      <c r="A414" s="73" t="s">
        <v>86</v>
      </c>
      <c r="B414" s="73" t="s">
        <v>4973</v>
      </c>
      <c r="C414" s="76" t="s">
        <v>87</v>
      </c>
      <c r="D414" s="103">
        <v>36753</v>
      </c>
      <c r="E414" s="73" t="s">
        <v>3181</v>
      </c>
    </row>
    <row r="415" spans="1:5" s="104" customFormat="1" ht="15">
      <c r="A415" s="73" t="s">
        <v>86</v>
      </c>
      <c r="B415" s="73" t="s">
        <v>3183</v>
      </c>
      <c r="C415" s="76" t="s">
        <v>88</v>
      </c>
      <c r="D415" s="103">
        <v>36753</v>
      </c>
      <c r="E415" s="73" t="s">
        <v>3181</v>
      </c>
    </row>
    <row r="416" spans="1:5" s="104" customFormat="1" ht="15" customHeight="1">
      <c r="A416" s="73" t="s">
        <v>86</v>
      </c>
      <c r="B416" s="75" t="s">
        <v>773</v>
      </c>
      <c r="C416" s="76" t="s">
        <v>89</v>
      </c>
      <c r="D416" s="103">
        <v>36753</v>
      </c>
      <c r="E416" s="73" t="s">
        <v>3181</v>
      </c>
    </row>
    <row r="417" spans="1:5" s="104" customFormat="1" ht="15">
      <c r="A417" s="73" t="s">
        <v>86</v>
      </c>
      <c r="B417" s="73" t="s">
        <v>5537</v>
      </c>
      <c r="C417" s="76" t="s">
        <v>90</v>
      </c>
      <c r="D417" s="103">
        <v>36753</v>
      </c>
      <c r="E417" s="73" t="s">
        <v>3181</v>
      </c>
    </row>
    <row r="418" spans="1:5" s="104" customFormat="1" ht="15">
      <c r="A418" s="73" t="s">
        <v>86</v>
      </c>
      <c r="B418" s="73" t="s">
        <v>2320</v>
      </c>
      <c r="C418" s="76" t="s">
        <v>91</v>
      </c>
      <c r="D418" s="103">
        <v>36753</v>
      </c>
      <c r="E418" s="73" t="s">
        <v>3181</v>
      </c>
    </row>
    <row r="419" s="105" customFormat="1" ht="15" customHeight="1">
      <c r="D419" s="106"/>
    </row>
    <row r="420" s="105" customFormat="1" ht="15" customHeight="1">
      <c r="D420" s="106"/>
    </row>
    <row r="421" s="105" customFormat="1" ht="15" customHeight="1">
      <c r="D421" s="106"/>
    </row>
    <row r="422" s="105" customFormat="1" ht="15" customHeight="1">
      <c r="D422" s="106"/>
    </row>
    <row r="423" s="105" customFormat="1" ht="15" customHeight="1">
      <c r="D423" s="106"/>
    </row>
    <row r="424" s="105" customFormat="1" ht="15" customHeight="1">
      <c r="D424" s="106"/>
    </row>
    <row r="425" s="105" customFormat="1" ht="15" customHeight="1">
      <c r="D425" s="106"/>
    </row>
    <row r="426" s="105" customFormat="1" ht="15" customHeight="1">
      <c r="D426" s="106"/>
    </row>
    <row r="427" s="105" customFormat="1" ht="15" customHeight="1">
      <c r="D427" s="106"/>
    </row>
    <row r="428" s="105" customFormat="1" ht="15" customHeight="1">
      <c r="D428" s="106"/>
    </row>
    <row r="429" s="105" customFormat="1" ht="15" customHeight="1">
      <c r="D429" s="106"/>
    </row>
    <row r="430" s="105" customFormat="1" ht="15" customHeight="1">
      <c r="D430" s="106"/>
    </row>
    <row r="431" s="105" customFormat="1" ht="15" customHeight="1">
      <c r="D431" s="106"/>
    </row>
    <row r="432" s="105" customFormat="1" ht="15" customHeight="1">
      <c r="D432" s="106"/>
    </row>
  </sheetData>
  <autoFilter ref="C1:C43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FSS</dc:creator>
  <cp:keywords/>
  <dc:description/>
  <cp:lastModifiedBy>GracieAJones</cp:lastModifiedBy>
  <cp:lastPrinted>2003-08-25T14:47:58Z</cp:lastPrinted>
  <dcterms:created xsi:type="dcterms:W3CDTF">2000-05-30T17:19:53Z</dcterms:created>
  <dcterms:modified xsi:type="dcterms:W3CDTF">2005-04-19T13:04:16Z</dcterms:modified>
  <cp:category/>
  <cp:version/>
  <cp:contentType/>
  <cp:contentStatus/>
</cp:coreProperties>
</file>