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1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  <sheet name="Sheet22" sheetId="21" r:id="rId21"/>
    <sheet name="Sheet23" sheetId="22" r:id="rId22"/>
    <sheet name="Sheet24" sheetId="23" r:id="rId23"/>
    <sheet name="Sheet25" sheetId="24" r:id="rId24"/>
    <sheet name="Sheet26" sheetId="25" r:id="rId25"/>
    <sheet name="Sheet27" sheetId="26" r:id="rId26"/>
    <sheet name="Sheet28" sheetId="27" r:id="rId27"/>
    <sheet name="Sheet29" sheetId="28" r:id="rId28"/>
    <sheet name="Sheet30" sheetId="29" r:id="rId29"/>
    <sheet name="Sheet31" sheetId="30" r:id="rId30"/>
    <sheet name="Sheet32" sheetId="31" r:id="rId31"/>
    <sheet name="Sheet33" sheetId="32" r:id="rId32"/>
    <sheet name="Sheet34" sheetId="33" r:id="rId33"/>
    <sheet name="Sheet35" sheetId="34" r:id="rId34"/>
    <sheet name="Sheet36" sheetId="35" r:id="rId35"/>
    <sheet name="Sheet37" sheetId="36" r:id="rId36"/>
    <sheet name="Sheet38" sheetId="37" r:id="rId37"/>
    <sheet name="Sheet39" sheetId="38" r:id="rId38"/>
    <sheet name="Sheet40" sheetId="39" r:id="rId39"/>
    <sheet name="Sheet41" sheetId="40" r:id="rId40"/>
    <sheet name="Sheet42" sheetId="41" r:id="rId41"/>
  </sheets>
  <definedNames/>
  <calcPr fullCalcOnLoad="1"/>
</workbook>
</file>

<file path=xl/sharedStrings.xml><?xml version="1.0" encoding="utf-8"?>
<sst xmlns="http://schemas.openxmlformats.org/spreadsheetml/2006/main" count="69" uniqueCount="68">
  <si>
    <t>FY 1999 APPROPRIATION</t>
  </si>
  <si>
    <t>FY 1998 APPROPRIATION</t>
  </si>
  <si>
    <t>INCREASE/DECREASE</t>
  </si>
  <si>
    <t>FY 1998 PAYMENTS TO STATES BEFORE SBIR &amp; BIOTECH</t>
  </si>
  <si>
    <t>2.5% SBIR RATE</t>
  </si>
  <si>
    <t xml:space="preserve">.0753% BIOTECH RISK ASSESSMENT </t>
  </si>
  <si>
    <t>SBIR AMOUNT</t>
  </si>
  <si>
    <t>BIOTECH RISK ASSESSMENT AMOUNT</t>
  </si>
  <si>
    <t>TOTAL SBIR &amp; RISK ASSESSMENT AMOUNT</t>
  </si>
  <si>
    <t>FY 1999 FEDERAL ADMINISTRATION</t>
  </si>
  <si>
    <t>FEDERAL ADMINISTRATION</t>
  </si>
  <si>
    <t>TOTAL</t>
  </si>
  <si>
    <t>SBIR</t>
  </si>
  <si>
    <t>SUBTOTAL</t>
  </si>
  <si>
    <t>BIOTECH RISK ASSESSMENT</t>
  </si>
  <si>
    <t>PAYMENTS TO STATES</t>
  </si>
  <si>
    <t>CRIS</t>
  </si>
  <si>
    <t>NET PAYMENTS TO STATES</t>
  </si>
  <si>
    <t>State</t>
  </si>
  <si>
    <t>Institution</t>
  </si>
  <si>
    <t>ALABAMA</t>
  </si>
  <si>
    <t>Section 1444</t>
  </si>
  <si>
    <t>Formula Funds</t>
  </si>
  <si>
    <t>Tuskegee University</t>
  </si>
  <si>
    <t>ARKANSAS</t>
  </si>
  <si>
    <t>University of Arkansas-Pine Bluff</t>
  </si>
  <si>
    <t>Delaware State University</t>
  </si>
  <si>
    <t>DELAWARE</t>
  </si>
  <si>
    <t>FLORIDA</t>
  </si>
  <si>
    <t>Florida A&amp;M University</t>
  </si>
  <si>
    <t xml:space="preserve"> Alabama A&amp;M University</t>
  </si>
  <si>
    <t>Fort Valley State University</t>
  </si>
  <si>
    <t>GEORGIA</t>
  </si>
  <si>
    <t>KENTUCKY</t>
  </si>
  <si>
    <t>Kentucky State University</t>
  </si>
  <si>
    <t>Southern University</t>
  </si>
  <si>
    <t>LOUISIANA</t>
  </si>
  <si>
    <t>MARYLAND</t>
  </si>
  <si>
    <t>University of Maryland-Eastern Shore</t>
  </si>
  <si>
    <t>Lincoln University</t>
  </si>
  <si>
    <t>MISSOURI</t>
  </si>
  <si>
    <t>MISSISSIPPI</t>
  </si>
  <si>
    <t>Alcorn State University</t>
  </si>
  <si>
    <t>NORTH CAROLINA</t>
  </si>
  <si>
    <t>Langston University</t>
  </si>
  <si>
    <t>OKLAHOMA</t>
  </si>
  <si>
    <t>SOUTH CAROLINA</t>
  </si>
  <si>
    <t>South Carolina State University</t>
  </si>
  <si>
    <t>Tennessee State University</t>
  </si>
  <si>
    <t>TENNESSEE</t>
  </si>
  <si>
    <t>TEXAS</t>
  </si>
  <si>
    <t>Prairie View A&amp;M University</t>
  </si>
  <si>
    <t>Virginia State University</t>
  </si>
  <si>
    <t>VIRGINIA</t>
  </si>
  <si>
    <t>WEST VIRGINIA</t>
  </si>
  <si>
    <t>Total Payments to States</t>
  </si>
  <si>
    <t>Federal Administration</t>
  </si>
  <si>
    <t>Total Appropriation</t>
  </si>
  <si>
    <t>Match</t>
  </si>
  <si>
    <t>North Carolina A&amp;T State University</t>
  </si>
  <si>
    <t>West Virginia State University</t>
  </si>
  <si>
    <t xml:space="preserve"> </t>
  </si>
  <si>
    <t>and West Virginia State University for Extension Authorized Under</t>
  </si>
  <si>
    <t>Public Law 95-113, Section 1444, September 29, 1977, As Amended</t>
  </si>
  <si>
    <t>Matching Requirement:  100% of Allocation Amount</t>
  </si>
  <si>
    <t>Allowable Carryover:  20% for one year</t>
  </si>
  <si>
    <t>FY 2007</t>
  </si>
  <si>
    <t>Estimate of Funding to the 1890 Land-grant Institutions, Tuskegee University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</si>
</sst>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"/>
    <numFmt numFmtId="170" formatCode="0.00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76" fontId="0" fillId="0" borderId="0" xfId="17" applyNumberFormat="1" applyAlignment="1">
      <alignment/>
    </xf>
    <xf numFmtId="165" fontId="0" fillId="0" borderId="1" xfId="15" applyNumberFormat="1" applyBorder="1" applyAlignment="1">
      <alignment/>
    </xf>
    <xf numFmtId="176" fontId="0" fillId="0" borderId="2" xfId="17" applyNumberFormat="1" applyBorder="1" applyAlignment="1">
      <alignment/>
    </xf>
    <xf numFmtId="171" fontId="0" fillId="0" borderId="0" xfId="15" applyNumberFormat="1" applyBorder="1" applyAlignment="1">
      <alignment/>
    </xf>
    <xf numFmtId="174" fontId="0" fillId="0" borderId="1" xfId="15" applyNumberFormat="1" applyBorder="1" applyAlignment="1">
      <alignment/>
    </xf>
    <xf numFmtId="176" fontId="0" fillId="0" borderId="3" xfId="17" applyNumberFormat="1" applyBorder="1" applyAlignment="1">
      <alignment/>
    </xf>
    <xf numFmtId="165" fontId="0" fillId="0" borderId="0" xfId="15" applyNumberFormat="1" applyBorder="1" applyAlignment="1">
      <alignment/>
    </xf>
    <xf numFmtId="176" fontId="0" fillId="0" borderId="0" xfId="17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6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3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2" fontId="0" fillId="0" borderId="0" xfId="15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0"/>
  <sheetViews>
    <sheetView workbookViewId="0" topLeftCell="A1">
      <selection activeCell="C1" sqref="C1"/>
    </sheetView>
  </sheetViews>
  <sheetFormatPr defaultColWidth="9.140625" defaultRowHeight="12.75"/>
  <cols>
    <col min="1" max="1" width="12.28125" style="0" customWidth="1"/>
    <col min="2" max="2" width="4.7109375" style="0" customWidth="1"/>
  </cols>
  <sheetData>
    <row r="2" spans="1:3" ht="12.75">
      <c r="A2" s="2">
        <v>29676000</v>
      </c>
      <c r="C2" t="s">
        <v>0</v>
      </c>
    </row>
    <row r="3" spans="1:3" ht="12.75">
      <c r="A3" s="3">
        <v>27735000</v>
      </c>
      <c r="C3" t="s">
        <v>1</v>
      </c>
    </row>
    <row r="4" spans="1:3" ht="13.5" thickBot="1">
      <c r="A4" s="4">
        <f>+A2-A3</f>
        <v>1941000</v>
      </c>
      <c r="C4" t="s">
        <v>2</v>
      </c>
    </row>
    <row r="5" ht="13.5" thickTop="1">
      <c r="A5" s="1"/>
    </row>
    <row r="6" spans="1:3" ht="12.75">
      <c r="A6" s="2">
        <v>28785720</v>
      </c>
      <c r="C6" t="s">
        <v>3</v>
      </c>
    </row>
    <row r="7" spans="1:3" ht="12.75">
      <c r="A7" s="5">
        <v>0.025</v>
      </c>
      <c r="C7" t="s">
        <v>4</v>
      </c>
    </row>
    <row r="8" spans="1:3" ht="12.75">
      <c r="A8" s="6">
        <v>0.0007393</v>
      </c>
      <c r="C8" t="s">
        <v>5</v>
      </c>
    </row>
    <row r="9" spans="1:3" ht="12.75">
      <c r="A9" s="2">
        <v>719643</v>
      </c>
      <c r="C9" t="s">
        <v>6</v>
      </c>
    </row>
    <row r="10" spans="1:3" ht="12.75">
      <c r="A10" s="3">
        <v>20750</v>
      </c>
      <c r="C10" t="s">
        <v>7</v>
      </c>
    </row>
    <row r="11" spans="1:3" ht="13.5" thickBot="1">
      <c r="A11" s="7">
        <f>+A9+A10</f>
        <v>740393</v>
      </c>
      <c r="C11" t="s">
        <v>8</v>
      </c>
    </row>
    <row r="12" ht="13.5" thickTop="1">
      <c r="A12" s="1"/>
    </row>
    <row r="13" spans="1:3" ht="13.5" thickBot="1">
      <c r="A13" s="7">
        <v>890280</v>
      </c>
      <c r="C13" t="s">
        <v>9</v>
      </c>
    </row>
    <row r="14" ht="13.5" thickTop="1">
      <c r="A14" s="1"/>
    </row>
    <row r="15" spans="1:3" ht="12.75">
      <c r="A15" s="2">
        <v>29676000</v>
      </c>
      <c r="C15" t="s">
        <v>0</v>
      </c>
    </row>
    <row r="16" spans="1:3" ht="12.75">
      <c r="A16" s="3">
        <v>890280</v>
      </c>
      <c r="C16" t="s">
        <v>10</v>
      </c>
    </row>
    <row r="17" spans="1:3" ht="12.75">
      <c r="A17" s="2">
        <f>+A15-A16</f>
        <v>28785720</v>
      </c>
      <c r="C17" t="s">
        <v>11</v>
      </c>
    </row>
    <row r="18" spans="1:3" ht="12.75">
      <c r="A18" s="1">
        <v>719643</v>
      </c>
      <c r="C18" t="s">
        <v>12</v>
      </c>
    </row>
    <row r="19" spans="1:3" ht="12.75">
      <c r="A19" s="2">
        <f>+A17-A18</f>
        <v>28066077</v>
      </c>
      <c r="C19" t="s">
        <v>13</v>
      </c>
    </row>
    <row r="20" spans="1:3" ht="12.75">
      <c r="A20" s="3">
        <v>20750</v>
      </c>
      <c r="C20" t="s">
        <v>14</v>
      </c>
    </row>
    <row r="21" spans="1:3" ht="12.75">
      <c r="A21" s="2">
        <f>+A19-A20</f>
        <v>28045327</v>
      </c>
      <c r="C21" t="s">
        <v>15</v>
      </c>
    </row>
    <row r="22" spans="1:3" ht="12.75">
      <c r="A22" s="3">
        <v>38600</v>
      </c>
      <c r="C22" t="s">
        <v>16</v>
      </c>
    </row>
    <row r="23" spans="1:3" ht="13.5" thickBot="1">
      <c r="A23" s="7">
        <f>+A21-A22</f>
        <v>28006727</v>
      </c>
      <c r="C23" t="s">
        <v>17</v>
      </c>
    </row>
    <row r="24" ht="13.5" thickTop="1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&amp;CFY 1999 EVANS-ALLEN DISTRIBUTION</oddHeader>
    <oddFooter xml:space="preserve">&amp;R&amp;D  &amp;T  &amp;F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17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25.57421875" style="0" customWidth="1"/>
    <col min="2" max="2" width="3.7109375" style="0" customWidth="1"/>
    <col min="3" max="3" width="28.00390625" style="0" customWidth="1"/>
    <col min="4" max="4" width="3.7109375" style="0" customWidth="1"/>
    <col min="5" max="5" width="14.8515625" style="0" bestFit="1" customWidth="1"/>
    <col min="6" max="6" width="13.8515625" style="0" hidden="1" customWidth="1"/>
  </cols>
  <sheetData>
    <row r="2" spans="1:7" ht="12.75">
      <c r="A2" s="22" t="s">
        <v>67</v>
      </c>
      <c r="B2" s="22"/>
      <c r="C2" s="22"/>
      <c r="D2" s="22"/>
      <c r="E2" s="22"/>
      <c r="F2" s="22"/>
      <c r="G2" s="22"/>
    </row>
    <row r="3" spans="1:7" ht="12.75">
      <c r="A3" s="22" t="s">
        <v>62</v>
      </c>
      <c r="B3" s="22"/>
      <c r="C3" s="22"/>
      <c r="D3" s="22"/>
      <c r="E3" s="22"/>
      <c r="F3" s="22"/>
      <c r="G3" s="22"/>
    </row>
    <row r="4" spans="1:7" ht="12.75">
      <c r="A4" s="22" t="s">
        <v>63</v>
      </c>
      <c r="B4" s="22"/>
      <c r="C4" s="22"/>
      <c r="D4" s="22"/>
      <c r="E4" s="22"/>
      <c r="F4" s="22"/>
      <c r="G4" s="22"/>
    </row>
    <row r="5" ht="12.75">
      <c r="A5" s="25"/>
    </row>
    <row r="6" ht="12.75">
      <c r="A6" s="24" t="s">
        <v>64</v>
      </c>
    </row>
    <row r="7" ht="12.75">
      <c r="A7" s="24" t="s">
        <v>65</v>
      </c>
    </row>
    <row r="8" spans="3:5" ht="12.75">
      <c r="C8" s="10"/>
      <c r="E8" s="10" t="s">
        <v>66</v>
      </c>
    </row>
    <row r="9" spans="5:6" ht="12.75">
      <c r="E9" s="13" t="s">
        <v>21</v>
      </c>
      <c r="F9" s="19">
        <v>0.7</v>
      </c>
    </row>
    <row r="10" spans="1:6" ht="12.75">
      <c r="A10" s="20" t="s">
        <v>18</v>
      </c>
      <c r="B10" s="21"/>
      <c r="C10" s="20" t="s">
        <v>19</v>
      </c>
      <c r="E10" s="20" t="s">
        <v>22</v>
      </c>
      <c r="F10" s="20" t="s">
        <v>58</v>
      </c>
    </row>
    <row r="11" spans="1:6" ht="12.75">
      <c r="A11" s="11" t="s">
        <v>20</v>
      </c>
      <c r="B11" s="11"/>
      <c r="C11" t="s">
        <v>30</v>
      </c>
      <c r="E11" s="2">
        <v>1633762</v>
      </c>
      <c r="F11" s="17" t="e">
        <f>ROUND(#REF!,0)</f>
        <v>#REF!</v>
      </c>
    </row>
    <row r="12" spans="1:6" ht="12.75">
      <c r="A12" s="11"/>
      <c r="B12" s="11"/>
      <c r="C12" s="14" t="s">
        <v>23</v>
      </c>
      <c r="D12" s="2"/>
      <c r="E12" s="1">
        <v>1633762</v>
      </c>
      <c r="F12" s="1" t="e">
        <f>ROUND(#REF!,0)</f>
        <v>#REF!</v>
      </c>
    </row>
    <row r="13" spans="1:7" ht="12.75">
      <c r="A13" s="11" t="s">
        <v>24</v>
      </c>
      <c r="B13" s="11"/>
      <c r="C13" s="15" t="s">
        <v>25</v>
      </c>
      <c r="D13" s="1"/>
      <c r="E13" s="1">
        <v>1461433</v>
      </c>
      <c r="F13" s="1" t="e">
        <f>ROUND(#REF!,0)</f>
        <v>#REF!</v>
      </c>
      <c r="G13" t="s">
        <v>61</v>
      </c>
    </row>
    <row r="14" spans="1:6" ht="12.75">
      <c r="A14" s="11" t="s">
        <v>27</v>
      </c>
      <c r="B14" s="11"/>
      <c r="C14" s="15" t="s">
        <v>26</v>
      </c>
      <c r="D14" s="1"/>
      <c r="E14" s="1">
        <v>1033271</v>
      </c>
      <c r="F14" s="1" t="e">
        <f>ROUND(#REF!,0)</f>
        <v>#REF!</v>
      </c>
    </row>
    <row r="15" spans="1:6" ht="12.75">
      <c r="A15" s="11" t="s">
        <v>28</v>
      </c>
      <c r="B15" s="11"/>
      <c r="C15" s="15" t="s">
        <v>29</v>
      </c>
      <c r="D15" s="1"/>
      <c r="E15" s="1">
        <v>1409448</v>
      </c>
      <c r="F15" s="1" t="e">
        <f>ROUND(#REF!,0)</f>
        <v>#REF!</v>
      </c>
    </row>
    <row r="16" spans="1:6" ht="12.75">
      <c r="A16" s="11" t="s">
        <v>32</v>
      </c>
      <c r="B16" s="11"/>
      <c r="C16" s="15" t="s">
        <v>31</v>
      </c>
      <c r="D16" s="1"/>
      <c r="E16" s="1">
        <v>1981116</v>
      </c>
      <c r="F16" s="1" t="e">
        <f>ROUND(#REF!,0)</f>
        <v>#REF!</v>
      </c>
    </row>
    <row r="17" spans="1:6" ht="12.75">
      <c r="A17" s="11" t="s">
        <v>33</v>
      </c>
      <c r="B17" s="11"/>
      <c r="C17" s="15" t="s">
        <v>34</v>
      </c>
      <c r="D17" s="1"/>
      <c r="E17" s="1">
        <v>2482141</v>
      </c>
      <c r="F17" s="1" t="e">
        <f>ROUND(#REF!,0)</f>
        <v>#REF!</v>
      </c>
    </row>
    <row r="18" spans="1:6" ht="12.75">
      <c r="A18" s="11" t="s">
        <v>36</v>
      </c>
      <c r="B18" s="11"/>
      <c r="C18" s="15" t="s">
        <v>35</v>
      </c>
      <c r="D18" s="1"/>
      <c r="E18" s="1">
        <v>1335240</v>
      </c>
      <c r="F18" s="1" t="e">
        <f>ROUND(#REF!,0)</f>
        <v>#REF!</v>
      </c>
    </row>
    <row r="19" spans="1:6" ht="12.75">
      <c r="A19" s="11" t="s">
        <v>37</v>
      </c>
      <c r="B19" s="11"/>
      <c r="C19" s="15" t="s">
        <v>38</v>
      </c>
      <c r="D19" s="1"/>
      <c r="E19" s="1">
        <v>1064567</v>
      </c>
      <c r="F19" s="1" t="e">
        <f>ROUND(#REF!,0)</f>
        <v>#REF!</v>
      </c>
    </row>
    <row r="20" spans="1:6" ht="12.75">
      <c r="A20" s="11" t="s">
        <v>41</v>
      </c>
      <c r="B20" s="11"/>
      <c r="C20" s="15" t="s">
        <v>42</v>
      </c>
      <c r="D20" s="1"/>
      <c r="E20" s="1">
        <v>1580374</v>
      </c>
      <c r="F20" s="1" t="e">
        <f>ROUND(#REF!,0)</f>
        <v>#REF!</v>
      </c>
    </row>
    <row r="21" spans="1:6" ht="12.75">
      <c r="A21" s="11" t="s">
        <v>40</v>
      </c>
      <c r="B21" s="11"/>
      <c r="C21" s="15" t="s">
        <v>39</v>
      </c>
      <c r="D21" s="1"/>
      <c r="E21" s="1">
        <v>2484175</v>
      </c>
      <c r="F21" s="1" t="e">
        <f>ROUND(#REF!,0)</f>
        <v>#REF!</v>
      </c>
    </row>
    <row r="22" spans="1:6" ht="12.75">
      <c r="A22" s="11" t="s">
        <v>43</v>
      </c>
      <c r="B22" s="11"/>
      <c r="C22" s="15" t="s">
        <v>59</v>
      </c>
      <c r="D22" s="1"/>
      <c r="E22" s="1">
        <v>2885399</v>
      </c>
      <c r="F22" s="1" t="e">
        <f>ROUND(#REF!,0)</f>
        <v>#REF!</v>
      </c>
    </row>
    <row r="23" spans="1:6" ht="12.75">
      <c r="A23" s="11" t="s">
        <v>45</v>
      </c>
      <c r="B23" s="11"/>
      <c r="C23" s="15" t="s">
        <v>44</v>
      </c>
      <c r="D23" s="1"/>
      <c r="E23" s="1">
        <v>1491909</v>
      </c>
      <c r="F23" s="1" t="e">
        <f>ROUND(#REF!,0)</f>
        <v>#REF!</v>
      </c>
    </row>
    <row r="24" spans="1:6" ht="12.75">
      <c r="A24" s="11" t="s">
        <v>46</v>
      </c>
      <c r="B24" s="11"/>
      <c r="C24" s="15" t="s">
        <v>47</v>
      </c>
      <c r="D24" s="1"/>
      <c r="E24" s="1">
        <v>1431564</v>
      </c>
      <c r="F24" s="1" t="e">
        <f>ROUND(#REF!,0)</f>
        <v>#REF!</v>
      </c>
    </row>
    <row r="25" spans="1:6" ht="12.75">
      <c r="A25" s="11" t="s">
        <v>49</v>
      </c>
      <c r="B25" s="11"/>
      <c r="C25" s="15" t="s">
        <v>48</v>
      </c>
      <c r="D25" s="1"/>
      <c r="E25" s="1">
        <v>2205681</v>
      </c>
      <c r="F25" s="1" t="e">
        <f>ROUND(#REF!,0)</f>
        <v>#REF!</v>
      </c>
    </row>
    <row r="26" spans="1:6" ht="12.75">
      <c r="A26" s="11" t="s">
        <v>50</v>
      </c>
      <c r="B26" s="11"/>
      <c r="C26" s="15" t="s">
        <v>51</v>
      </c>
      <c r="D26" s="1"/>
      <c r="E26" s="15">
        <v>3136531</v>
      </c>
      <c r="F26" s="1" t="e">
        <f>ROUND(#REF!,0)</f>
        <v>#REF!</v>
      </c>
    </row>
    <row r="27" spans="1:6" ht="12.75">
      <c r="A27" s="11" t="s">
        <v>53</v>
      </c>
      <c r="B27" s="11"/>
      <c r="C27" s="15" t="s">
        <v>52</v>
      </c>
      <c r="D27" s="1"/>
      <c r="E27" s="1">
        <v>1867624</v>
      </c>
      <c r="F27" s="1" t="e">
        <f>ROUND(#REF!,0)</f>
        <v>#REF!</v>
      </c>
    </row>
    <row r="28" spans="1:6" ht="12.75">
      <c r="A28" s="11" t="s">
        <v>54</v>
      </c>
      <c r="B28" s="11"/>
      <c r="C28" s="15" t="s">
        <v>60</v>
      </c>
      <c r="D28" s="1"/>
      <c r="E28" s="3">
        <v>1070150</v>
      </c>
      <c r="F28" s="1" t="e">
        <f>ROUND(#REF!,0)</f>
        <v>#REF!</v>
      </c>
    </row>
    <row r="29" spans="1:6" ht="12.75">
      <c r="A29" s="16" t="s">
        <v>55</v>
      </c>
      <c r="B29" s="11"/>
      <c r="D29" s="1"/>
      <c r="E29" s="23">
        <f>SUM(E11:E28)</f>
        <v>32188147</v>
      </c>
      <c r="F29" s="1" t="e">
        <f>SUM(F11:F28)</f>
        <v>#REF!</v>
      </c>
    </row>
    <row r="30" spans="1:5" ht="12.75">
      <c r="A30" s="16" t="s">
        <v>56</v>
      </c>
      <c r="B30" s="11"/>
      <c r="D30" s="1"/>
      <c r="E30" s="1">
        <v>1341173</v>
      </c>
    </row>
    <row r="31" spans="1:6" ht="13.5" thickBot="1">
      <c r="A31" s="16" t="s">
        <v>57</v>
      </c>
      <c r="B31" s="11"/>
      <c r="D31" s="1"/>
      <c r="E31" s="7">
        <f>SUM(E29:E30)</f>
        <v>33529320</v>
      </c>
      <c r="F31" s="18" t="e">
        <f>F29</f>
        <v>#REF!</v>
      </c>
    </row>
    <row r="32" spans="1:5" ht="13.5" thickTop="1">
      <c r="A32" s="11"/>
      <c r="B32" s="11"/>
      <c r="C32" s="1"/>
      <c r="D32" s="1"/>
      <c r="E32" s="1"/>
    </row>
    <row r="33" spans="1:5" ht="12.75">
      <c r="A33" s="11"/>
      <c r="B33" s="11"/>
      <c r="C33" s="1"/>
      <c r="D33" s="1"/>
      <c r="E33" s="1"/>
    </row>
    <row r="34" spans="1:5" ht="12.75">
      <c r="A34" s="11"/>
      <c r="B34" s="11"/>
      <c r="C34" s="1"/>
      <c r="D34" s="1"/>
      <c r="E34" s="1"/>
    </row>
    <row r="35" spans="1:5" ht="12.75">
      <c r="A35" s="11"/>
      <c r="B35" s="11"/>
      <c r="C35" s="1"/>
      <c r="D35" s="1"/>
      <c r="E35" s="1"/>
    </row>
    <row r="36" spans="1:5" ht="12.75">
      <c r="A36" s="12"/>
      <c r="B36" s="12"/>
      <c r="C36" s="1"/>
      <c r="D36" s="1"/>
      <c r="E36" s="1"/>
    </row>
    <row r="37" spans="1:5" ht="12.75">
      <c r="A37" s="11"/>
      <c r="B37" s="11"/>
      <c r="C37" s="1"/>
      <c r="D37" s="1"/>
      <c r="E37" s="1"/>
    </row>
    <row r="38" spans="1:5" ht="12.75">
      <c r="A38" s="11"/>
      <c r="B38" s="11"/>
      <c r="C38" s="1"/>
      <c r="D38" s="1"/>
      <c r="E38" s="1"/>
    </row>
    <row r="39" spans="1:5" ht="12.75">
      <c r="A39" s="11"/>
      <c r="B39" s="11"/>
      <c r="C39" s="1"/>
      <c r="D39" s="1"/>
      <c r="E39" s="1"/>
    </row>
    <row r="40" spans="1:5" ht="12.75">
      <c r="A40" s="12"/>
      <c r="B40" s="12"/>
      <c r="C40" s="1"/>
      <c r="D40" s="1"/>
      <c r="E40" s="1"/>
    </row>
    <row r="41" spans="1:5" ht="12.75">
      <c r="A41" s="11"/>
      <c r="B41" s="11"/>
      <c r="C41" s="1"/>
      <c r="D41" s="1"/>
      <c r="E41" s="1"/>
    </row>
    <row r="42" spans="1:5" ht="12.75">
      <c r="A42" s="11"/>
      <c r="B42" s="11"/>
      <c r="C42" s="1"/>
      <c r="D42" s="1"/>
      <c r="E42" s="1"/>
    </row>
    <row r="43" spans="1:5" ht="12.75">
      <c r="A43" s="11"/>
      <c r="B43" s="11"/>
      <c r="C43" s="8"/>
      <c r="D43" s="8"/>
      <c r="E43" s="8"/>
    </row>
    <row r="44" spans="1:5" ht="12.75">
      <c r="A44" s="11"/>
      <c r="B44" s="11"/>
      <c r="C44" s="8"/>
      <c r="D44" s="8"/>
      <c r="E44" s="8"/>
    </row>
    <row r="45" spans="1:5" ht="12.75">
      <c r="A45" s="11"/>
      <c r="B45" s="11"/>
      <c r="C45" s="8"/>
      <c r="D45" s="8"/>
      <c r="E45" s="8"/>
    </row>
    <row r="46" spans="1:5" ht="12.75">
      <c r="A46" s="11"/>
      <c r="B46" s="11"/>
      <c r="C46" s="9"/>
      <c r="D46" s="9"/>
      <c r="E46" s="9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</sheetData>
  <printOptions horizontalCentered="1"/>
  <pageMargins left="1.37" right="0.75" top="1" bottom="1" header="0.5" footer="0.5"/>
  <pageSetup horizontalDpi="300" verticalDpi="300" orientation="portrait" scale="90" r:id="rId1"/>
  <headerFooter alignWithMargins="0">
    <oddHeader>&amp;L&amp;"Arial,Bold" &amp;C
&amp;"Arial,Bold"UNITED STATES DEPARTMENT OF AGRICULTURE
Cooperative State Research, Education, and Extension Service</oddHeader>
    <oddFooter xml:space="preserve">&amp;L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Padilla</dc:creator>
  <cp:keywords/>
  <dc:description/>
  <cp:lastModifiedBy>jdowney</cp:lastModifiedBy>
  <cp:lastPrinted>2006-03-16T21:53:29Z</cp:lastPrinted>
  <dcterms:created xsi:type="dcterms:W3CDTF">1998-11-13T21:05:46Z</dcterms:created>
  <dcterms:modified xsi:type="dcterms:W3CDTF">2006-03-16T21:53:32Z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