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" sheetId="1" r:id="rId1"/>
  </sheets>
  <definedNames>
    <definedName name="\D">'A'!$C$97:$C$99</definedName>
    <definedName name="_xlnm.Print_Area" localSheetId="0">'A'!$A$1:$O$104</definedName>
  </definedNames>
  <calcPr fullCalcOnLoad="1"/>
</workbook>
</file>

<file path=xl/sharedStrings.xml><?xml version="1.0" encoding="utf-8"?>
<sst xmlns="http://schemas.openxmlformats.org/spreadsheetml/2006/main" count="100" uniqueCount="46">
  <si>
    <t>TO : BOB DAVIS</t>
  </si>
  <si>
    <t>FROM  : JEFF BAUER</t>
  </si>
  <si>
    <t>CO : EMH&amp;T</t>
  </si>
  <si>
    <t>PHONE: 249-6890</t>
  </si>
  <si>
    <t>FAX      : 249-8785</t>
  </si>
  <si>
    <t># OF PAGES:  1</t>
  </si>
  <si>
    <t>LOCATION:</t>
  </si>
  <si>
    <t>1318 INGLIS AVENUE, INGLIS AND HOPE AVENUES, GRANDVIEW HEIGHTS</t>
  </si>
  <si>
    <t>CITY/STATE/ZIP:</t>
  </si>
  <si>
    <t>COLUMBUS, OH  43212-3554</t>
  </si>
  <si>
    <t>OBSERVERS: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</si>
  <si>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</si>
  <si>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</si>
  <si>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</si>
  <si>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</si>
  <si>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</si>
  <si>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</si>
  <si>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</si>
  <si>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</si>
  <si>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</si>
  <si>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</si>
  <si>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</si>
  <si>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</si>
  <si>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MTD</t>
  </si>
  <si>
    <t>YTD</t>
  </si>
  <si>
    <t>MONTHLY PRECIPITATION TOTALS BY YEAR</t>
  </si>
  <si>
    <t>TOTAL</t>
  </si>
  <si>
    <t>AVG</t>
  </si>
  <si>
    <t>YEAR</t>
  </si>
  <si>
    <t>YEAR-TO-DATE PRECIPITATION TOTALS</t>
  </si>
  <si>
    <t>FAX: 470-9578</t>
  </si>
  <si>
    <t>JEFF BAUER ([W] 249-6890, [FAX] 249-8785, [H] 486-1438)</t>
  </si>
  <si>
    <t>NORMAL</t>
  </si>
  <si>
    <t>VARIANCE</t>
  </si>
  <si>
    <t>OFFICIAL</t>
  </si>
  <si>
    <t>non-leap year</t>
  </si>
  <si>
    <t>STATION 79</t>
  </si>
  <si>
    <t>DATE</t>
  </si>
  <si>
    <t>leap year?</t>
  </si>
  <si>
    <t>STATION: 79          COUNTY: FRANKLIN          OBSERVATION TIME: 2100</t>
  </si>
  <si>
    <t>1961-1990</t>
  </si>
  <si>
    <t>1971-2000</t>
  </si>
  <si>
    <t>VANCE NICHOLS ([W] 430-7716, [FAX] 430-7777, [H] 486-1357)</t>
  </si>
  <si>
    <t>CENTRAL OHIO RAINGAUGE NETWORK OBSERVATION REPORT - 2003</t>
  </si>
  <si>
    <t>T</t>
  </si>
  <si>
    <t>AVERAGE DOES NOT INCLUDE CURRENT YEAR OR 1992 RESULTS.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</si>
</sst>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_)"/>
    <numFmt numFmtId="165" formatCode="0_)"/>
    <numFmt numFmtId="166" formatCode="0.00_)"/>
  </numFmts>
  <fonts count="8">
    <font>
      <sz val="12"/>
      <name val="Arial MT"/>
      <family val="0"/>
    </font>
    <font>
      <sz val="10"/>
      <name val="Arial"/>
      <family val="0"/>
    </font>
    <font>
      <sz val="11"/>
      <name val="Arial MT"/>
      <family val="0"/>
    </font>
    <font>
      <b/>
      <sz val="16"/>
      <name val="Arial MT"/>
      <family val="0"/>
    </font>
    <font>
      <b/>
      <sz val="12"/>
      <name val="Arial MT"/>
      <family val="0"/>
    </font>
    <font>
      <sz val="14"/>
      <name val="Arial MT"/>
      <family val="0"/>
    </font>
    <font>
      <b/>
      <sz val="14"/>
      <name val="Arial MT"/>
      <family val="0"/>
    </font>
    <font>
      <u val="double"/>
      <sz val="14"/>
      <name val="Arial MT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166" fontId="0" fillId="0" borderId="0" xfId="0" applyAlignment="1">
      <alignment/>
    </xf>
    <xf numFmtId="166" fontId="0" fillId="0" borderId="1" xfId="0" applyBorder="1" applyAlignment="1">
      <alignment/>
    </xf>
    <xf numFmtId="166" fontId="0" fillId="0" borderId="2" xfId="0" applyBorder="1" applyAlignment="1">
      <alignment/>
    </xf>
    <xf numFmtId="166" fontId="0" fillId="0" borderId="3" xfId="0" applyBorder="1" applyAlignment="1">
      <alignment/>
    </xf>
    <xf numFmtId="166" fontId="2" fillId="0" borderId="0" xfId="0" applyFont="1" applyAlignment="1">
      <alignment/>
    </xf>
    <xf numFmtId="166" fontId="2" fillId="0" borderId="1" xfId="0" applyFont="1" applyBorder="1" applyAlignment="1">
      <alignment/>
    </xf>
    <xf numFmtId="166" fontId="2" fillId="0" borderId="2" xfId="0" applyFont="1" applyBorder="1" applyAlignment="1">
      <alignment/>
    </xf>
    <xf numFmtId="166" fontId="2" fillId="0" borderId="3" xfId="0" applyFont="1" applyBorder="1" applyAlignment="1">
      <alignment/>
    </xf>
    <xf numFmtId="166" fontId="0" fillId="0" borderId="0" xfId="0" applyFont="1" applyAlignment="1">
      <alignment horizontal="centerContinuous"/>
    </xf>
    <xf numFmtId="14" fontId="0" fillId="0" borderId="0" xfId="0" applyNumberFormat="1" applyAlignment="1" applyProtection="1">
      <alignment/>
      <protection/>
    </xf>
    <xf numFmtId="166" fontId="3" fillId="0" borderId="0" xfId="0" applyFont="1" applyAlignment="1">
      <alignment horizontal="centerContinuous"/>
    </xf>
    <xf numFmtId="166" fontId="4" fillId="0" borderId="0" xfId="0" applyFont="1" applyAlignment="1">
      <alignment horizontal="center"/>
    </xf>
    <xf numFmtId="166" fontId="5" fillId="0" borderId="0" xfId="0" applyFont="1" applyAlignment="1">
      <alignment/>
    </xf>
    <xf numFmtId="166" fontId="5" fillId="0" borderId="4" xfId="0" applyFont="1" applyBorder="1" applyAlignment="1">
      <alignment horizontal="center"/>
    </xf>
    <xf numFmtId="166" fontId="5" fillId="0" borderId="3" xfId="0" applyFont="1" applyBorder="1" applyAlignment="1">
      <alignment horizontal="center"/>
    </xf>
    <xf numFmtId="166" fontId="5" fillId="0" borderId="5" xfId="0" applyFont="1" applyBorder="1" applyAlignment="1">
      <alignment horizontal="center"/>
    </xf>
    <xf numFmtId="165" fontId="5" fillId="0" borderId="6" xfId="0" applyNumberFormat="1" applyFont="1" applyBorder="1" applyAlignment="1" applyProtection="1">
      <alignment/>
      <protection/>
    </xf>
    <xf numFmtId="166" fontId="5" fillId="0" borderId="6" xfId="0" applyFont="1" applyBorder="1" applyAlignment="1">
      <alignment horizontal="right"/>
    </xf>
    <xf numFmtId="166" fontId="5" fillId="2" borderId="6" xfId="0" applyFont="1" applyFill="1" applyBorder="1" applyAlignment="1">
      <alignment horizontal="right"/>
    </xf>
    <xf numFmtId="166" fontId="5" fillId="0" borderId="7" xfId="0" applyFont="1" applyBorder="1" applyAlignment="1">
      <alignment horizontal="right"/>
    </xf>
    <xf numFmtId="166" fontId="5" fillId="2" borderId="0" xfId="0" applyFont="1" applyFill="1" applyBorder="1" applyAlignment="1">
      <alignment horizontal="right"/>
    </xf>
    <xf numFmtId="166" fontId="5" fillId="0" borderId="8" xfId="0" applyFont="1" applyBorder="1" applyAlignment="1">
      <alignment horizontal="right"/>
    </xf>
    <xf numFmtId="166" fontId="6" fillId="0" borderId="9" xfId="0" applyFont="1" applyBorder="1" applyAlignment="1">
      <alignment/>
    </xf>
    <xf numFmtId="166" fontId="5" fillId="0" borderId="10" xfId="0" applyFont="1" applyBorder="1" applyAlignment="1">
      <alignment horizontal="right"/>
    </xf>
    <xf numFmtId="166" fontId="7" fillId="0" borderId="10" xfId="0" applyFont="1" applyBorder="1" applyAlignment="1">
      <alignment/>
    </xf>
    <xf numFmtId="166" fontId="5" fillId="0" borderId="0" xfId="0" applyFont="1" applyBorder="1" applyAlignment="1">
      <alignment/>
    </xf>
    <xf numFmtId="166" fontId="5" fillId="0" borderId="11" xfId="0" applyFont="1" applyBorder="1" applyAlignment="1">
      <alignment/>
    </xf>
    <xf numFmtId="166" fontId="5" fillId="0" borderId="0" xfId="0" applyFont="1" applyBorder="1" applyAlignment="1">
      <alignment horizontal="right"/>
    </xf>
    <xf numFmtId="166" fontId="7" fillId="0" borderId="0" xfId="0" applyFont="1" applyBorder="1" applyAlignment="1">
      <alignment/>
    </xf>
    <xf numFmtId="166" fontId="6" fillId="0" borderId="11" xfId="0" applyFont="1" applyBorder="1" applyAlignment="1">
      <alignment horizontal="left"/>
    </xf>
    <xf numFmtId="166" fontId="5" fillId="0" borderId="12" xfId="0" applyFont="1" applyBorder="1" applyAlignment="1">
      <alignment/>
    </xf>
    <xf numFmtId="165" fontId="6" fillId="0" borderId="11" xfId="0" applyNumberFormat="1" applyFont="1" applyBorder="1" applyAlignment="1" applyProtection="1">
      <alignment horizontal="left"/>
      <protection/>
    </xf>
    <xf numFmtId="166" fontId="5" fillId="0" borderId="13" xfId="0" applyFont="1" applyBorder="1" applyAlignment="1">
      <alignment horizontal="left"/>
    </xf>
    <xf numFmtId="166" fontId="5" fillId="0" borderId="14" xfId="0" applyFont="1" applyBorder="1" applyAlignment="1">
      <alignment horizontal="right"/>
    </xf>
    <xf numFmtId="166" fontId="7" fillId="0" borderId="14" xfId="0" applyFont="1" applyBorder="1" applyAlignment="1">
      <alignment/>
    </xf>
    <xf numFmtId="166" fontId="5" fillId="0" borderId="0" xfId="0" applyFont="1" applyAlignment="1">
      <alignment horizontal="left"/>
    </xf>
    <xf numFmtId="166" fontId="6" fillId="0" borderId="9" xfId="0" applyFont="1" applyBorder="1" applyAlignment="1">
      <alignment horizontal="left"/>
    </xf>
    <xf numFmtId="166" fontId="5" fillId="0" borderId="11" xfId="0" applyFont="1" applyBorder="1" applyAlignment="1">
      <alignment horizontal="left"/>
    </xf>
    <xf numFmtId="166" fontId="5" fillId="0" borderId="13" xfId="0" applyFont="1" applyBorder="1" applyAlignment="1">
      <alignment/>
    </xf>
    <xf numFmtId="166" fontId="5" fillId="0" borderId="14" xfId="0" applyFont="1" applyBorder="1" applyAlignment="1">
      <alignment/>
    </xf>
    <xf numFmtId="166" fontId="5" fillId="0" borderId="15" xfId="0" applyFont="1" applyBorder="1" applyAlignment="1">
      <alignment/>
    </xf>
    <xf numFmtId="166" fontId="5" fillId="0" borderId="0" xfId="0" applyFont="1" applyAlignment="1">
      <alignment horizontal="right"/>
    </xf>
    <xf numFmtId="165" fontId="5" fillId="2" borderId="4" xfId="0" applyNumberFormat="1" applyFont="1" applyFill="1" applyBorder="1" applyAlignment="1" applyProtection="1">
      <alignment/>
      <protection/>
    </xf>
    <xf numFmtId="166" fontId="5" fillId="2" borderId="0" xfId="0" applyFont="1" applyFill="1" applyAlignment="1">
      <alignment/>
    </xf>
    <xf numFmtId="165" fontId="5" fillId="0" borderId="4" xfId="0" applyNumberFormat="1" applyFont="1" applyBorder="1" applyAlignment="1" applyProtection="1">
      <alignment horizontal="center"/>
      <protection/>
    </xf>
    <xf numFmtId="166" fontId="5" fillId="0" borderId="16" xfId="0" applyFont="1" applyBorder="1" applyAlignment="1">
      <alignment horizontal="center"/>
    </xf>
    <xf numFmtId="166" fontId="5" fillId="0" borderId="17" xfId="0" applyFont="1" applyBorder="1" applyAlignment="1">
      <alignment horizontal="center"/>
    </xf>
    <xf numFmtId="166" fontId="5" fillId="0" borderId="18" xfId="0" applyFont="1" applyBorder="1" applyAlignment="1">
      <alignment horizontal="center"/>
    </xf>
    <xf numFmtId="165" fontId="5" fillId="0" borderId="19" xfId="0" applyNumberFormat="1" applyFont="1" applyBorder="1" applyAlignment="1" applyProtection="1">
      <alignment horizontal="center"/>
      <protection/>
    </xf>
    <xf numFmtId="166" fontId="5" fillId="0" borderId="19" xfId="0" applyFont="1" applyBorder="1" applyAlignment="1">
      <alignment/>
    </xf>
    <xf numFmtId="165" fontId="5" fillId="0" borderId="7" xfId="0" applyNumberFormat="1" applyFont="1" applyBorder="1" applyAlignment="1" applyProtection="1">
      <alignment horizontal="center"/>
      <protection/>
    </xf>
    <xf numFmtId="166" fontId="5" fillId="0" borderId="20" xfId="0" applyFont="1" applyBorder="1" applyAlignment="1">
      <alignment/>
    </xf>
    <xf numFmtId="166" fontId="5" fillId="0" borderId="21" xfId="0" applyFont="1" applyBorder="1" applyAlignment="1">
      <alignment/>
    </xf>
    <xf numFmtId="166" fontId="5" fillId="0" borderId="22" xfId="0" applyFont="1" applyBorder="1" applyAlignment="1">
      <alignment/>
    </xf>
    <xf numFmtId="166" fontId="5" fillId="0" borderId="23" xfId="0" applyFont="1" applyBorder="1" applyAlignment="1">
      <alignment/>
    </xf>
    <xf numFmtId="166" fontId="5" fillId="0" borderId="24" xfId="0" applyFont="1" applyBorder="1" applyAlignment="1">
      <alignment/>
    </xf>
    <xf numFmtId="166" fontId="5" fillId="0" borderId="25" xfId="0" applyFont="1" applyBorder="1" applyAlignment="1">
      <alignment/>
    </xf>
    <xf numFmtId="166" fontId="5" fillId="0" borderId="26" xfId="0" applyFont="1" applyBorder="1" applyAlignment="1">
      <alignment/>
    </xf>
    <xf numFmtId="166" fontId="5" fillId="3" borderId="0" xfId="0" applyFont="1" applyFill="1" applyBorder="1" applyAlignment="1">
      <alignment/>
    </xf>
    <xf numFmtId="166" fontId="5" fillId="0" borderId="0" xfId="0" applyFont="1" applyBorder="1" applyAlignment="1">
      <alignment horizontal="center"/>
    </xf>
    <xf numFmtId="166" fontId="5" fillId="0" borderId="12" xfId="0" applyFont="1" applyBorder="1" applyAlignment="1">
      <alignment horizontal="right"/>
    </xf>
    <xf numFmtId="165" fontId="5" fillId="0" borderId="20" xfId="0" applyNumberFormat="1" applyFont="1" applyBorder="1" applyAlignment="1" applyProtection="1">
      <alignment horizontal="center"/>
      <protection/>
    </xf>
    <xf numFmtId="166" fontId="6" fillId="0" borderId="0" xfId="0" applyFont="1" applyAlignment="1">
      <alignment/>
    </xf>
    <xf numFmtId="166" fontId="4" fillId="0" borderId="0" xfId="0" applyFont="1" applyAlignment="1">
      <alignment/>
    </xf>
    <xf numFmtId="0" fontId="5" fillId="0" borderId="27" xfId="0" applyNumberFormat="1" applyFont="1" applyBorder="1" applyAlignment="1">
      <alignment horizontal="center"/>
    </xf>
    <xf numFmtId="166" fontId="5" fillId="0" borderId="28" xfId="0" applyFont="1" applyBorder="1" applyAlignment="1">
      <alignment horizontal="center"/>
    </xf>
    <xf numFmtId="166" fontId="5" fillId="0" borderId="4" xfId="0" applyFont="1" applyBorder="1" applyAlignment="1">
      <alignment/>
    </xf>
    <xf numFmtId="166" fontId="5" fillId="0" borderId="4" xfId="0" applyFont="1" applyBorder="1" applyAlignment="1">
      <alignment horizontal="right"/>
    </xf>
    <xf numFmtId="166" fontId="5" fillId="0" borderId="29" xfId="0" applyFont="1" applyBorder="1" applyAlignment="1">
      <alignment horizontal="center"/>
    </xf>
    <xf numFmtId="166" fontId="5" fillId="0" borderId="30" xfId="0" applyFont="1" applyBorder="1" applyAlignment="1">
      <alignment/>
    </xf>
    <xf numFmtId="166" fontId="5" fillId="0" borderId="0" xfId="0" applyFont="1" applyAlignment="1" quotePrefix="1">
      <alignment/>
    </xf>
    <xf numFmtId="166" fontId="5" fillId="0" borderId="31" xfId="0" applyFont="1" applyBorder="1" applyAlignment="1">
      <alignment horizontal="right"/>
    </xf>
    <xf numFmtId="166" fontId="5" fillId="0" borderId="31" xfId="0" applyFont="1" applyBorder="1" applyAlignment="1" quotePrefix="1">
      <alignment horizontal="right"/>
    </xf>
    <xf numFmtId="166" fontId="5" fillId="0" borderId="6" xfId="0" applyFont="1" applyBorder="1" applyAlignment="1" quotePrefix="1">
      <alignment horizontal="right"/>
    </xf>
    <xf numFmtId="166" fontId="5" fillId="0" borderId="11" xfId="0" applyFont="1" applyBorder="1" applyAlignment="1">
      <alignment horizontal="center"/>
    </xf>
    <xf numFmtId="165" fontId="5" fillId="0" borderId="32" xfId="0" applyNumberFormat="1" applyFont="1" applyBorder="1" applyAlignment="1" applyProtection="1">
      <alignment horizontal="center"/>
      <protection/>
    </xf>
    <xf numFmtId="166" fontId="5" fillId="0" borderId="6" xfId="0" applyFont="1" applyBorder="1" applyAlignment="1">
      <alignment horizontal="center"/>
    </xf>
    <xf numFmtId="166" fontId="5" fillId="0" borderId="21" xfId="0" applyFont="1" applyBorder="1" applyAlignment="1">
      <alignment horizontal="center"/>
    </xf>
    <xf numFmtId="166" fontId="5" fillId="0" borderId="22" xfId="0" applyFont="1" applyBorder="1" applyAlignment="1">
      <alignment horizontal="center"/>
    </xf>
    <xf numFmtId="166" fontId="5" fillId="0" borderId="23" xfId="0" applyFont="1" applyBorder="1" applyAlignment="1">
      <alignment horizontal="center"/>
    </xf>
    <xf numFmtId="166" fontId="5" fillId="0" borderId="13" xfId="0" applyFont="1" applyBorder="1" applyAlignment="1" quotePrefix="1">
      <alignment horizontal="center"/>
    </xf>
    <xf numFmtId="166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104"/>
  <sheetViews>
    <sheetView showGridLines="0" tabSelected="1" workbookViewId="0" topLeftCell="B14">
      <pane xSplit="1" ySplit="1" topLeftCell="C15" activePane="bottomRight" state="frozen"/>
      <selection pane="topLeft" activeCell="B14" sqref="B14"/>
      <selection pane="topRight" activeCell="C14" sqref="C14"/>
      <selection pane="bottomLeft" activeCell="B15" sqref="B15"/>
      <selection pane="bottomRight" activeCell="G56" sqref="G56"/>
    </sheetView>
  </sheetViews>
  <sheetFormatPr defaultColWidth="6.77734375" defaultRowHeight="15"/>
  <cols>
    <col min="1" max="1" width="13.4453125" style="0" customWidth="1"/>
    <col min="2" max="2" width="7.99609375" style="0" customWidth="1"/>
    <col min="3" max="13" width="7.88671875" style="0" customWidth="1"/>
    <col min="14" max="14" width="8.88671875" style="0" customWidth="1"/>
    <col min="15" max="15" width="8.3359375" style="0" bestFit="1" customWidth="1"/>
  </cols>
  <sheetData>
    <row r="1" spans="2:14" ht="15">
      <c r="B1" s="1" t="s">
        <v>0</v>
      </c>
      <c r="C1" s="2"/>
      <c r="D1" s="2"/>
      <c r="E1" s="1" t="s">
        <v>1</v>
      </c>
      <c r="F1" s="2"/>
      <c r="G1" s="3"/>
      <c r="N1" s="9">
        <f ca="1">NOW()</f>
        <v>37774.36177696759</v>
      </c>
    </row>
    <row r="2" spans="2:7" ht="15">
      <c r="B2" s="1" t="s">
        <v>2</v>
      </c>
      <c r="C2" s="2"/>
      <c r="D2" s="2"/>
      <c r="E2" s="1" t="s">
        <v>3</v>
      </c>
      <c r="F2" s="2"/>
      <c r="G2" s="3"/>
    </row>
    <row r="3" spans="2:7" ht="15">
      <c r="B3" s="1" t="s">
        <v>30</v>
      </c>
      <c r="C3" s="2"/>
      <c r="D3" s="2"/>
      <c r="E3" s="1" t="s">
        <v>4</v>
      </c>
      <c r="F3" s="2"/>
      <c r="G3" s="3"/>
    </row>
    <row r="4" spans="2:14" ht="15">
      <c r="B4" s="4"/>
      <c r="C4" s="4"/>
      <c r="D4" s="4"/>
      <c r="E4" s="5" t="s">
        <v>5</v>
      </c>
      <c r="F4" s="6"/>
      <c r="G4" s="7"/>
      <c r="H4" s="4"/>
      <c r="I4" s="4"/>
      <c r="J4" s="4"/>
      <c r="K4" s="4"/>
      <c r="L4" s="4"/>
      <c r="M4" s="4"/>
      <c r="N4" s="4"/>
    </row>
    <row r="5" spans="2:14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20.25">
      <c r="B6" s="10" t="s">
        <v>43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2:14" ht="15.75">
      <c r="B7" s="81" t="s">
        <v>39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2:14" ht="15.7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5" ht="18">
      <c r="A9" s="12"/>
      <c r="B9" s="12" t="s">
        <v>6</v>
      </c>
      <c r="C9" s="12"/>
      <c r="D9" s="12"/>
      <c r="E9" s="12" t="s">
        <v>7</v>
      </c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ht="18">
      <c r="A10" s="12"/>
      <c r="B10" s="12" t="s">
        <v>8</v>
      </c>
      <c r="C10" s="12"/>
      <c r="D10" s="12"/>
      <c r="E10" s="12" t="s">
        <v>9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8">
      <c r="A11" s="12"/>
      <c r="B11" s="12" t="s">
        <v>10</v>
      </c>
      <c r="C11" s="12"/>
      <c r="D11" s="12"/>
      <c r="E11" s="12" t="s">
        <v>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8">
      <c r="A12" s="12"/>
      <c r="B12" s="12"/>
      <c r="C12" s="12"/>
      <c r="D12" s="12"/>
      <c r="E12" s="12" t="s">
        <v>31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8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18">
      <c r="A14" s="12"/>
      <c r="B14" s="13" t="s">
        <v>37</v>
      </c>
      <c r="C14" s="14" t="s">
        <v>11</v>
      </c>
      <c r="D14" s="15" t="s">
        <v>12</v>
      </c>
      <c r="E14" s="15" t="s">
        <v>13</v>
      </c>
      <c r="F14" s="15" t="s">
        <v>14</v>
      </c>
      <c r="G14" s="15" t="s">
        <v>15</v>
      </c>
      <c r="H14" s="15" t="s">
        <v>16</v>
      </c>
      <c r="I14" s="15" t="s">
        <v>17</v>
      </c>
      <c r="J14" s="15" t="s">
        <v>18</v>
      </c>
      <c r="K14" s="15" t="s">
        <v>19</v>
      </c>
      <c r="L14" s="15" t="s">
        <v>20</v>
      </c>
      <c r="M14" s="15" t="s">
        <v>21</v>
      </c>
      <c r="N14" s="15" t="s">
        <v>22</v>
      </c>
      <c r="O14" s="12"/>
    </row>
    <row r="15" spans="1:15" ht="18">
      <c r="A15" s="12"/>
      <c r="B15" s="16">
        <v>1</v>
      </c>
      <c r="C15" s="71">
        <v>0.6</v>
      </c>
      <c r="D15" s="71">
        <v>0.04</v>
      </c>
      <c r="E15" s="71">
        <v>0.04</v>
      </c>
      <c r="F15" s="71">
        <v>0.05</v>
      </c>
      <c r="G15" s="71">
        <v>0</v>
      </c>
      <c r="H15" s="71"/>
      <c r="I15" s="71"/>
      <c r="J15" s="71"/>
      <c r="K15" s="71"/>
      <c r="L15" s="71"/>
      <c r="M15" s="72"/>
      <c r="N15" s="71"/>
      <c r="O15" s="12"/>
    </row>
    <row r="16" spans="1:15" ht="18">
      <c r="A16" s="12"/>
      <c r="B16" s="16">
        <f>B15+1</f>
        <v>2</v>
      </c>
      <c r="C16" s="17">
        <v>0.09</v>
      </c>
      <c r="D16" s="76" t="s">
        <v>44</v>
      </c>
      <c r="E16" s="17">
        <v>0.01</v>
      </c>
      <c r="F16" s="17">
        <v>0</v>
      </c>
      <c r="G16" s="17">
        <v>0.23</v>
      </c>
      <c r="H16" s="17"/>
      <c r="I16" s="17"/>
      <c r="J16" s="17"/>
      <c r="K16" s="17"/>
      <c r="L16" s="17"/>
      <c r="M16" s="17"/>
      <c r="N16" s="17"/>
      <c r="O16" s="12"/>
    </row>
    <row r="17" spans="1:15" ht="18">
      <c r="A17" s="12"/>
      <c r="B17" s="16">
        <f aca="true" t="shared" si="0" ref="B17:B45">B16+1</f>
        <v>3</v>
      </c>
      <c r="C17" s="17">
        <v>0.01</v>
      </c>
      <c r="D17" s="17">
        <v>0.08</v>
      </c>
      <c r="E17" s="17">
        <v>0</v>
      </c>
      <c r="F17" s="17">
        <v>0</v>
      </c>
      <c r="G17" s="76" t="s">
        <v>44</v>
      </c>
      <c r="H17" s="17"/>
      <c r="I17" s="17"/>
      <c r="J17" s="17"/>
      <c r="K17" s="17"/>
      <c r="L17" s="17"/>
      <c r="M17" s="17"/>
      <c r="N17" s="17"/>
      <c r="O17" s="12"/>
    </row>
    <row r="18" spans="1:15" ht="18">
      <c r="A18" s="12"/>
      <c r="B18" s="16">
        <f t="shared" si="0"/>
        <v>4</v>
      </c>
      <c r="C18" s="73">
        <v>0</v>
      </c>
      <c r="D18" s="17">
        <v>0.07</v>
      </c>
      <c r="E18" s="17">
        <v>0</v>
      </c>
      <c r="F18" s="17">
        <v>0.02</v>
      </c>
      <c r="G18" s="17">
        <v>0</v>
      </c>
      <c r="H18" s="17"/>
      <c r="I18" s="17"/>
      <c r="J18" s="17"/>
      <c r="K18" s="17"/>
      <c r="L18" s="17"/>
      <c r="M18" s="17"/>
      <c r="N18" s="17"/>
      <c r="O18" s="12"/>
    </row>
    <row r="19" spans="1:15" ht="18">
      <c r="A19" s="12"/>
      <c r="B19" s="16">
        <f t="shared" si="0"/>
        <v>5</v>
      </c>
      <c r="C19" s="17">
        <v>0.11</v>
      </c>
      <c r="D19" s="17">
        <v>0</v>
      </c>
      <c r="E19" s="17">
        <v>0.23</v>
      </c>
      <c r="F19" s="17">
        <v>0.64</v>
      </c>
      <c r="G19" s="17">
        <v>1.47</v>
      </c>
      <c r="H19" s="17"/>
      <c r="I19" s="17"/>
      <c r="J19" s="17"/>
      <c r="K19" s="17"/>
      <c r="L19" s="17"/>
      <c r="M19" s="17"/>
      <c r="N19" s="17"/>
      <c r="O19" s="12"/>
    </row>
    <row r="20" spans="1:15" ht="18">
      <c r="A20" s="12"/>
      <c r="B20" s="16">
        <f t="shared" si="0"/>
        <v>6</v>
      </c>
      <c r="C20" s="17">
        <v>0.16</v>
      </c>
      <c r="D20" s="17">
        <v>0.07</v>
      </c>
      <c r="E20" s="17">
        <v>0.14</v>
      </c>
      <c r="F20" s="17">
        <v>0</v>
      </c>
      <c r="G20" s="17">
        <v>0</v>
      </c>
      <c r="H20" s="17"/>
      <c r="I20" s="17"/>
      <c r="J20" s="17"/>
      <c r="K20" s="17"/>
      <c r="L20" s="17"/>
      <c r="M20" s="17"/>
      <c r="N20" s="17"/>
      <c r="O20" s="12"/>
    </row>
    <row r="21" spans="1:15" ht="18">
      <c r="A21" s="12"/>
      <c r="B21" s="16">
        <f t="shared" si="0"/>
        <v>7</v>
      </c>
      <c r="C21" s="17">
        <v>0.01</v>
      </c>
      <c r="D21" s="17">
        <v>0.05</v>
      </c>
      <c r="E21" s="17">
        <v>0</v>
      </c>
      <c r="F21" s="17">
        <v>0.7</v>
      </c>
      <c r="G21" s="17">
        <v>0.66</v>
      </c>
      <c r="H21" s="17"/>
      <c r="I21" s="17"/>
      <c r="J21" s="17"/>
      <c r="K21" s="17"/>
      <c r="L21" s="17"/>
      <c r="M21" s="17"/>
      <c r="N21" s="17"/>
      <c r="O21" s="12"/>
    </row>
    <row r="22" spans="1:15" ht="18">
      <c r="A22" s="12"/>
      <c r="B22" s="16">
        <f t="shared" si="0"/>
        <v>8</v>
      </c>
      <c r="C22" s="17">
        <v>0</v>
      </c>
      <c r="D22" s="17">
        <v>0</v>
      </c>
      <c r="E22" s="17">
        <v>0</v>
      </c>
      <c r="F22" s="17">
        <v>0.01</v>
      </c>
      <c r="G22" s="17">
        <v>0</v>
      </c>
      <c r="H22" s="17"/>
      <c r="I22" s="17"/>
      <c r="J22" s="17"/>
      <c r="K22" s="17"/>
      <c r="L22" s="17"/>
      <c r="M22" s="17"/>
      <c r="N22" s="17"/>
      <c r="O22" s="12"/>
    </row>
    <row r="23" spans="1:15" ht="18">
      <c r="A23" s="12"/>
      <c r="B23" s="16">
        <f t="shared" si="0"/>
        <v>9</v>
      </c>
      <c r="C23" s="17">
        <v>0</v>
      </c>
      <c r="D23" s="17">
        <v>0</v>
      </c>
      <c r="E23" s="17">
        <v>0.14</v>
      </c>
      <c r="F23" s="17">
        <v>0.01</v>
      </c>
      <c r="G23" s="17">
        <v>0.33</v>
      </c>
      <c r="H23" s="17"/>
      <c r="I23" s="17"/>
      <c r="J23" s="17"/>
      <c r="K23" s="17"/>
      <c r="L23" s="17"/>
      <c r="M23" s="17"/>
      <c r="N23" s="17"/>
      <c r="O23" s="12"/>
    </row>
    <row r="24" spans="1:15" ht="18">
      <c r="A24" s="12"/>
      <c r="B24" s="16">
        <f t="shared" si="0"/>
        <v>10</v>
      </c>
      <c r="C24" s="76" t="s">
        <v>44</v>
      </c>
      <c r="D24" s="17">
        <v>0.16</v>
      </c>
      <c r="E24" s="17">
        <v>0</v>
      </c>
      <c r="F24" s="76" t="s">
        <v>44</v>
      </c>
      <c r="G24" s="17">
        <v>0.36</v>
      </c>
      <c r="H24" s="17"/>
      <c r="I24" s="17"/>
      <c r="J24" s="17"/>
      <c r="K24" s="17"/>
      <c r="L24" s="17"/>
      <c r="M24" s="17"/>
      <c r="N24" s="17"/>
      <c r="O24" s="12"/>
    </row>
    <row r="25" spans="1:15" ht="18">
      <c r="A25" s="12"/>
      <c r="B25" s="16">
        <f t="shared" si="0"/>
        <v>11</v>
      </c>
      <c r="C25" s="17">
        <v>0</v>
      </c>
      <c r="D25" s="17">
        <v>0.01</v>
      </c>
      <c r="E25" s="17">
        <v>0</v>
      </c>
      <c r="F25" s="17">
        <v>0</v>
      </c>
      <c r="G25" s="17">
        <v>0.1</v>
      </c>
      <c r="H25" s="17"/>
      <c r="I25" s="17"/>
      <c r="J25" s="17"/>
      <c r="K25" s="17"/>
      <c r="L25" s="17"/>
      <c r="M25" s="17"/>
      <c r="N25" s="73"/>
      <c r="O25" s="12"/>
    </row>
    <row r="26" spans="1:15" ht="18">
      <c r="A26" s="12"/>
      <c r="B26" s="16">
        <f t="shared" si="0"/>
        <v>12</v>
      </c>
      <c r="C26" s="17">
        <v>0</v>
      </c>
      <c r="D26" s="76" t="s">
        <v>44</v>
      </c>
      <c r="E26" s="17">
        <v>0</v>
      </c>
      <c r="F26" s="17">
        <v>0</v>
      </c>
      <c r="G26" s="17">
        <v>0.06</v>
      </c>
      <c r="H26" s="17"/>
      <c r="I26" s="17"/>
      <c r="J26" s="17"/>
      <c r="K26" s="17"/>
      <c r="L26" s="17"/>
      <c r="M26" s="17"/>
      <c r="N26" s="17"/>
      <c r="O26" s="12"/>
    </row>
    <row r="27" spans="1:15" ht="18">
      <c r="A27" s="12"/>
      <c r="B27" s="16">
        <f t="shared" si="0"/>
        <v>13</v>
      </c>
      <c r="C27" s="17">
        <v>0</v>
      </c>
      <c r="D27" s="17">
        <v>0</v>
      </c>
      <c r="E27" s="17">
        <v>0.37</v>
      </c>
      <c r="F27" s="17">
        <v>0</v>
      </c>
      <c r="G27" s="17">
        <v>0</v>
      </c>
      <c r="H27" s="17"/>
      <c r="I27" s="17"/>
      <c r="J27" s="17"/>
      <c r="K27" s="17"/>
      <c r="L27" s="17"/>
      <c r="M27" s="17"/>
      <c r="N27" s="17"/>
      <c r="O27" s="12"/>
    </row>
    <row r="28" spans="1:15" ht="18">
      <c r="A28" s="12"/>
      <c r="B28" s="16">
        <f t="shared" si="0"/>
        <v>14</v>
      </c>
      <c r="C28" s="17">
        <v>0.02</v>
      </c>
      <c r="D28" s="17">
        <v>0.07</v>
      </c>
      <c r="E28" s="17">
        <v>0.01</v>
      </c>
      <c r="F28" s="17">
        <v>0</v>
      </c>
      <c r="G28" s="17">
        <v>0.03</v>
      </c>
      <c r="H28" s="17"/>
      <c r="I28" s="17"/>
      <c r="J28" s="17"/>
      <c r="K28" s="17"/>
      <c r="L28" s="17"/>
      <c r="M28" s="17"/>
      <c r="N28" s="17"/>
      <c r="O28" s="12"/>
    </row>
    <row r="29" spans="1:15" ht="18">
      <c r="A29" s="12"/>
      <c r="B29" s="16">
        <f t="shared" si="0"/>
        <v>15</v>
      </c>
      <c r="C29" s="17">
        <v>0</v>
      </c>
      <c r="D29" s="17">
        <v>0.3</v>
      </c>
      <c r="E29" s="17">
        <v>0</v>
      </c>
      <c r="F29" s="17">
        <v>0</v>
      </c>
      <c r="G29" s="17">
        <v>0.47</v>
      </c>
      <c r="H29" s="17"/>
      <c r="I29" s="17"/>
      <c r="J29" s="17"/>
      <c r="K29" s="17"/>
      <c r="L29" s="17"/>
      <c r="M29" s="17"/>
      <c r="N29" s="17"/>
      <c r="O29" s="12"/>
    </row>
    <row r="30" spans="1:15" ht="18">
      <c r="A30" s="12"/>
      <c r="B30" s="16">
        <f t="shared" si="0"/>
        <v>16</v>
      </c>
      <c r="C30" s="17">
        <v>0.06</v>
      </c>
      <c r="D30" s="17">
        <v>0.41</v>
      </c>
      <c r="E30" s="17">
        <v>0</v>
      </c>
      <c r="F30" s="17">
        <v>0</v>
      </c>
      <c r="G30" s="17">
        <v>0</v>
      </c>
      <c r="H30" s="17"/>
      <c r="I30" s="17"/>
      <c r="J30" s="17"/>
      <c r="K30" s="17"/>
      <c r="L30" s="17"/>
      <c r="M30" s="17"/>
      <c r="N30" s="17"/>
      <c r="O30" s="12"/>
    </row>
    <row r="31" spans="1:15" ht="18">
      <c r="A31" s="12"/>
      <c r="B31" s="16">
        <f t="shared" si="0"/>
        <v>17</v>
      </c>
      <c r="C31" s="76" t="s">
        <v>44</v>
      </c>
      <c r="D31" s="17">
        <v>0.38</v>
      </c>
      <c r="E31" s="17">
        <v>0</v>
      </c>
      <c r="F31" s="17">
        <v>0.05</v>
      </c>
      <c r="G31" s="17">
        <v>0.13</v>
      </c>
      <c r="H31" s="17"/>
      <c r="I31" s="17"/>
      <c r="J31" s="17"/>
      <c r="K31" s="17"/>
      <c r="L31" s="17"/>
      <c r="M31" s="17"/>
      <c r="N31" s="17"/>
      <c r="O31" s="12"/>
    </row>
    <row r="32" spans="1:15" ht="18">
      <c r="A32" s="12"/>
      <c r="B32" s="16">
        <f t="shared" si="0"/>
        <v>18</v>
      </c>
      <c r="C32" s="17">
        <v>0.04</v>
      </c>
      <c r="D32" s="17">
        <v>0.01</v>
      </c>
      <c r="E32" s="17">
        <v>0</v>
      </c>
      <c r="F32" s="17">
        <v>0.04</v>
      </c>
      <c r="G32" s="76" t="s">
        <v>44</v>
      </c>
      <c r="H32" s="17"/>
      <c r="I32" s="17"/>
      <c r="J32" s="17"/>
      <c r="K32" s="17"/>
      <c r="L32" s="17"/>
      <c r="M32" s="17"/>
      <c r="N32" s="17"/>
      <c r="O32" s="12"/>
    </row>
    <row r="33" spans="1:15" ht="18">
      <c r="A33" s="12"/>
      <c r="B33" s="16">
        <f t="shared" si="0"/>
        <v>19</v>
      </c>
      <c r="C33" s="76" t="s">
        <v>44</v>
      </c>
      <c r="D33" s="17">
        <v>0.15</v>
      </c>
      <c r="E33" s="17">
        <v>0.16</v>
      </c>
      <c r="F33" s="17">
        <v>0</v>
      </c>
      <c r="G33" s="17">
        <v>0</v>
      </c>
      <c r="H33" s="17"/>
      <c r="I33" s="17"/>
      <c r="J33" s="17"/>
      <c r="K33" s="17"/>
      <c r="L33" s="17"/>
      <c r="M33" s="17"/>
      <c r="N33" s="17"/>
      <c r="O33" s="12"/>
    </row>
    <row r="34" spans="1:15" ht="18">
      <c r="A34" s="12"/>
      <c r="B34" s="16">
        <f t="shared" si="0"/>
        <v>20</v>
      </c>
      <c r="C34" s="17">
        <v>0</v>
      </c>
      <c r="D34" s="17">
        <v>0</v>
      </c>
      <c r="E34" s="17">
        <v>0.1</v>
      </c>
      <c r="F34" s="17">
        <v>0.37</v>
      </c>
      <c r="G34" s="17">
        <v>1.1</v>
      </c>
      <c r="H34" s="17"/>
      <c r="I34" s="17"/>
      <c r="J34" s="17"/>
      <c r="K34" s="17"/>
      <c r="L34" s="17"/>
      <c r="M34" s="17"/>
      <c r="N34" s="17"/>
      <c r="O34" s="12"/>
    </row>
    <row r="35" spans="1:15" ht="18">
      <c r="A35" s="12"/>
      <c r="B35" s="16">
        <f t="shared" si="0"/>
        <v>21</v>
      </c>
      <c r="C35" s="17">
        <v>0.03</v>
      </c>
      <c r="D35" s="17">
        <v>0.01</v>
      </c>
      <c r="E35" s="17">
        <v>0.09</v>
      </c>
      <c r="F35" s="17">
        <v>0.27</v>
      </c>
      <c r="G35" s="17">
        <v>0.01</v>
      </c>
      <c r="H35" s="17"/>
      <c r="I35" s="17"/>
      <c r="J35" s="17"/>
      <c r="K35" s="17"/>
      <c r="L35" s="17"/>
      <c r="M35" s="17"/>
      <c r="N35" s="17"/>
      <c r="O35" s="12"/>
    </row>
    <row r="36" spans="1:15" ht="18">
      <c r="A36" s="12"/>
      <c r="B36" s="16">
        <f t="shared" si="0"/>
        <v>22</v>
      </c>
      <c r="C36" s="17">
        <v>0</v>
      </c>
      <c r="D36" s="17">
        <v>1.05</v>
      </c>
      <c r="E36" s="17">
        <v>0</v>
      </c>
      <c r="F36" s="17">
        <v>0.03</v>
      </c>
      <c r="G36" s="17">
        <v>0.01</v>
      </c>
      <c r="H36" s="17"/>
      <c r="I36" s="17"/>
      <c r="J36" s="17"/>
      <c r="K36" s="17"/>
      <c r="L36" s="17"/>
      <c r="M36" s="73"/>
      <c r="N36" s="17"/>
      <c r="O36" s="12"/>
    </row>
    <row r="37" spans="1:15" ht="18">
      <c r="A37" s="12"/>
      <c r="B37" s="16">
        <f t="shared" si="0"/>
        <v>23</v>
      </c>
      <c r="C37" s="76" t="s">
        <v>44</v>
      </c>
      <c r="D37" s="17">
        <v>0.06</v>
      </c>
      <c r="E37" s="17">
        <v>0</v>
      </c>
      <c r="F37" s="17">
        <v>0</v>
      </c>
      <c r="G37" s="17">
        <v>0</v>
      </c>
      <c r="H37" s="17"/>
      <c r="I37" s="17"/>
      <c r="J37" s="17"/>
      <c r="K37" s="17"/>
      <c r="L37" s="17"/>
      <c r="M37" s="17"/>
      <c r="N37" s="17"/>
      <c r="O37" s="12"/>
    </row>
    <row r="38" spans="1:15" ht="18">
      <c r="A38" s="12"/>
      <c r="B38" s="16">
        <f t="shared" si="0"/>
        <v>24</v>
      </c>
      <c r="C38" s="17">
        <v>0</v>
      </c>
      <c r="D38" s="17">
        <v>0.22</v>
      </c>
      <c r="E38" s="17">
        <v>0</v>
      </c>
      <c r="F38" s="17">
        <v>0</v>
      </c>
      <c r="G38" s="17">
        <v>0</v>
      </c>
      <c r="H38" s="17"/>
      <c r="I38" s="17"/>
      <c r="J38" s="17"/>
      <c r="K38" s="17"/>
      <c r="L38" s="17"/>
      <c r="M38" s="17"/>
      <c r="N38" s="17"/>
      <c r="O38" s="12"/>
    </row>
    <row r="39" spans="1:15" ht="18">
      <c r="A39" s="12"/>
      <c r="B39" s="16">
        <f t="shared" si="0"/>
        <v>25</v>
      </c>
      <c r="C39" s="17">
        <v>0</v>
      </c>
      <c r="D39" s="17">
        <v>0</v>
      </c>
      <c r="E39" s="17">
        <v>0.28</v>
      </c>
      <c r="F39" s="17">
        <v>0.01</v>
      </c>
      <c r="G39" s="17">
        <v>0.17</v>
      </c>
      <c r="H39" s="17"/>
      <c r="I39" s="17"/>
      <c r="J39" s="17"/>
      <c r="K39" s="17"/>
      <c r="L39" s="17"/>
      <c r="M39" s="17"/>
      <c r="N39" s="17"/>
      <c r="O39" s="12"/>
    </row>
    <row r="40" spans="1:15" ht="18">
      <c r="A40" s="12"/>
      <c r="B40" s="16">
        <f t="shared" si="0"/>
        <v>26</v>
      </c>
      <c r="C40" s="17">
        <v>0.15</v>
      </c>
      <c r="D40" s="17">
        <v>0</v>
      </c>
      <c r="E40" s="17">
        <v>0.33</v>
      </c>
      <c r="F40" s="76" t="s">
        <v>44</v>
      </c>
      <c r="G40" s="17">
        <v>0.08</v>
      </c>
      <c r="H40" s="17"/>
      <c r="I40" s="17"/>
      <c r="J40" s="17"/>
      <c r="K40" s="17"/>
      <c r="L40" s="17"/>
      <c r="M40" s="17"/>
      <c r="N40" s="17"/>
      <c r="O40" s="12"/>
    </row>
    <row r="41" spans="1:15" ht="18">
      <c r="A41" s="12"/>
      <c r="B41" s="16">
        <f t="shared" si="0"/>
        <v>27</v>
      </c>
      <c r="C41" s="76" t="s">
        <v>44</v>
      </c>
      <c r="D41" s="76" t="s">
        <v>44</v>
      </c>
      <c r="E41" s="17">
        <v>0</v>
      </c>
      <c r="F41" s="17">
        <v>0</v>
      </c>
      <c r="G41" s="17">
        <v>0.2</v>
      </c>
      <c r="H41" s="17"/>
      <c r="I41" s="17"/>
      <c r="J41" s="17"/>
      <c r="K41" s="17"/>
      <c r="L41" s="17"/>
      <c r="M41" s="73"/>
      <c r="N41" s="17"/>
      <c r="O41" s="12"/>
    </row>
    <row r="42" spans="1:15" ht="18">
      <c r="A42" s="12"/>
      <c r="B42" s="16">
        <f t="shared" si="0"/>
        <v>28</v>
      </c>
      <c r="C42" s="17">
        <v>0.02</v>
      </c>
      <c r="D42" s="17">
        <v>0</v>
      </c>
      <c r="E42" s="17">
        <v>0</v>
      </c>
      <c r="F42" s="17">
        <v>0</v>
      </c>
      <c r="G42" s="17">
        <v>0.19</v>
      </c>
      <c r="H42" s="17"/>
      <c r="I42" s="17"/>
      <c r="J42" s="17"/>
      <c r="K42" s="17"/>
      <c r="L42" s="17"/>
      <c r="M42" s="17"/>
      <c r="N42" s="17"/>
      <c r="O42" s="12"/>
    </row>
    <row r="43" spans="1:15" ht="18">
      <c r="A43" s="12"/>
      <c r="B43" s="16">
        <f t="shared" si="0"/>
        <v>29</v>
      </c>
      <c r="C43" s="17">
        <v>0.1</v>
      </c>
      <c r="D43" s="18"/>
      <c r="E43" s="17">
        <v>0.6</v>
      </c>
      <c r="F43" s="17">
        <v>0.11</v>
      </c>
      <c r="G43" s="17">
        <v>0</v>
      </c>
      <c r="H43" s="17"/>
      <c r="I43" s="17"/>
      <c r="J43" s="17"/>
      <c r="K43" s="17"/>
      <c r="L43" s="73"/>
      <c r="M43" s="17"/>
      <c r="N43" s="17"/>
      <c r="O43" s="12"/>
    </row>
    <row r="44" spans="1:15" ht="18">
      <c r="A44" s="12"/>
      <c r="B44" s="16">
        <f t="shared" si="0"/>
        <v>30</v>
      </c>
      <c r="C44" s="17">
        <v>0</v>
      </c>
      <c r="D44" s="18"/>
      <c r="E44" s="76" t="s">
        <v>44</v>
      </c>
      <c r="F44" s="17">
        <v>0.34</v>
      </c>
      <c r="G44" s="17">
        <v>0</v>
      </c>
      <c r="H44" s="17"/>
      <c r="I44" s="17"/>
      <c r="J44" s="17"/>
      <c r="K44" s="17"/>
      <c r="L44" s="17"/>
      <c r="M44" s="17"/>
      <c r="N44" s="17"/>
      <c r="O44" s="12"/>
    </row>
    <row r="45" spans="1:15" ht="18">
      <c r="A45" s="12"/>
      <c r="B45" s="16">
        <f t="shared" si="0"/>
        <v>31</v>
      </c>
      <c r="C45" s="17">
        <v>0.01</v>
      </c>
      <c r="D45" s="18"/>
      <c r="E45" s="76" t="s">
        <v>44</v>
      </c>
      <c r="F45" s="18"/>
      <c r="G45" s="17">
        <v>0.42</v>
      </c>
      <c r="H45" s="18"/>
      <c r="I45" s="17"/>
      <c r="J45" s="17"/>
      <c r="K45" s="18"/>
      <c r="L45" s="19"/>
      <c r="M45" s="20"/>
      <c r="N45" s="21"/>
      <c r="O45" s="12"/>
    </row>
    <row r="46" spans="1:15" ht="18">
      <c r="A46" s="22" t="s">
        <v>36</v>
      </c>
      <c r="B46" s="23" t="s">
        <v>23</v>
      </c>
      <c r="C46" s="24">
        <f aca="true" t="shared" si="1" ref="C46:N46">SUM(C15:C45)</f>
        <v>1.4100000000000001</v>
      </c>
      <c r="D46" s="24">
        <f t="shared" si="1"/>
        <v>3.1400000000000006</v>
      </c>
      <c r="E46" s="24">
        <f t="shared" si="1"/>
        <v>2.5000000000000004</v>
      </c>
      <c r="F46" s="24">
        <f t="shared" si="1"/>
        <v>2.6499999999999995</v>
      </c>
      <c r="G46" s="24">
        <f t="shared" si="1"/>
        <v>6.02</v>
      </c>
      <c r="H46" s="24">
        <f t="shared" si="1"/>
        <v>0</v>
      </c>
      <c r="I46" s="24">
        <f t="shared" si="1"/>
        <v>0</v>
      </c>
      <c r="J46" s="24">
        <f t="shared" si="1"/>
        <v>0</v>
      </c>
      <c r="K46" s="24">
        <f t="shared" si="1"/>
        <v>0</v>
      </c>
      <c r="L46" s="24">
        <f t="shared" si="1"/>
        <v>0</v>
      </c>
      <c r="M46" s="24">
        <f t="shared" si="1"/>
        <v>0</v>
      </c>
      <c r="N46" s="24">
        <f t="shared" si="1"/>
        <v>0</v>
      </c>
      <c r="O46" s="26"/>
    </row>
    <row r="47" spans="1:15" ht="18">
      <c r="A47" s="26"/>
      <c r="B47" s="27" t="s">
        <v>24</v>
      </c>
      <c r="C47" s="28">
        <f>C46</f>
        <v>1.4100000000000001</v>
      </c>
      <c r="D47" s="28">
        <f>D46+C47</f>
        <v>4.550000000000001</v>
      </c>
      <c r="E47" s="28">
        <f>E46+D47</f>
        <v>7.050000000000001</v>
      </c>
      <c r="F47" s="28">
        <f>F46+E47</f>
        <v>9.7</v>
      </c>
      <c r="G47" s="28">
        <f>G46+F47</f>
        <v>15.719999999999999</v>
      </c>
      <c r="H47" s="28"/>
      <c r="I47" s="28"/>
      <c r="J47" s="28"/>
      <c r="K47" s="28"/>
      <c r="L47" s="28"/>
      <c r="M47" s="28"/>
      <c r="N47" s="28"/>
      <c r="O47" s="26"/>
    </row>
    <row r="48" spans="1:15" ht="18">
      <c r="A48" s="26"/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6"/>
    </row>
    <row r="49" spans="1:15" ht="18">
      <c r="A49" s="29" t="s">
        <v>32</v>
      </c>
      <c r="B49" s="27" t="s">
        <v>23</v>
      </c>
      <c r="C49" s="28">
        <f aca="true" t="shared" si="2" ref="C49:F50">C100</f>
        <v>2.53</v>
      </c>
      <c r="D49" s="28">
        <f t="shared" si="2"/>
        <v>2.2</v>
      </c>
      <c r="E49" s="28">
        <f t="shared" si="2"/>
        <v>2.89</v>
      </c>
      <c r="F49" s="28">
        <f t="shared" si="2"/>
        <v>3.25</v>
      </c>
      <c r="G49" s="28">
        <f>G100</f>
        <v>3.88</v>
      </c>
      <c r="H49" s="28"/>
      <c r="I49" s="28"/>
      <c r="J49" s="28"/>
      <c r="K49" s="28"/>
      <c r="L49" s="28"/>
      <c r="M49" s="28"/>
      <c r="N49" s="28"/>
      <c r="O49" s="26"/>
    </row>
    <row r="50" spans="1:15" ht="18">
      <c r="A50" s="26"/>
      <c r="B50" s="27" t="s">
        <v>24</v>
      </c>
      <c r="C50" s="28">
        <f t="shared" si="2"/>
        <v>2.53</v>
      </c>
      <c r="D50" s="28">
        <f t="shared" si="2"/>
        <v>4.73</v>
      </c>
      <c r="E50" s="28">
        <f t="shared" si="2"/>
        <v>7.620000000000001</v>
      </c>
      <c r="F50" s="28">
        <f t="shared" si="2"/>
        <v>10.870000000000001</v>
      </c>
      <c r="G50" s="28">
        <f>G101</f>
        <v>14.75</v>
      </c>
      <c r="H50" s="28"/>
      <c r="I50" s="28"/>
      <c r="J50" s="28"/>
      <c r="K50" s="28"/>
      <c r="L50" s="28"/>
      <c r="M50" s="28"/>
      <c r="N50" s="28"/>
      <c r="O50" s="26"/>
    </row>
    <row r="51" spans="1:15" ht="18">
      <c r="A51" s="26"/>
      <c r="B51" s="27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6"/>
    </row>
    <row r="52" spans="1:15" ht="18">
      <c r="A52" s="31" t="s">
        <v>33</v>
      </c>
      <c r="B52" s="27" t="s">
        <v>23</v>
      </c>
      <c r="C52" s="28">
        <f aca="true" t="shared" si="3" ref="C52:E53">C46-C49</f>
        <v>-1.1199999999999997</v>
      </c>
      <c r="D52" s="28">
        <f t="shared" si="3"/>
        <v>0.9400000000000004</v>
      </c>
      <c r="E52" s="28">
        <f t="shared" si="3"/>
        <v>-0.3899999999999997</v>
      </c>
      <c r="F52" s="28">
        <f>F46-F49</f>
        <v>-0.6000000000000005</v>
      </c>
      <c r="G52" s="28">
        <f>G46-G49</f>
        <v>2.1399999999999997</v>
      </c>
      <c r="H52" s="28"/>
      <c r="I52" s="28"/>
      <c r="J52" s="28"/>
      <c r="K52" s="28"/>
      <c r="L52" s="28"/>
      <c r="M52" s="28"/>
      <c r="N52" s="28"/>
      <c r="O52" s="26"/>
    </row>
    <row r="53" spans="1:15" ht="18">
      <c r="A53" s="32"/>
      <c r="B53" s="33" t="s">
        <v>24</v>
      </c>
      <c r="C53" s="34">
        <f t="shared" si="3"/>
        <v>-1.1199999999999997</v>
      </c>
      <c r="D53" s="34">
        <f t="shared" si="3"/>
        <v>-0.17999999999999972</v>
      </c>
      <c r="E53" s="34">
        <f t="shared" si="3"/>
        <v>-0.5700000000000003</v>
      </c>
      <c r="F53" s="34">
        <f>F47-F50</f>
        <v>-1.1700000000000017</v>
      </c>
      <c r="G53" s="34">
        <f>G47-G50</f>
        <v>0.9699999999999989</v>
      </c>
      <c r="H53" s="34"/>
      <c r="I53" s="34"/>
      <c r="J53" s="34"/>
      <c r="K53" s="34"/>
      <c r="L53" s="34"/>
      <c r="M53" s="34"/>
      <c r="N53" s="34"/>
      <c r="O53" s="26"/>
    </row>
    <row r="54" spans="1:15" ht="18">
      <c r="A54" s="35"/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6"/>
    </row>
    <row r="55" spans="1:15" ht="18">
      <c r="A55" s="36" t="s">
        <v>34</v>
      </c>
      <c r="B55" s="23" t="s">
        <v>23</v>
      </c>
      <c r="C55" s="24">
        <v>1.65</v>
      </c>
      <c r="D55" s="24">
        <v>2.96</v>
      </c>
      <c r="E55" s="24">
        <v>2.22</v>
      </c>
      <c r="F55" s="24">
        <v>2.54</v>
      </c>
      <c r="G55" s="24">
        <v>5.92</v>
      </c>
      <c r="H55" s="24"/>
      <c r="I55" s="24"/>
      <c r="J55" s="24"/>
      <c r="K55" s="24"/>
      <c r="L55" s="24"/>
      <c r="M55" s="24"/>
      <c r="N55" s="24"/>
      <c r="O55" s="26"/>
    </row>
    <row r="56" spans="1:15" ht="18">
      <c r="A56" s="37"/>
      <c r="B56" s="27" t="s">
        <v>24</v>
      </c>
      <c r="C56" s="28">
        <v>1.65</v>
      </c>
      <c r="D56" s="28">
        <f>D55+C56</f>
        <v>4.609999999999999</v>
      </c>
      <c r="E56" s="28">
        <f>E55+D56</f>
        <v>6.83</v>
      </c>
      <c r="F56" s="28">
        <f>F55+E56</f>
        <v>9.370000000000001</v>
      </c>
      <c r="G56" s="28">
        <f>G55+F56</f>
        <v>15.290000000000001</v>
      </c>
      <c r="H56" s="28"/>
      <c r="I56" s="28"/>
      <c r="J56" s="28"/>
      <c r="K56" s="28"/>
      <c r="L56" s="28"/>
      <c r="M56" s="28"/>
      <c r="N56" s="28"/>
      <c r="O56" s="26"/>
    </row>
    <row r="57" spans="1:15" ht="18">
      <c r="A57" s="37"/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6"/>
    </row>
    <row r="58" spans="1:15" ht="18">
      <c r="A58" s="31" t="s">
        <v>33</v>
      </c>
      <c r="B58" s="27" t="s">
        <v>23</v>
      </c>
      <c r="C58" s="28">
        <f>C55-C49</f>
        <v>-0.8799999999999999</v>
      </c>
      <c r="D58" s="28">
        <f>D55-D49</f>
        <v>0.7599999999999998</v>
      </c>
      <c r="E58" s="28">
        <f>E55-E49</f>
        <v>-0.6699999999999999</v>
      </c>
      <c r="F58" s="28">
        <f>F55-F49</f>
        <v>-0.71</v>
      </c>
      <c r="G58" s="28">
        <f>G55-G49</f>
        <v>2.04</v>
      </c>
      <c r="H58" s="28"/>
      <c r="I58" s="28"/>
      <c r="J58" s="28"/>
      <c r="K58" s="28"/>
      <c r="L58" s="28"/>
      <c r="M58" s="28"/>
      <c r="N58" s="28"/>
      <c r="O58" s="26"/>
    </row>
    <row r="59" spans="1:15" ht="18">
      <c r="A59" s="38"/>
      <c r="B59" s="33" t="s">
        <v>24</v>
      </c>
      <c r="C59" s="34">
        <f>C58</f>
        <v>-0.8799999999999999</v>
      </c>
      <c r="D59" s="34">
        <f>D58+C59</f>
        <v>-0.1200000000000001</v>
      </c>
      <c r="E59" s="34">
        <f>E58+D59</f>
        <v>-0.79</v>
      </c>
      <c r="F59" s="34">
        <f>F58+E59</f>
        <v>-1.5</v>
      </c>
      <c r="G59" s="34">
        <f>G58+F59</f>
        <v>0.54</v>
      </c>
      <c r="H59" s="34"/>
      <c r="I59" s="34"/>
      <c r="J59" s="34"/>
      <c r="K59" s="34"/>
      <c r="L59" s="34"/>
      <c r="M59" s="34"/>
      <c r="N59" s="34"/>
      <c r="O59" s="26"/>
    </row>
    <row r="60" spans="1:15" ht="18">
      <c r="A60" s="12"/>
      <c r="B60" s="41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12"/>
    </row>
    <row r="61" spans="1:15" ht="18">
      <c r="A61" s="12"/>
      <c r="B61" s="42"/>
      <c r="C61" s="77" t="s">
        <v>25</v>
      </c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9"/>
      <c r="O61" s="43"/>
    </row>
    <row r="62" spans="1:15" ht="18">
      <c r="A62" s="12"/>
      <c r="B62" s="44" t="s">
        <v>28</v>
      </c>
      <c r="C62" s="13" t="s">
        <v>11</v>
      </c>
      <c r="D62" s="45" t="s">
        <v>12</v>
      </c>
      <c r="E62" s="46" t="s">
        <v>13</v>
      </c>
      <c r="F62" s="46" t="s">
        <v>14</v>
      </c>
      <c r="G62" s="46" t="s">
        <v>15</v>
      </c>
      <c r="H62" s="46" t="s">
        <v>16</v>
      </c>
      <c r="I62" s="46" t="s">
        <v>17</v>
      </c>
      <c r="J62" s="46" t="s">
        <v>18</v>
      </c>
      <c r="K62" s="46" t="s">
        <v>19</v>
      </c>
      <c r="L62" s="46" t="s">
        <v>20</v>
      </c>
      <c r="M62" s="46" t="s">
        <v>21</v>
      </c>
      <c r="N62" s="68" t="s">
        <v>22</v>
      </c>
      <c r="O62" s="13" t="s">
        <v>26</v>
      </c>
    </row>
    <row r="63" spans="1:15" ht="18">
      <c r="A63" s="12"/>
      <c r="B63" s="44">
        <v>2003</v>
      </c>
      <c r="C63" s="33">
        <f>C46</f>
        <v>1.4100000000000001</v>
      </c>
      <c r="D63" s="33">
        <f aca="true" t="shared" si="4" ref="D63:N63">D46</f>
        <v>3.1400000000000006</v>
      </c>
      <c r="E63" s="33">
        <f t="shared" si="4"/>
        <v>2.5000000000000004</v>
      </c>
      <c r="F63" s="33">
        <f t="shared" si="4"/>
        <v>2.6499999999999995</v>
      </c>
      <c r="G63" s="33">
        <f t="shared" si="4"/>
        <v>6.02</v>
      </c>
      <c r="H63" s="33">
        <f t="shared" si="4"/>
        <v>0</v>
      </c>
      <c r="I63" s="33">
        <f t="shared" si="4"/>
        <v>0</v>
      </c>
      <c r="J63" s="33">
        <f t="shared" si="4"/>
        <v>0</v>
      </c>
      <c r="K63" s="33">
        <f t="shared" si="4"/>
        <v>0</v>
      </c>
      <c r="L63" s="33">
        <f t="shared" si="4"/>
        <v>0</v>
      </c>
      <c r="M63" s="33">
        <f t="shared" si="4"/>
        <v>0</v>
      </c>
      <c r="N63" s="33">
        <f t="shared" si="4"/>
        <v>0</v>
      </c>
      <c r="O63" s="67">
        <f>SUM(C63:N63)</f>
        <v>15.719999999999999</v>
      </c>
    </row>
    <row r="64" spans="1:15" ht="18">
      <c r="A64" s="12"/>
      <c r="B64" s="75">
        <v>2002</v>
      </c>
      <c r="C64" s="27">
        <v>1.79</v>
      </c>
      <c r="D64" s="27">
        <v>1.71</v>
      </c>
      <c r="E64" s="27">
        <v>3.94</v>
      </c>
      <c r="F64" s="27">
        <v>3.57</v>
      </c>
      <c r="G64" s="27">
        <v>6.39</v>
      </c>
      <c r="H64" s="27">
        <v>2.8</v>
      </c>
      <c r="I64" s="27">
        <v>4.35</v>
      </c>
      <c r="J64" s="27">
        <v>1.21</v>
      </c>
      <c r="K64" s="27">
        <v>4.93</v>
      </c>
      <c r="L64" s="27">
        <v>3.68</v>
      </c>
      <c r="M64" s="27">
        <v>2.99</v>
      </c>
      <c r="N64" s="27">
        <v>3.29</v>
      </c>
      <c r="O64" s="49">
        <f aca="true" t="shared" si="5" ref="O64:O73">SUM(C64:N64)</f>
        <v>40.65</v>
      </c>
    </row>
    <row r="65" spans="1:15" ht="18">
      <c r="A65" s="12"/>
      <c r="B65" s="48">
        <v>2001</v>
      </c>
      <c r="C65" s="27">
        <v>1.29</v>
      </c>
      <c r="D65" s="27">
        <v>1.51</v>
      </c>
      <c r="E65" s="27">
        <v>1.1</v>
      </c>
      <c r="F65" s="27">
        <v>3.8</v>
      </c>
      <c r="G65" s="27">
        <v>8.73</v>
      </c>
      <c r="H65" s="27">
        <v>3.17</v>
      </c>
      <c r="I65" s="27">
        <v>3.23</v>
      </c>
      <c r="J65" s="27">
        <v>4.73</v>
      </c>
      <c r="K65" s="27">
        <v>1.55</v>
      </c>
      <c r="L65" s="27">
        <v>3.26</v>
      </c>
      <c r="M65" s="27">
        <v>3.76</v>
      </c>
      <c r="N65" s="27">
        <v>3.35</v>
      </c>
      <c r="O65" s="49">
        <f t="shared" si="5"/>
        <v>39.480000000000004</v>
      </c>
    </row>
    <row r="66" spans="1:15" ht="18">
      <c r="A66" s="12"/>
      <c r="B66" s="48">
        <v>2000</v>
      </c>
      <c r="C66" s="27">
        <v>3.84</v>
      </c>
      <c r="D66" s="27">
        <v>2.91</v>
      </c>
      <c r="E66" s="27">
        <v>2.98</v>
      </c>
      <c r="F66" s="27">
        <v>4.41</v>
      </c>
      <c r="G66" s="27">
        <v>4.87</v>
      </c>
      <c r="H66" s="27">
        <v>2.82</v>
      </c>
      <c r="I66" s="27">
        <v>3.53</v>
      </c>
      <c r="J66" s="27">
        <v>4.47</v>
      </c>
      <c r="K66" s="27">
        <v>5.55</v>
      </c>
      <c r="L66" s="27">
        <v>3.19</v>
      </c>
      <c r="M66" s="27">
        <v>1.86</v>
      </c>
      <c r="N66" s="27">
        <v>3.92</v>
      </c>
      <c r="O66" s="49">
        <f t="shared" si="5"/>
        <v>44.35</v>
      </c>
    </row>
    <row r="67" spans="1:15" ht="18">
      <c r="A67" s="12"/>
      <c r="B67" s="48">
        <v>1999</v>
      </c>
      <c r="C67" s="27">
        <v>3.49</v>
      </c>
      <c r="D67" s="27">
        <v>2.95</v>
      </c>
      <c r="E67" s="27">
        <v>2.02</v>
      </c>
      <c r="F67" s="27">
        <v>4.14</v>
      </c>
      <c r="G67" s="27">
        <v>1.19</v>
      </c>
      <c r="H67" s="27">
        <v>1.76</v>
      </c>
      <c r="I67" s="27">
        <v>2.31</v>
      </c>
      <c r="J67" s="27">
        <v>2.55</v>
      </c>
      <c r="K67" s="27">
        <v>1.21</v>
      </c>
      <c r="L67" s="27">
        <v>0.98</v>
      </c>
      <c r="M67" s="27">
        <v>1.8</v>
      </c>
      <c r="N67" s="27">
        <v>2.75</v>
      </c>
      <c r="O67" s="49">
        <f t="shared" si="5"/>
        <v>27.150000000000002</v>
      </c>
    </row>
    <row r="68" spans="1:15" ht="18">
      <c r="A68" s="12"/>
      <c r="B68" s="48">
        <v>1998</v>
      </c>
      <c r="C68" s="25">
        <v>2.79</v>
      </c>
      <c r="D68" s="25">
        <v>2.69</v>
      </c>
      <c r="E68" s="25">
        <v>2.02</v>
      </c>
      <c r="F68" s="25">
        <v>7.2</v>
      </c>
      <c r="G68" s="25">
        <v>2.93</v>
      </c>
      <c r="H68" s="25">
        <v>7.13</v>
      </c>
      <c r="I68" s="25">
        <v>1.99</v>
      </c>
      <c r="J68" s="25">
        <v>1.3</v>
      </c>
      <c r="K68" s="25">
        <v>0.89</v>
      </c>
      <c r="L68" s="25">
        <v>3.18</v>
      </c>
      <c r="M68" s="25">
        <v>1.88</v>
      </c>
      <c r="N68" s="25">
        <v>3.08</v>
      </c>
      <c r="O68" s="49">
        <f t="shared" si="5"/>
        <v>37.08</v>
      </c>
    </row>
    <row r="69" spans="1:15" ht="18">
      <c r="A69" s="12"/>
      <c r="B69" s="48">
        <v>1997</v>
      </c>
      <c r="C69" s="26">
        <v>2.44</v>
      </c>
      <c r="D69" s="25">
        <v>1.68</v>
      </c>
      <c r="E69" s="25">
        <v>4.35</v>
      </c>
      <c r="F69" s="25">
        <v>1.37</v>
      </c>
      <c r="G69" s="25">
        <v>5.2</v>
      </c>
      <c r="H69" s="25">
        <v>6.44</v>
      </c>
      <c r="I69" s="25">
        <v>5.99</v>
      </c>
      <c r="J69" s="25">
        <v>6.09</v>
      </c>
      <c r="K69" s="25">
        <v>1.11</v>
      </c>
      <c r="L69" s="25">
        <v>1.43</v>
      </c>
      <c r="M69" s="25">
        <v>2.61</v>
      </c>
      <c r="N69" s="30">
        <v>2.16</v>
      </c>
      <c r="O69" s="49">
        <f t="shared" si="5"/>
        <v>40.870000000000005</v>
      </c>
    </row>
    <row r="70" spans="1:15" ht="18">
      <c r="A70" s="12"/>
      <c r="B70" s="50">
        <v>1996</v>
      </c>
      <c r="C70" s="26">
        <v>3.99</v>
      </c>
      <c r="D70" s="25">
        <v>1.8</v>
      </c>
      <c r="E70" s="25">
        <v>3.16</v>
      </c>
      <c r="F70" s="25">
        <v>6.95</v>
      </c>
      <c r="G70" s="25">
        <v>6.62</v>
      </c>
      <c r="H70" s="25">
        <v>3.85</v>
      </c>
      <c r="I70" s="25">
        <v>6.19</v>
      </c>
      <c r="J70" s="25">
        <v>0.74</v>
      </c>
      <c r="K70" s="25">
        <v>4.78</v>
      </c>
      <c r="L70" s="25">
        <v>1.59</v>
      </c>
      <c r="M70" s="25">
        <v>3.55</v>
      </c>
      <c r="N70" s="30">
        <v>3.46</v>
      </c>
      <c r="O70" s="49">
        <f t="shared" si="5"/>
        <v>46.68000000000001</v>
      </c>
    </row>
    <row r="71" spans="1:15" ht="18">
      <c r="A71" s="12"/>
      <c r="B71" s="50">
        <v>1995</v>
      </c>
      <c r="C71" s="26">
        <v>4.54</v>
      </c>
      <c r="D71" s="25">
        <v>1.47</v>
      </c>
      <c r="E71" s="25">
        <v>1.89</v>
      </c>
      <c r="F71" s="25">
        <v>3.51</v>
      </c>
      <c r="G71" s="25">
        <v>6.15</v>
      </c>
      <c r="H71" s="25">
        <v>8.26</v>
      </c>
      <c r="I71" s="25">
        <v>5.43</v>
      </c>
      <c r="J71" s="25">
        <v>6.77</v>
      </c>
      <c r="K71" s="25">
        <v>1.22</v>
      </c>
      <c r="L71" s="25">
        <v>5.04</v>
      </c>
      <c r="M71" s="25">
        <v>2.73</v>
      </c>
      <c r="N71" s="30">
        <v>2.36</v>
      </c>
      <c r="O71" s="49">
        <f t="shared" si="5"/>
        <v>49.36999999999999</v>
      </c>
    </row>
    <row r="72" spans="1:15" ht="18">
      <c r="A72" s="12"/>
      <c r="B72" s="50">
        <v>1994</v>
      </c>
      <c r="C72" s="26">
        <v>3.66</v>
      </c>
      <c r="D72" s="25">
        <v>1.69</v>
      </c>
      <c r="E72" s="25">
        <v>2.06</v>
      </c>
      <c r="F72" s="25">
        <v>4.09</v>
      </c>
      <c r="G72" s="25">
        <v>2.1</v>
      </c>
      <c r="H72" s="25">
        <v>3.92</v>
      </c>
      <c r="I72" s="25">
        <v>5.76</v>
      </c>
      <c r="J72" s="25">
        <v>3.49</v>
      </c>
      <c r="K72" s="25">
        <v>1.11</v>
      </c>
      <c r="L72" s="25">
        <v>1.07</v>
      </c>
      <c r="M72" s="25">
        <v>3.02</v>
      </c>
      <c r="N72" s="30">
        <v>2.44</v>
      </c>
      <c r="O72" s="49">
        <f t="shared" si="5"/>
        <v>34.410000000000004</v>
      </c>
    </row>
    <row r="73" spans="1:15" ht="18">
      <c r="A73" s="12"/>
      <c r="B73" s="50">
        <v>1993</v>
      </c>
      <c r="C73" s="26">
        <v>4.65</v>
      </c>
      <c r="D73" s="25">
        <v>1.72</v>
      </c>
      <c r="E73" s="25">
        <v>3.62</v>
      </c>
      <c r="F73" s="25">
        <v>5.06</v>
      </c>
      <c r="G73" s="25">
        <v>2.95</v>
      </c>
      <c r="H73" s="25">
        <v>5.75</v>
      </c>
      <c r="I73" s="25">
        <v>5.21</v>
      </c>
      <c r="J73" s="25">
        <v>0.87</v>
      </c>
      <c r="K73" s="25">
        <v>1.9</v>
      </c>
      <c r="L73" s="25">
        <v>3.16</v>
      </c>
      <c r="M73" s="25">
        <v>4.89</v>
      </c>
      <c r="N73" s="30">
        <v>2.24</v>
      </c>
      <c r="O73" s="51">
        <f t="shared" si="5"/>
        <v>42.02</v>
      </c>
    </row>
    <row r="74" spans="1:15" ht="18">
      <c r="A74" s="12"/>
      <c r="B74" s="13" t="s">
        <v>26</v>
      </c>
      <c r="C74" s="52">
        <f aca="true" t="shared" si="6" ref="C74:O74">SUM(C64:C73)</f>
        <v>32.48</v>
      </c>
      <c r="D74" s="53">
        <f t="shared" si="6"/>
        <v>20.13</v>
      </c>
      <c r="E74" s="53">
        <f t="shared" si="6"/>
        <v>27.139999999999997</v>
      </c>
      <c r="F74" s="53">
        <f t="shared" si="6"/>
        <v>44.099999999999994</v>
      </c>
      <c r="G74" s="53">
        <f t="shared" si="6"/>
        <v>47.13</v>
      </c>
      <c r="H74" s="53">
        <f t="shared" si="6"/>
        <v>45.900000000000006</v>
      </c>
      <c r="I74" s="53">
        <f t="shared" si="6"/>
        <v>43.989999999999995</v>
      </c>
      <c r="J74" s="53">
        <f t="shared" si="6"/>
        <v>32.22</v>
      </c>
      <c r="K74" s="53">
        <f t="shared" si="6"/>
        <v>24.249999999999996</v>
      </c>
      <c r="L74" s="53">
        <f t="shared" si="6"/>
        <v>26.58</v>
      </c>
      <c r="M74" s="53">
        <f t="shared" si="6"/>
        <v>29.09</v>
      </c>
      <c r="N74" s="53">
        <f t="shared" si="6"/>
        <v>29.050000000000004</v>
      </c>
      <c r="O74" s="66">
        <f t="shared" si="6"/>
        <v>402.06</v>
      </c>
    </row>
    <row r="75" spans="1:15" ht="18.75" thickBot="1">
      <c r="A75" s="12"/>
      <c r="B75" s="65" t="s">
        <v>27</v>
      </c>
      <c r="C75" s="69">
        <f aca="true" t="shared" si="7" ref="C75:O75">ROUND(C74/10,4)</f>
        <v>3.248</v>
      </c>
      <c r="D75" s="25">
        <f t="shared" si="7"/>
        <v>2.013</v>
      </c>
      <c r="E75" s="25">
        <f t="shared" si="7"/>
        <v>2.714</v>
      </c>
      <c r="F75" s="25">
        <f t="shared" si="7"/>
        <v>4.41</v>
      </c>
      <c r="G75" s="25">
        <f t="shared" si="7"/>
        <v>4.713</v>
      </c>
      <c r="H75" s="25">
        <f t="shared" si="7"/>
        <v>4.59</v>
      </c>
      <c r="I75" s="25">
        <f t="shared" si="7"/>
        <v>4.399</v>
      </c>
      <c r="J75" s="25">
        <f t="shared" si="7"/>
        <v>3.222</v>
      </c>
      <c r="K75" s="25">
        <f t="shared" si="7"/>
        <v>2.425</v>
      </c>
      <c r="L75" s="25">
        <f t="shared" si="7"/>
        <v>2.658</v>
      </c>
      <c r="M75" s="25">
        <f t="shared" si="7"/>
        <v>2.909</v>
      </c>
      <c r="N75" s="30">
        <f t="shared" si="7"/>
        <v>2.905</v>
      </c>
      <c r="O75" s="54">
        <f t="shared" si="7"/>
        <v>40.206</v>
      </c>
    </row>
    <row r="76" spans="1:15" ht="18.75" thickBot="1">
      <c r="A76" s="12"/>
      <c r="B76" s="64">
        <v>1992</v>
      </c>
      <c r="C76" s="55"/>
      <c r="D76" s="56"/>
      <c r="E76" s="56"/>
      <c r="F76" s="56"/>
      <c r="G76" s="56"/>
      <c r="H76" s="56"/>
      <c r="I76" s="56">
        <v>12.19</v>
      </c>
      <c r="J76" s="56">
        <v>2.81</v>
      </c>
      <c r="K76" s="56">
        <v>2.39</v>
      </c>
      <c r="L76" s="56">
        <v>1.48</v>
      </c>
      <c r="M76" s="56">
        <v>4.87</v>
      </c>
      <c r="N76" s="57">
        <v>1.34</v>
      </c>
      <c r="O76" s="25"/>
    </row>
    <row r="77" spans="1:15" ht="18">
      <c r="A77" s="12"/>
      <c r="B77" s="12"/>
      <c r="C77" s="25" t="s">
        <v>45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1:15" ht="18">
      <c r="A78" s="12"/>
      <c r="B78" s="12"/>
      <c r="C78" s="25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1:15" ht="18">
      <c r="A79" s="12"/>
      <c r="B79" s="12"/>
      <c r="C79" s="3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1:15" ht="18">
      <c r="A80" s="12"/>
      <c r="B80" s="42"/>
      <c r="C80" s="80" t="s">
        <v>29</v>
      </c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9"/>
      <c r="O80" s="58"/>
    </row>
    <row r="81" spans="1:15" ht="18">
      <c r="A81" s="12"/>
      <c r="B81" s="44" t="s">
        <v>28</v>
      </c>
      <c r="C81" s="13" t="s">
        <v>11</v>
      </c>
      <c r="D81" s="45" t="s">
        <v>12</v>
      </c>
      <c r="E81" s="46" t="s">
        <v>13</v>
      </c>
      <c r="F81" s="46" t="s">
        <v>14</v>
      </c>
      <c r="G81" s="46" t="s">
        <v>15</v>
      </c>
      <c r="H81" s="46" t="s">
        <v>16</v>
      </c>
      <c r="I81" s="46" t="s">
        <v>17</v>
      </c>
      <c r="J81" s="46" t="s">
        <v>18</v>
      </c>
      <c r="K81" s="46" t="s">
        <v>19</v>
      </c>
      <c r="L81" s="46" t="s">
        <v>20</v>
      </c>
      <c r="M81" s="47" t="s">
        <v>21</v>
      </c>
      <c r="N81" s="13" t="s">
        <v>22</v>
      </c>
      <c r="O81" s="59"/>
    </row>
    <row r="82" spans="1:15" ht="18">
      <c r="A82" s="12"/>
      <c r="B82" s="48">
        <v>2003</v>
      </c>
      <c r="C82" s="27">
        <f aca="true" t="shared" si="8" ref="C82:N82">C47</f>
        <v>1.4100000000000001</v>
      </c>
      <c r="D82" s="27">
        <f t="shared" si="8"/>
        <v>4.550000000000001</v>
      </c>
      <c r="E82" s="27">
        <f t="shared" si="8"/>
        <v>7.050000000000001</v>
      </c>
      <c r="F82" s="27">
        <f t="shared" si="8"/>
        <v>9.7</v>
      </c>
      <c r="G82" s="27">
        <f t="shared" si="8"/>
        <v>15.719999999999999</v>
      </c>
      <c r="H82" s="27">
        <f t="shared" si="8"/>
        <v>0</v>
      </c>
      <c r="I82" s="27">
        <f t="shared" si="8"/>
        <v>0</v>
      </c>
      <c r="J82" s="27">
        <f t="shared" si="8"/>
        <v>0</v>
      </c>
      <c r="K82" s="27">
        <f t="shared" si="8"/>
        <v>0</v>
      </c>
      <c r="L82" s="27">
        <f t="shared" si="8"/>
        <v>0</v>
      </c>
      <c r="M82" s="27">
        <f t="shared" si="8"/>
        <v>0</v>
      </c>
      <c r="N82" s="60">
        <f t="shared" si="8"/>
        <v>0</v>
      </c>
      <c r="O82" s="59"/>
    </row>
    <row r="83" spans="1:15" ht="18">
      <c r="A83" s="12"/>
      <c r="B83" s="48">
        <v>2002</v>
      </c>
      <c r="C83" s="27">
        <f>C64</f>
        <v>1.79</v>
      </c>
      <c r="D83" s="27">
        <f>C83+D64</f>
        <v>3.5</v>
      </c>
      <c r="E83" s="27">
        <f aca="true" t="shared" si="9" ref="E83:N83">D83+E64</f>
        <v>7.4399999999999995</v>
      </c>
      <c r="F83" s="27">
        <f t="shared" si="9"/>
        <v>11.01</v>
      </c>
      <c r="G83" s="27">
        <f t="shared" si="9"/>
        <v>17.4</v>
      </c>
      <c r="H83" s="27">
        <f t="shared" si="9"/>
        <v>20.2</v>
      </c>
      <c r="I83" s="27">
        <f t="shared" si="9"/>
        <v>24.549999999999997</v>
      </c>
      <c r="J83" s="27">
        <f t="shared" si="9"/>
        <v>25.759999999999998</v>
      </c>
      <c r="K83" s="27">
        <f t="shared" si="9"/>
        <v>30.689999999999998</v>
      </c>
      <c r="L83" s="27">
        <f t="shared" si="9"/>
        <v>34.37</v>
      </c>
      <c r="M83" s="27">
        <f t="shared" si="9"/>
        <v>37.36</v>
      </c>
      <c r="N83" s="27">
        <f t="shared" si="9"/>
        <v>40.65</v>
      </c>
      <c r="O83" s="74"/>
    </row>
    <row r="84" spans="1:15" ht="18">
      <c r="A84" s="12"/>
      <c r="B84" s="48">
        <v>2001</v>
      </c>
      <c r="C84" s="27">
        <v>1.29</v>
      </c>
      <c r="D84" s="27">
        <v>2.8</v>
      </c>
      <c r="E84" s="27">
        <v>3.9</v>
      </c>
      <c r="F84" s="27">
        <v>7.7</v>
      </c>
      <c r="G84" s="27">
        <v>16.43</v>
      </c>
      <c r="H84" s="27">
        <v>19.6</v>
      </c>
      <c r="I84" s="27">
        <v>22.83</v>
      </c>
      <c r="J84" s="27">
        <v>27.56</v>
      </c>
      <c r="K84" s="27">
        <v>29.11</v>
      </c>
      <c r="L84" s="27">
        <v>32.37</v>
      </c>
      <c r="M84" s="27">
        <v>36.13</v>
      </c>
      <c r="N84" s="60">
        <v>39.48</v>
      </c>
      <c r="O84" s="59"/>
    </row>
    <row r="85" spans="1:15" ht="18">
      <c r="A85" s="12"/>
      <c r="B85" s="48">
        <v>2000</v>
      </c>
      <c r="C85" s="27">
        <v>3.84</v>
      </c>
      <c r="D85" s="27">
        <v>6.75</v>
      </c>
      <c r="E85" s="27">
        <v>9.73</v>
      </c>
      <c r="F85" s="27">
        <v>14.14</v>
      </c>
      <c r="G85" s="27">
        <v>19.01</v>
      </c>
      <c r="H85" s="27">
        <v>21.83</v>
      </c>
      <c r="I85" s="27">
        <v>25.36</v>
      </c>
      <c r="J85" s="27">
        <v>29.83</v>
      </c>
      <c r="K85" s="27">
        <v>35.38</v>
      </c>
      <c r="L85" s="27">
        <v>38.57</v>
      </c>
      <c r="M85" s="27">
        <v>40.43</v>
      </c>
      <c r="N85" s="60">
        <v>44.35</v>
      </c>
      <c r="O85" s="59"/>
    </row>
    <row r="86" spans="1:15" ht="18">
      <c r="A86" s="12"/>
      <c r="B86" s="48">
        <v>1999</v>
      </c>
      <c r="C86" s="27">
        <v>3.49</v>
      </c>
      <c r="D86" s="27">
        <v>6.44</v>
      </c>
      <c r="E86" s="27">
        <v>8.46</v>
      </c>
      <c r="F86" s="27">
        <v>12.6</v>
      </c>
      <c r="G86" s="27">
        <v>13.79</v>
      </c>
      <c r="H86" s="27">
        <v>15.55</v>
      </c>
      <c r="I86" s="27">
        <v>17.86</v>
      </c>
      <c r="J86" s="27">
        <v>20.41</v>
      </c>
      <c r="K86" s="27">
        <v>21.62</v>
      </c>
      <c r="L86" s="27">
        <v>22.6</v>
      </c>
      <c r="M86" s="27">
        <v>24.4</v>
      </c>
      <c r="N86" s="60">
        <v>27.15</v>
      </c>
      <c r="O86" s="59"/>
    </row>
    <row r="87" spans="1:15" ht="18">
      <c r="A87" s="12"/>
      <c r="B87" s="48">
        <v>1998</v>
      </c>
      <c r="C87" s="25">
        <v>2.79</v>
      </c>
      <c r="D87" s="25">
        <v>5.48</v>
      </c>
      <c r="E87" s="25">
        <v>7.5</v>
      </c>
      <c r="F87" s="25">
        <v>14.7</v>
      </c>
      <c r="G87" s="25">
        <v>17.63</v>
      </c>
      <c r="H87" s="25">
        <v>24.76</v>
      </c>
      <c r="I87" s="25">
        <v>26.75</v>
      </c>
      <c r="J87" s="25">
        <v>28.05</v>
      </c>
      <c r="K87" s="25">
        <v>28.94</v>
      </c>
      <c r="L87" s="25">
        <v>32.12</v>
      </c>
      <c r="M87" s="25">
        <v>34</v>
      </c>
      <c r="N87" s="30">
        <v>37.08</v>
      </c>
      <c r="O87" s="25"/>
    </row>
    <row r="88" spans="1:15" ht="18">
      <c r="A88" s="12"/>
      <c r="B88" s="48">
        <v>1997</v>
      </c>
      <c r="C88" s="25">
        <v>2.44</v>
      </c>
      <c r="D88" s="25">
        <v>4.12</v>
      </c>
      <c r="E88" s="25">
        <v>8.47</v>
      </c>
      <c r="F88" s="25">
        <v>9.84</v>
      </c>
      <c r="G88" s="25">
        <v>15.04</v>
      </c>
      <c r="H88" s="25">
        <v>21.48</v>
      </c>
      <c r="I88" s="25">
        <v>27.47</v>
      </c>
      <c r="J88" s="25">
        <v>33.56</v>
      </c>
      <c r="K88" s="25">
        <v>34.67</v>
      </c>
      <c r="L88" s="25">
        <v>36.1</v>
      </c>
      <c r="M88" s="25">
        <v>38.71</v>
      </c>
      <c r="N88" s="30">
        <v>40.87</v>
      </c>
      <c r="O88" s="25"/>
    </row>
    <row r="89" spans="1:15" ht="18">
      <c r="A89" s="12"/>
      <c r="B89" s="48">
        <v>1996</v>
      </c>
      <c r="C89" s="25">
        <v>3.99</v>
      </c>
      <c r="D89" s="25">
        <v>5.79</v>
      </c>
      <c r="E89" s="25">
        <v>8.95</v>
      </c>
      <c r="F89" s="25">
        <v>15.9</v>
      </c>
      <c r="G89" s="25">
        <v>22.52</v>
      </c>
      <c r="H89" s="25">
        <v>26.37</v>
      </c>
      <c r="I89" s="25">
        <v>32.56</v>
      </c>
      <c r="J89" s="25">
        <v>33.3</v>
      </c>
      <c r="K89" s="25">
        <v>38.08</v>
      </c>
      <c r="L89" s="25">
        <v>39.67</v>
      </c>
      <c r="M89" s="25">
        <v>43.22</v>
      </c>
      <c r="N89" s="30">
        <v>46.68</v>
      </c>
      <c r="O89" s="25"/>
    </row>
    <row r="90" spans="1:15" ht="18">
      <c r="A90" s="12"/>
      <c r="B90" s="48">
        <v>1995</v>
      </c>
      <c r="C90" s="25">
        <v>4.54</v>
      </c>
      <c r="D90" s="25">
        <v>6.01</v>
      </c>
      <c r="E90" s="25">
        <v>7.9</v>
      </c>
      <c r="F90" s="25">
        <v>11.41</v>
      </c>
      <c r="G90" s="25">
        <v>17.56</v>
      </c>
      <c r="H90" s="25">
        <v>25.82</v>
      </c>
      <c r="I90" s="25">
        <v>31.25</v>
      </c>
      <c r="J90" s="25">
        <v>38.02</v>
      </c>
      <c r="K90" s="25">
        <v>39.24</v>
      </c>
      <c r="L90" s="25">
        <v>44.28</v>
      </c>
      <c r="M90" s="25">
        <v>47.01</v>
      </c>
      <c r="N90" s="30">
        <v>49.37</v>
      </c>
      <c r="O90" s="25"/>
    </row>
    <row r="91" spans="1:15" ht="18">
      <c r="A91" s="12"/>
      <c r="B91" s="48">
        <v>1994</v>
      </c>
      <c r="C91" s="25">
        <v>3.66</v>
      </c>
      <c r="D91" s="25">
        <v>5.35</v>
      </c>
      <c r="E91" s="25">
        <v>7.41</v>
      </c>
      <c r="F91" s="25">
        <v>11.5</v>
      </c>
      <c r="G91" s="25">
        <v>13.6</v>
      </c>
      <c r="H91" s="25">
        <v>17.52</v>
      </c>
      <c r="I91" s="25">
        <v>23.28</v>
      </c>
      <c r="J91" s="25">
        <v>26.77</v>
      </c>
      <c r="K91" s="25">
        <v>27.88</v>
      </c>
      <c r="L91" s="25">
        <v>28.95</v>
      </c>
      <c r="M91" s="25">
        <v>31.97</v>
      </c>
      <c r="N91" s="30">
        <v>34.41</v>
      </c>
      <c r="O91" s="25"/>
    </row>
    <row r="92" spans="1:15" ht="18">
      <c r="A92" s="12"/>
      <c r="B92" s="61">
        <v>1993</v>
      </c>
      <c r="C92" s="39">
        <v>4.65</v>
      </c>
      <c r="D92" s="39">
        <v>6.37</v>
      </c>
      <c r="E92" s="39">
        <v>9.99</v>
      </c>
      <c r="F92" s="39">
        <v>15.05</v>
      </c>
      <c r="G92" s="39">
        <v>18</v>
      </c>
      <c r="H92" s="39">
        <v>23.75</v>
      </c>
      <c r="I92" s="39">
        <v>28.96</v>
      </c>
      <c r="J92" s="39">
        <v>29.83</v>
      </c>
      <c r="K92" s="39">
        <v>31.73</v>
      </c>
      <c r="L92" s="39">
        <v>34.89</v>
      </c>
      <c r="M92" s="39">
        <v>39.78</v>
      </c>
      <c r="N92" s="40">
        <v>42.02</v>
      </c>
      <c r="O92" s="25"/>
    </row>
    <row r="93" spans="1:15" ht="18">
      <c r="A93" s="12"/>
      <c r="B93" s="12"/>
      <c r="C93" s="12"/>
      <c r="D93" s="12"/>
      <c r="E93" s="12"/>
      <c r="F93" s="35"/>
      <c r="G93" s="12"/>
      <c r="H93" s="12"/>
      <c r="I93" s="12"/>
      <c r="J93" s="12"/>
      <c r="K93" s="12"/>
      <c r="L93" s="12"/>
      <c r="M93" s="12"/>
      <c r="N93" s="12"/>
      <c r="O93" s="12"/>
    </row>
    <row r="94" spans="1:15" ht="18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1:15" ht="18">
      <c r="A95" s="62" t="s">
        <v>32</v>
      </c>
      <c r="B95" s="12" t="s">
        <v>23</v>
      </c>
      <c r="C95" s="12">
        <v>2.18</v>
      </c>
      <c r="D95" s="12">
        <v>2.32</v>
      </c>
      <c r="E95" s="12">
        <v>3.27</v>
      </c>
      <c r="F95" s="12">
        <v>3.21</v>
      </c>
      <c r="G95" s="12">
        <v>3.93</v>
      </c>
      <c r="H95" s="12">
        <v>4.04</v>
      </c>
      <c r="I95" s="12">
        <v>4.31</v>
      </c>
      <c r="J95" s="12">
        <v>3.72</v>
      </c>
      <c r="K95" s="12">
        <v>2.96</v>
      </c>
      <c r="L95" s="12">
        <v>2.15</v>
      </c>
      <c r="M95" s="12">
        <v>3.22</v>
      </c>
      <c r="N95" s="12">
        <v>2.86</v>
      </c>
      <c r="O95" s="12"/>
    </row>
    <row r="96" spans="1:15" ht="18">
      <c r="A96" s="70" t="s">
        <v>40</v>
      </c>
      <c r="B96" s="12" t="s">
        <v>24</v>
      </c>
      <c r="C96" s="12">
        <f>C95</f>
        <v>2.18</v>
      </c>
      <c r="D96" s="12">
        <f>C96+D95</f>
        <v>4.5</v>
      </c>
      <c r="E96" s="12">
        <f aca="true" t="shared" si="10" ref="E96:N96">D96+E95</f>
        <v>7.77</v>
      </c>
      <c r="F96" s="12">
        <f t="shared" si="10"/>
        <v>10.98</v>
      </c>
      <c r="G96" s="12">
        <f t="shared" si="10"/>
        <v>14.91</v>
      </c>
      <c r="H96" s="12">
        <f t="shared" si="10"/>
        <v>18.95</v>
      </c>
      <c r="I96" s="12">
        <f t="shared" si="10"/>
        <v>23.259999999999998</v>
      </c>
      <c r="J96" s="12">
        <f t="shared" si="10"/>
        <v>26.979999999999997</v>
      </c>
      <c r="K96" s="12">
        <f t="shared" si="10"/>
        <v>29.939999999999998</v>
      </c>
      <c r="L96" s="12">
        <f t="shared" si="10"/>
        <v>32.089999999999996</v>
      </c>
      <c r="M96" s="12">
        <f t="shared" si="10"/>
        <v>35.309999999999995</v>
      </c>
      <c r="N96" s="12">
        <f t="shared" si="10"/>
        <v>38.169999999999995</v>
      </c>
      <c r="O96" s="12"/>
    </row>
    <row r="97" spans="1:15" ht="18">
      <c r="A97" s="12"/>
      <c r="B97" s="12"/>
      <c r="C97" s="12"/>
      <c r="D97" s="12">
        <v>2.24</v>
      </c>
      <c r="E97" s="12" t="s">
        <v>35</v>
      </c>
      <c r="F97" s="12"/>
      <c r="G97" s="12"/>
      <c r="H97" s="12"/>
      <c r="I97" s="12"/>
      <c r="J97" s="12"/>
      <c r="K97" s="12"/>
      <c r="L97" s="12"/>
      <c r="M97" s="12"/>
      <c r="N97" s="12"/>
      <c r="O97" s="12"/>
    </row>
    <row r="99" ht="18">
      <c r="A99" s="62"/>
    </row>
    <row r="100" spans="1:14" ht="18">
      <c r="A100" s="62" t="s">
        <v>32</v>
      </c>
      <c r="B100" s="12" t="s">
        <v>23</v>
      </c>
      <c r="C100" s="12">
        <v>2.53</v>
      </c>
      <c r="D100" s="12">
        <v>2.2</v>
      </c>
      <c r="E100" s="12">
        <v>2.89</v>
      </c>
      <c r="F100" s="12">
        <v>3.25</v>
      </c>
      <c r="G100" s="12">
        <v>3.88</v>
      </c>
      <c r="H100" s="12">
        <v>4.07</v>
      </c>
      <c r="I100" s="12">
        <v>4.61</v>
      </c>
      <c r="J100" s="12">
        <v>3.72</v>
      </c>
      <c r="K100" s="12">
        <v>2.92</v>
      </c>
      <c r="L100" s="12">
        <v>2.31</v>
      </c>
      <c r="M100" s="12">
        <v>3.19</v>
      </c>
      <c r="N100" s="12">
        <v>2.93</v>
      </c>
    </row>
    <row r="101" spans="1:14" ht="18">
      <c r="A101" s="70" t="s">
        <v>41</v>
      </c>
      <c r="B101" s="12" t="s">
        <v>24</v>
      </c>
      <c r="C101" s="12">
        <f>C100</f>
        <v>2.53</v>
      </c>
      <c r="D101" s="12">
        <f aca="true" t="shared" si="11" ref="D101:N101">C101+D100</f>
        <v>4.73</v>
      </c>
      <c r="E101" s="12">
        <f t="shared" si="11"/>
        <v>7.620000000000001</v>
      </c>
      <c r="F101" s="12">
        <f t="shared" si="11"/>
        <v>10.870000000000001</v>
      </c>
      <c r="G101" s="12">
        <f t="shared" si="11"/>
        <v>14.75</v>
      </c>
      <c r="H101" s="12">
        <f t="shared" si="11"/>
        <v>18.82</v>
      </c>
      <c r="I101" s="12">
        <f t="shared" si="11"/>
        <v>23.43</v>
      </c>
      <c r="J101" s="12">
        <f t="shared" si="11"/>
        <v>27.15</v>
      </c>
      <c r="K101" s="12">
        <f t="shared" si="11"/>
        <v>30.07</v>
      </c>
      <c r="L101" s="12">
        <f t="shared" si="11"/>
        <v>32.38</v>
      </c>
      <c r="M101" s="12">
        <f t="shared" si="11"/>
        <v>35.57</v>
      </c>
      <c r="N101" s="12">
        <f t="shared" si="11"/>
        <v>38.5</v>
      </c>
    </row>
    <row r="102" spans="4:5" ht="18">
      <c r="D102" s="12">
        <v>2.28</v>
      </c>
      <c r="E102" s="12" t="s">
        <v>38</v>
      </c>
    </row>
    <row r="104" ht="15.75">
      <c r="C104" s="63"/>
    </row>
  </sheetData>
  <mergeCells count="3">
    <mergeCell ref="C61:N61"/>
    <mergeCell ref="C80:N80"/>
    <mergeCell ref="B7:N7"/>
  </mergeCells>
  <printOptions horizontalCentered="1"/>
  <pageMargins left="0.5" right="0.5" top="0.5" bottom="0.653" header="0.5" footer="0.5"/>
  <pageSetup horizontalDpi="300" verticalDpi="300" orientation="portrait" scale="63" r:id="rId1"/>
  <headerFooter alignWithMargins="0">
    <oddFooter>&amp;LStation 79&amp;R&amp;D</oddFooter>
  </headerFooter>
  <rowBreaks count="1" manualBreakCount="1">
    <brk id="5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SoftWindows Registered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x5974</dc:creator>
  <cp:keywords/>
  <dc:description/>
  <cp:lastModifiedBy>Nationwide</cp:lastModifiedBy>
  <cp:lastPrinted>2003-06-02T12:42:01Z</cp:lastPrinted>
  <dcterms:created xsi:type="dcterms:W3CDTF">1998-07-01T14:09:05Z</dcterms:created>
  <dcterms:modified xsi:type="dcterms:W3CDTF">2003-06-02T12:42:53Z</dcterms:modified>
  <cp:category/>
  <cp:version/>
  <cp:contentType/>
  <cp:contentStatus/>
</cp:coreProperties>
</file>