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545" windowWidth="11940" windowHeight="8790" tabRatio="831" activeTab="0"/>
  </bookViews>
  <sheets>
    <sheet name="USSGL by Fund Type" sheetId="1" r:id="rId1"/>
    <sheet name="Revolving Fd Trial Bal TP 1-12" sheetId="2" r:id="rId2"/>
    <sheet name="Revolving Fd Trial Bal TP 13-14" sheetId="3" r:id="rId3"/>
    <sheet name="Revolving Fd Supplemental TPs  " sheetId="4" r:id="rId4"/>
    <sheet name="Revolving Fund Exception List" sheetId="5" r:id="rId5"/>
    <sheet name="Key" sheetId="6" r:id="rId6"/>
    <sheet name="SGLDATA" sheetId="7" r:id="rId7"/>
  </sheets>
  <externalReferences>
    <externalReference r:id="rId10"/>
    <externalReference r:id="rId11"/>
  </externalReferences>
  <definedNames>
    <definedName name="_xlnm._FilterDatabase" localSheetId="0" hidden="1">'USSGL by Fund Type'!$A$6:$C$391</definedName>
    <definedName name="A:A1..A:A15">'[1]MFA JV FORM'!#REF!</definedName>
    <definedName name="GL1092003">'[2]GL109 2003'!$A$2:$L$40</definedName>
    <definedName name="_xlnm.Print_Titles" localSheetId="3">'Revolving Fd Supplemental TPs  '!$1:$2</definedName>
    <definedName name="_xlnm.Print_Titles" localSheetId="1">'Revolving Fd Trial Bal TP 1-12'!$1:$5</definedName>
    <definedName name="_xlnm.Print_Titles" localSheetId="2">'Revolving Fd Trial Bal TP 13-14'!$1:$6</definedName>
    <definedName name="_xlnm.Print_Titles" localSheetId="4">'Revolving Fund Exception List'!$1:$6</definedName>
    <definedName name="_xlnm.Print_Titles" localSheetId="0">'USSGL by Fund Type'!$1:$6</definedName>
  </definedNames>
  <calcPr fullCalcOnLoad="1"/>
</workbook>
</file>

<file path=xl/sharedStrings.xml><?xml version="1.0" encoding="utf-8"?>
<sst xmlns="http://schemas.openxmlformats.org/spreadsheetml/2006/main" count="1480" uniqueCount="521">
  <si>
    <t xml:space="preserve">Budgetary </t>
  </si>
  <si>
    <t xml:space="preserve">Proprietary </t>
  </si>
  <si>
    <r>
      <t>Note</t>
    </r>
    <r>
      <rPr>
        <b/>
        <sz val="16"/>
        <rFont val="Times New Roman"/>
        <family val="1"/>
      </rPr>
      <t>:</t>
    </r>
    <r>
      <rPr>
        <b/>
        <sz val="12"/>
        <rFont val="Times New Roman"/>
        <family val="1"/>
      </rPr>
      <t>SF133 Line 3A1 will not always equal amounts posted to USSGL account 3101.</t>
    </r>
  </si>
  <si>
    <t xml:space="preserve"> Budgetary</t>
  </si>
  <si>
    <t>Exception List</t>
  </si>
  <si>
    <t>Tie-Point</t>
  </si>
  <si>
    <t>8. Anticipated Resource = Anticipated Status</t>
  </si>
  <si>
    <t>The following USSGL account numbers are valid exceptions:</t>
  </si>
  <si>
    <t>9. Federal Receivables Proprietary = Receivables Budgetary</t>
  </si>
  <si>
    <t>ACCOUNT
NUMBER</t>
  </si>
  <si>
    <t>DIFFERENCE</t>
  </si>
  <si>
    <t>Proprietary</t>
  </si>
  <si>
    <t>TOTAL</t>
  </si>
  <si>
    <t>2. Budgetary Cash = Proprietary Cash</t>
  </si>
  <si>
    <t>Budgetary</t>
  </si>
  <si>
    <t>3.  Unpaid Expended Authority = Accounts Payable</t>
  </si>
  <si>
    <t>4.  Expended Obligations = Proprietary Costs and Capitalized Costs</t>
  </si>
  <si>
    <t xml:space="preserve">7.  Expended Authority = Expended Appropriations </t>
  </si>
  <si>
    <t>Total</t>
  </si>
  <si>
    <t/>
  </si>
  <si>
    <t>Key to Trial Balance Tie-Points</t>
  </si>
  <si>
    <t>E</t>
  </si>
  <si>
    <t>Ending Balance</t>
  </si>
  <si>
    <t xml:space="preserve">B </t>
  </si>
  <si>
    <t>Beginning Balance</t>
  </si>
  <si>
    <t>F</t>
  </si>
  <si>
    <t>Federal</t>
  </si>
  <si>
    <t>N</t>
  </si>
  <si>
    <t>Non-Federal</t>
  </si>
  <si>
    <t>PY</t>
  </si>
  <si>
    <t>Prior Year</t>
  </si>
  <si>
    <t>CY</t>
  </si>
  <si>
    <t>Current Year</t>
  </si>
  <si>
    <t>Note: Use a positive number for Debit balance and a negative number for Credit balance.</t>
  </si>
  <si>
    <t>1.  Assets = Liab. , Net Position , Revenue, Expenses, and Gains/Losses (Preclosing)</t>
  </si>
  <si>
    <t>5.  Total Advances and Other Prepayments = Undelivered Orders Prepaid/Advanced</t>
  </si>
  <si>
    <t>6.  Unfilled Customer Orders with Advance = Unearned Revenues</t>
  </si>
  <si>
    <t>Total Valid Reconciling Items</t>
  </si>
  <si>
    <t>Less Valid Reconciling Items:</t>
  </si>
  <si>
    <t>E-B</t>
  </si>
  <si>
    <t>Amount of change between beginning balance and ending balance.</t>
  </si>
  <si>
    <t xml:space="preserve">Anticipated Status </t>
  </si>
  <si>
    <t>Adjusted Total</t>
  </si>
  <si>
    <t>Post Close (PY)</t>
  </si>
  <si>
    <t>Beginning (CY)</t>
  </si>
  <si>
    <t>AMOUNT</t>
  </si>
  <si>
    <t>GL Account No</t>
  </si>
  <si>
    <t>Account Title</t>
  </si>
  <si>
    <t>Assets</t>
  </si>
  <si>
    <t>Fund Balance With Treasury Under a Continuing Resolution</t>
  </si>
  <si>
    <t>Fund Balance With Treasury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</si>
  <si>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</si>
  <si>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</si>
  <si>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</si>
  <si>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</si>
  <si>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</si>
  <si>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</si>
  <si>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</si>
  <si>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</si>
  <si>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</si>
  <si>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</si>
  <si>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</si>
  <si>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</si>
  <si>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</si>
  <si>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</si>
  <si>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</si>
  <si>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</si>
  <si>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</si>
  <si>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</si>
  <si>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</si>
  <si>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Penalties, Fines, and Administrative Fees Receivable</t>
  </si>
  <si>
    <t>Allowance for Loss on Penalties, Fines, and Administrative Fees Receivable</t>
  </si>
  <si>
    <t>Allowance for Subsidy</t>
  </si>
  <si>
    <t>Advances and 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</si>
  <si>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</si>
  <si>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</si>
  <si>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</si>
  <si>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</si>
  <si>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</si>
  <si>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</si>
  <si>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</si>
  <si>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</si>
  <si>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</si>
  <si>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</si>
  <si>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</si>
  <si>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</si>
  <si>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</si>
  <si>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</si>
  <si>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</si>
  <si>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Assets</t>
  </si>
  <si>
    <t>Seized Monetary Instruments</t>
  </si>
  <si>
    <t>Seized Cash Deposited</t>
  </si>
  <si>
    <t>Forfeited Property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</si>
  <si>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</si>
  <si>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</si>
  <si>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</si>
  <si>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</si>
  <si>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</si>
  <si>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</si>
  <si>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</si>
  <si>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</si>
  <si>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</si>
  <si>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</si>
  <si>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</si>
  <si>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</t>
  </si>
  <si>
    <t>Other Related Property - Allowance</t>
  </si>
  <si>
    <t>Investments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</si>
  <si>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</si>
  <si>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</si>
  <si>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</si>
  <si>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</si>
  <si>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</si>
  <si>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</si>
  <si>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</si>
  <si>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</si>
  <si>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</si>
  <si>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</si>
  <si>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</si>
  <si>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</si>
  <si>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Market Adjustment - Investments in U.S. Treasury Zero Coupon Bonds</t>
  </si>
  <si>
    <t>Contra Market Adjustment - Investments in U.S. Treasury Zero Coupon Bonds</t>
  </si>
  <si>
    <t>Other Investments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</si>
  <si>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</si>
  <si>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</si>
  <si>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</si>
  <si>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</si>
  <si>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</si>
  <si>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</si>
  <si>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</si>
  <si>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</si>
  <si>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</si>
  <si>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</si>
  <si>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</si>
  <si>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</si>
  <si>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</si>
  <si>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</si>
  <si>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</si>
  <si>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</si>
  <si>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</si>
  <si>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</si>
  <si>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</si>
  <si>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</si>
  <si>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</si>
  <si>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</si>
  <si>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</si>
  <si>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Other Assets</t>
  </si>
  <si>
    <t>Receivable From Appropriations</t>
  </si>
  <si>
    <t>Liabilities</t>
  </si>
  <si>
    <t>Accounts Payable</t>
  </si>
  <si>
    <t>Disbursements in Transit</t>
  </si>
  <si>
    <t>Contract Holdbacks</t>
  </si>
  <si>
    <t>Accrued Interest Payable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</si>
  <si>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</si>
  <si>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</si>
  <si>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</si>
  <si>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</si>
  <si>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Contra Liability for Subsidy Payable to the Financing Account</t>
  </si>
  <si>
    <t>Loan Guarantee Liability</t>
  </si>
  <si>
    <t>Other Liabilities With Related Budgetary Obligations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</si>
  <si>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</si>
  <si>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</si>
  <si>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</si>
  <si>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</si>
  <si>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</si>
  <si>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</si>
  <si>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</si>
  <si>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</si>
  <si>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</si>
  <si>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</si>
  <si>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</si>
  <si>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</si>
  <si>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 xml:space="preserve">Liability for Advances and Prepayments </t>
  </si>
  <si>
    <t>Other Deferred Revenue</t>
  </si>
  <si>
    <t>Liability for Deposit Funds, Clearing Accounts, and Undeposited Collections</t>
  </si>
  <si>
    <t>Debt</t>
  </si>
  <si>
    <t>Principal Payable to the Bureau of the Public 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</si>
  <si>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</si>
  <si>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</si>
  <si>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</si>
  <si>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</si>
  <si>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</si>
  <si>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</si>
  <si>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Other Debt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</si>
  <si>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</si>
  <si>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</si>
  <si>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</si>
  <si>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</si>
  <si>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</si>
  <si>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</si>
  <si>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Other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</si>
  <si>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</si>
  <si>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</si>
  <si>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</si>
  <si>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</si>
  <si>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Accounts Payable From Canceled Appropriations</t>
  </si>
  <si>
    <t>Resources Payable to Treasury</t>
  </si>
  <si>
    <t>Custodial Liability</t>
  </si>
  <si>
    <t>Other Liabilities Without Related Budgetary Obligations</t>
  </si>
  <si>
    <t>Estimated Cleanup Cost Liability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</si>
  <si>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</si>
  <si>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</si>
  <si>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</si>
  <si>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</si>
  <si>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</si>
  <si>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</si>
  <si>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</si>
  <si>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Due to Correction of Errors</t>
  </si>
  <si>
    <t>Unexpended Appropriations - Prior-Period Adjustments Due to Changes in Accounting Principles</t>
  </si>
  <si>
    <t>Cumulative Results of Operations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</si>
  <si>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</si>
  <si>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</si>
  <si>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</si>
  <si>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</si>
  <si>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</si>
  <si>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</si>
  <si>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</si>
  <si>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</si>
  <si>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</si>
  <si>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</si>
  <si>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</si>
  <si>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</si>
  <si>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</si>
  <si>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</si>
  <si>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</si>
  <si>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</si>
  <si>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</si>
  <si>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</si>
  <si>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</si>
  <si>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</si>
  <si>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</si>
  <si>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Authority Adjusted for Interest on the Bureau of the Public Debt Securities</t>
  </si>
  <si>
    <t>Amounts Appropriated From Specific Invested TAFS Reclassified - Receivable - Temporary Reduction/Cancellation</t>
  </si>
  <si>
    <t>Amounts Appropriated From Specific Invested TAFS Reclassified - Payable - Temporary Reduction/Cancellation</t>
  </si>
  <si>
    <t>Loan Modification Adjustment Transfer Appropriation</t>
  </si>
  <si>
    <t>Amounts Appropriated From Specific Invested TAFS - Receivable</t>
  </si>
  <si>
    <t>Amounts Appropriated From Specific Invested TAFS - Payable</t>
  </si>
  <si>
    <t>Amounts Appropriated From Specific Invested TAFS - Transfers-In</t>
  </si>
  <si>
    <t>Amounts Appropriated From Specific Invested TAFS - Transfers-Out</t>
  </si>
  <si>
    <t>Contract Authority</t>
  </si>
  <si>
    <t>Appropriation To Liquidate Contract Authority Withdrawn</t>
  </si>
  <si>
    <t xml:space="preserve">Current-Year Contract Authority Realized </t>
  </si>
  <si>
    <t>Substitution of Contract Authority</t>
  </si>
  <si>
    <t>Decreases to Indefinite Contract Authority</t>
  </si>
  <si>
    <t>Contract Authority Withdrawn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</si>
  <si>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</si>
  <si>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</si>
  <si>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</si>
  <si>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</si>
  <si>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</si>
  <si>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</si>
  <si>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</si>
  <si>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</si>
  <si>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Decreases to Indefinite Borrowing Authority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</si>
  <si>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</si>
  <si>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</si>
  <si>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</si>
  <si>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</si>
  <si>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</si>
  <si>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</si>
  <si>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Other Budgetary Resources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</si>
  <si>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</si>
  <si>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</si>
  <si>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</si>
  <si>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</si>
  <si>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</si>
  <si>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</si>
  <si>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</si>
  <si>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</si>
  <si>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</si>
  <si>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Reclassified - Authority To Be Transferred From Invested Balances - Temporary Reduction</t>
  </si>
  <si>
    <t>Transfers - Current-Year Authority</t>
  </si>
  <si>
    <t>Non-Allocation Transfers of Invested Balances - Receivable</t>
  </si>
  <si>
    <t>Non-Allocation Transfers of Invested Balances - Payable</t>
  </si>
  <si>
    <t>Non-Allocation Transfers of Invested Balances - Transferred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</si>
  <si>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</si>
  <si>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</si>
  <si>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</si>
  <si>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</si>
  <si>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Balance Transfers - Extensions of Availability Other Than Reappropriations</t>
  </si>
  <si>
    <t>Balance Transfers - Unexpired to Expired</t>
  </si>
  <si>
    <t>Transfer of Obligated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</si>
  <si>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</si>
  <si>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</si>
  <si>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</si>
  <si>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</si>
  <si>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</si>
  <si>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</si>
  <si>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</si>
  <si>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</si>
  <si>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</si>
  <si>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</si>
  <si>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</si>
  <si>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</si>
  <si>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</si>
  <si>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</si>
  <si>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</si>
  <si>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</si>
  <si>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</si>
  <si>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</si>
  <si>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</si>
  <si>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</si>
  <si>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</si>
  <si>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</si>
  <si>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</si>
  <si>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</si>
  <si>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</si>
  <si>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</si>
  <si>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</si>
  <si>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</si>
  <si>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</si>
  <si>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</si>
  <si>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</si>
  <si>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</si>
  <si>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</si>
  <si>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</si>
  <si>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</si>
  <si>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Budgetary Adjustments and Status of Resources - Unobligated</t>
  </si>
  <si>
    <t>Anticipated Recoveries of Prior-Year Obligations</t>
  </si>
  <si>
    <t>Adjustments for Changes In Prior-Year Allocations of Budgetary Resources</t>
  </si>
  <si>
    <t>Canceled Authority</t>
  </si>
  <si>
    <t>Cancellation of Appropriation From Unavailable Receipts</t>
  </si>
  <si>
    <t xml:space="preserve">Cancellation of Appropriation From Invested Balances </t>
  </si>
  <si>
    <t>Cancellation of Appropriated Amounts Receivable From Invested Trust or Special Funds</t>
  </si>
  <si>
    <t>Temporary Reduction - New Budget Authority</t>
  </si>
  <si>
    <t xml:space="preserve">Temporary Reduction - Prior-Year Balances  </t>
  </si>
  <si>
    <t xml:space="preserve">Temporary Reduction/Cancellation Returned by Appropriation </t>
  </si>
  <si>
    <t>Temporary Reduction of Appropriation From Unavailable Receipts, New Budget Authority</t>
  </si>
  <si>
    <t xml:space="preserve">Temporary Reduction of Appropriation From Unavailable Receipts, Prior-Year Balances </t>
  </si>
  <si>
    <t>Adjustments to Indefinite No-Year Authority</t>
  </si>
  <si>
    <t xml:space="preserve">Permanent Reduction - New Budget Authority </t>
  </si>
  <si>
    <t>Permanent Reduction - Prior-Year Balances</t>
  </si>
  <si>
    <t>Receipts Unavailable for Obligation Upon Collection</t>
  </si>
  <si>
    <t>Authority Unavailable for Obligation Pursuant to Public Law - Temporary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</si>
  <si>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</si>
  <si>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</si>
  <si>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</si>
  <si>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</si>
  <si>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</si>
  <si>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</si>
  <si>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</si>
  <si>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</si>
  <si>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Apportionments - Anticipated Resources - Programs Subject to Apportionment</t>
  </si>
  <si>
    <t>Allotments - Realized Resources</t>
  </si>
  <si>
    <t>Unobligated Funds Exempt From Apportionment</t>
  </si>
  <si>
    <t>Funds Not Available for Commitment/Obligation</t>
  </si>
  <si>
    <t>Allotments - Expired Authority</t>
  </si>
  <si>
    <t>Anticipated Resources - Programs Exempt From Apportionment</t>
  </si>
  <si>
    <t>Commitments - Programs Subject to Apportionment</t>
  </si>
  <si>
    <t>Commitments - Programs Exempt From Apportionment</t>
  </si>
  <si>
    <t>Budgetary Adjustments and Status of Resources - Unexpended Obligations</t>
  </si>
  <si>
    <t>Undelivered Orders - Obligations, Unpaid</t>
  </si>
  <si>
    <t>Undelivered Orders - Obligations, Prepaid/Advanced</t>
  </si>
  <si>
    <t>Undelivered Orders - Obligations Transferred, Unpaid</t>
  </si>
  <si>
    <t>Undelivered Orders - Obligations Transferred, Prepaid/Advanced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</si>
  <si>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</si>
  <si>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</si>
  <si>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</si>
  <si>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</si>
  <si>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</si>
  <si>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</si>
  <si>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</si>
  <si>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</si>
  <si>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</si>
  <si>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</si>
  <si>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</si>
  <si>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</si>
  <si>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</si>
  <si>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</si>
  <si>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</si>
  <si>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</si>
  <si>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Revenues and Other Financing Sources</t>
  </si>
  <si>
    <t>Revenue From Goods Sold</t>
  </si>
  <si>
    <t>Contra Revenue for Goods Sold</t>
  </si>
  <si>
    <t>Revenue From Services Provided</t>
  </si>
  <si>
    <t>Contra Revenue for Services Provided</t>
  </si>
  <si>
    <t>Interest and Penalties Revenue</t>
  </si>
  <si>
    <t>Interest Revenue - Other</t>
  </si>
  <si>
    <t>Interest Revenue - Investments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</si>
  <si>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</si>
  <si>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</si>
  <si>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</si>
  <si>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</si>
  <si>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</si>
  <si>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</si>
  <si>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</si>
  <si>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</si>
  <si>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</si>
  <si>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</si>
  <si>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</si>
  <si>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</si>
  <si>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</si>
  <si>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</si>
  <si>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</si>
  <si>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Expended Appropriations - Prior-Period Adjustments Due to Corrections of Errors</t>
  </si>
  <si>
    <t>Expended Appropriations - Prior-Period Adjustments Due to Changes in Accounting Principles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</si>
  <si>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</si>
  <si>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</si>
  <si>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</si>
  <si>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</si>
  <si>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</si>
  <si>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</si>
  <si>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</si>
  <si>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</si>
  <si>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 xml:space="preserve">Imputed Financing Sources </t>
  </si>
  <si>
    <t>Other Financing Sources</t>
  </si>
  <si>
    <t>Adjustment of Appropriations Used</t>
  </si>
  <si>
    <t>Tax Revenue Collected</t>
  </si>
  <si>
    <t>Tax Revenue Accrual Adjustment</t>
  </si>
  <si>
    <t>Contra Revenue for Taxes</t>
  </si>
  <si>
    <t>Tax Revenue Refunds</t>
  </si>
  <si>
    <t>Other Revenue</t>
  </si>
  <si>
    <t>Contra Revenue for Other Revenue</t>
  </si>
  <si>
    <t>Collections for Others</t>
  </si>
  <si>
    <t>Accrued Collections for Others</t>
  </si>
  <si>
    <t>Expenses</t>
  </si>
  <si>
    <t>Operating Expenses/Program Costs</t>
  </si>
  <si>
    <t>Contra Bad Debt Expense - Incurred for Others</t>
  </si>
  <si>
    <t>Adjustment to Subsidy Expense</t>
  </si>
  <si>
    <t>Interest Expenses on Borrowing From the Bureau of the Public Debt and/or the Federal Financing Bank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</si>
  <si>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</si>
  <si>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</si>
  <si>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</si>
  <si>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</si>
  <si>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</si>
  <si>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</si>
  <si>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</si>
  <si>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</si>
  <si>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</si>
  <si>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</si>
  <si>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</si>
  <si>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</si>
  <si>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</si>
  <si>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</t>
  </si>
  <si>
    <t>Gains on Disposition of Assets - Other</t>
  </si>
  <si>
    <t>Gains on Disposition of Investments</t>
  </si>
  <si>
    <t>Gains on Disposition of Borrowings</t>
  </si>
  <si>
    <t xml:space="preserve">Unrealized Gains </t>
  </si>
  <si>
    <t>Other Gains</t>
  </si>
  <si>
    <t>Losses</t>
  </si>
  <si>
    <t>Losses on Disposition of Assets - Other</t>
  </si>
  <si>
    <t>Losses on Disposition of Investments</t>
  </si>
  <si>
    <t>Losses on Disposition of Borrowings</t>
  </si>
  <si>
    <t xml:space="preserve">Unrealized Losses </t>
  </si>
  <si>
    <t>Other Losses</t>
  </si>
  <si>
    <t>Extraordinary Items</t>
  </si>
  <si>
    <t>Prior-Period Adjustments Due to Corrections of Errors</t>
  </si>
  <si>
    <t>Prior-Period Adjustments Due to Changes in Accounting Principles</t>
  </si>
  <si>
    <t>Distribution of Income - Dividend</t>
  </si>
  <si>
    <t>Changes in Actuarial Liability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</si>
  <si>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</si>
  <si>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</si>
  <si>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</si>
  <si>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</si>
  <si>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</si>
  <si>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</si>
  <si>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</si>
  <si>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</si>
  <si>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</si>
  <si>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</si>
  <si>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Partial Authority Cancellation</t>
  </si>
  <si>
    <t>Offset for Partial Authority Cancellation</t>
  </si>
  <si>
    <t>Offset for Purchases of Assets</t>
  </si>
  <si>
    <t>Purchases of Property, Plant, and Equipment</t>
  </si>
  <si>
    <t>Purchases of Inventory and Related Property</t>
  </si>
  <si>
    <t>Purchases of Assets - Other</t>
  </si>
  <si>
    <t xml:space="preserve">Note: These accounts are closing accounts only.  The tie-point verifies that no activity was directly posted to these accounts during the year.  </t>
  </si>
  <si>
    <t>ACCOUNT
 NUMBER</t>
  </si>
  <si>
    <t>There are no known exceptions at this time.</t>
  </si>
  <si>
    <t>TP</t>
  </si>
  <si>
    <t>Tie-Points</t>
  </si>
  <si>
    <t>CR</t>
  </si>
  <si>
    <t>Continuing Resolution</t>
  </si>
  <si>
    <t>Preclosing (CY)</t>
  </si>
  <si>
    <t>Anticipated Resource</t>
  </si>
  <si>
    <r>
      <t xml:space="preserve">AMOUNT
</t>
    </r>
    <r>
      <rPr>
        <b/>
        <sz val="8"/>
        <rFont val="Times New Roman"/>
        <family val="1"/>
      </rPr>
      <t>(pre-closing ending balance unless noted otherwise)</t>
    </r>
  </si>
  <si>
    <t>* This workbook was prepared using the USSGL TFM S2 06-02 Part 2.</t>
  </si>
  <si>
    <t>Note, If there were prior-period adjustments posted during the accounting period, then further analysis of the TP is necessary.</t>
  </si>
  <si>
    <t>2A Direct Method</t>
  </si>
  <si>
    <t>2B Indirect Method</t>
  </si>
  <si>
    <t>Budgetary:</t>
  </si>
  <si>
    <t>Proprietary:</t>
  </si>
  <si>
    <t>-</t>
  </si>
  <si>
    <t>=</t>
  </si>
  <si>
    <t>11A Direct Method</t>
  </si>
  <si>
    <t>11B Indirect Method</t>
  </si>
  <si>
    <t>11 A Direct Method</t>
  </si>
  <si>
    <t>11 B Indirect Method</t>
  </si>
  <si>
    <t xml:space="preserve">11. Appropriation Derived from General Fund Budgetary = General Fund Appropriation Received Proprietary </t>
  </si>
  <si>
    <r>
      <t>2</t>
    </r>
    <r>
      <rPr>
        <b/>
        <sz val="12"/>
        <rFont val="Times New Roman"/>
        <family val="1"/>
      </rPr>
      <t>B. Indirect Method</t>
    </r>
  </si>
  <si>
    <t>Note. This Tie-Point adds across.</t>
  </si>
  <si>
    <r>
      <t xml:space="preserve">9. </t>
    </r>
    <r>
      <rPr>
        <b/>
        <sz val="12"/>
        <rFont val="Times New Roman"/>
        <family val="1"/>
      </rPr>
      <t xml:space="preserve">Receivables Budgetary = Federal Receivables Proprietary </t>
    </r>
  </si>
  <si>
    <t xml:space="preserve">11. Appropriations Derived from the General Fund of the Treasury Budgetary = General Fund Appropriation Received Proprietary </t>
  </si>
  <si>
    <t>Note, Tie-Point  2A and 2B applies to General Fund Expenditure Accounts and allows for reimbursable activity.</t>
  </si>
  <si>
    <t>Note: This tie-point will work only for Appropriated Funds without reimbursable activity.</t>
  </si>
  <si>
    <t>4395 To the extent of the CR.</t>
  </si>
  <si>
    <t>DRAFT USSGL by Fund Type*</t>
  </si>
  <si>
    <t xml:space="preserve">*This is the general rule, there could be valid exceptions.  The USSGL is based on Part 2 of the S2 06-02 USSGL TFM.  </t>
  </si>
  <si>
    <t>Fund Type (There could be valid exceptions)</t>
  </si>
  <si>
    <t>USSGL No</t>
  </si>
  <si>
    <t>x</t>
  </si>
  <si>
    <t>Employer Contributions to Employee Benefit Programs Not Requiring Current-Year  Budget Authority (Unobligated)</t>
  </si>
  <si>
    <r>
      <t xml:space="preserve">Authority Adjusted for Interest on the Bureau of the Public Debt Securities, is </t>
    </r>
    <r>
      <rPr>
        <b/>
        <u val="single"/>
        <sz val="10"/>
        <rFont val="Times New Roman"/>
        <family val="1"/>
      </rPr>
      <t xml:space="preserve">ONLY </t>
    </r>
    <r>
      <rPr>
        <sz val="10"/>
        <rFont val="Times New Roman"/>
        <family val="1"/>
      </rPr>
      <t>a valid exception for U.S. Department of the Treasury.</t>
    </r>
  </si>
  <si>
    <r>
      <t xml:space="preserve">Tax Revenue Refunds, is </t>
    </r>
    <r>
      <rPr>
        <b/>
        <u val="single"/>
        <sz val="10"/>
        <rFont val="Times New Roman"/>
        <family val="1"/>
      </rPr>
      <t xml:space="preserve">ONLY </t>
    </r>
    <r>
      <rPr>
        <sz val="10"/>
        <rFont val="Times New Roman"/>
        <family val="1"/>
      </rPr>
      <t>a valid exception for U.S. Department of the Treasury.</t>
    </r>
  </si>
  <si>
    <r>
      <t xml:space="preserve">Receivable From Appropriations, is </t>
    </r>
    <r>
      <rPr>
        <b/>
        <u val="single"/>
        <sz val="10"/>
        <rFont val="Times New Roman"/>
        <family val="1"/>
      </rPr>
      <t xml:space="preserve">ONLY </t>
    </r>
    <r>
      <rPr>
        <sz val="10"/>
        <rFont val="Times New Roman"/>
        <family val="1"/>
      </rPr>
      <t>a valid exception for U.S. Department of the Treasury.</t>
    </r>
  </si>
  <si>
    <t xml:space="preserve">Note, This Tie-Point will only work when the Anticipated Resources are a normal balance and before fourth quarter adjustments. Funds must be apportioned in order for the Tie-Point to work.  </t>
  </si>
  <si>
    <r>
      <t xml:space="preserve">Note: </t>
    </r>
    <r>
      <rPr>
        <b/>
        <sz val="12"/>
        <rFont val="Times New Roman"/>
        <family val="1"/>
      </rPr>
      <t>Only for activity related to General Fund Appropriations, "USSGL 4119" and excludes reimbursable activity.</t>
    </r>
  </si>
  <si>
    <r>
      <t xml:space="preserve">Revolving FUND EXPENDITURE TRIAL BALANCE TIE-POINTS* - </t>
    </r>
    <r>
      <rPr>
        <b/>
        <sz val="16"/>
        <rFont val="Times New Roman"/>
        <family val="1"/>
      </rPr>
      <t>DRAFT</t>
    </r>
  </si>
  <si>
    <r>
      <t xml:space="preserve">Revolving FUND </t>
    </r>
    <r>
      <rPr>
        <b/>
        <u val="single"/>
        <sz val="14"/>
        <rFont val="Times New Roman"/>
        <family val="1"/>
      </rPr>
      <t>SUPPLEMENTAL</t>
    </r>
    <r>
      <rPr>
        <b/>
        <sz val="12"/>
        <rFont val="Times New Roman"/>
        <family val="1"/>
      </rPr>
      <t xml:space="preserve"> EXPENDITURE TRIAL BALANCE TIE-POINTS* - </t>
    </r>
    <r>
      <rPr>
        <b/>
        <sz val="16"/>
        <rFont val="Times New Roman"/>
        <family val="1"/>
      </rPr>
      <t>DRAFT</t>
    </r>
  </si>
  <si>
    <t>There are no known Revolving Fund Supplemental Expenditure Trial Balance Tie-Points.</t>
  </si>
  <si>
    <r>
      <t>12</t>
    </r>
    <r>
      <rPr>
        <b/>
        <strike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. Unexpended Appropriations Budgetary = Unexpended Appropriation Proprietary</t>
    </r>
  </si>
  <si>
    <t xml:space="preserve">13.  Post-Close (Prior Year)  =  Beginning (Current Year) </t>
  </si>
  <si>
    <t xml:space="preserve">14.  Beginning Balance (Current Year)  =  Preclosing Ending Balance of Current Year.  </t>
  </si>
  <si>
    <t xml:space="preserve">13.  Post-Close (Prior Year)  = Beginning (Current Year) </t>
  </si>
  <si>
    <t xml:space="preserve">14.  Beginning Balance (Current Year)  = Preclosing Ending Balance of Current Year.  </t>
  </si>
  <si>
    <t>16xx</t>
  </si>
  <si>
    <t>Investment Accounts</t>
  </si>
  <si>
    <t>10. Federal Budgetary Offsetting Collections = Federal Proprietary Revenue</t>
  </si>
  <si>
    <t>Unapportioned Authority, to the extent that it is anticipated.</t>
  </si>
  <si>
    <t>Other Financing Sources, to the extent of spending authority is offsetting collections.</t>
  </si>
  <si>
    <t>Total Actual Resources - Collected. To record in the cancelled appropriation the removal of the canceled payable upon receipt of a valid bill is the only valid exception.</t>
  </si>
  <si>
    <r>
      <t>Revolving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</si>
</sst>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.0"/>
    <numFmt numFmtId="167" formatCode="#,##0.000_);\(#,##0.000\)"/>
    <numFmt numFmtId="168" formatCode="0.00_);\(0.00\)"/>
    <numFmt numFmtId="169" formatCode="0.0_);\(0.0\)"/>
    <numFmt numFmtId="170" formatCode="0_);\(0\)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0.00000"/>
    <numFmt numFmtId="178" formatCode="#,##0.00;[Red]#,##0.00"/>
    <numFmt numFmtId="179" formatCode="0.000_);[Red]\(0.000\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d\-mmm\-yyyy"/>
    <numFmt numFmtId="183" formatCode="m/d/yy\ h:mm\ AM/PM"/>
    <numFmt numFmtId="184" formatCode="&quot;$&quot;#,##0.00"/>
    <numFmt numFmtId="185" formatCode="#,##0.0_);[Red]\(#,##0.0\)"/>
    <numFmt numFmtId="186" formatCode="#,##0.000000000"/>
    <numFmt numFmtId="187" formatCode="dd\-mmm\-yy"/>
    <numFmt numFmtId="188" formatCode="_(&quot;$&quot;* #,##0.000_);_(&quot;$&quot;* \(#,##0.000\);_(&quot;$&quot;* &quot;-&quot;??_);_(@_)"/>
    <numFmt numFmtId="189" formatCode="_(&quot;$&quot;* #,##0.0_);_(&quot;$&quot;* \(#,##0.0\);_(&quot;$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00_);[Red]\(#,##0.000\)"/>
    <numFmt numFmtId="194" formatCode="&quot;$&quot;#,##0"/>
    <numFmt numFmtId="195" formatCode="[$-409]dddd\,\ mmmm\ dd\,\ yyyy"/>
    <numFmt numFmtId="196" formatCode="[$-409]mmmm\ d\,\ yyyy;@"/>
    <numFmt numFmtId="197" formatCode="m/d/yy;@"/>
    <numFmt numFmtId="198" formatCode="General;[Red]\-General"/>
    <numFmt numFmtId="199" formatCode="#,##0.00;[Red]\-#,##0.00"/>
    <numFmt numFmtId="200" formatCode="0.00;[Red]\-0.00"/>
    <numFmt numFmtId="201" formatCode="0.000;[Red]\-0.000"/>
    <numFmt numFmtId="202" formatCode="#,##0;[Red]\-#,##0"/>
    <numFmt numFmtId="203" formatCode="&quot;$&quot;#,##0;[Red]\-&quot;$&quot;#,##0"/>
    <numFmt numFmtId="204" formatCode="&quot;$&quot;#,##0.00;[Red]\-&quot;$&quot;#,##0.00"/>
    <numFmt numFmtId="205" formatCode="00000"/>
    <numFmt numFmtId="206" formatCode=";;;"/>
    <numFmt numFmtId="207" formatCode="0.00_);[Red]\(0.00\)"/>
    <numFmt numFmtId="208" formatCode="[$-409]d\-mmm\-yy;@"/>
    <numFmt numFmtId="209" formatCode="hh:mm"/>
    <numFmt numFmtId="210" formatCode="hh:mm\ AM/PM"/>
    <numFmt numFmtId="211" formatCode="0.000000000000000%"/>
    <numFmt numFmtId="212" formatCode="hh:mm:ss\ AM/PM"/>
    <numFmt numFmtId="213" formatCode="_(&quot;$&quot;* #,##0.0_);_(&quot;$&quot;* \(#,##0.0\);_(&quot;$&quot;* &quot;-&quot;_);_(@_)"/>
    <numFmt numFmtId="214" formatCode="_(&quot;$&quot;* #,##0.00_);_(&quot;$&quot;* \(#,##0.00\);_(&quot;$&quot;* &quot;-&quot;_);_(@_)"/>
    <numFmt numFmtId="215" formatCode="[$-409]h:mm:ss\ AM/PM"/>
    <numFmt numFmtId="216" formatCode="#,##0.0"/>
    <numFmt numFmtId="217" formatCode="mm/dd/yy;@"/>
    <numFmt numFmtId="218" formatCode="&quot;$&quot;#,##0\ ;\(&quot;$&quot;#,##0\)"/>
    <numFmt numFmtId="219" formatCode="[$€-2]\ #,##0.00_);[Red]\([$€-2]\ #,##0.00\)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color indexed="57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trike/>
      <sz val="12"/>
      <name val="Times New Roman"/>
      <family val="1"/>
    </font>
    <font>
      <strike/>
      <sz val="10"/>
      <name val="Arial"/>
      <family val="0"/>
    </font>
    <font>
      <b/>
      <u val="single"/>
      <sz val="14"/>
      <name val="Times New Roman"/>
      <family val="1"/>
    </font>
    <font>
      <sz val="16"/>
      <name val="Times New Roman"/>
      <family val="1"/>
    </font>
    <font>
      <strike/>
      <sz val="16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strike/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3" fontId="8" fillId="0" borderId="0" xfId="1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39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4" fontId="1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39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15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8" fillId="0" borderId="6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/>
    </xf>
    <xf numFmtId="4" fontId="1" fillId="0" borderId="0" xfId="15" applyNumberFormat="1" applyFont="1" applyAlignment="1">
      <alignment horizontal="right"/>
    </xf>
    <xf numFmtId="4" fontId="1" fillId="0" borderId="0" xfId="15" applyNumberFormat="1" applyFont="1" applyAlignment="1">
      <alignment/>
    </xf>
    <xf numFmtId="4" fontId="1" fillId="0" borderId="1" xfId="15" applyNumberFormat="1" applyFont="1" applyBorder="1" applyAlignment="1">
      <alignment/>
    </xf>
    <xf numFmtId="4" fontId="2" fillId="0" borderId="3" xfId="15" applyNumberFormat="1" applyFont="1" applyBorder="1" applyAlignment="1">
      <alignment/>
    </xf>
    <xf numFmtId="0" fontId="1" fillId="0" borderId="6" xfId="0" applyFont="1" applyBorder="1" applyAlignment="1">
      <alignment/>
    </xf>
    <xf numFmtId="4" fontId="2" fillId="0" borderId="3" xfId="0" applyNumberFormat="1" applyFont="1" applyBorder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43" fontId="8" fillId="0" borderId="0" xfId="15" applyFont="1" applyFill="1" applyAlignment="1">
      <alignment/>
    </xf>
    <xf numFmtId="0" fontId="0" fillId="0" borderId="0" xfId="0" applyFill="1" applyAlignment="1">
      <alignment wrapText="1"/>
    </xf>
    <xf numFmtId="4" fontId="4" fillId="0" borderId="3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43" fontId="8" fillId="0" borderId="0" xfId="15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3" fontId="8" fillId="0" borderId="0" xfId="15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8" fillId="2" borderId="4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4" fontId="13" fillId="0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4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right"/>
    </xf>
    <xf numFmtId="0" fontId="1" fillId="2" borderId="0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43" fontId="1" fillId="0" borderId="0" xfId="15" applyFont="1" applyFill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1" fillId="0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9" fontId="2" fillId="0" borderId="0" xfId="0" applyNumberFormat="1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1" fillId="0" borderId="2" xfId="15" applyNumberFormat="1" applyFont="1" applyBorder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2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" fillId="3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2" fillId="3" borderId="0" xfId="0" applyNumberFormat="1" applyFont="1" applyFill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4" fontId="12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3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20" applyAlignment="1">
      <alignment vertical="top"/>
    </xf>
    <xf numFmtId="1" fontId="1" fillId="0" borderId="0" xfId="0" applyNumberFormat="1" applyFont="1" applyBorder="1" applyAlignment="1">
      <alignment horizontal="left" vertical="top"/>
    </xf>
    <xf numFmtId="0" fontId="15" fillId="2" borderId="0" xfId="0" applyFont="1" applyFill="1" applyAlignment="1">
      <alignment wrapText="1"/>
    </xf>
    <xf numFmtId="0" fontId="1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NumberFormat="1" applyFont="1" applyFill="1" applyBorder="1" applyAlignment="1">
      <alignment vertical="top"/>
    </xf>
    <xf numFmtId="4" fontId="1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4" fontId="1" fillId="3" borderId="0" xfId="0" applyNumberFormat="1" applyFont="1" applyFill="1" applyAlignment="1">
      <alignment horizontal="left"/>
    </xf>
    <xf numFmtId="4" fontId="4" fillId="3" borderId="0" xfId="0" applyNumberFormat="1" applyFont="1" applyFill="1" applyBorder="1" applyAlignment="1">
      <alignment/>
    </xf>
    <xf numFmtId="0" fontId="12" fillId="3" borderId="0" xfId="0" applyFont="1" applyFill="1" applyAlignment="1">
      <alignment horizontal="left" vertical="top"/>
    </xf>
    <xf numFmtId="0" fontId="12" fillId="3" borderId="0" xfId="0" applyNumberFormat="1" applyFont="1" applyFill="1" applyBorder="1" applyAlignment="1">
      <alignment vertical="top"/>
    </xf>
    <xf numFmtId="4" fontId="12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left"/>
    </xf>
    <xf numFmtId="4" fontId="14" fillId="3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3" borderId="0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2" fillId="3" borderId="0" xfId="0" applyNumberFormat="1" applyFont="1" applyFill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top"/>
    </xf>
    <xf numFmtId="1" fontId="1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5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5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164" fontId="4" fillId="2" borderId="13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" fillId="2" borderId="0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9" fillId="2" borderId="7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8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s.treas.gov/FUNDS\Excel\FUNDS\U_FUND\FY_2002\2nd_qtr\013102Salm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s.treas.gov/DOCUME~1\MJones\LOCALS~1\Temp\GL109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 TOPSHEET"/>
      <sheetName val="UB 224 WKSHT2"/>
      <sheetName val="UB 224"/>
      <sheetName val="UB TRIAL BAL"/>
      <sheetName val="UB GEN TIE PTS"/>
      <sheetName val="UB MISC TIE PTS"/>
      <sheetName val="UB MONTHLY CK PTS"/>
      <sheetName val="UB MFA"/>
      <sheetName val="UB 665X"/>
      <sheetName val="UB DSCR"/>
      <sheetName val="UB RPT 3"/>
      <sheetName val="UB 133 WKSHT"/>
      <sheetName val="UB 133 RECON"/>
      <sheetName val="UB 133"/>
      <sheetName val="UB 2108"/>
      <sheetName val="UB 133-2108 RECON"/>
      <sheetName val="UB FACTS1"/>
      <sheetName val="UB CATEGORY B"/>
      <sheetName val="UB FIN TRIAL BAL"/>
      <sheetName val="UB FIN TIE PTS"/>
      <sheetName val="UB BAL SHEET"/>
      <sheetName val="UB INC STMT"/>
      <sheetName val="UB CHANGE IN NP"/>
      <sheetName val="UB STMT BUD RES"/>
      <sheetName val="UB STMT OF FIN"/>
      <sheetName val="UB BAL ANALYSIS"/>
      <sheetName val="UB INC ANALYSIS"/>
      <sheetName val="UB NOTES"/>
      <sheetName val="JV SCHEDULE"/>
      <sheetName val="COMBINED UB UL FACTS1"/>
      <sheetName val="COMBINED 133"/>
      <sheetName val="UL TOPSHEET"/>
      <sheetName val="UL 224 WKSHT2"/>
      <sheetName val="UL 224"/>
      <sheetName val="UL 133 WKSHT"/>
      <sheetName val="UL 133"/>
      <sheetName val="UC 133"/>
      <sheetName val="UL CATEGORY B "/>
      <sheetName val="UL TRIAL BAL"/>
      <sheetName val="UB FACTS2"/>
      <sheetName val="UB FACTSIIDataSheetModel"/>
      <sheetName val="UL FACTS II"/>
      <sheetName val="UL FACTSIIDataSheetModel"/>
      <sheetName val="UL GEN TIE PTS"/>
      <sheetName val="UL MISC TIE PTS"/>
      <sheetName val="UL MONTHLY CK PTS"/>
      <sheetName val="UL DSCR"/>
      <sheetName val="UL 665X"/>
      <sheetName val="UL RPT 3"/>
      <sheetName val="UL 133 RECON"/>
      <sheetName val="UL 2108"/>
      <sheetName val="UL 133-2108 RECON"/>
      <sheetName val="UL FACTS1"/>
      <sheetName val="UL FIN TRIAL BAL"/>
      <sheetName val="UL FIN TIE PTS"/>
      <sheetName val="UL BAL SHEET"/>
      <sheetName val="UL INC STMT"/>
      <sheetName val="UL CHANGE IN NP"/>
      <sheetName val="UL STMT BUD RES"/>
      <sheetName val="UL STMT OF FIN"/>
      <sheetName val="UL BAL ANALYSIS"/>
      <sheetName val="UL INC ANALYSIS"/>
      <sheetName val="UL NOTES"/>
      <sheetName val="MFA JV FORM"/>
      <sheetName val="BATCH CONTROL"/>
      <sheetName val="UB 224 WKSHT"/>
      <sheetName val="Qtr-133"/>
      <sheetName val="UL 224 WKSH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109 2003"/>
      <sheetName val="Sheet1"/>
      <sheetName val="Sheet2"/>
      <sheetName val="Sheet3"/>
    </sheetNames>
    <sheetDataSet>
      <sheetData sheetId="0">
        <row r="2">
          <cell r="B2" t="str">
            <v>BEG-TOTAL</v>
          </cell>
          <cell r="D2" t="str">
            <v>DR</v>
          </cell>
          <cell r="F2" t="str">
            <v>CR</v>
          </cell>
          <cell r="G2" t="str">
            <v>SUB-TOTAL</v>
          </cell>
          <cell r="I2" t="str">
            <v>DR</v>
          </cell>
          <cell r="K2" t="str">
            <v>CR</v>
          </cell>
          <cell r="L2" t="str">
            <v>END-TOTAL</v>
          </cell>
        </row>
        <row r="3">
          <cell r="A3">
            <v>1010</v>
          </cell>
          <cell r="B3">
            <v>472277026.17</v>
          </cell>
          <cell r="E3" t="str">
            <v>8P1C00</v>
          </cell>
          <cell r="F3">
            <v>3569829.44</v>
          </cell>
          <cell r="G3">
            <v>468707196.73</v>
          </cell>
          <cell r="H3">
            <v>2003</v>
          </cell>
          <cell r="I3">
            <v>216614978.79</v>
          </cell>
          <cell r="J3">
            <v>2003</v>
          </cell>
          <cell r="K3">
            <v>20918.7</v>
          </cell>
          <cell r="L3">
            <v>812521674.8700001</v>
          </cell>
        </row>
        <row r="4">
          <cell r="H4">
            <v>2002</v>
          </cell>
          <cell r="I4">
            <v>127820749.14</v>
          </cell>
          <cell r="J4">
            <v>2002</v>
          </cell>
          <cell r="K4">
            <v>600331.09</v>
          </cell>
        </row>
        <row r="6">
          <cell r="A6">
            <v>101040</v>
          </cell>
          <cell r="B6">
            <v>-311226296.18</v>
          </cell>
          <cell r="C6" t="str">
            <v>8P1C00</v>
          </cell>
          <cell r="D6">
            <v>1153519.44</v>
          </cell>
          <cell r="G6">
            <v>-310066926.03000003</v>
          </cell>
          <cell r="H6">
            <v>2003</v>
          </cell>
          <cell r="I6">
            <v>295943243.72</v>
          </cell>
          <cell r="L6">
            <v>-14123682.310000002</v>
          </cell>
        </row>
        <row r="7">
          <cell r="C7">
            <v>1221</v>
          </cell>
          <cell r="D7">
            <v>5850.71</v>
          </cell>
        </row>
        <row r="8">
          <cell r="A8">
            <v>1120</v>
          </cell>
          <cell r="B8">
            <v>440830.93</v>
          </cell>
          <cell r="G8">
            <v>440830.93</v>
          </cell>
          <cell r="L8">
            <v>440830.93</v>
          </cell>
        </row>
        <row r="9">
          <cell r="A9">
            <v>1310</v>
          </cell>
          <cell r="B9">
            <v>1356019.73</v>
          </cell>
          <cell r="G9">
            <v>1356019.73</v>
          </cell>
          <cell r="J9">
            <v>2003</v>
          </cell>
          <cell r="K9">
            <v>49022.16</v>
          </cell>
          <cell r="L9">
            <v>1306997.57</v>
          </cell>
        </row>
        <row r="10">
          <cell r="A10">
            <v>1410</v>
          </cell>
          <cell r="B10">
            <v>-57635.51</v>
          </cell>
          <cell r="G10">
            <v>-57635.51</v>
          </cell>
          <cell r="J10">
            <v>2003</v>
          </cell>
          <cell r="K10">
            <v>12685.63</v>
          </cell>
          <cell r="L10">
            <v>-70321.14</v>
          </cell>
        </row>
        <row r="11">
          <cell r="A11">
            <v>1720</v>
          </cell>
          <cell r="B11">
            <v>389393568.07</v>
          </cell>
          <cell r="G11">
            <v>389393568.07</v>
          </cell>
          <cell r="J11">
            <v>2003</v>
          </cell>
          <cell r="K11">
            <v>5854246.37</v>
          </cell>
          <cell r="L11">
            <v>383539321.7</v>
          </cell>
        </row>
        <row r="12">
          <cell r="A12">
            <v>2110</v>
          </cell>
          <cell r="B12">
            <v>22316677.8</v>
          </cell>
          <cell r="C12" t="str">
            <v>8P1C00</v>
          </cell>
          <cell r="D12">
            <v>1353519.44</v>
          </cell>
          <cell r="E12" t="str">
            <v>8P1C00</v>
          </cell>
          <cell r="F12">
            <v>1153519.44</v>
          </cell>
          <cell r="G12">
            <v>22516677.8</v>
          </cell>
          <cell r="H12">
            <v>2003</v>
          </cell>
          <cell r="I12">
            <v>5500319.4</v>
          </cell>
          <cell r="L12">
            <v>28016997.200000003</v>
          </cell>
        </row>
        <row r="13">
          <cell r="A13">
            <v>2130</v>
          </cell>
          <cell r="B13">
            <v>519359.83</v>
          </cell>
          <cell r="G13">
            <v>519359.83</v>
          </cell>
          <cell r="H13">
            <v>2003</v>
          </cell>
          <cell r="I13">
            <v>4080.25</v>
          </cell>
          <cell r="L13">
            <v>523440.08</v>
          </cell>
        </row>
        <row r="14">
          <cell r="A14">
            <v>2210</v>
          </cell>
          <cell r="B14">
            <v>-2316889.48</v>
          </cell>
          <cell r="G14">
            <v>-2316889.48</v>
          </cell>
          <cell r="H14">
            <v>2003</v>
          </cell>
          <cell r="I14">
            <v>2316889.48</v>
          </cell>
          <cell r="L14">
            <v>0</v>
          </cell>
        </row>
        <row r="15">
          <cell r="A15">
            <v>2320</v>
          </cell>
          <cell r="B15">
            <v>-1356019.73</v>
          </cell>
          <cell r="G15">
            <v>-1356019.73</v>
          </cell>
          <cell r="H15">
            <v>2003</v>
          </cell>
          <cell r="I15">
            <v>49022.16</v>
          </cell>
          <cell r="L15">
            <v>-1306997.57</v>
          </cell>
        </row>
        <row r="16">
          <cell r="A16">
            <v>3106</v>
          </cell>
          <cell r="B16">
            <v>-6310821.52</v>
          </cell>
          <cell r="C16" t="str">
            <v>8P1C00</v>
          </cell>
          <cell r="D16">
            <v>2216310</v>
          </cell>
          <cell r="G16">
            <v>-4094511.5199999996</v>
          </cell>
          <cell r="H16">
            <v>2002</v>
          </cell>
          <cell r="I16">
            <v>600331.09</v>
          </cell>
          <cell r="L16">
            <v>-3494180.4299999997</v>
          </cell>
        </row>
        <row r="17">
          <cell r="A17">
            <v>3107</v>
          </cell>
          <cell r="B17">
            <v>894018326.73</v>
          </cell>
          <cell r="E17">
            <v>1221</v>
          </cell>
          <cell r="F17">
            <v>5850.71</v>
          </cell>
          <cell r="G17">
            <v>894012476.02</v>
          </cell>
          <cell r="J17">
            <v>2003</v>
          </cell>
          <cell r="K17">
            <v>648166656.45</v>
          </cell>
          <cell r="L17">
            <v>245845819.56999993</v>
          </cell>
        </row>
        <row r="18">
          <cell r="A18">
            <v>4001</v>
          </cell>
          <cell r="B18">
            <v>127462200</v>
          </cell>
          <cell r="E18">
            <v>2</v>
          </cell>
          <cell r="F18">
            <v>127462200</v>
          </cell>
          <cell r="G18">
            <v>0</v>
          </cell>
          <cell r="L18">
            <v>0</v>
          </cell>
        </row>
        <row r="19">
          <cell r="A19">
            <v>4119</v>
          </cell>
          <cell r="B19">
            <v>2341697000</v>
          </cell>
          <cell r="G19">
            <v>2341697000</v>
          </cell>
          <cell r="J19">
            <v>2003</v>
          </cell>
          <cell r="K19">
            <v>2341697000</v>
          </cell>
          <cell r="L19">
            <v>0</v>
          </cell>
        </row>
        <row r="20">
          <cell r="A20">
            <v>4160</v>
          </cell>
          <cell r="C20">
            <v>132</v>
          </cell>
          <cell r="D20">
            <v>65000000</v>
          </cell>
          <cell r="G20">
            <v>65000000</v>
          </cell>
          <cell r="L20">
            <v>65000000</v>
          </cell>
        </row>
        <row r="21">
          <cell r="A21">
            <v>4201</v>
          </cell>
          <cell r="B21">
            <v>1266578023.35</v>
          </cell>
          <cell r="E21" t="str">
            <v>8P1C00</v>
          </cell>
          <cell r="F21">
            <v>3569829.44</v>
          </cell>
          <cell r="G21">
            <v>1263008193.9099998</v>
          </cell>
          <cell r="L21">
            <v>1263008193.9099998</v>
          </cell>
        </row>
        <row r="22">
          <cell r="A22">
            <v>4396</v>
          </cell>
          <cell r="E22">
            <v>132</v>
          </cell>
          <cell r="F22">
            <v>422500</v>
          </cell>
          <cell r="G22">
            <v>-422500</v>
          </cell>
          <cell r="L22">
            <v>-422500</v>
          </cell>
        </row>
        <row r="23">
          <cell r="A23">
            <v>4450</v>
          </cell>
          <cell r="B23">
            <v>-127820749.14</v>
          </cell>
          <cell r="C23" t="str">
            <v>8P1C00</v>
          </cell>
          <cell r="D23">
            <v>31310</v>
          </cell>
          <cell r="G23">
            <v>0</v>
          </cell>
          <cell r="L23">
            <v>0</v>
          </cell>
        </row>
        <row r="24">
          <cell r="C24">
            <v>132</v>
          </cell>
          <cell r="D24">
            <v>127789439.14</v>
          </cell>
        </row>
        <row r="25">
          <cell r="A25">
            <v>4510</v>
          </cell>
          <cell r="B25">
            <v>-4908796</v>
          </cell>
          <cell r="E25">
            <v>132</v>
          </cell>
          <cell r="F25">
            <v>33266230</v>
          </cell>
          <cell r="G25">
            <v>-38175026</v>
          </cell>
          <cell r="H25">
            <v>2003</v>
          </cell>
          <cell r="I25">
            <v>4908796</v>
          </cell>
          <cell r="L25">
            <v>-33266230</v>
          </cell>
        </row>
        <row r="26">
          <cell r="A26">
            <v>4610</v>
          </cell>
          <cell r="B26">
            <v>-1675503698.16</v>
          </cell>
          <cell r="C26">
            <v>2</v>
          </cell>
          <cell r="D26">
            <v>127462200</v>
          </cell>
          <cell r="E26">
            <v>1221</v>
          </cell>
          <cell r="F26">
            <v>5850.71</v>
          </cell>
          <cell r="G26">
            <v>-1707148058.01</v>
          </cell>
          <cell r="L26">
            <v>-1707148058.01</v>
          </cell>
        </row>
        <row r="27">
          <cell r="C27">
            <v>132</v>
          </cell>
          <cell r="D27">
            <v>33266230</v>
          </cell>
          <cell r="E27">
            <v>132</v>
          </cell>
          <cell r="F27">
            <v>65000000</v>
          </cell>
        </row>
        <row r="28">
          <cell r="C28">
            <v>132</v>
          </cell>
          <cell r="D28">
            <v>422500</v>
          </cell>
          <cell r="E28">
            <v>132</v>
          </cell>
          <cell r="F28">
            <v>127789439.14</v>
          </cell>
        </row>
        <row r="29">
          <cell r="C29">
            <v>132</v>
          </cell>
          <cell r="D29">
            <v>0</v>
          </cell>
        </row>
        <row r="30">
          <cell r="A30">
            <v>4801</v>
          </cell>
          <cell r="B30">
            <v>-787756052.78</v>
          </cell>
          <cell r="C30" t="str">
            <v>8P1C00</v>
          </cell>
          <cell r="D30">
            <v>2185000</v>
          </cell>
          <cell r="G30">
            <v>-785571052.78</v>
          </cell>
          <cell r="H30">
            <v>2003</v>
          </cell>
          <cell r="I30">
            <v>127235601.39</v>
          </cell>
          <cell r="L30">
            <v>-658335451.39</v>
          </cell>
        </row>
        <row r="31">
          <cell r="A31">
            <v>4802</v>
          </cell>
          <cell r="B31">
            <v>-1617643.56</v>
          </cell>
          <cell r="G31">
            <v>-1617643.56</v>
          </cell>
          <cell r="H31">
            <v>2003</v>
          </cell>
          <cell r="I31">
            <v>3823.15</v>
          </cell>
          <cell r="L31">
            <v>-1613820.4100000001</v>
          </cell>
        </row>
        <row r="32">
          <cell r="A32">
            <v>4901</v>
          </cell>
          <cell r="B32">
            <v>-20001759.11</v>
          </cell>
          <cell r="C32" t="str">
            <v>8P1C00</v>
          </cell>
          <cell r="D32">
            <v>1353519.44</v>
          </cell>
          <cell r="E32" t="str">
            <v>8P1C00</v>
          </cell>
          <cell r="F32">
            <v>1153519.44</v>
          </cell>
          <cell r="G32">
            <v>-19801759.11</v>
          </cell>
          <cell r="H32">
            <v>2003</v>
          </cell>
          <cell r="I32">
            <v>7812426.65</v>
          </cell>
          <cell r="L32">
            <v>-11989332.459999999</v>
          </cell>
        </row>
        <row r="33">
          <cell r="A33">
            <v>4902</v>
          </cell>
          <cell r="B33">
            <v>-1104568815</v>
          </cell>
          <cell r="C33" t="str">
            <v>8P1C00</v>
          </cell>
          <cell r="D33">
            <v>1153519.44</v>
          </cell>
          <cell r="G33">
            <v>-1103409444.85</v>
          </cell>
          <cell r="H33">
            <v>2003</v>
          </cell>
          <cell r="I33">
            <v>640354229.8</v>
          </cell>
          <cell r="L33">
            <v>-463055215.04999995</v>
          </cell>
        </row>
        <row r="34">
          <cell r="C34">
            <v>1221</v>
          </cell>
          <cell r="D34">
            <v>5850.71</v>
          </cell>
        </row>
        <row r="35">
          <cell r="A35">
            <v>5700</v>
          </cell>
          <cell r="B35">
            <v>-894018326.73</v>
          </cell>
          <cell r="C35">
            <v>1221</v>
          </cell>
          <cell r="D35">
            <v>5850.71</v>
          </cell>
          <cell r="G35">
            <v>-894012476.02</v>
          </cell>
          <cell r="H35">
            <v>2003</v>
          </cell>
          <cell r="I35">
            <v>648166656.45</v>
          </cell>
          <cell r="L35">
            <v>-245845819.56999993</v>
          </cell>
        </row>
        <row r="36">
          <cell r="A36">
            <v>6100</v>
          </cell>
          <cell r="B36">
            <v>1019106273.53</v>
          </cell>
          <cell r="C36" t="str">
            <v>8P1C00</v>
          </cell>
          <cell r="D36">
            <v>1153519.44</v>
          </cell>
          <cell r="E36" t="str">
            <v>8P1C00</v>
          </cell>
          <cell r="F36">
            <v>1153519.44</v>
          </cell>
          <cell r="G36">
            <v>1019100422.82</v>
          </cell>
          <cell r="J36">
            <v>2003</v>
          </cell>
          <cell r="K36">
            <v>642285994.69</v>
          </cell>
          <cell r="L36">
            <v>376814428.13</v>
          </cell>
        </row>
        <row r="37">
          <cell r="E37">
            <v>1221</v>
          </cell>
          <cell r="F37">
            <v>5850.71</v>
          </cell>
        </row>
        <row r="38">
          <cell r="A38">
            <v>6330</v>
          </cell>
          <cell r="B38">
            <v>109689.68</v>
          </cell>
          <cell r="G38">
            <v>109689.68</v>
          </cell>
          <cell r="J38">
            <v>2003</v>
          </cell>
          <cell r="K38">
            <v>21992.19</v>
          </cell>
          <cell r="L38">
            <v>87697.48999999999</v>
          </cell>
        </row>
        <row r="39">
          <cell r="A39">
            <v>6400</v>
          </cell>
          <cell r="B39">
            <v>4423.2</v>
          </cell>
          <cell r="G39">
            <v>4423.2</v>
          </cell>
          <cell r="J39">
            <v>2003</v>
          </cell>
          <cell r="K39">
            <v>4423.2</v>
          </cell>
          <cell r="L39">
            <v>0</v>
          </cell>
        </row>
        <row r="40">
          <cell r="B40">
            <v>1597815916.1200006</v>
          </cell>
          <cell r="D40">
            <v>364558138.46999997</v>
          </cell>
          <cell r="F40">
            <v>360988309.03</v>
          </cell>
          <cell r="G40">
            <v>1597815916.1200004</v>
          </cell>
          <cell r="I40">
            <v>2077331147.47</v>
          </cell>
          <cell r="K40">
            <v>3638713270.48</v>
          </cell>
          <cell r="L40">
            <v>36433793.11000013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7"/>
  <sheetViews>
    <sheetView tabSelected="1" zoomScale="115" zoomScaleNormal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9.140625" style="1" customWidth="1"/>
    <col min="2" max="2" width="64.8515625" style="1" customWidth="1"/>
    <col min="3" max="3" width="16.140625" style="1" customWidth="1"/>
    <col min="4" max="16384" width="9.140625" style="1" customWidth="1"/>
  </cols>
  <sheetData>
    <row r="1" spans="1:3" ht="15.75">
      <c r="A1" s="280" t="s">
        <v>495</v>
      </c>
      <c r="B1" s="280"/>
      <c r="C1" s="280"/>
    </row>
    <row r="2" spans="1:3" ht="15.75">
      <c r="A2" s="188"/>
      <c r="B2" s="188"/>
      <c r="C2" s="188"/>
    </row>
    <row r="3" ht="12.75">
      <c r="A3" s="31" t="s">
        <v>496</v>
      </c>
    </row>
    <row r="4" ht="12.75">
      <c r="A4" s="31"/>
    </row>
    <row r="5" spans="1:3" ht="38.25">
      <c r="A5" s="189"/>
      <c r="B5" s="190"/>
      <c r="C5" s="193" t="s">
        <v>497</v>
      </c>
    </row>
    <row r="6" spans="1:3" ht="15.75">
      <c r="A6" s="194" t="s">
        <v>498</v>
      </c>
      <c r="B6" s="196" t="s">
        <v>47</v>
      </c>
      <c r="C6" s="195" t="s">
        <v>520</v>
      </c>
    </row>
    <row r="7" spans="1:3" ht="12.75">
      <c r="A7" s="248">
        <v>1010</v>
      </c>
      <c r="B7" s="221" t="s">
        <v>50</v>
      </c>
      <c r="C7" s="192" t="s">
        <v>499</v>
      </c>
    </row>
    <row r="8" spans="1:3" ht="12.75">
      <c r="A8" s="248">
        <v>1090</v>
      </c>
      <c r="B8" s="221" t="s">
        <v>49</v>
      </c>
      <c r="C8" s="192" t="s">
        <v>499</v>
      </c>
    </row>
    <row r="9" spans="1:3" ht="12.75">
      <c r="A9" s="248">
        <v>1110</v>
      </c>
      <c r="B9" s="221" t="s">
        <v>52</v>
      </c>
      <c r="C9" s="192" t="s">
        <v>499</v>
      </c>
    </row>
    <row r="10" spans="1:3" ht="12.75">
      <c r="A10" s="248">
        <v>1120</v>
      </c>
      <c r="B10" s="221" t="s">
        <v>53</v>
      </c>
      <c r="C10" s="192" t="s">
        <v>499</v>
      </c>
    </row>
    <row r="11" spans="1:3" ht="12.75">
      <c r="A11" s="248">
        <v>1130</v>
      </c>
      <c r="B11" s="221" t="s">
        <v>54</v>
      </c>
      <c r="C11" s="192" t="s">
        <v>499</v>
      </c>
    </row>
    <row r="12" spans="1:3" ht="12.75">
      <c r="A12" s="249">
        <v>1190</v>
      </c>
      <c r="B12" s="197" t="s">
        <v>55</v>
      </c>
      <c r="C12" s="191"/>
    </row>
    <row r="13" spans="1:3" ht="12.75">
      <c r="A13" s="248">
        <v>1195</v>
      </c>
      <c r="B13" s="221" t="s">
        <v>56</v>
      </c>
      <c r="C13" s="192" t="s">
        <v>499</v>
      </c>
    </row>
    <row r="14" spans="1:3" ht="12.75">
      <c r="A14" s="248">
        <v>1200</v>
      </c>
      <c r="B14" s="221" t="s">
        <v>57</v>
      </c>
      <c r="C14" s="192" t="s">
        <v>499</v>
      </c>
    </row>
    <row r="15" spans="1:3" ht="12.75">
      <c r="A15" s="248">
        <v>1310</v>
      </c>
      <c r="B15" s="221" t="s">
        <v>59</v>
      </c>
      <c r="C15" s="192" t="s">
        <v>499</v>
      </c>
    </row>
    <row r="16" spans="1:3" ht="12.75">
      <c r="A16" s="248">
        <v>1319</v>
      </c>
      <c r="B16" s="221" t="s">
        <v>60</v>
      </c>
      <c r="C16" s="192" t="s">
        <v>499</v>
      </c>
    </row>
    <row r="17" spans="1:3" ht="12.75">
      <c r="A17" s="248">
        <v>1320</v>
      </c>
      <c r="B17" s="221" t="s">
        <v>61</v>
      </c>
      <c r="C17" s="192" t="s">
        <v>499</v>
      </c>
    </row>
    <row r="18" spans="1:3" ht="12.75">
      <c r="A18" s="248">
        <v>1325</v>
      </c>
      <c r="B18" s="221" t="s">
        <v>62</v>
      </c>
      <c r="C18" s="222"/>
    </row>
    <row r="19" spans="1:3" ht="12.75">
      <c r="A19" s="248">
        <v>1329</v>
      </c>
      <c r="B19" s="221" t="s">
        <v>63</v>
      </c>
      <c r="C19" s="222"/>
    </row>
    <row r="20" spans="1:3" ht="12.75">
      <c r="A20" s="248">
        <v>1330</v>
      </c>
      <c r="B20" s="221" t="s">
        <v>64</v>
      </c>
      <c r="C20" s="222"/>
    </row>
    <row r="21" spans="1:3" ht="12.75">
      <c r="A21" s="248">
        <v>1335</v>
      </c>
      <c r="B21" s="221" t="s">
        <v>65</v>
      </c>
      <c r="C21" s="192" t="s">
        <v>499</v>
      </c>
    </row>
    <row r="22" spans="1:3" ht="12.75">
      <c r="A22" s="248">
        <v>1340</v>
      </c>
      <c r="B22" s="221" t="s">
        <v>66</v>
      </c>
      <c r="C22" s="192" t="s">
        <v>499</v>
      </c>
    </row>
    <row r="23" spans="1:3" ht="12.75">
      <c r="A23" s="248">
        <v>1349</v>
      </c>
      <c r="B23" s="221" t="s">
        <v>67</v>
      </c>
      <c r="C23" s="192" t="s">
        <v>499</v>
      </c>
    </row>
    <row r="24" spans="1:3" ht="12.75">
      <c r="A24" s="248">
        <v>1350</v>
      </c>
      <c r="B24" s="221" t="s">
        <v>68</v>
      </c>
      <c r="C24" s="192" t="s">
        <v>499</v>
      </c>
    </row>
    <row r="25" spans="1:3" ht="12.75">
      <c r="A25" s="248">
        <v>1359</v>
      </c>
      <c r="B25" s="221" t="s">
        <v>69</v>
      </c>
      <c r="C25" s="192" t="s">
        <v>499</v>
      </c>
    </row>
    <row r="26" spans="1:3" ht="12.75">
      <c r="A26" s="248">
        <v>1360</v>
      </c>
      <c r="B26" s="221" t="s">
        <v>70</v>
      </c>
      <c r="C26" s="192" t="s">
        <v>499</v>
      </c>
    </row>
    <row r="27" spans="1:3" ht="12.75">
      <c r="A27" s="248">
        <v>1369</v>
      </c>
      <c r="B27" s="221" t="s">
        <v>71</v>
      </c>
      <c r="C27" s="192" t="s">
        <v>499</v>
      </c>
    </row>
    <row r="28" spans="1:3" ht="12.75">
      <c r="A28" s="248">
        <v>1399</v>
      </c>
      <c r="B28" s="221" t="s">
        <v>72</v>
      </c>
      <c r="C28" s="192" t="s">
        <v>499</v>
      </c>
    </row>
    <row r="29" spans="1:3" ht="12.75">
      <c r="A29" s="248">
        <v>1410</v>
      </c>
      <c r="B29" s="221" t="s">
        <v>73</v>
      </c>
      <c r="C29" s="192" t="s">
        <v>499</v>
      </c>
    </row>
    <row r="30" spans="1:3" ht="12.75">
      <c r="A30" s="248">
        <v>1511</v>
      </c>
      <c r="B30" s="221" t="s">
        <v>75</v>
      </c>
      <c r="C30" s="192" t="s">
        <v>499</v>
      </c>
    </row>
    <row r="31" spans="1:3" ht="12.75">
      <c r="A31" s="248">
        <v>1512</v>
      </c>
      <c r="B31" s="221" t="s">
        <v>76</v>
      </c>
      <c r="C31" s="192" t="s">
        <v>499</v>
      </c>
    </row>
    <row r="32" spans="1:3" ht="12.75">
      <c r="A32" s="249">
        <v>1513</v>
      </c>
      <c r="B32" s="197" t="s">
        <v>77</v>
      </c>
      <c r="C32" s="191" t="s">
        <v>499</v>
      </c>
    </row>
    <row r="33" spans="1:3" ht="12.75">
      <c r="A33" s="248">
        <v>1514</v>
      </c>
      <c r="B33" s="221" t="s">
        <v>78</v>
      </c>
      <c r="C33" s="192" t="s">
        <v>499</v>
      </c>
    </row>
    <row r="34" spans="1:3" ht="12.75">
      <c r="A34" s="248">
        <v>1519</v>
      </c>
      <c r="B34" s="221" t="s">
        <v>79</v>
      </c>
      <c r="C34" s="192" t="s">
        <v>499</v>
      </c>
    </row>
    <row r="35" spans="1:3" ht="12.75">
      <c r="A35" s="248">
        <v>1521</v>
      </c>
      <c r="B35" s="221" t="s">
        <v>81</v>
      </c>
      <c r="C35" s="192" t="s">
        <v>499</v>
      </c>
    </row>
    <row r="36" spans="1:3" ht="12.75">
      <c r="A36" s="248">
        <v>1522</v>
      </c>
      <c r="B36" s="221" t="s">
        <v>82</v>
      </c>
      <c r="C36" s="192" t="s">
        <v>499</v>
      </c>
    </row>
    <row r="37" spans="1:3" ht="12.75">
      <c r="A37" s="248">
        <v>1523</v>
      </c>
      <c r="B37" s="221" t="s">
        <v>83</v>
      </c>
      <c r="C37" s="192" t="s">
        <v>499</v>
      </c>
    </row>
    <row r="38" spans="1:3" ht="12.75">
      <c r="A38" s="248">
        <v>1524</v>
      </c>
      <c r="B38" s="221" t="s">
        <v>84</v>
      </c>
      <c r="C38" s="192" t="s">
        <v>499</v>
      </c>
    </row>
    <row r="39" spans="1:3" ht="12.75">
      <c r="A39" s="248">
        <v>1525</v>
      </c>
      <c r="B39" s="221" t="s">
        <v>85</v>
      </c>
      <c r="C39" s="192" t="s">
        <v>499</v>
      </c>
    </row>
    <row r="40" spans="1:3" ht="12.75">
      <c r="A40" s="248">
        <v>1526</v>
      </c>
      <c r="B40" s="221" t="s">
        <v>86</v>
      </c>
      <c r="C40" s="192" t="s">
        <v>499</v>
      </c>
    </row>
    <row r="41" spans="1:3" ht="12.75">
      <c r="A41" s="248">
        <v>1527</v>
      </c>
      <c r="B41" s="221" t="s">
        <v>87</v>
      </c>
      <c r="C41" s="192" t="s">
        <v>499</v>
      </c>
    </row>
    <row r="42" spans="1:3" ht="12.75">
      <c r="A42" s="248">
        <v>1529</v>
      </c>
      <c r="B42" s="221" t="s">
        <v>88</v>
      </c>
      <c r="C42" s="192" t="s">
        <v>499</v>
      </c>
    </row>
    <row r="43" spans="1:3" ht="12.75">
      <c r="A43" s="249">
        <v>1531</v>
      </c>
      <c r="B43" s="197" t="s">
        <v>90</v>
      </c>
      <c r="C43" s="191" t="s">
        <v>499</v>
      </c>
    </row>
    <row r="44" spans="1:3" ht="12.75">
      <c r="A44" s="249">
        <v>1532</v>
      </c>
      <c r="B44" s="197" t="s">
        <v>91</v>
      </c>
      <c r="C44" s="191" t="s">
        <v>499</v>
      </c>
    </row>
    <row r="45" spans="1:3" ht="12.75">
      <c r="A45" s="249">
        <v>1541</v>
      </c>
      <c r="B45" s="197" t="s">
        <v>93</v>
      </c>
      <c r="C45" s="191" t="s">
        <v>499</v>
      </c>
    </row>
    <row r="46" spans="1:3" ht="12.75">
      <c r="A46" s="249">
        <v>1542</v>
      </c>
      <c r="B46" s="197" t="s">
        <v>94</v>
      </c>
      <c r="C46" s="191" t="s">
        <v>499</v>
      </c>
    </row>
    <row r="47" spans="1:3" ht="12.75">
      <c r="A47" s="249">
        <v>1549</v>
      </c>
      <c r="B47" s="197" t="s">
        <v>95</v>
      </c>
      <c r="C47" s="191" t="s">
        <v>499</v>
      </c>
    </row>
    <row r="48" spans="1:3" ht="12.75">
      <c r="A48" s="249">
        <v>1551</v>
      </c>
      <c r="B48" s="197" t="s">
        <v>96</v>
      </c>
      <c r="C48" s="191" t="s">
        <v>499</v>
      </c>
    </row>
    <row r="49" spans="1:3" ht="12.75">
      <c r="A49" s="249">
        <v>1559</v>
      </c>
      <c r="B49" s="197" t="s">
        <v>97</v>
      </c>
      <c r="C49" s="191" t="s">
        <v>499</v>
      </c>
    </row>
    <row r="50" spans="1:3" ht="12.75">
      <c r="A50" s="248">
        <v>1561</v>
      </c>
      <c r="B50" s="221" t="s">
        <v>99</v>
      </c>
      <c r="C50" s="192" t="s">
        <v>499</v>
      </c>
    </row>
    <row r="51" spans="1:3" ht="12.75">
      <c r="A51" s="248">
        <v>1569</v>
      </c>
      <c r="B51" s="221" t="s">
        <v>100</v>
      </c>
      <c r="C51" s="192" t="s">
        <v>499</v>
      </c>
    </row>
    <row r="52" spans="1:3" ht="12.75">
      <c r="A52" s="248">
        <v>1571</v>
      </c>
      <c r="B52" s="221" t="s">
        <v>102</v>
      </c>
      <c r="C52" s="192" t="s">
        <v>499</v>
      </c>
    </row>
    <row r="53" spans="1:3" ht="12.75">
      <c r="A53" s="248">
        <v>1572</v>
      </c>
      <c r="B53" s="221" t="s">
        <v>103</v>
      </c>
      <c r="C53" s="192" t="s">
        <v>499</v>
      </c>
    </row>
    <row r="54" spans="1:3" ht="12.75">
      <c r="A54" s="248">
        <v>1591</v>
      </c>
      <c r="B54" s="221" t="s">
        <v>104</v>
      </c>
      <c r="C54" s="192" t="s">
        <v>499</v>
      </c>
    </row>
    <row r="55" spans="1:3" ht="12.75">
      <c r="A55" s="248">
        <v>1599</v>
      </c>
      <c r="B55" s="221" t="s">
        <v>105</v>
      </c>
      <c r="C55" s="192" t="s">
        <v>499</v>
      </c>
    </row>
    <row r="56" spans="1:3" ht="12.75">
      <c r="A56" s="249">
        <v>1610</v>
      </c>
      <c r="B56" s="197" t="s">
        <v>107</v>
      </c>
      <c r="C56" s="191"/>
    </row>
    <row r="57" spans="1:3" ht="12.75">
      <c r="A57" s="249">
        <v>1611</v>
      </c>
      <c r="B57" s="197" t="s">
        <v>108</v>
      </c>
      <c r="C57" s="191"/>
    </row>
    <row r="58" spans="1:3" ht="12.75">
      <c r="A58" s="249">
        <v>1612</v>
      </c>
      <c r="B58" s="197" t="s">
        <v>109</v>
      </c>
      <c r="C58" s="191"/>
    </row>
    <row r="59" spans="1:3" ht="25.5">
      <c r="A59" s="249">
        <v>1613</v>
      </c>
      <c r="B59" s="197" t="s">
        <v>110</v>
      </c>
      <c r="C59" s="191"/>
    </row>
    <row r="60" spans="1:3" ht="12.75">
      <c r="A60" s="249">
        <v>1618</v>
      </c>
      <c r="B60" s="197" t="s">
        <v>111</v>
      </c>
      <c r="C60" s="191"/>
    </row>
    <row r="61" spans="1:3" ht="12.75">
      <c r="A61" s="249">
        <v>1620</v>
      </c>
      <c r="B61" s="197" t="s">
        <v>112</v>
      </c>
      <c r="C61" s="191"/>
    </row>
    <row r="62" spans="1:3" ht="12.75">
      <c r="A62" s="249">
        <v>1621</v>
      </c>
      <c r="B62" s="197" t="s">
        <v>113</v>
      </c>
      <c r="C62" s="191"/>
    </row>
    <row r="63" spans="1:3" ht="12.75">
      <c r="A63" s="249">
        <v>1622</v>
      </c>
      <c r="B63" s="197" t="s">
        <v>114</v>
      </c>
      <c r="C63" s="191"/>
    </row>
    <row r="64" spans="1:3" ht="25.5">
      <c r="A64" s="249">
        <v>1623</v>
      </c>
      <c r="B64" s="197" t="s">
        <v>115</v>
      </c>
      <c r="C64" s="191"/>
    </row>
    <row r="65" spans="1:3" ht="25.5">
      <c r="A65" s="249">
        <v>1630</v>
      </c>
      <c r="B65" s="197" t="s">
        <v>116</v>
      </c>
      <c r="C65" s="191"/>
    </row>
    <row r="66" spans="1:3" ht="25.5">
      <c r="A66" s="249">
        <v>1631</v>
      </c>
      <c r="B66" s="197" t="s">
        <v>117</v>
      </c>
      <c r="C66" s="191"/>
    </row>
    <row r="67" spans="1:3" ht="25.5">
      <c r="A67" s="249">
        <v>1633</v>
      </c>
      <c r="B67" s="197" t="s">
        <v>118</v>
      </c>
      <c r="C67" s="191"/>
    </row>
    <row r="68" spans="1:3" ht="12.75">
      <c r="A68" s="249">
        <v>1638</v>
      </c>
      <c r="B68" s="197" t="s">
        <v>119</v>
      </c>
      <c r="C68" s="191"/>
    </row>
    <row r="69" spans="1:3" ht="12.75">
      <c r="A69" s="249">
        <v>1639</v>
      </c>
      <c r="B69" s="197" t="s">
        <v>120</v>
      </c>
      <c r="C69" s="191"/>
    </row>
    <row r="70" spans="1:3" ht="12.75">
      <c r="A70" s="249">
        <v>1690</v>
      </c>
      <c r="B70" s="197" t="s">
        <v>121</v>
      </c>
      <c r="C70" s="191"/>
    </row>
    <row r="71" spans="1:3" ht="12.75">
      <c r="A71" s="248">
        <v>1711</v>
      </c>
      <c r="B71" s="221" t="s">
        <v>124</v>
      </c>
      <c r="C71" s="192" t="s">
        <v>499</v>
      </c>
    </row>
    <row r="72" spans="1:3" ht="12.75">
      <c r="A72" s="248">
        <v>1712</v>
      </c>
      <c r="B72" s="221" t="s">
        <v>125</v>
      </c>
      <c r="C72" s="192" t="s">
        <v>499</v>
      </c>
    </row>
    <row r="73" spans="1:3" ht="12.75">
      <c r="A73" s="248">
        <v>1719</v>
      </c>
      <c r="B73" s="221" t="s">
        <v>126</v>
      </c>
      <c r="C73" s="192" t="s">
        <v>499</v>
      </c>
    </row>
    <row r="74" spans="1:3" ht="12.75">
      <c r="A74" s="248">
        <v>1720</v>
      </c>
      <c r="B74" s="221" t="s">
        <v>127</v>
      </c>
      <c r="C74" s="192" t="s">
        <v>499</v>
      </c>
    </row>
    <row r="75" spans="1:3" ht="12.75">
      <c r="A75" s="248">
        <v>1730</v>
      </c>
      <c r="B75" s="221" t="s">
        <v>128</v>
      </c>
      <c r="C75" s="192" t="s">
        <v>499</v>
      </c>
    </row>
    <row r="76" spans="1:3" ht="12.75">
      <c r="A76" s="248">
        <v>1739</v>
      </c>
      <c r="B76" s="221" t="s">
        <v>129</v>
      </c>
      <c r="C76" s="192" t="s">
        <v>499</v>
      </c>
    </row>
    <row r="77" spans="1:3" ht="12.75">
      <c r="A77" s="248">
        <v>1740</v>
      </c>
      <c r="B77" s="221" t="s">
        <v>130</v>
      </c>
      <c r="C77" s="192" t="s">
        <v>499</v>
      </c>
    </row>
    <row r="78" spans="1:3" ht="12.75">
      <c r="A78" s="248">
        <v>1749</v>
      </c>
      <c r="B78" s="221" t="s">
        <v>131</v>
      </c>
      <c r="C78" s="192" t="s">
        <v>499</v>
      </c>
    </row>
    <row r="79" spans="1:3" ht="12.75">
      <c r="A79" s="248">
        <v>1750</v>
      </c>
      <c r="B79" s="221" t="s">
        <v>132</v>
      </c>
      <c r="C79" s="192" t="s">
        <v>499</v>
      </c>
    </row>
    <row r="80" spans="1:3" ht="12.75">
      <c r="A80" s="248">
        <v>1759</v>
      </c>
      <c r="B80" s="221" t="s">
        <v>133</v>
      </c>
      <c r="C80" s="192" t="s">
        <v>499</v>
      </c>
    </row>
    <row r="81" spans="1:3" ht="12.75">
      <c r="A81" s="248">
        <v>1810</v>
      </c>
      <c r="B81" s="221" t="s">
        <v>134</v>
      </c>
      <c r="C81" s="192" t="s">
        <v>499</v>
      </c>
    </row>
    <row r="82" spans="1:3" ht="12.75">
      <c r="A82" s="248">
        <v>1819</v>
      </c>
      <c r="B82" s="221" t="s">
        <v>135</v>
      </c>
      <c r="C82" s="192" t="s">
        <v>499</v>
      </c>
    </row>
    <row r="83" spans="1:3" ht="12.75">
      <c r="A83" s="248">
        <v>1820</v>
      </c>
      <c r="B83" s="221" t="s">
        <v>136</v>
      </c>
      <c r="C83" s="192" t="s">
        <v>499</v>
      </c>
    </row>
    <row r="84" spans="1:3" ht="12.75">
      <c r="A84" s="248">
        <v>1829</v>
      </c>
      <c r="B84" s="221" t="s">
        <v>137</v>
      </c>
      <c r="C84" s="192" t="s">
        <v>499</v>
      </c>
    </row>
    <row r="85" spans="1:3" ht="12.75">
      <c r="A85" s="248">
        <v>1830</v>
      </c>
      <c r="B85" s="221" t="s">
        <v>138</v>
      </c>
      <c r="C85" s="192" t="s">
        <v>499</v>
      </c>
    </row>
    <row r="86" spans="1:3" ht="12.75">
      <c r="A86" s="248">
        <v>1832</v>
      </c>
      <c r="B86" s="221" t="s">
        <v>139</v>
      </c>
      <c r="C86" s="192" t="s">
        <v>499</v>
      </c>
    </row>
    <row r="87" spans="1:3" ht="12.75">
      <c r="A87" s="248">
        <v>1839</v>
      </c>
      <c r="B87" s="221" t="s">
        <v>140</v>
      </c>
      <c r="C87" s="192" t="s">
        <v>499</v>
      </c>
    </row>
    <row r="88" spans="1:3" ht="12.75">
      <c r="A88" s="249">
        <v>1840</v>
      </c>
      <c r="B88" s="197" t="s">
        <v>141</v>
      </c>
      <c r="C88" s="191" t="s">
        <v>499</v>
      </c>
    </row>
    <row r="89" spans="1:3" ht="12.75">
      <c r="A89" s="249">
        <v>1849</v>
      </c>
      <c r="B89" s="197" t="s">
        <v>142</v>
      </c>
      <c r="C89" s="191" t="s">
        <v>499</v>
      </c>
    </row>
    <row r="90" spans="1:3" ht="12.75">
      <c r="A90" s="248">
        <v>1890</v>
      </c>
      <c r="B90" s="221" t="s">
        <v>143</v>
      </c>
      <c r="C90" s="192" t="s">
        <v>499</v>
      </c>
    </row>
    <row r="91" spans="1:3" ht="12.75">
      <c r="A91" s="248">
        <v>1899</v>
      </c>
      <c r="B91" s="221" t="s">
        <v>144</v>
      </c>
      <c r="C91" s="192" t="s">
        <v>499</v>
      </c>
    </row>
    <row r="92" spans="1:3" ht="12.75">
      <c r="A92" s="248">
        <v>1921</v>
      </c>
      <c r="B92" s="221" t="s">
        <v>146</v>
      </c>
      <c r="C92" s="222"/>
    </row>
    <row r="93" spans="1:3" ht="12.75">
      <c r="A93" s="248">
        <v>1990</v>
      </c>
      <c r="B93" s="221" t="s">
        <v>145</v>
      </c>
      <c r="C93" s="192" t="s">
        <v>499</v>
      </c>
    </row>
    <row r="94" spans="1:3" ht="12.75">
      <c r="A94" s="248">
        <v>2110</v>
      </c>
      <c r="B94" s="221" t="s">
        <v>148</v>
      </c>
      <c r="C94" s="192" t="s">
        <v>499</v>
      </c>
    </row>
    <row r="95" spans="1:3" ht="12.75">
      <c r="A95" s="248">
        <v>2120</v>
      </c>
      <c r="B95" s="221" t="s">
        <v>149</v>
      </c>
      <c r="C95" s="192" t="s">
        <v>499</v>
      </c>
    </row>
    <row r="96" spans="1:3" ht="12.75">
      <c r="A96" s="248">
        <v>2130</v>
      </c>
      <c r="B96" s="221" t="s">
        <v>150</v>
      </c>
      <c r="C96" s="192" t="s">
        <v>499</v>
      </c>
    </row>
    <row r="97" spans="1:3" ht="12.75">
      <c r="A97" s="248">
        <v>2140</v>
      </c>
      <c r="B97" s="221" t="s">
        <v>151</v>
      </c>
      <c r="C97" s="192" t="s">
        <v>499</v>
      </c>
    </row>
    <row r="98" spans="1:3" ht="12.75">
      <c r="A98" s="248">
        <v>2150</v>
      </c>
      <c r="B98" s="221" t="s">
        <v>152</v>
      </c>
      <c r="C98" s="192"/>
    </row>
    <row r="99" spans="1:3" ht="12.75">
      <c r="A99" s="248">
        <v>2155</v>
      </c>
      <c r="B99" s="221" t="s">
        <v>153</v>
      </c>
      <c r="C99" s="192"/>
    </row>
    <row r="100" spans="1:3" ht="12.75">
      <c r="A100" s="248">
        <v>2160</v>
      </c>
      <c r="B100" s="221" t="s">
        <v>154</v>
      </c>
      <c r="C100" s="192" t="s">
        <v>499</v>
      </c>
    </row>
    <row r="101" spans="1:3" ht="12.75">
      <c r="A101" s="248">
        <v>2170</v>
      </c>
      <c r="B101" s="221" t="s">
        <v>155</v>
      </c>
      <c r="C101" s="192" t="s">
        <v>499</v>
      </c>
    </row>
    <row r="102" spans="1:3" ht="12.75">
      <c r="A102" s="248">
        <v>2179</v>
      </c>
      <c r="B102" s="221" t="s">
        <v>156</v>
      </c>
      <c r="C102" s="192" t="s">
        <v>499</v>
      </c>
    </row>
    <row r="103" spans="1:3" ht="12.75">
      <c r="A103" s="248">
        <v>2180</v>
      </c>
      <c r="B103" s="221" t="s">
        <v>157</v>
      </c>
      <c r="C103" s="192" t="s">
        <v>499</v>
      </c>
    </row>
    <row r="104" spans="1:3" ht="12.75">
      <c r="A104" s="248">
        <v>2190</v>
      </c>
      <c r="B104" s="221" t="s">
        <v>158</v>
      </c>
      <c r="C104" s="192" t="s">
        <v>499</v>
      </c>
    </row>
    <row r="105" spans="1:3" ht="12.75">
      <c r="A105" s="248">
        <v>2210</v>
      </c>
      <c r="B105" s="221" t="s">
        <v>160</v>
      </c>
      <c r="C105" s="192" t="s">
        <v>499</v>
      </c>
    </row>
    <row r="106" spans="1:3" ht="12.75">
      <c r="A106" s="248">
        <v>2211</v>
      </c>
      <c r="B106" s="221" t="s">
        <v>161</v>
      </c>
      <c r="C106" s="192" t="s">
        <v>499</v>
      </c>
    </row>
    <row r="107" spans="1:3" ht="12.75">
      <c r="A107" s="248">
        <v>2213</v>
      </c>
      <c r="B107" s="221" t="s">
        <v>162</v>
      </c>
      <c r="C107" s="192" t="s">
        <v>499</v>
      </c>
    </row>
    <row r="108" spans="1:3" ht="12.75">
      <c r="A108" s="248">
        <v>2215</v>
      </c>
      <c r="B108" s="221" t="s">
        <v>163</v>
      </c>
      <c r="C108" s="192" t="s">
        <v>499</v>
      </c>
    </row>
    <row r="109" spans="1:3" ht="12.75">
      <c r="A109" s="248">
        <v>2216</v>
      </c>
      <c r="B109" s="221" t="s">
        <v>164</v>
      </c>
      <c r="C109" s="192" t="s">
        <v>499</v>
      </c>
    </row>
    <row r="110" spans="1:3" ht="12.75">
      <c r="A110" s="248">
        <v>2217</v>
      </c>
      <c r="B110" s="221" t="s">
        <v>165</v>
      </c>
      <c r="C110" s="192" t="s">
        <v>499</v>
      </c>
    </row>
    <row r="111" spans="1:3" ht="12.75">
      <c r="A111" s="248">
        <v>2218</v>
      </c>
      <c r="B111" s="221" t="s">
        <v>166</v>
      </c>
      <c r="C111" s="192" t="s">
        <v>499</v>
      </c>
    </row>
    <row r="112" spans="1:3" ht="12.75">
      <c r="A112" s="248">
        <v>2220</v>
      </c>
      <c r="B112" s="221" t="s">
        <v>167</v>
      </c>
      <c r="C112" s="192" t="s">
        <v>499</v>
      </c>
    </row>
    <row r="113" spans="1:3" ht="12.75">
      <c r="A113" s="248">
        <v>2225</v>
      </c>
      <c r="B113" s="221" t="s">
        <v>168</v>
      </c>
      <c r="C113" s="192" t="s">
        <v>499</v>
      </c>
    </row>
    <row r="114" spans="1:3" ht="12.75">
      <c r="A114" s="248">
        <v>2290</v>
      </c>
      <c r="B114" s="221" t="s">
        <v>169</v>
      </c>
      <c r="C114" s="192" t="s">
        <v>499</v>
      </c>
    </row>
    <row r="115" spans="1:3" ht="12.75">
      <c r="A115" s="248">
        <v>2310</v>
      </c>
      <c r="B115" s="221" t="s">
        <v>171</v>
      </c>
      <c r="C115" s="192" t="s">
        <v>499</v>
      </c>
    </row>
    <row r="116" spans="1:3" ht="12.75">
      <c r="A116" s="248">
        <v>2320</v>
      </c>
      <c r="B116" s="221" t="s">
        <v>172</v>
      </c>
      <c r="C116" s="192" t="s">
        <v>499</v>
      </c>
    </row>
    <row r="117" spans="1:3" ht="12.75">
      <c r="A117" s="248">
        <v>2400</v>
      </c>
      <c r="B117" s="221" t="s">
        <v>173</v>
      </c>
      <c r="C117" s="192"/>
    </row>
    <row r="118" spans="1:3" ht="12.75">
      <c r="A118" s="248">
        <v>2510</v>
      </c>
      <c r="B118" s="221" t="s">
        <v>175</v>
      </c>
      <c r="C118" s="192" t="s">
        <v>499</v>
      </c>
    </row>
    <row r="119" spans="1:3" ht="12.75">
      <c r="A119" s="248">
        <v>2520</v>
      </c>
      <c r="B119" s="221" t="s">
        <v>176</v>
      </c>
      <c r="C119" s="192" t="s">
        <v>499</v>
      </c>
    </row>
    <row r="120" spans="1:3" ht="25.5">
      <c r="A120" s="248">
        <v>2530</v>
      </c>
      <c r="B120" s="221" t="s">
        <v>177</v>
      </c>
      <c r="C120" s="192"/>
    </row>
    <row r="121" spans="1:3" ht="25.5">
      <c r="A121" s="248">
        <v>2531</v>
      </c>
      <c r="B121" s="221" t="s">
        <v>178</v>
      </c>
      <c r="C121" s="192"/>
    </row>
    <row r="122" spans="1:3" ht="25.5">
      <c r="A122" s="248">
        <v>2532</v>
      </c>
      <c r="B122" s="221" t="s">
        <v>179</v>
      </c>
      <c r="C122" s="192"/>
    </row>
    <row r="123" spans="1:3" ht="25.5">
      <c r="A123" s="248">
        <v>2533</v>
      </c>
      <c r="B123" s="221" t="s">
        <v>180</v>
      </c>
      <c r="C123" s="192"/>
    </row>
    <row r="124" spans="1:3" ht="12.75">
      <c r="A124" s="248">
        <v>2540</v>
      </c>
      <c r="B124" s="221" t="s">
        <v>181</v>
      </c>
      <c r="C124" s="192" t="s">
        <v>499</v>
      </c>
    </row>
    <row r="125" spans="1:3" ht="12.75">
      <c r="A125" s="248">
        <v>2590</v>
      </c>
      <c r="B125" s="221" t="s">
        <v>182</v>
      </c>
      <c r="C125" s="192" t="s">
        <v>499</v>
      </c>
    </row>
    <row r="126" spans="1:3" ht="12.75">
      <c r="A126" s="248">
        <v>2610</v>
      </c>
      <c r="B126" s="221" t="s">
        <v>184</v>
      </c>
      <c r="C126" s="192" t="s">
        <v>499</v>
      </c>
    </row>
    <row r="127" spans="1:3" ht="12.75">
      <c r="A127" s="248">
        <v>2620</v>
      </c>
      <c r="B127" s="221" t="s">
        <v>185</v>
      </c>
      <c r="C127" s="192" t="s">
        <v>499</v>
      </c>
    </row>
    <row r="128" spans="1:3" ht="12.75">
      <c r="A128" s="248">
        <v>2630</v>
      </c>
      <c r="B128" s="221" t="s">
        <v>186</v>
      </c>
      <c r="C128" s="192" t="s">
        <v>499</v>
      </c>
    </row>
    <row r="129" spans="1:3" ht="12.75">
      <c r="A129" s="248">
        <v>2650</v>
      </c>
      <c r="B129" s="221" t="s">
        <v>187</v>
      </c>
      <c r="C129" s="192" t="s">
        <v>499</v>
      </c>
    </row>
    <row r="130" spans="1:3" ht="12.75">
      <c r="A130" s="248">
        <v>2690</v>
      </c>
      <c r="B130" s="221" t="s">
        <v>188</v>
      </c>
      <c r="C130" s="192" t="s">
        <v>499</v>
      </c>
    </row>
    <row r="131" spans="1:3" ht="12.75">
      <c r="A131" s="248">
        <v>2910</v>
      </c>
      <c r="B131" s="221" t="s">
        <v>190</v>
      </c>
      <c r="C131" s="192" t="s">
        <v>499</v>
      </c>
    </row>
    <row r="132" spans="1:3" ht="12.75">
      <c r="A132" s="248">
        <v>2920</v>
      </c>
      <c r="B132" s="221" t="s">
        <v>191</v>
      </c>
      <c r="C132" s="192" t="s">
        <v>499</v>
      </c>
    </row>
    <row r="133" spans="1:3" ht="12.75">
      <c r="A133" s="248">
        <v>2940</v>
      </c>
      <c r="B133" s="221" t="s">
        <v>192</v>
      </c>
      <c r="C133" s="192" t="s">
        <v>499</v>
      </c>
    </row>
    <row r="134" spans="1:3" ht="12.75">
      <c r="A134" s="248">
        <v>2950</v>
      </c>
      <c r="B134" s="221" t="s">
        <v>193</v>
      </c>
      <c r="C134" s="192" t="s">
        <v>499</v>
      </c>
    </row>
    <row r="135" spans="1:3" ht="12.75">
      <c r="A135" s="248">
        <v>2960</v>
      </c>
      <c r="B135" s="221" t="s">
        <v>194</v>
      </c>
      <c r="C135" s="192" t="s">
        <v>499</v>
      </c>
    </row>
    <row r="136" spans="1:3" ht="12.75">
      <c r="A136" s="248">
        <v>2970</v>
      </c>
      <c r="B136" s="221" t="s">
        <v>195</v>
      </c>
      <c r="C136" s="192" t="s">
        <v>499</v>
      </c>
    </row>
    <row r="137" spans="1:3" ht="12.75">
      <c r="A137" s="248">
        <v>2980</v>
      </c>
      <c r="B137" s="221" t="s">
        <v>196</v>
      </c>
      <c r="C137" s="192"/>
    </row>
    <row r="138" spans="1:3" ht="12.75">
      <c r="A138" s="248">
        <v>2990</v>
      </c>
      <c r="B138" s="221" t="s">
        <v>197</v>
      </c>
      <c r="C138" s="192" t="s">
        <v>499</v>
      </c>
    </row>
    <row r="139" spans="1:3" ht="12.75">
      <c r="A139" s="248">
        <v>2995</v>
      </c>
      <c r="B139" s="221" t="s">
        <v>198</v>
      </c>
      <c r="C139" s="192" t="s">
        <v>499</v>
      </c>
    </row>
    <row r="140" spans="1:3" ht="12.75">
      <c r="A140" s="248">
        <v>3100</v>
      </c>
      <c r="B140" s="221" t="s">
        <v>200</v>
      </c>
      <c r="C140" s="192" t="s">
        <v>499</v>
      </c>
    </row>
    <row r="141" spans="1:3" ht="12.75">
      <c r="A141" s="248">
        <v>3101</v>
      </c>
      <c r="B141" s="221" t="s">
        <v>201</v>
      </c>
      <c r="C141" s="192" t="s">
        <v>499</v>
      </c>
    </row>
    <row r="142" spans="1:3" ht="12.75">
      <c r="A142" s="248">
        <v>3102</v>
      </c>
      <c r="B142" s="221" t="s">
        <v>202</v>
      </c>
      <c r="C142" s="192" t="s">
        <v>499</v>
      </c>
    </row>
    <row r="143" spans="1:3" ht="12.75">
      <c r="A143" s="248">
        <v>3103</v>
      </c>
      <c r="B143" s="221" t="s">
        <v>203</v>
      </c>
      <c r="C143" s="192" t="s">
        <v>499</v>
      </c>
    </row>
    <row r="144" spans="1:3" ht="12.75">
      <c r="A144" s="248">
        <v>3106</v>
      </c>
      <c r="B144" s="221" t="s">
        <v>204</v>
      </c>
      <c r="C144" s="192" t="s">
        <v>499</v>
      </c>
    </row>
    <row r="145" spans="1:3" ht="12.75">
      <c r="A145" s="248">
        <v>3107</v>
      </c>
      <c r="B145" s="221" t="s">
        <v>205</v>
      </c>
      <c r="C145" s="192" t="s">
        <v>499</v>
      </c>
    </row>
    <row r="146" spans="1:3" ht="25.5">
      <c r="A146" s="248">
        <v>3108</v>
      </c>
      <c r="B146" s="221" t="s">
        <v>206</v>
      </c>
      <c r="C146" s="192" t="s">
        <v>499</v>
      </c>
    </row>
    <row r="147" spans="1:3" ht="25.5">
      <c r="A147" s="248">
        <v>3109</v>
      </c>
      <c r="B147" s="221" t="s">
        <v>207</v>
      </c>
      <c r="C147" s="192" t="s">
        <v>499</v>
      </c>
    </row>
    <row r="148" spans="1:3" ht="12.75">
      <c r="A148" s="248">
        <v>3310</v>
      </c>
      <c r="B148" s="221" t="s">
        <v>208</v>
      </c>
      <c r="C148" s="192" t="s">
        <v>499</v>
      </c>
    </row>
    <row r="149" spans="1:3" ht="12.75">
      <c r="A149" s="248">
        <v>4032</v>
      </c>
      <c r="B149" s="221" t="s">
        <v>209</v>
      </c>
      <c r="C149" s="192" t="s">
        <v>499</v>
      </c>
    </row>
    <row r="150" spans="1:3" ht="12.75">
      <c r="A150" s="248">
        <v>4034</v>
      </c>
      <c r="B150" s="221" t="s">
        <v>210</v>
      </c>
      <c r="C150" s="192" t="s">
        <v>499</v>
      </c>
    </row>
    <row r="151" spans="1:3" ht="12.75">
      <c r="A151" s="248">
        <v>4042</v>
      </c>
      <c r="B151" s="221" t="s">
        <v>211</v>
      </c>
      <c r="C151" s="192" t="s">
        <v>499</v>
      </c>
    </row>
    <row r="152" spans="1:3" ht="12.75">
      <c r="A152" s="248">
        <v>4044</v>
      </c>
      <c r="B152" s="221" t="s">
        <v>212</v>
      </c>
      <c r="C152" s="192" t="s">
        <v>499</v>
      </c>
    </row>
    <row r="153" spans="1:3" ht="12.75">
      <c r="A153" s="248">
        <v>4047</v>
      </c>
      <c r="B153" s="221" t="s">
        <v>213</v>
      </c>
      <c r="C153" s="192" t="s">
        <v>499</v>
      </c>
    </row>
    <row r="154" spans="1:3" ht="12.75">
      <c r="A154" s="248">
        <v>4060</v>
      </c>
      <c r="B154" s="221" t="s">
        <v>214</v>
      </c>
      <c r="C154" s="192" t="s">
        <v>499</v>
      </c>
    </row>
    <row r="155" spans="1:3" ht="12.75">
      <c r="A155" s="248">
        <v>4070</v>
      </c>
      <c r="B155" s="221" t="s">
        <v>215</v>
      </c>
      <c r="C155" s="192" t="s">
        <v>499</v>
      </c>
    </row>
    <row r="156" spans="1:3" ht="23.25" customHeight="1">
      <c r="A156" s="248">
        <v>4081</v>
      </c>
      <c r="B156" s="221" t="s">
        <v>218</v>
      </c>
      <c r="C156" s="192"/>
    </row>
    <row r="157" spans="1:3" ht="25.5" customHeight="1">
      <c r="A157" s="248">
        <v>4082</v>
      </c>
      <c r="B157" s="221" t="s">
        <v>219</v>
      </c>
      <c r="C157" s="192"/>
    </row>
    <row r="158" spans="1:3" ht="12.75">
      <c r="A158" s="248">
        <v>4083</v>
      </c>
      <c r="B158" s="221" t="s">
        <v>220</v>
      </c>
      <c r="C158" s="192" t="s">
        <v>499</v>
      </c>
    </row>
    <row r="159" spans="1:3" ht="12.75">
      <c r="A159" s="248">
        <v>4111</v>
      </c>
      <c r="B159" s="221" t="s">
        <v>222</v>
      </c>
      <c r="C159" s="192" t="s">
        <v>499</v>
      </c>
    </row>
    <row r="160" spans="1:3" ht="12.75">
      <c r="A160" s="248">
        <v>4112</v>
      </c>
      <c r="B160" s="221" t="s">
        <v>223</v>
      </c>
      <c r="C160" s="192" t="s">
        <v>499</v>
      </c>
    </row>
    <row r="161" spans="1:3" ht="12.75">
      <c r="A161" s="248">
        <v>4114</v>
      </c>
      <c r="B161" s="221" t="s">
        <v>224</v>
      </c>
      <c r="C161" s="192"/>
    </row>
    <row r="162" spans="1:3" ht="12.75">
      <c r="A162" s="250">
        <v>4115</v>
      </c>
      <c r="B162" s="251" t="s">
        <v>225</v>
      </c>
      <c r="C162" s="222" t="s">
        <v>499</v>
      </c>
    </row>
    <row r="163" spans="1:3" ht="12.75">
      <c r="A163" s="250">
        <v>4117</v>
      </c>
      <c r="B163" s="251" t="s">
        <v>226</v>
      </c>
      <c r="C163" s="222" t="s">
        <v>499</v>
      </c>
    </row>
    <row r="164" spans="1:3" ht="12.75">
      <c r="A164" s="250">
        <v>4118</v>
      </c>
      <c r="B164" s="251" t="s">
        <v>227</v>
      </c>
      <c r="C164" s="222" t="s">
        <v>499</v>
      </c>
    </row>
    <row r="165" spans="1:3" ht="12.75">
      <c r="A165" s="248">
        <v>4119</v>
      </c>
      <c r="B165" s="221" t="s">
        <v>228</v>
      </c>
      <c r="C165" s="192" t="s">
        <v>499</v>
      </c>
    </row>
    <row r="166" spans="1:3" ht="12.75">
      <c r="A166" s="248">
        <v>4120</v>
      </c>
      <c r="B166" s="221" t="s">
        <v>229</v>
      </c>
      <c r="C166" s="192" t="s">
        <v>499</v>
      </c>
    </row>
    <row r="167" spans="1:3" ht="12.75">
      <c r="A167" s="248">
        <v>4122</v>
      </c>
      <c r="B167" s="221" t="s">
        <v>230</v>
      </c>
      <c r="C167" s="192"/>
    </row>
    <row r="168" spans="1:3" ht="25.5">
      <c r="A168" s="248">
        <v>4123</v>
      </c>
      <c r="B168" s="221" t="s">
        <v>231</v>
      </c>
      <c r="C168" s="192"/>
    </row>
    <row r="169" spans="1:3" ht="25.5">
      <c r="A169" s="248">
        <v>4124</v>
      </c>
      <c r="B169" s="221" t="s">
        <v>232</v>
      </c>
      <c r="C169" s="192"/>
    </row>
    <row r="170" spans="1:3" ht="12.75">
      <c r="A170" s="248">
        <v>4125</v>
      </c>
      <c r="B170" s="221" t="s">
        <v>233</v>
      </c>
      <c r="C170" s="192" t="s">
        <v>499</v>
      </c>
    </row>
    <row r="171" spans="1:3" ht="12.75">
      <c r="A171" s="248">
        <v>4126</v>
      </c>
      <c r="B171" s="221" t="s">
        <v>234</v>
      </c>
      <c r="C171" s="192"/>
    </row>
    <row r="172" spans="1:3" ht="12.75">
      <c r="A172" s="248">
        <v>4127</v>
      </c>
      <c r="B172" s="221" t="s">
        <v>235</v>
      </c>
      <c r="C172" s="192"/>
    </row>
    <row r="173" spans="1:3" ht="12.75">
      <c r="A173" s="248">
        <v>4128</v>
      </c>
      <c r="B173" s="221" t="s">
        <v>236</v>
      </c>
      <c r="C173" s="192"/>
    </row>
    <row r="174" spans="1:3" ht="12.75">
      <c r="A174" s="248">
        <v>4129</v>
      </c>
      <c r="B174" s="221" t="s">
        <v>237</v>
      </c>
      <c r="C174" s="192"/>
    </row>
    <row r="175" spans="1:3" ht="12.75">
      <c r="A175" s="248">
        <v>4130</v>
      </c>
      <c r="B175" s="221" t="s">
        <v>239</v>
      </c>
      <c r="C175" s="192" t="s">
        <v>499</v>
      </c>
    </row>
    <row r="176" spans="1:3" ht="12.75">
      <c r="A176" s="248">
        <v>4131</v>
      </c>
      <c r="B176" s="221" t="s">
        <v>240</v>
      </c>
      <c r="C176" s="192" t="s">
        <v>499</v>
      </c>
    </row>
    <row r="177" spans="1:3" ht="12.75">
      <c r="A177" s="248">
        <v>4132</v>
      </c>
      <c r="B177" s="221" t="s">
        <v>241</v>
      </c>
      <c r="C177" s="192" t="s">
        <v>499</v>
      </c>
    </row>
    <row r="178" spans="1:3" ht="12.75">
      <c r="A178" s="248">
        <v>4133</v>
      </c>
      <c r="B178" s="221" t="s">
        <v>242</v>
      </c>
      <c r="C178" s="192" t="s">
        <v>499</v>
      </c>
    </row>
    <row r="179" spans="1:3" ht="12.75">
      <c r="A179" s="248">
        <v>4134</v>
      </c>
      <c r="B179" s="221" t="s">
        <v>243</v>
      </c>
      <c r="C179" s="192" t="s">
        <v>499</v>
      </c>
    </row>
    <row r="180" spans="1:3" ht="12.75">
      <c r="A180" s="248">
        <v>4135</v>
      </c>
      <c r="B180" s="221" t="s">
        <v>244</v>
      </c>
      <c r="C180" s="192" t="s">
        <v>499</v>
      </c>
    </row>
    <row r="181" spans="1:3" ht="12.75">
      <c r="A181" s="248">
        <v>4136</v>
      </c>
      <c r="B181" s="221" t="s">
        <v>245</v>
      </c>
      <c r="C181" s="192"/>
    </row>
    <row r="182" spans="1:3" ht="12.75">
      <c r="A182" s="248">
        <v>4137</v>
      </c>
      <c r="B182" s="221" t="s">
        <v>246</v>
      </c>
      <c r="C182" s="192" t="s">
        <v>499</v>
      </c>
    </row>
    <row r="183" spans="1:3" ht="12.75">
      <c r="A183" s="248">
        <v>4138</v>
      </c>
      <c r="B183" s="221" t="s">
        <v>247</v>
      </c>
      <c r="C183" s="192" t="s">
        <v>499</v>
      </c>
    </row>
    <row r="184" spans="1:3" ht="12.75">
      <c r="A184" s="248">
        <v>4139</v>
      </c>
      <c r="B184" s="221" t="s">
        <v>248</v>
      </c>
      <c r="C184" s="192" t="s">
        <v>499</v>
      </c>
    </row>
    <row r="185" spans="1:3" ht="12.75">
      <c r="A185" s="248">
        <v>4140</v>
      </c>
      <c r="B185" s="221" t="s">
        <v>250</v>
      </c>
      <c r="C185" s="192" t="s">
        <v>499</v>
      </c>
    </row>
    <row r="186" spans="1:3" ht="12.75">
      <c r="A186" s="248">
        <v>4141</v>
      </c>
      <c r="B186" s="221" t="s">
        <v>251</v>
      </c>
      <c r="C186" s="192" t="s">
        <v>499</v>
      </c>
    </row>
    <row r="187" spans="1:3" ht="12.75">
      <c r="A187" s="248">
        <v>4143</v>
      </c>
      <c r="B187" s="221" t="s">
        <v>252</v>
      </c>
      <c r="C187" s="192" t="s">
        <v>499</v>
      </c>
    </row>
    <row r="188" spans="1:3" ht="12.75">
      <c r="A188" s="248">
        <v>4144</v>
      </c>
      <c r="B188" s="221" t="s">
        <v>253</v>
      </c>
      <c r="C188" s="192" t="s">
        <v>499</v>
      </c>
    </row>
    <row r="189" spans="1:3" ht="12.75">
      <c r="A189" s="248">
        <v>4145</v>
      </c>
      <c r="B189" s="221" t="s">
        <v>254</v>
      </c>
      <c r="C189" s="192" t="s">
        <v>499</v>
      </c>
    </row>
    <row r="190" spans="1:3" ht="12.75">
      <c r="A190" s="248">
        <v>4146</v>
      </c>
      <c r="B190" s="221" t="s">
        <v>255</v>
      </c>
      <c r="C190" s="192" t="s">
        <v>499</v>
      </c>
    </row>
    <row r="191" spans="1:3" ht="12.75">
      <c r="A191" s="248">
        <v>4147</v>
      </c>
      <c r="B191" s="221" t="s">
        <v>256</v>
      </c>
      <c r="C191" s="192" t="s">
        <v>499</v>
      </c>
    </row>
    <row r="192" spans="1:3" ht="12.75">
      <c r="A192" s="248">
        <v>4148</v>
      </c>
      <c r="B192" s="221" t="s">
        <v>257</v>
      </c>
      <c r="C192" s="192" t="s">
        <v>499</v>
      </c>
    </row>
    <row r="193" spans="1:3" ht="12.75">
      <c r="A193" s="248">
        <v>4149</v>
      </c>
      <c r="B193" s="221" t="s">
        <v>258</v>
      </c>
      <c r="C193" s="192" t="s">
        <v>499</v>
      </c>
    </row>
    <row r="194" spans="1:3" ht="12.75">
      <c r="A194" s="248">
        <v>4150</v>
      </c>
      <c r="B194" s="221" t="s">
        <v>260</v>
      </c>
      <c r="C194" s="192" t="s">
        <v>499</v>
      </c>
    </row>
    <row r="195" spans="1:3" ht="25.5">
      <c r="A195" s="248">
        <v>4151</v>
      </c>
      <c r="B195" s="221" t="s">
        <v>261</v>
      </c>
      <c r="C195" s="192" t="s">
        <v>499</v>
      </c>
    </row>
    <row r="196" spans="1:3" ht="12.75">
      <c r="A196" s="248">
        <v>4152</v>
      </c>
      <c r="B196" s="221" t="s">
        <v>262</v>
      </c>
      <c r="C196" s="192" t="s">
        <v>499</v>
      </c>
    </row>
    <row r="197" spans="1:3" ht="25.5">
      <c r="A197" s="248">
        <v>4157</v>
      </c>
      <c r="B197" s="221" t="s">
        <v>263</v>
      </c>
      <c r="C197" s="192"/>
    </row>
    <row r="198" spans="1:3" ht="25.5">
      <c r="A198" s="248">
        <v>4158</v>
      </c>
      <c r="B198" s="221" t="s">
        <v>264</v>
      </c>
      <c r="C198" s="192" t="s">
        <v>499</v>
      </c>
    </row>
    <row r="199" spans="1:3" ht="12.75">
      <c r="A199" s="248">
        <v>4160</v>
      </c>
      <c r="B199" s="221" t="s">
        <v>265</v>
      </c>
      <c r="C199" s="192" t="s">
        <v>499</v>
      </c>
    </row>
    <row r="200" spans="1:3" ht="12.75">
      <c r="A200" s="248">
        <v>4165</v>
      </c>
      <c r="B200" s="221" t="s">
        <v>266</v>
      </c>
      <c r="C200" s="192"/>
    </row>
    <row r="201" spans="1:3" ht="12.75">
      <c r="A201" s="248">
        <v>4166</v>
      </c>
      <c r="B201" s="221" t="s">
        <v>267</v>
      </c>
      <c r="C201" s="192"/>
    </row>
    <row r="202" spans="1:3" ht="12.75">
      <c r="A202" s="248">
        <v>4167</v>
      </c>
      <c r="B202" s="221" t="s">
        <v>268</v>
      </c>
      <c r="C202" s="192"/>
    </row>
    <row r="203" spans="1:3" ht="25.5">
      <c r="A203" s="248">
        <v>4168</v>
      </c>
      <c r="B203" s="221" t="s">
        <v>269</v>
      </c>
      <c r="C203" s="192"/>
    </row>
    <row r="204" spans="1:3" ht="12.75">
      <c r="A204" s="248">
        <v>4170</v>
      </c>
      <c r="B204" s="221" t="s">
        <v>270</v>
      </c>
      <c r="C204" s="192" t="s">
        <v>499</v>
      </c>
    </row>
    <row r="205" spans="1:3" ht="12.75">
      <c r="A205" s="248">
        <v>4171</v>
      </c>
      <c r="B205" s="221" t="s">
        <v>271</v>
      </c>
      <c r="C205" s="192" t="s">
        <v>499</v>
      </c>
    </row>
    <row r="206" spans="1:3" ht="12.75">
      <c r="A206" s="248">
        <v>4172</v>
      </c>
      <c r="B206" s="221" t="s">
        <v>272</v>
      </c>
      <c r="C206" s="192"/>
    </row>
    <row r="207" spans="1:3" ht="12.75">
      <c r="A207" s="248">
        <v>4173</v>
      </c>
      <c r="B207" s="221" t="s">
        <v>273</v>
      </c>
      <c r="C207" s="192" t="s">
        <v>499</v>
      </c>
    </row>
    <row r="208" spans="1:3" ht="12.75">
      <c r="A208" s="248">
        <v>4175</v>
      </c>
      <c r="B208" s="221" t="s">
        <v>274</v>
      </c>
      <c r="C208" s="192" t="s">
        <v>499</v>
      </c>
    </row>
    <row r="209" spans="1:3" ht="12.75">
      <c r="A209" s="248">
        <v>4176</v>
      </c>
      <c r="B209" s="221" t="s">
        <v>275</v>
      </c>
      <c r="C209" s="192" t="s">
        <v>499</v>
      </c>
    </row>
    <row r="210" spans="1:3" ht="12.75">
      <c r="A210" s="248">
        <v>4180</v>
      </c>
      <c r="B210" s="221" t="s">
        <v>276</v>
      </c>
      <c r="C210" s="192" t="s">
        <v>499</v>
      </c>
    </row>
    <row r="211" spans="1:3" ht="12.75">
      <c r="A211" s="248">
        <v>4190</v>
      </c>
      <c r="B211" s="221" t="s">
        <v>277</v>
      </c>
      <c r="C211" s="192" t="s">
        <v>499</v>
      </c>
    </row>
    <row r="212" spans="1:3" ht="12.75">
      <c r="A212" s="248">
        <v>4191</v>
      </c>
      <c r="B212" s="221" t="s">
        <v>278</v>
      </c>
      <c r="C212" s="192" t="s">
        <v>499</v>
      </c>
    </row>
    <row r="213" spans="1:3" ht="12.75">
      <c r="A213" s="248">
        <v>4192</v>
      </c>
      <c r="B213" s="221" t="s">
        <v>279</v>
      </c>
      <c r="C213" s="192" t="s">
        <v>499</v>
      </c>
    </row>
    <row r="214" spans="1:3" ht="12.75">
      <c r="A214" s="248">
        <v>4195</v>
      </c>
      <c r="B214" s="221" t="s">
        <v>280</v>
      </c>
      <c r="C214" s="192" t="s">
        <v>499</v>
      </c>
    </row>
    <row r="215" spans="1:3" ht="12.75">
      <c r="A215" s="248">
        <v>4199</v>
      </c>
      <c r="B215" s="221" t="s">
        <v>281</v>
      </c>
      <c r="C215" s="192"/>
    </row>
    <row r="216" spans="1:3" ht="12.75">
      <c r="A216" s="248">
        <v>4201</v>
      </c>
      <c r="B216" s="221" t="s">
        <v>282</v>
      </c>
      <c r="C216" s="192" t="s">
        <v>499</v>
      </c>
    </row>
    <row r="217" spans="1:3" ht="12.75">
      <c r="A217" s="248">
        <v>4210</v>
      </c>
      <c r="B217" s="221" t="s">
        <v>283</v>
      </c>
      <c r="C217" s="192" t="s">
        <v>499</v>
      </c>
    </row>
    <row r="218" spans="1:3" ht="12.75">
      <c r="A218" s="248">
        <v>4212</v>
      </c>
      <c r="B218" s="221" t="s">
        <v>284</v>
      </c>
      <c r="C218" s="192" t="s">
        <v>499</v>
      </c>
    </row>
    <row r="219" spans="1:3" ht="12.75">
      <c r="A219" s="248">
        <v>4215</v>
      </c>
      <c r="B219" s="221" t="s">
        <v>285</v>
      </c>
      <c r="C219" s="192"/>
    </row>
    <row r="220" spans="1:3" ht="12.75">
      <c r="A220" s="248">
        <v>4221</v>
      </c>
      <c r="B220" s="221" t="s">
        <v>287</v>
      </c>
      <c r="C220" s="192" t="s">
        <v>499</v>
      </c>
    </row>
    <row r="221" spans="1:3" ht="12.75">
      <c r="A221" s="248">
        <v>4222</v>
      </c>
      <c r="B221" s="221" t="s">
        <v>288</v>
      </c>
      <c r="C221" s="192" t="s">
        <v>499</v>
      </c>
    </row>
    <row r="222" spans="1:3" ht="12.75">
      <c r="A222" s="248">
        <v>4225</v>
      </c>
      <c r="B222" s="221" t="s">
        <v>289</v>
      </c>
      <c r="C222" s="192"/>
    </row>
    <row r="223" spans="1:3" ht="12.75">
      <c r="A223" s="248">
        <v>4230</v>
      </c>
      <c r="B223" s="221" t="s">
        <v>290</v>
      </c>
      <c r="C223" s="192" t="s">
        <v>499</v>
      </c>
    </row>
    <row r="224" spans="1:3" ht="12.75">
      <c r="A224" s="248">
        <v>4231</v>
      </c>
      <c r="B224" s="221" t="s">
        <v>291</v>
      </c>
      <c r="C224" s="192" t="s">
        <v>499</v>
      </c>
    </row>
    <row r="225" spans="1:3" ht="12.75">
      <c r="A225" s="248">
        <v>4232</v>
      </c>
      <c r="B225" s="221" t="s">
        <v>292</v>
      </c>
      <c r="C225" s="192"/>
    </row>
    <row r="226" spans="1:3" ht="12.75">
      <c r="A226" s="248">
        <v>4233</v>
      </c>
      <c r="B226" s="221" t="s">
        <v>293</v>
      </c>
      <c r="C226" s="192" t="s">
        <v>499</v>
      </c>
    </row>
    <row r="227" spans="1:3" ht="12.75">
      <c r="A227" s="248">
        <v>4234</v>
      </c>
      <c r="B227" s="221" t="s">
        <v>294</v>
      </c>
      <c r="C227" s="192" t="s">
        <v>499</v>
      </c>
    </row>
    <row r="228" spans="1:3" ht="12.75">
      <c r="A228" s="248">
        <v>4251</v>
      </c>
      <c r="B228" s="221" t="s">
        <v>295</v>
      </c>
      <c r="C228" s="192" t="s">
        <v>499</v>
      </c>
    </row>
    <row r="229" spans="1:3" ht="12.75">
      <c r="A229" s="248">
        <v>4252</v>
      </c>
      <c r="B229" s="221" t="s">
        <v>296</v>
      </c>
      <c r="C229" s="192" t="s">
        <v>499</v>
      </c>
    </row>
    <row r="230" spans="1:3" ht="12.75">
      <c r="A230" s="248">
        <v>4255</v>
      </c>
      <c r="B230" s="221" t="s">
        <v>297</v>
      </c>
      <c r="C230" s="192"/>
    </row>
    <row r="231" spans="1:3" ht="12.75">
      <c r="A231" s="248">
        <v>4260</v>
      </c>
      <c r="B231" s="221" t="s">
        <v>298</v>
      </c>
      <c r="C231" s="192" t="s">
        <v>499</v>
      </c>
    </row>
    <row r="232" spans="1:3" ht="12.75">
      <c r="A232" s="248">
        <v>4261</v>
      </c>
      <c r="B232" s="221" t="s">
        <v>299</v>
      </c>
      <c r="C232" s="192" t="s">
        <v>499</v>
      </c>
    </row>
    <row r="233" spans="1:3" ht="12.75">
      <c r="A233" s="248">
        <v>4262</v>
      </c>
      <c r="B233" s="221" t="s">
        <v>300</v>
      </c>
      <c r="C233" s="192" t="s">
        <v>499</v>
      </c>
    </row>
    <row r="234" spans="1:3" ht="12.75">
      <c r="A234" s="248">
        <v>4263</v>
      </c>
      <c r="B234" s="221" t="s">
        <v>301</v>
      </c>
      <c r="C234" s="192" t="s">
        <v>499</v>
      </c>
    </row>
    <row r="235" spans="1:3" ht="12.75">
      <c r="A235" s="248">
        <v>4264</v>
      </c>
      <c r="B235" s="221" t="s">
        <v>302</v>
      </c>
      <c r="C235" s="192" t="s">
        <v>499</v>
      </c>
    </row>
    <row r="236" spans="1:3" ht="12.75">
      <c r="A236" s="248">
        <v>4265</v>
      </c>
      <c r="B236" s="221" t="s">
        <v>303</v>
      </c>
      <c r="C236" s="192" t="s">
        <v>499</v>
      </c>
    </row>
    <row r="237" spans="1:3" ht="12.75">
      <c r="A237" s="248">
        <v>4266</v>
      </c>
      <c r="B237" s="221" t="s">
        <v>304</v>
      </c>
      <c r="C237" s="192" t="s">
        <v>499</v>
      </c>
    </row>
    <row r="238" spans="1:3" ht="12.75">
      <c r="A238" s="248">
        <v>4267</v>
      </c>
      <c r="B238" s="221" t="s">
        <v>305</v>
      </c>
      <c r="C238" s="192" t="s">
        <v>499</v>
      </c>
    </row>
    <row r="239" spans="1:3" ht="12.75">
      <c r="A239" s="248">
        <v>4271</v>
      </c>
      <c r="B239" s="221" t="s">
        <v>306</v>
      </c>
      <c r="C239" s="192" t="s">
        <v>499</v>
      </c>
    </row>
    <row r="240" spans="1:3" ht="12.75">
      <c r="A240" s="248">
        <v>4273</v>
      </c>
      <c r="B240" s="221" t="s">
        <v>307</v>
      </c>
      <c r="C240" s="192" t="s">
        <v>499</v>
      </c>
    </row>
    <row r="241" spans="1:3" ht="12.75">
      <c r="A241" s="248">
        <v>4275</v>
      </c>
      <c r="B241" s="221" t="s">
        <v>308</v>
      </c>
      <c r="C241" s="192" t="s">
        <v>499</v>
      </c>
    </row>
    <row r="242" spans="1:3" ht="12.75">
      <c r="A242" s="248">
        <v>4276</v>
      </c>
      <c r="B242" s="221" t="s">
        <v>309</v>
      </c>
      <c r="C242" s="192" t="s">
        <v>499</v>
      </c>
    </row>
    <row r="243" spans="1:3" ht="12.75">
      <c r="A243" s="248">
        <v>4277</v>
      </c>
      <c r="B243" s="221" t="s">
        <v>310</v>
      </c>
      <c r="C243" s="192" t="s">
        <v>499</v>
      </c>
    </row>
    <row r="244" spans="1:3" ht="12.75">
      <c r="A244" s="248">
        <v>4281</v>
      </c>
      <c r="B244" s="221" t="s">
        <v>311</v>
      </c>
      <c r="C244" s="192" t="s">
        <v>499</v>
      </c>
    </row>
    <row r="245" spans="1:3" ht="12.75">
      <c r="A245" s="248">
        <v>4283</v>
      </c>
      <c r="B245" s="221" t="s">
        <v>312</v>
      </c>
      <c r="C245" s="192" t="s">
        <v>499</v>
      </c>
    </row>
    <row r="246" spans="1:3" ht="12.75">
      <c r="A246" s="248">
        <v>4285</v>
      </c>
      <c r="B246" s="221" t="s">
        <v>313</v>
      </c>
      <c r="C246" s="192" t="s">
        <v>499</v>
      </c>
    </row>
    <row r="247" spans="1:3" ht="12.75">
      <c r="A247" s="248">
        <v>4286</v>
      </c>
      <c r="B247" s="221" t="s">
        <v>314</v>
      </c>
      <c r="C247" s="192" t="s">
        <v>499</v>
      </c>
    </row>
    <row r="248" spans="1:3" ht="12.75">
      <c r="A248" s="248">
        <v>4287</v>
      </c>
      <c r="B248" s="221" t="s">
        <v>315</v>
      </c>
      <c r="C248" s="192" t="s">
        <v>499</v>
      </c>
    </row>
    <row r="249" spans="1:3" ht="12.75">
      <c r="A249" s="248">
        <v>4310</v>
      </c>
      <c r="B249" s="221" t="s">
        <v>317</v>
      </c>
      <c r="C249" s="192" t="s">
        <v>499</v>
      </c>
    </row>
    <row r="250" spans="1:3" ht="12.75">
      <c r="A250" s="248">
        <v>4320</v>
      </c>
      <c r="B250" s="221" t="s">
        <v>318</v>
      </c>
      <c r="C250" s="192"/>
    </row>
    <row r="251" spans="1:3" ht="12.75">
      <c r="A251" s="248">
        <v>4350</v>
      </c>
      <c r="B251" s="221" t="s">
        <v>319</v>
      </c>
      <c r="C251" s="192" t="s">
        <v>499</v>
      </c>
    </row>
    <row r="252" spans="1:3" ht="12.75">
      <c r="A252" s="248">
        <v>4355</v>
      </c>
      <c r="B252" s="221" t="s">
        <v>320</v>
      </c>
      <c r="C252" s="192"/>
    </row>
    <row r="253" spans="1:3" ht="12.75">
      <c r="A253" s="248">
        <v>4356</v>
      </c>
      <c r="B253" s="221" t="s">
        <v>321</v>
      </c>
      <c r="C253" s="192"/>
    </row>
    <row r="254" spans="1:3" ht="25.5">
      <c r="A254" s="248">
        <v>4357</v>
      </c>
      <c r="B254" s="221" t="s">
        <v>322</v>
      </c>
      <c r="C254" s="192"/>
    </row>
    <row r="255" spans="1:3" ht="12.75">
      <c r="A255" s="248">
        <v>4382</v>
      </c>
      <c r="B255" s="221" t="s">
        <v>323</v>
      </c>
      <c r="C255" s="192" t="s">
        <v>499</v>
      </c>
    </row>
    <row r="256" spans="1:3" ht="12.75">
      <c r="A256" s="248">
        <v>4383</v>
      </c>
      <c r="B256" s="221" t="s">
        <v>324</v>
      </c>
      <c r="C256" s="192" t="s">
        <v>499</v>
      </c>
    </row>
    <row r="257" spans="1:3" ht="12.75">
      <c r="A257" s="248">
        <v>4384</v>
      </c>
      <c r="B257" s="221" t="s">
        <v>325</v>
      </c>
      <c r="C257" s="192" t="s">
        <v>499</v>
      </c>
    </row>
    <row r="258" spans="1:3" ht="25.5">
      <c r="A258" s="248">
        <v>4387</v>
      </c>
      <c r="B258" s="221" t="s">
        <v>326</v>
      </c>
      <c r="C258" s="192"/>
    </row>
    <row r="259" spans="1:3" ht="25.5">
      <c r="A259" s="248">
        <v>4388</v>
      </c>
      <c r="B259" s="221" t="s">
        <v>327</v>
      </c>
      <c r="C259" s="192"/>
    </row>
    <row r="260" spans="1:3" ht="12.75">
      <c r="A260" s="248">
        <v>4391</v>
      </c>
      <c r="B260" s="221" t="s">
        <v>328</v>
      </c>
      <c r="C260" s="192"/>
    </row>
    <row r="261" spans="1:3" ht="12.75">
      <c r="A261" s="248">
        <v>4392</v>
      </c>
      <c r="B261" s="221" t="s">
        <v>329</v>
      </c>
      <c r="C261" s="192"/>
    </row>
    <row r="262" spans="1:3" ht="12.75">
      <c r="A262" s="248">
        <v>4393</v>
      </c>
      <c r="B262" s="221" t="s">
        <v>330</v>
      </c>
      <c r="C262" s="192"/>
    </row>
    <row r="263" spans="1:3" ht="12.75">
      <c r="A263" s="248">
        <v>4394</v>
      </c>
      <c r="B263" s="221" t="s">
        <v>331</v>
      </c>
      <c r="C263" s="192"/>
    </row>
    <row r="264" spans="1:3" ht="12.75">
      <c r="A264" s="248">
        <v>4395</v>
      </c>
      <c r="B264" s="221" t="s">
        <v>332</v>
      </c>
      <c r="C264" s="192" t="s">
        <v>499</v>
      </c>
    </row>
    <row r="265" spans="1:3" ht="12.75">
      <c r="A265" s="248">
        <v>4397</v>
      </c>
      <c r="B265" s="221" t="s">
        <v>333</v>
      </c>
      <c r="C265" s="192"/>
    </row>
    <row r="266" spans="1:3" ht="12.75">
      <c r="A266" s="248">
        <v>4398</v>
      </c>
      <c r="B266" s="221" t="s">
        <v>334</v>
      </c>
      <c r="C266" s="192" t="s">
        <v>499</v>
      </c>
    </row>
    <row r="267" spans="1:3" ht="25.5">
      <c r="A267" s="248">
        <v>4399</v>
      </c>
      <c r="B267" s="221" t="s">
        <v>335</v>
      </c>
      <c r="C267" s="192"/>
    </row>
    <row r="268" spans="1:3" ht="12.75">
      <c r="A268" s="248">
        <v>4420</v>
      </c>
      <c r="B268" s="221" t="s">
        <v>336</v>
      </c>
      <c r="C268" s="192" t="s">
        <v>499</v>
      </c>
    </row>
    <row r="269" spans="1:3" ht="12.75">
      <c r="A269" s="248">
        <v>4430</v>
      </c>
      <c r="B269" s="221" t="s">
        <v>337</v>
      </c>
      <c r="C269" s="192" t="s">
        <v>499</v>
      </c>
    </row>
    <row r="270" spans="1:3" ht="12.75">
      <c r="A270" s="248">
        <v>4450</v>
      </c>
      <c r="B270" s="221" t="s">
        <v>338</v>
      </c>
      <c r="C270" s="192" t="s">
        <v>499</v>
      </c>
    </row>
    <row r="271" spans="1:3" ht="12.75">
      <c r="A271" s="248">
        <v>4510</v>
      </c>
      <c r="B271" s="221" t="s">
        <v>339</v>
      </c>
      <c r="C271" s="192" t="s">
        <v>499</v>
      </c>
    </row>
    <row r="272" spans="1:3" ht="12.75">
      <c r="A272" s="248">
        <v>4590</v>
      </c>
      <c r="B272" s="221" t="s">
        <v>341</v>
      </c>
      <c r="C272" s="192" t="s">
        <v>499</v>
      </c>
    </row>
    <row r="273" spans="1:3" ht="12.75">
      <c r="A273" s="248">
        <v>4610</v>
      </c>
      <c r="B273" s="221" t="s">
        <v>342</v>
      </c>
      <c r="C273" s="192" t="s">
        <v>499</v>
      </c>
    </row>
    <row r="274" spans="1:3" ht="12.75">
      <c r="A274" s="248">
        <v>4620</v>
      </c>
      <c r="B274" s="221" t="s">
        <v>343</v>
      </c>
      <c r="C274" s="192" t="s">
        <v>499</v>
      </c>
    </row>
    <row r="275" spans="1:3" ht="12.75">
      <c r="A275" s="248">
        <v>4630</v>
      </c>
      <c r="B275" s="221" t="s">
        <v>344</v>
      </c>
      <c r="C275" s="192" t="s">
        <v>499</v>
      </c>
    </row>
    <row r="276" spans="1:3" ht="12.75">
      <c r="A276" s="248">
        <v>4650</v>
      </c>
      <c r="B276" s="221" t="s">
        <v>345</v>
      </c>
      <c r="C276" s="192" t="s">
        <v>499</v>
      </c>
    </row>
    <row r="277" spans="1:3" ht="12.75">
      <c r="A277" s="248">
        <v>4690</v>
      </c>
      <c r="B277" s="221" t="s">
        <v>346</v>
      </c>
      <c r="C277" s="192" t="s">
        <v>499</v>
      </c>
    </row>
    <row r="278" spans="1:3" ht="12.75">
      <c r="A278" s="248">
        <v>4700</v>
      </c>
      <c r="B278" s="221" t="s">
        <v>347</v>
      </c>
      <c r="C278" s="192" t="s">
        <v>499</v>
      </c>
    </row>
    <row r="279" spans="1:3" ht="12.75">
      <c r="A279" s="248">
        <v>4720</v>
      </c>
      <c r="B279" s="221" t="s">
        <v>348</v>
      </c>
      <c r="C279" s="192" t="s">
        <v>499</v>
      </c>
    </row>
    <row r="280" spans="1:3" ht="12.75">
      <c r="A280" s="248">
        <v>4801</v>
      </c>
      <c r="B280" s="221" t="s">
        <v>350</v>
      </c>
      <c r="C280" s="192" t="s">
        <v>499</v>
      </c>
    </row>
    <row r="281" spans="1:3" ht="12.75">
      <c r="A281" s="248">
        <v>4802</v>
      </c>
      <c r="B281" s="221" t="s">
        <v>351</v>
      </c>
      <c r="C281" s="192" t="s">
        <v>499</v>
      </c>
    </row>
    <row r="282" spans="1:3" ht="12.75">
      <c r="A282" s="248">
        <v>4831</v>
      </c>
      <c r="B282" s="221" t="s">
        <v>352</v>
      </c>
      <c r="C282" s="192" t="s">
        <v>499</v>
      </c>
    </row>
    <row r="283" spans="1:3" ht="12.75">
      <c r="A283" s="248">
        <v>4832</v>
      </c>
      <c r="B283" s="221" t="s">
        <v>353</v>
      </c>
      <c r="C283" s="192" t="s">
        <v>499</v>
      </c>
    </row>
    <row r="284" spans="1:3" ht="25.5">
      <c r="A284" s="248">
        <v>4871</v>
      </c>
      <c r="B284" s="221" t="s">
        <v>355</v>
      </c>
      <c r="C284" s="192" t="s">
        <v>499</v>
      </c>
    </row>
    <row r="285" spans="1:3" ht="25.5">
      <c r="A285" s="248">
        <v>4872</v>
      </c>
      <c r="B285" s="221" t="s">
        <v>356</v>
      </c>
      <c r="C285" s="192" t="s">
        <v>499</v>
      </c>
    </row>
    <row r="286" spans="1:3" ht="12.75">
      <c r="A286" s="248">
        <v>4881</v>
      </c>
      <c r="B286" s="221" t="s">
        <v>358</v>
      </c>
      <c r="C286" s="192" t="s">
        <v>499</v>
      </c>
    </row>
    <row r="287" spans="1:3" ht="25.5">
      <c r="A287" s="248">
        <v>4882</v>
      </c>
      <c r="B287" s="221" t="s">
        <v>359</v>
      </c>
      <c r="C287" s="192" t="s">
        <v>499</v>
      </c>
    </row>
    <row r="288" spans="1:3" ht="12.75">
      <c r="A288" s="248">
        <v>4901</v>
      </c>
      <c r="B288" s="221" t="s">
        <v>361</v>
      </c>
      <c r="C288" s="192" t="s">
        <v>499</v>
      </c>
    </row>
    <row r="289" spans="1:3" ht="12.75">
      <c r="A289" s="248">
        <v>4902</v>
      </c>
      <c r="B289" s="221" t="s">
        <v>362</v>
      </c>
      <c r="C289" s="192" t="s">
        <v>499</v>
      </c>
    </row>
    <row r="290" spans="1:3" ht="12.75">
      <c r="A290" s="248">
        <v>4908</v>
      </c>
      <c r="B290" s="221" t="s">
        <v>363</v>
      </c>
      <c r="C290" s="192" t="s">
        <v>499</v>
      </c>
    </row>
    <row r="291" spans="1:3" ht="12.75">
      <c r="A291" s="248">
        <v>4931</v>
      </c>
      <c r="B291" s="221" t="s">
        <v>364</v>
      </c>
      <c r="C291" s="192" t="s">
        <v>499</v>
      </c>
    </row>
    <row r="292" spans="1:3" ht="25.5">
      <c r="A292" s="248">
        <v>4971</v>
      </c>
      <c r="B292" s="221" t="s">
        <v>365</v>
      </c>
      <c r="C292" s="192" t="s">
        <v>499</v>
      </c>
    </row>
    <row r="293" spans="1:3" ht="25.5">
      <c r="A293" s="248">
        <v>4972</v>
      </c>
      <c r="B293" s="221" t="s">
        <v>366</v>
      </c>
      <c r="C293" s="192" t="s">
        <v>499</v>
      </c>
    </row>
    <row r="294" spans="1:3" ht="12.75">
      <c r="A294" s="248">
        <v>4981</v>
      </c>
      <c r="B294" s="221" t="s">
        <v>368</v>
      </c>
      <c r="C294" s="192" t="s">
        <v>499</v>
      </c>
    </row>
    <row r="295" spans="1:3" ht="12.75">
      <c r="A295" s="248">
        <v>4982</v>
      </c>
      <c r="B295" s="221" t="s">
        <v>369</v>
      </c>
      <c r="C295" s="192" t="s">
        <v>499</v>
      </c>
    </row>
    <row r="296" spans="1:3" ht="12.75">
      <c r="A296" s="248">
        <v>5100</v>
      </c>
      <c r="B296" s="221" t="s">
        <v>371</v>
      </c>
      <c r="C296" s="192" t="s">
        <v>499</v>
      </c>
    </row>
    <row r="297" spans="1:3" ht="12.75">
      <c r="A297" s="248">
        <v>5109</v>
      </c>
      <c r="B297" s="221" t="s">
        <v>372</v>
      </c>
      <c r="C297" s="192" t="s">
        <v>499</v>
      </c>
    </row>
    <row r="298" spans="1:3" ht="12.75">
      <c r="A298" s="248">
        <v>5200</v>
      </c>
      <c r="B298" s="221" t="s">
        <v>373</v>
      </c>
      <c r="C298" s="192" t="s">
        <v>499</v>
      </c>
    </row>
    <row r="299" spans="1:3" ht="12.75">
      <c r="A299" s="248">
        <v>5209</v>
      </c>
      <c r="B299" s="221" t="s">
        <v>374</v>
      </c>
      <c r="C299" s="192" t="s">
        <v>499</v>
      </c>
    </row>
    <row r="300" spans="1:3" ht="12.75">
      <c r="A300" s="248">
        <v>5310</v>
      </c>
      <c r="B300" s="221" t="s">
        <v>376</v>
      </c>
      <c r="C300" s="192" t="s">
        <v>499</v>
      </c>
    </row>
    <row r="301" spans="1:3" ht="12.75">
      <c r="A301" s="248">
        <v>5311</v>
      </c>
      <c r="B301" s="221" t="s">
        <v>377</v>
      </c>
      <c r="C301" s="192"/>
    </row>
    <row r="302" spans="1:3" ht="12.75">
      <c r="A302" s="248">
        <v>5312</v>
      </c>
      <c r="B302" s="221" t="s">
        <v>378</v>
      </c>
      <c r="C302" s="192" t="s">
        <v>499</v>
      </c>
    </row>
    <row r="303" spans="1:3" ht="12.75">
      <c r="A303" s="248">
        <v>5317</v>
      </c>
      <c r="B303" s="221" t="s">
        <v>379</v>
      </c>
      <c r="C303" s="192" t="s">
        <v>499</v>
      </c>
    </row>
    <row r="304" spans="1:3" ht="12.75">
      <c r="A304" s="248">
        <v>5318</v>
      </c>
      <c r="B304" s="221" t="s">
        <v>380</v>
      </c>
      <c r="C304" s="192"/>
    </row>
    <row r="305" spans="1:3" ht="12.75">
      <c r="A305" s="248">
        <v>5319</v>
      </c>
      <c r="B305" s="221" t="s">
        <v>381</v>
      </c>
      <c r="C305" s="192" t="s">
        <v>499</v>
      </c>
    </row>
    <row r="306" spans="1:3" ht="12.75">
      <c r="A306" s="248">
        <v>5320</v>
      </c>
      <c r="B306" s="221" t="s">
        <v>382</v>
      </c>
      <c r="C306" s="192" t="s">
        <v>499</v>
      </c>
    </row>
    <row r="307" spans="1:3" ht="12.75">
      <c r="A307" s="248">
        <v>5329</v>
      </c>
      <c r="B307" s="221" t="s">
        <v>383</v>
      </c>
      <c r="C307" s="192" t="s">
        <v>499</v>
      </c>
    </row>
    <row r="308" spans="1:3" ht="12.75">
      <c r="A308" s="248">
        <v>5400</v>
      </c>
      <c r="B308" s="221" t="s">
        <v>384</v>
      </c>
      <c r="C308" s="192" t="s">
        <v>499</v>
      </c>
    </row>
    <row r="309" spans="1:3" ht="12.75">
      <c r="A309" s="248">
        <v>5409</v>
      </c>
      <c r="B309" s="221" t="s">
        <v>385</v>
      </c>
      <c r="C309" s="192" t="s">
        <v>499</v>
      </c>
    </row>
    <row r="310" spans="1:3" ht="12.75">
      <c r="A310" s="248">
        <v>5500</v>
      </c>
      <c r="B310" s="221" t="s">
        <v>386</v>
      </c>
      <c r="C310" s="192" t="s">
        <v>499</v>
      </c>
    </row>
    <row r="311" spans="1:3" ht="12.75">
      <c r="A311" s="248">
        <v>5509</v>
      </c>
      <c r="B311" s="221" t="s">
        <v>387</v>
      </c>
      <c r="C311" s="192" t="s">
        <v>499</v>
      </c>
    </row>
    <row r="312" spans="1:3" ht="12.75">
      <c r="A312" s="248">
        <v>5600</v>
      </c>
      <c r="B312" s="221" t="s">
        <v>388</v>
      </c>
      <c r="C312" s="192" t="s">
        <v>499</v>
      </c>
    </row>
    <row r="313" spans="1:3" ht="12.75">
      <c r="A313" s="248">
        <v>5609</v>
      </c>
      <c r="B313" s="221" t="s">
        <v>389</v>
      </c>
      <c r="C313" s="192" t="s">
        <v>499</v>
      </c>
    </row>
    <row r="314" spans="1:3" ht="12.75">
      <c r="A314" s="248">
        <v>5610</v>
      </c>
      <c r="B314" s="221" t="s">
        <v>390</v>
      </c>
      <c r="C314" s="192" t="s">
        <v>499</v>
      </c>
    </row>
    <row r="315" spans="1:3" ht="12.75">
      <c r="A315" s="248">
        <v>5619</v>
      </c>
      <c r="B315" s="221" t="s">
        <v>391</v>
      </c>
      <c r="C315" s="192" t="s">
        <v>499</v>
      </c>
    </row>
    <row r="316" spans="1:3" ht="12.75">
      <c r="A316" s="248">
        <v>5700</v>
      </c>
      <c r="B316" s="221" t="s">
        <v>392</v>
      </c>
      <c r="C316" s="192" t="s">
        <v>499</v>
      </c>
    </row>
    <row r="317" spans="1:3" ht="25.5">
      <c r="A317" s="248">
        <v>5708</v>
      </c>
      <c r="B317" s="221" t="s">
        <v>393</v>
      </c>
      <c r="C317" s="192" t="s">
        <v>499</v>
      </c>
    </row>
    <row r="318" spans="1:3" ht="25.5">
      <c r="A318" s="248">
        <v>5709</v>
      </c>
      <c r="B318" s="221" t="s">
        <v>394</v>
      </c>
      <c r="C318" s="192" t="s">
        <v>499</v>
      </c>
    </row>
    <row r="319" spans="1:3" ht="12.75">
      <c r="A319" s="248">
        <v>5720</v>
      </c>
      <c r="B319" s="221" t="s">
        <v>395</v>
      </c>
      <c r="C319" s="192" t="s">
        <v>499</v>
      </c>
    </row>
    <row r="320" spans="1:3" ht="12.75">
      <c r="A320" s="248">
        <v>5730</v>
      </c>
      <c r="B320" s="221" t="s">
        <v>396</v>
      </c>
      <c r="C320" s="192" t="s">
        <v>499</v>
      </c>
    </row>
    <row r="321" spans="1:3" ht="12.75">
      <c r="A321" s="248">
        <v>5740</v>
      </c>
      <c r="B321" s="221" t="s">
        <v>397</v>
      </c>
      <c r="C321" s="192"/>
    </row>
    <row r="322" spans="1:3" ht="12.75">
      <c r="A322" s="248">
        <v>5745</v>
      </c>
      <c r="B322" s="221" t="s">
        <v>398</v>
      </c>
      <c r="C322" s="192"/>
    </row>
    <row r="323" spans="1:3" ht="12.75">
      <c r="A323" s="248">
        <v>5750</v>
      </c>
      <c r="B323" s="221" t="s">
        <v>399</v>
      </c>
      <c r="C323" s="192" t="s">
        <v>499</v>
      </c>
    </row>
    <row r="324" spans="1:3" ht="12.75">
      <c r="A324" s="248">
        <v>5755</v>
      </c>
      <c r="B324" s="221" t="s">
        <v>400</v>
      </c>
      <c r="C324" s="192" t="s">
        <v>499</v>
      </c>
    </row>
    <row r="325" spans="1:3" ht="12.75">
      <c r="A325" s="248">
        <v>5760</v>
      </c>
      <c r="B325" s="221" t="s">
        <v>401</v>
      </c>
      <c r="C325" s="192" t="s">
        <v>499</v>
      </c>
    </row>
    <row r="326" spans="1:3" ht="12.75">
      <c r="A326" s="248">
        <v>5765</v>
      </c>
      <c r="B326" s="221" t="s">
        <v>402</v>
      </c>
      <c r="C326" s="192" t="s">
        <v>499</v>
      </c>
    </row>
    <row r="327" spans="1:3" ht="12.75">
      <c r="A327" s="248">
        <v>5780</v>
      </c>
      <c r="B327" s="221" t="s">
        <v>403</v>
      </c>
      <c r="C327" s="192" t="s">
        <v>499</v>
      </c>
    </row>
    <row r="328" spans="1:3" ht="12.75">
      <c r="A328" s="248">
        <v>5790</v>
      </c>
      <c r="B328" s="221" t="s">
        <v>404</v>
      </c>
      <c r="C328" s="192" t="s">
        <v>499</v>
      </c>
    </row>
    <row r="329" spans="1:3" ht="12.75">
      <c r="A329" s="248">
        <v>5799</v>
      </c>
      <c r="B329" s="221" t="s">
        <v>405</v>
      </c>
      <c r="C329" s="192" t="s">
        <v>499</v>
      </c>
    </row>
    <row r="330" spans="1:3" ht="12.75">
      <c r="A330" s="248">
        <v>5800</v>
      </c>
      <c r="B330" s="221" t="s">
        <v>406</v>
      </c>
      <c r="C330" s="192" t="s">
        <v>499</v>
      </c>
    </row>
    <row r="331" spans="1:3" ht="12.75">
      <c r="A331" s="248">
        <v>5801</v>
      </c>
      <c r="B331" s="221" t="s">
        <v>407</v>
      </c>
      <c r="C331" s="192" t="s">
        <v>499</v>
      </c>
    </row>
    <row r="332" spans="1:3" ht="12.75">
      <c r="A332" s="248">
        <v>5809</v>
      </c>
      <c r="B332" s="221" t="s">
        <v>408</v>
      </c>
      <c r="C332" s="192" t="s">
        <v>499</v>
      </c>
    </row>
    <row r="333" spans="1:3" ht="12.75">
      <c r="A333" s="248">
        <v>5890</v>
      </c>
      <c r="B333" s="221" t="s">
        <v>409</v>
      </c>
      <c r="C333" s="192" t="s">
        <v>499</v>
      </c>
    </row>
    <row r="334" spans="1:3" ht="12.75">
      <c r="A334" s="248">
        <v>5900</v>
      </c>
      <c r="B334" s="221" t="s">
        <v>410</v>
      </c>
      <c r="C334" s="192" t="s">
        <v>499</v>
      </c>
    </row>
    <row r="335" spans="1:3" ht="12.75">
      <c r="A335" s="248">
        <v>5909</v>
      </c>
      <c r="B335" s="221" t="s">
        <v>411</v>
      </c>
      <c r="C335" s="192" t="s">
        <v>499</v>
      </c>
    </row>
    <row r="336" spans="1:3" ht="12.75">
      <c r="A336" s="248">
        <v>5990</v>
      </c>
      <c r="B336" s="221" t="s">
        <v>412</v>
      </c>
      <c r="C336" s="192" t="s">
        <v>499</v>
      </c>
    </row>
    <row r="337" spans="1:3" ht="12.75">
      <c r="A337" s="248">
        <v>5991</v>
      </c>
      <c r="B337" s="221" t="s">
        <v>413</v>
      </c>
      <c r="C337" s="192" t="s">
        <v>499</v>
      </c>
    </row>
    <row r="338" spans="1:3" ht="12.75">
      <c r="A338" s="248">
        <v>6100</v>
      </c>
      <c r="B338" s="221" t="s">
        <v>415</v>
      </c>
      <c r="C338" s="192" t="s">
        <v>499</v>
      </c>
    </row>
    <row r="339" spans="1:3" ht="12.75">
      <c r="A339" s="248">
        <v>6190</v>
      </c>
      <c r="B339" s="221" t="s">
        <v>416</v>
      </c>
      <c r="C339" s="192" t="s">
        <v>499</v>
      </c>
    </row>
    <row r="340" spans="1:3" ht="12.75">
      <c r="A340" s="248">
        <v>6199</v>
      </c>
      <c r="B340" s="221" t="s">
        <v>417</v>
      </c>
      <c r="C340" s="192" t="s">
        <v>499</v>
      </c>
    </row>
    <row r="341" spans="1:3" ht="25.5">
      <c r="A341" s="248">
        <v>6310</v>
      </c>
      <c r="B341" s="221" t="s">
        <v>418</v>
      </c>
      <c r="C341" s="192" t="s">
        <v>499</v>
      </c>
    </row>
    <row r="342" spans="1:3" ht="12.75">
      <c r="A342" s="248">
        <v>6320</v>
      </c>
      <c r="B342" s="221" t="s">
        <v>419</v>
      </c>
      <c r="C342" s="192"/>
    </row>
    <row r="343" spans="1:3" ht="12.75">
      <c r="A343" s="248">
        <v>6330</v>
      </c>
      <c r="B343" s="221" t="s">
        <v>420</v>
      </c>
      <c r="C343" s="192" t="s">
        <v>499</v>
      </c>
    </row>
    <row r="344" spans="1:3" ht="12.75">
      <c r="A344" s="248">
        <v>6400</v>
      </c>
      <c r="B344" s="221" t="s">
        <v>421</v>
      </c>
      <c r="C344" s="192" t="s">
        <v>499</v>
      </c>
    </row>
    <row r="345" spans="1:3" ht="12.75">
      <c r="A345" s="248">
        <v>6500</v>
      </c>
      <c r="B345" s="221" t="s">
        <v>422</v>
      </c>
      <c r="C345" s="192" t="s">
        <v>499</v>
      </c>
    </row>
    <row r="346" spans="1:3" ht="12.75">
      <c r="A346" s="248">
        <v>6600</v>
      </c>
      <c r="B346" s="221" t="s">
        <v>423</v>
      </c>
      <c r="C346" s="192" t="s">
        <v>499</v>
      </c>
    </row>
    <row r="347" spans="1:3" ht="12.75">
      <c r="A347" s="248">
        <v>6610</v>
      </c>
      <c r="B347" s="221" t="s">
        <v>424</v>
      </c>
      <c r="C347" s="192" t="s">
        <v>499</v>
      </c>
    </row>
    <row r="348" spans="1:3" ht="12.75">
      <c r="A348" s="248">
        <v>6710</v>
      </c>
      <c r="B348" s="221" t="s">
        <v>425</v>
      </c>
      <c r="C348" s="192" t="s">
        <v>499</v>
      </c>
    </row>
    <row r="349" spans="1:3" ht="12.75">
      <c r="A349" s="248">
        <v>6720</v>
      </c>
      <c r="B349" s="221" t="s">
        <v>426</v>
      </c>
      <c r="C349" s="192" t="s">
        <v>499</v>
      </c>
    </row>
    <row r="350" spans="1:3" ht="12.75">
      <c r="A350" s="248">
        <v>6730</v>
      </c>
      <c r="B350" s="221" t="s">
        <v>427</v>
      </c>
      <c r="C350" s="192" t="s">
        <v>499</v>
      </c>
    </row>
    <row r="351" spans="1:3" ht="12.75">
      <c r="A351" s="248">
        <v>6790</v>
      </c>
      <c r="B351" s="221" t="s">
        <v>428</v>
      </c>
      <c r="C351" s="192" t="s">
        <v>499</v>
      </c>
    </row>
    <row r="352" spans="1:3" ht="12.75">
      <c r="A352" s="248">
        <v>6800</v>
      </c>
      <c r="B352" s="221" t="s">
        <v>429</v>
      </c>
      <c r="C352" s="192" t="s">
        <v>499</v>
      </c>
    </row>
    <row r="353" spans="1:3" ht="25.5" customHeight="1">
      <c r="A353" s="248">
        <v>6850</v>
      </c>
      <c r="B353" s="221" t="s">
        <v>500</v>
      </c>
      <c r="C353" s="192" t="s">
        <v>499</v>
      </c>
    </row>
    <row r="354" spans="1:3" ht="12.75">
      <c r="A354" s="248">
        <v>6900</v>
      </c>
      <c r="B354" s="221" t="s">
        <v>431</v>
      </c>
      <c r="C354" s="192" t="s">
        <v>499</v>
      </c>
    </row>
    <row r="355" spans="1:3" ht="12.75">
      <c r="A355" s="248">
        <v>7110</v>
      </c>
      <c r="B355" s="221" t="s">
        <v>433</v>
      </c>
      <c r="C355" s="192" t="s">
        <v>499</v>
      </c>
    </row>
    <row r="356" spans="1:3" ht="12.75">
      <c r="A356" s="248">
        <v>7111</v>
      </c>
      <c r="B356" s="221" t="s">
        <v>434</v>
      </c>
      <c r="C356" s="192"/>
    </row>
    <row r="357" spans="1:3" ht="12.75">
      <c r="A357" s="248">
        <v>7112</v>
      </c>
      <c r="B357" s="221" t="s">
        <v>435</v>
      </c>
      <c r="C357" s="192" t="s">
        <v>499</v>
      </c>
    </row>
    <row r="358" spans="1:3" ht="12.75">
      <c r="A358" s="248">
        <v>7180</v>
      </c>
      <c r="B358" s="221" t="s">
        <v>436</v>
      </c>
      <c r="C358" s="192" t="s">
        <v>499</v>
      </c>
    </row>
    <row r="359" spans="1:3" ht="12.75">
      <c r="A359" s="248">
        <v>7190</v>
      </c>
      <c r="B359" s="221" t="s">
        <v>437</v>
      </c>
      <c r="C359" s="192" t="s">
        <v>499</v>
      </c>
    </row>
    <row r="360" spans="1:3" ht="12.75">
      <c r="A360" s="248">
        <v>7210</v>
      </c>
      <c r="B360" s="221" t="s">
        <v>439</v>
      </c>
      <c r="C360" s="192" t="s">
        <v>499</v>
      </c>
    </row>
    <row r="361" spans="1:3" ht="12.75">
      <c r="A361" s="248">
        <v>7211</v>
      </c>
      <c r="B361" s="221" t="s">
        <v>440</v>
      </c>
      <c r="C361" s="192"/>
    </row>
    <row r="362" spans="1:3" ht="12.75">
      <c r="A362" s="248">
        <v>7212</v>
      </c>
      <c r="B362" s="221" t="s">
        <v>441</v>
      </c>
      <c r="C362" s="192" t="s">
        <v>499</v>
      </c>
    </row>
    <row r="363" spans="1:3" ht="12.75">
      <c r="A363" s="248">
        <v>7280</v>
      </c>
      <c r="B363" s="221" t="s">
        <v>442</v>
      </c>
      <c r="C363" s="192" t="s">
        <v>499</v>
      </c>
    </row>
    <row r="364" spans="1:3" ht="12.75">
      <c r="A364" s="248">
        <v>7290</v>
      </c>
      <c r="B364" s="221" t="s">
        <v>443</v>
      </c>
      <c r="C364" s="192" t="s">
        <v>499</v>
      </c>
    </row>
    <row r="365" spans="1:3" ht="12.75">
      <c r="A365" s="248">
        <v>7300</v>
      </c>
      <c r="B365" s="221" t="s">
        <v>444</v>
      </c>
      <c r="C365" s="192" t="s">
        <v>499</v>
      </c>
    </row>
    <row r="366" spans="1:3" ht="12.75">
      <c r="A366" s="248">
        <v>7400</v>
      </c>
      <c r="B366" s="221" t="s">
        <v>445</v>
      </c>
      <c r="C366" s="192" t="s">
        <v>499</v>
      </c>
    </row>
    <row r="367" spans="1:3" ht="12.75">
      <c r="A367" s="248">
        <v>7401</v>
      </c>
      <c r="B367" s="221" t="s">
        <v>446</v>
      </c>
      <c r="C367" s="192" t="s">
        <v>499</v>
      </c>
    </row>
    <row r="368" spans="1:3" ht="12.75">
      <c r="A368" s="248">
        <v>7500</v>
      </c>
      <c r="B368" s="221" t="s">
        <v>447</v>
      </c>
      <c r="C368" s="192" t="s">
        <v>499</v>
      </c>
    </row>
    <row r="369" spans="1:3" ht="12.75">
      <c r="A369" s="248">
        <v>7600</v>
      </c>
      <c r="B369" s="221" t="s">
        <v>448</v>
      </c>
      <c r="C369" s="192" t="s">
        <v>499</v>
      </c>
    </row>
    <row r="370" spans="1:3" ht="12.75">
      <c r="A370" s="248">
        <v>8010</v>
      </c>
      <c r="B370" s="221" t="s">
        <v>450</v>
      </c>
      <c r="C370" s="192" t="s">
        <v>499</v>
      </c>
    </row>
    <row r="371" spans="1:3" ht="12.75">
      <c r="A371" s="248">
        <v>8015</v>
      </c>
      <c r="B371" s="221" t="s">
        <v>451</v>
      </c>
      <c r="C371" s="192" t="s">
        <v>499</v>
      </c>
    </row>
    <row r="372" spans="1:3" ht="12.75">
      <c r="A372" s="248">
        <v>8020</v>
      </c>
      <c r="B372" s="221" t="s">
        <v>452</v>
      </c>
      <c r="C372" s="192" t="s">
        <v>499</v>
      </c>
    </row>
    <row r="373" spans="1:3" ht="12.75">
      <c r="A373" s="248">
        <v>8025</v>
      </c>
      <c r="B373" s="221" t="s">
        <v>340</v>
      </c>
      <c r="C373" s="192"/>
    </row>
    <row r="374" spans="1:3" ht="12.75">
      <c r="A374" s="248">
        <v>8030</v>
      </c>
      <c r="B374" s="221" t="s">
        <v>340</v>
      </c>
      <c r="C374" s="192"/>
    </row>
    <row r="375" spans="1:3" ht="12.75">
      <c r="A375" s="248">
        <v>8035</v>
      </c>
      <c r="B375" s="221" t="s">
        <v>340</v>
      </c>
      <c r="C375" s="192"/>
    </row>
    <row r="376" spans="1:3" ht="12.75">
      <c r="A376" s="248">
        <v>8040</v>
      </c>
      <c r="B376" s="221" t="s">
        <v>453</v>
      </c>
      <c r="C376" s="192" t="s">
        <v>499</v>
      </c>
    </row>
    <row r="377" spans="1:3" ht="12.75">
      <c r="A377" s="248">
        <v>8045</v>
      </c>
      <c r="B377" s="221" t="s">
        <v>454</v>
      </c>
      <c r="C377" s="192" t="s">
        <v>499</v>
      </c>
    </row>
    <row r="378" spans="1:3" ht="12.75">
      <c r="A378" s="248">
        <v>8050</v>
      </c>
      <c r="B378" s="221" t="s">
        <v>455</v>
      </c>
      <c r="C378" s="192" t="s">
        <v>499</v>
      </c>
    </row>
    <row r="379" spans="1:3" ht="12.75">
      <c r="A379" s="248">
        <v>8053</v>
      </c>
      <c r="B379" s="221" t="s">
        <v>456</v>
      </c>
      <c r="C379" s="192" t="s">
        <v>499</v>
      </c>
    </row>
    <row r="380" spans="1:3" ht="12.75">
      <c r="A380" s="248">
        <v>8056</v>
      </c>
      <c r="B380" s="221" t="s">
        <v>340</v>
      </c>
      <c r="C380" s="192"/>
    </row>
    <row r="381" spans="1:3" ht="12.75">
      <c r="A381" s="248">
        <v>8059</v>
      </c>
      <c r="B381" s="221" t="s">
        <v>340</v>
      </c>
      <c r="C381" s="192"/>
    </row>
    <row r="382" spans="1:3" ht="12.75">
      <c r="A382" s="248">
        <v>8062</v>
      </c>
      <c r="B382" s="221" t="s">
        <v>340</v>
      </c>
      <c r="C382" s="192"/>
    </row>
    <row r="383" spans="1:3" ht="12.75">
      <c r="A383" s="248">
        <v>8065</v>
      </c>
      <c r="B383" s="221" t="s">
        <v>457</v>
      </c>
      <c r="C383" s="192" t="s">
        <v>499</v>
      </c>
    </row>
    <row r="384" spans="1:3" ht="12.75">
      <c r="A384" s="248">
        <v>8068</v>
      </c>
      <c r="B384" s="221" t="s">
        <v>340</v>
      </c>
      <c r="C384" s="192"/>
    </row>
    <row r="385" spans="1:3" ht="12.75">
      <c r="A385" s="248">
        <v>8070</v>
      </c>
      <c r="B385" s="221" t="s">
        <v>458</v>
      </c>
      <c r="C385" s="192" t="s">
        <v>499</v>
      </c>
    </row>
    <row r="386" spans="1:3" ht="12.75">
      <c r="A386" s="248">
        <v>8101</v>
      </c>
      <c r="B386" s="221" t="s">
        <v>459</v>
      </c>
      <c r="C386" s="192" t="s">
        <v>499</v>
      </c>
    </row>
    <row r="387" spans="1:3" ht="12.75">
      <c r="A387" s="248">
        <v>8102</v>
      </c>
      <c r="B387" s="221" t="s">
        <v>460</v>
      </c>
      <c r="C387" s="192" t="s">
        <v>499</v>
      </c>
    </row>
    <row r="388" spans="1:3" ht="12.75">
      <c r="A388" s="248">
        <v>8801</v>
      </c>
      <c r="B388" s="221" t="s">
        <v>461</v>
      </c>
      <c r="C388" s="192" t="s">
        <v>499</v>
      </c>
    </row>
    <row r="389" spans="1:3" ht="12.75">
      <c r="A389" s="248">
        <v>8802</v>
      </c>
      <c r="B389" s="221" t="s">
        <v>462</v>
      </c>
      <c r="C389" s="192" t="s">
        <v>499</v>
      </c>
    </row>
    <row r="390" spans="1:3" ht="12.75">
      <c r="A390" s="248">
        <v>8803</v>
      </c>
      <c r="B390" s="221" t="s">
        <v>463</v>
      </c>
      <c r="C390" s="192" t="s">
        <v>499</v>
      </c>
    </row>
    <row r="391" spans="1:3" ht="12.75">
      <c r="A391" s="248">
        <v>8804</v>
      </c>
      <c r="B391" s="221" t="s">
        <v>464</v>
      </c>
      <c r="C391" s="192" t="s">
        <v>499</v>
      </c>
    </row>
    <row r="392" spans="1:3" ht="12.75">
      <c r="A392" s="112"/>
      <c r="B392" s="112"/>
      <c r="C392" s="112"/>
    </row>
    <row r="393" spans="1:3" ht="12.75">
      <c r="A393" s="112"/>
      <c r="B393" s="112"/>
      <c r="C393" s="112"/>
    </row>
    <row r="394" spans="1:3" ht="12.75">
      <c r="A394" s="112"/>
      <c r="B394" s="112"/>
      <c r="C394" s="112"/>
    </row>
    <row r="395" spans="1:3" ht="12.75">
      <c r="A395" s="112"/>
      <c r="B395" s="112"/>
      <c r="C395" s="112"/>
    </row>
    <row r="396" spans="1:3" ht="12.75">
      <c r="A396" s="112"/>
      <c r="B396" s="112"/>
      <c r="C396" s="112"/>
    </row>
    <row r="397" spans="1:3" ht="12.75">
      <c r="A397" s="112"/>
      <c r="B397" s="112"/>
      <c r="C397" s="112"/>
    </row>
  </sheetData>
  <autoFilter ref="A6:C391"/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Footer>&amp;L&amp;"Times New Roman,Regular"As of August 07&amp;C&amp;"Times New Roman,Regular"&amp;X1&amp;XGeneral and Revolving Fund Types are still being validated&amp;R&amp;P of &amp;N
IRC Handout 9/27/07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82"/>
  <sheetViews>
    <sheetView showGridLines="0" workbookViewId="0" topLeftCell="A1">
      <pane ySplit="5" topLeftCell="BM6" activePane="bottomLeft" state="frozen"/>
      <selection pane="topLeft" activeCell="C7" sqref="C7"/>
      <selection pane="bottomLeft" activeCell="A6" sqref="A6:H6"/>
    </sheetView>
  </sheetViews>
  <sheetFormatPr defaultColWidth="9.140625" defaultRowHeight="12.75"/>
  <cols>
    <col min="1" max="1" width="5.421875" style="8" customWidth="1"/>
    <col min="2" max="2" width="7.421875" style="43" customWidth="1"/>
    <col min="3" max="3" width="4.7109375" style="43" customWidth="1"/>
    <col min="4" max="4" width="4.8515625" style="43" customWidth="1"/>
    <col min="5" max="5" width="52.7109375" style="8" customWidth="1"/>
    <col min="6" max="6" width="17.7109375" style="8" customWidth="1"/>
    <col min="7" max="7" width="16.7109375" style="8" customWidth="1"/>
    <col min="8" max="8" width="17.7109375" style="8" customWidth="1"/>
    <col min="9" max="9" width="19.421875" style="7" bestFit="1" customWidth="1"/>
    <col min="10" max="10" width="9.140625" style="8" customWidth="1"/>
    <col min="11" max="11" width="16.421875" style="8" bestFit="1" customWidth="1"/>
    <col min="12" max="16384" width="9.140625" style="8" customWidth="1"/>
  </cols>
  <sheetData>
    <row r="1" spans="1:8" ht="16.5">
      <c r="A1" s="284" t="s">
        <v>506</v>
      </c>
      <c r="B1" s="285"/>
      <c r="C1" s="285"/>
      <c r="D1" s="285"/>
      <c r="E1" s="285"/>
      <c r="F1" s="285"/>
      <c r="G1" s="285"/>
      <c r="H1" s="286"/>
    </row>
    <row r="2" spans="2:8" ht="15.75">
      <c r="B2" s="9"/>
      <c r="C2" s="9"/>
      <c r="D2" s="9"/>
      <c r="E2" s="10"/>
      <c r="F2" s="10"/>
      <c r="G2" s="10"/>
      <c r="H2" s="10"/>
    </row>
    <row r="3" spans="2:8" ht="15.75">
      <c r="B3" s="9"/>
      <c r="C3" s="9"/>
      <c r="D3" s="9"/>
      <c r="E3" s="10"/>
      <c r="F3" s="10"/>
      <c r="G3" s="10"/>
      <c r="H3" s="10"/>
    </row>
    <row r="4" spans="1:8" ht="15.75">
      <c r="A4" s="6" t="s">
        <v>475</v>
      </c>
      <c r="B4" s="9"/>
      <c r="C4" s="9"/>
      <c r="D4" s="9"/>
      <c r="E4" s="10"/>
      <c r="F4" s="10"/>
      <c r="G4" s="10"/>
      <c r="H4" s="10"/>
    </row>
    <row r="5" spans="1:9" s="15" customFormat="1" ht="48.75">
      <c r="A5" s="5"/>
      <c r="B5" s="275" t="s">
        <v>9</v>
      </c>
      <c r="C5" s="275"/>
      <c r="D5" s="275"/>
      <c r="E5" s="12"/>
      <c r="F5" s="5" t="s">
        <v>474</v>
      </c>
      <c r="G5" s="12"/>
      <c r="H5" s="13" t="s">
        <v>10</v>
      </c>
      <c r="I5" s="14"/>
    </row>
    <row r="6" spans="1:9" s="15" customFormat="1" ht="15.75">
      <c r="A6" s="289" t="s">
        <v>33</v>
      </c>
      <c r="B6" s="289"/>
      <c r="C6" s="289"/>
      <c r="D6" s="289"/>
      <c r="E6" s="289"/>
      <c r="F6" s="289"/>
      <c r="G6" s="289"/>
      <c r="H6" s="289"/>
      <c r="I6" s="14"/>
    </row>
    <row r="7" spans="1:8" ht="15.75">
      <c r="A7" s="288" t="s">
        <v>34</v>
      </c>
      <c r="B7" s="288"/>
      <c r="C7" s="288"/>
      <c r="D7" s="288"/>
      <c r="E7" s="288"/>
      <c r="F7" s="288"/>
      <c r="G7" s="288"/>
      <c r="H7" s="288"/>
    </row>
    <row r="8" spans="1:8" ht="15.75">
      <c r="A8" s="6"/>
      <c r="B8" s="16"/>
      <c r="C8" s="16"/>
      <c r="D8" s="16"/>
      <c r="E8" s="10"/>
      <c r="F8" s="17"/>
      <c r="G8" s="10"/>
      <c r="H8" s="10"/>
    </row>
    <row r="9" spans="2:8" ht="15.75">
      <c r="B9" s="6" t="s">
        <v>11</v>
      </c>
      <c r="C9" s="6"/>
      <c r="D9" s="6"/>
      <c r="E9" s="10"/>
      <c r="F9" s="47"/>
      <c r="G9" s="47"/>
      <c r="H9" s="47"/>
    </row>
    <row r="10" spans="2:8" ht="15.75">
      <c r="B10" s="201">
        <v>1010</v>
      </c>
      <c r="C10" s="201"/>
      <c r="D10" s="201"/>
      <c r="E10" s="95" t="str">
        <f>VLOOKUP(B10,SGLDATA!$A$6:$B$500,2,FALSE)</f>
        <v>Fund Balance With Treasury</v>
      </c>
      <c r="F10" s="47"/>
      <c r="G10" s="47"/>
      <c r="H10" s="47"/>
    </row>
    <row r="11" spans="2:8" ht="15.75">
      <c r="B11" s="201">
        <v>1090</v>
      </c>
      <c r="C11" s="201"/>
      <c r="D11" s="201"/>
      <c r="E11" s="95" t="str">
        <f>VLOOKUP(B11,SGLDATA!$A$6:$B$500,2,FALSE)</f>
        <v>Fund Balance With Treasury Under a Continuing Resolution</v>
      </c>
      <c r="F11" s="47"/>
      <c r="G11" s="47"/>
      <c r="H11" s="47"/>
    </row>
    <row r="12" spans="2:8" ht="15.75">
      <c r="B12" s="201">
        <v>1110</v>
      </c>
      <c r="C12" s="201"/>
      <c r="D12" s="201"/>
      <c r="E12" s="95" t="str">
        <f>VLOOKUP(B12,SGLDATA!$A$6:$B$500,2,FALSE)</f>
        <v>Undeposited Collections</v>
      </c>
      <c r="F12" s="47"/>
      <c r="G12" s="47"/>
      <c r="H12" s="47"/>
    </row>
    <row r="13" spans="2:8" ht="15.75">
      <c r="B13" s="201">
        <v>1120</v>
      </c>
      <c r="C13" s="201"/>
      <c r="D13" s="201"/>
      <c r="E13" s="95" t="str">
        <f>VLOOKUP(B13,SGLDATA!$A$6:$B$500,2,FALSE)</f>
        <v>Imprest Funds</v>
      </c>
      <c r="F13" s="47"/>
      <c r="G13" s="47"/>
      <c r="H13" s="47"/>
    </row>
    <row r="14" spans="2:8" ht="15.75">
      <c r="B14" s="164">
        <v>1130</v>
      </c>
      <c r="C14" s="164"/>
      <c r="D14" s="164"/>
      <c r="E14" s="127" t="str">
        <f>VLOOKUP(B14,SGLDATA!$A$6:$B$500,2,FALSE)</f>
        <v>Funds Held by the Public</v>
      </c>
      <c r="F14" s="47"/>
      <c r="G14" s="47"/>
      <c r="H14" s="47"/>
    </row>
    <row r="15" spans="2:8" ht="15.75">
      <c r="B15" s="243">
        <v>1190</v>
      </c>
      <c r="C15" s="243"/>
      <c r="D15" s="243"/>
      <c r="E15" s="242" t="str">
        <f>VLOOKUP(B15,SGLDATA!$A$6:$B$500,2,FALSE)</f>
        <v>Other Cash</v>
      </c>
      <c r="F15" s="47"/>
      <c r="G15" s="47"/>
      <c r="H15" s="47"/>
    </row>
    <row r="16" spans="2:8" ht="15.75">
      <c r="B16" s="164">
        <v>1195</v>
      </c>
      <c r="C16" s="164"/>
      <c r="D16" s="164"/>
      <c r="E16" s="127" t="str">
        <f>VLOOKUP(B16,SGLDATA!$A$6:$B$500,2,FALSE)</f>
        <v>Other Monetary Assets</v>
      </c>
      <c r="F16" s="47"/>
      <c r="G16" s="47"/>
      <c r="H16" s="47"/>
    </row>
    <row r="17" spans="2:8" ht="15.75">
      <c r="B17" s="164">
        <v>1200</v>
      </c>
      <c r="C17" s="164"/>
      <c r="D17" s="164"/>
      <c r="E17" s="127" t="str">
        <f>VLOOKUP(B17,SGLDATA!$A$6:$B$500,2,FALSE)</f>
        <v>Foreign Currency</v>
      </c>
      <c r="F17" s="47"/>
      <c r="G17" s="47"/>
      <c r="H17" s="47"/>
    </row>
    <row r="18" spans="2:8" ht="15.75">
      <c r="B18" s="164">
        <v>1310</v>
      </c>
      <c r="C18" s="164"/>
      <c r="D18" s="164"/>
      <c r="E18" s="127" t="str">
        <f>VLOOKUP(B18,SGLDATA!$A$6:$B$500,2,FALSE)</f>
        <v>Accounts Receivable</v>
      </c>
      <c r="F18" s="47"/>
      <c r="G18" s="47"/>
      <c r="H18" s="47"/>
    </row>
    <row r="19" spans="2:8" ht="15.75">
      <c r="B19" s="164">
        <v>1319</v>
      </c>
      <c r="C19" s="164"/>
      <c r="D19" s="164"/>
      <c r="E19" s="127" t="str">
        <f>VLOOKUP(B19,SGLDATA!$A$6:$B$500,2,FALSE)</f>
        <v>Allowance for Loss on Accounts Receivable</v>
      </c>
      <c r="F19" s="47"/>
      <c r="G19" s="47"/>
      <c r="H19" s="47"/>
    </row>
    <row r="20" spans="2:8" ht="15.75">
      <c r="B20" s="164">
        <v>1320</v>
      </c>
      <c r="C20" s="164"/>
      <c r="D20" s="164"/>
      <c r="E20" s="127" t="str">
        <f>VLOOKUP(B20,SGLDATA!$A$6:$B$500,2,FALSE)</f>
        <v>Employment Benefit Contributions Receivable</v>
      </c>
      <c r="F20" s="47"/>
      <c r="G20" s="47"/>
      <c r="H20" s="47"/>
    </row>
    <row r="21" spans="2:8" ht="15.75">
      <c r="B21" s="201">
        <v>1335</v>
      </c>
      <c r="C21" s="201"/>
      <c r="D21" s="201"/>
      <c r="E21" s="95" t="str">
        <f>VLOOKUP(B21,SGLDATA!$A$6:$B$500,2,FALSE)</f>
        <v>Expenditure Transfers Receivable</v>
      </c>
      <c r="F21" s="47"/>
      <c r="G21" s="47"/>
      <c r="H21" s="47"/>
    </row>
    <row r="22" spans="2:8" ht="15.75">
      <c r="B22" s="201">
        <v>1340</v>
      </c>
      <c r="C22" s="201"/>
      <c r="D22" s="201"/>
      <c r="E22" s="95" t="str">
        <f>VLOOKUP(B22,SGLDATA!$A$6:$B$500,2,FALSE)</f>
        <v>Interest Receivable</v>
      </c>
      <c r="F22" s="47"/>
      <c r="G22" s="47"/>
      <c r="H22" s="47"/>
    </row>
    <row r="23" spans="2:8" ht="15.75">
      <c r="B23" s="201">
        <v>1349</v>
      </c>
      <c r="C23" s="201"/>
      <c r="D23" s="201"/>
      <c r="E23" s="95" t="str">
        <f>VLOOKUP(B23,SGLDATA!$A$6:$B$500,2,FALSE)</f>
        <v>Allowance for Loss on Interest Receivable</v>
      </c>
      <c r="F23" s="47"/>
      <c r="G23" s="47"/>
      <c r="H23" s="47"/>
    </row>
    <row r="24" spans="2:8" ht="15.75">
      <c r="B24" s="201">
        <v>1350</v>
      </c>
      <c r="C24" s="201"/>
      <c r="D24" s="201"/>
      <c r="E24" s="95" t="str">
        <f>VLOOKUP(B24,SGLDATA!$A$6:$B$500,2,FALSE)</f>
        <v>Loans Receivable</v>
      </c>
      <c r="F24" s="47"/>
      <c r="G24" s="47"/>
      <c r="H24" s="47"/>
    </row>
    <row r="25" spans="2:8" ht="15.75">
      <c r="B25" s="201">
        <v>1359</v>
      </c>
      <c r="C25" s="201"/>
      <c r="D25" s="201"/>
      <c r="E25" s="95" t="str">
        <f>VLOOKUP(B25,SGLDATA!$A$6:$B$500,2,FALSE)</f>
        <v>Allowance for Loss on Loans Receivable</v>
      </c>
      <c r="F25" s="47"/>
      <c r="G25" s="47"/>
      <c r="H25" s="47"/>
    </row>
    <row r="26" spans="2:8" ht="15.75">
      <c r="B26" s="201">
        <v>1360</v>
      </c>
      <c r="C26" s="201"/>
      <c r="D26" s="201"/>
      <c r="E26" s="95" t="str">
        <f>VLOOKUP(B26,SGLDATA!$A$6:$B$500,2,FALSE)</f>
        <v>Penalties, Fines, and Administrative Fees Receivable</v>
      </c>
      <c r="F26" s="47"/>
      <c r="G26" s="47"/>
      <c r="H26" s="47"/>
    </row>
    <row r="27" spans="2:8" ht="25.5">
      <c r="B27" s="201">
        <v>1369</v>
      </c>
      <c r="C27" s="201"/>
      <c r="D27" s="201"/>
      <c r="E27" s="95" t="str">
        <f>VLOOKUP(B27,SGLDATA!$A$6:$B$500,2,FALSE)</f>
        <v>Allowance for Loss on Penalties, Fines, and Administrative Fees Receivable</v>
      </c>
      <c r="F27" s="47"/>
      <c r="G27" s="47"/>
      <c r="H27" s="47"/>
    </row>
    <row r="28" spans="2:8" ht="15.75">
      <c r="B28" s="202">
        <v>1399</v>
      </c>
      <c r="C28" s="202"/>
      <c r="D28" s="202"/>
      <c r="E28" s="210" t="str">
        <f>VLOOKUP(B28,SGLDATA!$A$6:$B$500,2,FALSE)</f>
        <v>Allowance for Subsidy</v>
      </c>
      <c r="F28" s="47"/>
      <c r="G28" s="47"/>
      <c r="H28" s="47"/>
    </row>
    <row r="29" spans="2:8" ht="15.75">
      <c r="B29" s="201">
        <v>1410</v>
      </c>
      <c r="C29" s="201"/>
      <c r="D29" s="201"/>
      <c r="E29" s="95" t="str">
        <f>VLOOKUP(B29,SGLDATA!$A$6:$B$500,2,FALSE)</f>
        <v>Advances and Prepayments</v>
      </c>
      <c r="F29" s="47"/>
      <c r="G29" s="47"/>
      <c r="H29" s="47"/>
    </row>
    <row r="30" spans="2:8" ht="15.75">
      <c r="B30" s="201">
        <v>1511</v>
      </c>
      <c r="C30" s="201"/>
      <c r="D30" s="201"/>
      <c r="E30" s="95" t="str">
        <f>VLOOKUP(B30,SGLDATA!$A$6:$B$500,2,FALSE)</f>
        <v>Operating Materials and Supplies Held for Use</v>
      </c>
      <c r="F30" s="47"/>
      <c r="G30" s="47"/>
      <c r="H30" s="47"/>
    </row>
    <row r="31" spans="2:8" ht="15.75">
      <c r="B31" s="201">
        <v>1512</v>
      </c>
      <c r="C31" s="201"/>
      <c r="D31" s="201"/>
      <c r="E31" s="95" t="str">
        <f>VLOOKUP(B31,SGLDATA!$A$6:$B$500,2,FALSE)</f>
        <v>Operating Materials and Supplies Held in Reserve for Future Use</v>
      </c>
      <c r="F31" s="47"/>
      <c r="G31" s="47"/>
      <c r="H31" s="47"/>
    </row>
    <row r="32" spans="2:8" ht="25.5">
      <c r="B32" s="230">
        <v>1513</v>
      </c>
      <c r="C32" s="230"/>
      <c r="D32" s="230"/>
      <c r="E32" s="168" t="str">
        <f>VLOOKUP(B32,SGLDATA!$A$6:$B$500,2,FALSE)</f>
        <v>Operating Materials and Supplies - Excess, Obsolete, and Unserviceable</v>
      </c>
      <c r="F32" s="47"/>
      <c r="G32" s="47"/>
      <c r="H32" s="47"/>
    </row>
    <row r="33" spans="2:8" ht="15.75">
      <c r="B33" s="201">
        <v>1514</v>
      </c>
      <c r="C33" s="201"/>
      <c r="D33" s="201"/>
      <c r="E33" s="95" t="str">
        <f>VLOOKUP(B33,SGLDATA!$A$6:$B$500,2,FALSE)</f>
        <v>Operating Materials and Supplies Held For Repair</v>
      </c>
      <c r="F33" s="47"/>
      <c r="G33" s="47"/>
      <c r="H33" s="47"/>
    </row>
    <row r="34" spans="2:8" ht="15.75">
      <c r="B34" s="201">
        <v>1519</v>
      </c>
      <c r="C34" s="201"/>
      <c r="D34" s="201"/>
      <c r="E34" s="95" t="str">
        <f>VLOOKUP(B34,SGLDATA!$A$6:$B$500,2,FALSE)</f>
        <v>Operating Materials and Supplies - Allowance</v>
      </c>
      <c r="F34" s="47"/>
      <c r="G34" s="47"/>
      <c r="H34" s="47"/>
    </row>
    <row r="35" spans="2:8" ht="15.75">
      <c r="B35" s="201">
        <v>1521</v>
      </c>
      <c r="C35" s="201"/>
      <c r="D35" s="201"/>
      <c r="E35" s="95" t="str">
        <f>VLOOKUP(B35,SGLDATA!$A$6:$B$500,2,FALSE)</f>
        <v>Inventory Purchased for Resale</v>
      </c>
      <c r="F35" s="47"/>
      <c r="G35" s="47"/>
      <c r="H35" s="47"/>
    </row>
    <row r="36" spans="2:8" ht="15.75">
      <c r="B36" s="164">
        <v>1522</v>
      </c>
      <c r="C36" s="164"/>
      <c r="D36" s="164"/>
      <c r="E36" s="127" t="str">
        <f>VLOOKUP(B36,SGLDATA!$A$6:$B$500,2,FALSE)</f>
        <v>Inventory Held in Reserve for Future Sale</v>
      </c>
      <c r="F36" s="47"/>
      <c r="G36" s="47"/>
      <c r="H36" s="47"/>
    </row>
    <row r="37" spans="2:8" ht="15.75">
      <c r="B37" s="164">
        <v>1523</v>
      </c>
      <c r="C37" s="164"/>
      <c r="D37" s="164"/>
      <c r="E37" s="127" t="str">
        <f>VLOOKUP(B37,SGLDATA!$A$6:$B$500,2,FALSE)</f>
        <v>Inventory Held for Repair</v>
      </c>
      <c r="F37" s="47"/>
      <c r="G37" s="47"/>
      <c r="H37" s="47"/>
    </row>
    <row r="38" spans="2:8" ht="15.75">
      <c r="B38" s="164">
        <v>1524</v>
      </c>
      <c r="C38" s="164"/>
      <c r="D38" s="164"/>
      <c r="E38" s="127" t="str">
        <f>VLOOKUP(B38,SGLDATA!$A$6:$B$500,2,FALSE)</f>
        <v>Inventory - Excess, Obsolete, and Unserviceable</v>
      </c>
      <c r="F38" s="47"/>
      <c r="G38" s="47"/>
      <c r="H38" s="47"/>
    </row>
    <row r="39" spans="2:8" ht="15.75">
      <c r="B39" s="164">
        <v>1525</v>
      </c>
      <c r="C39" s="164"/>
      <c r="D39" s="164"/>
      <c r="E39" s="127" t="str">
        <f>VLOOKUP(B39,SGLDATA!$A$6:$B$500,2,FALSE)</f>
        <v>Inventory - Raw Materials</v>
      </c>
      <c r="F39" s="47"/>
      <c r="G39" s="47"/>
      <c r="H39" s="47"/>
    </row>
    <row r="40" spans="2:8" ht="15.75">
      <c r="B40" s="164">
        <v>1526</v>
      </c>
      <c r="C40" s="164"/>
      <c r="D40" s="164"/>
      <c r="E40" s="127" t="str">
        <f>VLOOKUP(B40,SGLDATA!$A$6:$B$500,2,FALSE)</f>
        <v>Inventory - Work-in-Process</v>
      </c>
      <c r="F40" s="47"/>
      <c r="G40" s="47"/>
      <c r="H40" s="47"/>
    </row>
    <row r="41" spans="2:8" ht="15.75">
      <c r="B41" s="164">
        <v>1527</v>
      </c>
      <c r="C41" s="164"/>
      <c r="D41" s="164"/>
      <c r="E41" s="127" t="str">
        <f>VLOOKUP(B41,SGLDATA!$A$6:$B$500,2,FALSE)</f>
        <v>Inventory - Finished Goods</v>
      </c>
      <c r="F41" s="47"/>
      <c r="G41" s="47"/>
      <c r="H41" s="47"/>
    </row>
    <row r="42" spans="2:8" ht="15.75">
      <c r="B42" s="164">
        <v>1529</v>
      </c>
      <c r="C42" s="164"/>
      <c r="D42" s="164"/>
      <c r="E42" s="127" t="str">
        <f>VLOOKUP(B42,SGLDATA!$A$6:$B$500,2,FALSE)</f>
        <v>Inventory - Allowance</v>
      </c>
      <c r="F42" s="47"/>
      <c r="G42" s="47"/>
      <c r="H42" s="47"/>
    </row>
    <row r="43" spans="2:8" ht="15.75">
      <c r="B43" s="236">
        <v>1531</v>
      </c>
      <c r="C43" s="236"/>
      <c r="D43" s="236"/>
      <c r="E43" s="175" t="str">
        <f>VLOOKUP(B43,SGLDATA!$A$6:$B$500,2,FALSE)</f>
        <v>Seized Monetary Instruments</v>
      </c>
      <c r="F43" s="47"/>
      <c r="G43" s="47"/>
      <c r="H43" s="47"/>
    </row>
    <row r="44" spans="2:8" ht="15.75">
      <c r="B44" s="236">
        <v>1532</v>
      </c>
      <c r="C44" s="236"/>
      <c r="D44" s="236"/>
      <c r="E44" s="175" t="str">
        <f>VLOOKUP(B44,SGLDATA!$A$6:$B$500,2,FALSE)</f>
        <v>Seized Cash Deposited</v>
      </c>
      <c r="F44" s="47"/>
      <c r="G44" s="47"/>
      <c r="H44" s="47"/>
    </row>
    <row r="45" spans="2:8" ht="15.75">
      <c r="B45" s="230">
        <v>1541</v>
      </c>
      <c r="C45" s="230"/>
      <c r="D45" s="230"/>
      <c r="E45" s="168" t="str">
        <f>VLOOKUP(B45,SGLDATA!$A$6:$B$500,2,FALSE)</f>
        <v>Forfeited Property Held for Sale</v>
      </c>
      <c r="F45" s="47"/>
      <c r="G45" s="47"/>
      <c r="H45" s="47"/>
    </row>
    <row r="46" spans="2:8" ht="15.75">
      <c r="B46" s="230">
        <v>1542</v>
      </c>
      <c r="C46" s="230"/>
      <c r="D46" s="230"/>
      <c r="E46" s="168" t="str">
        <f>VLOOKUP(B46,SGLDATA!$A$6:$B$500,2,FALSE)</f>
        <v>Forfeited Property Held for Donation or Use</v>
      </c>
      <c r="F46" s="47"/>
      <c r="G46" s="47"/>
      <c r="H46" s="47"/>
    </row>
    <row r="47" spans="2:8" ht="15.75">
      <c r="B47" s="230">
        <v>1549</v>
      </c>
      <c r="C47" s="230"/>
      <c r="D47" s="230"/>
      <c r="E47" s="168" t="str">
        <f>VLOOKUP(B47,SGLDATA!$A$6:$B$500,2,FALSE)</f>
        <v>Forfeited Property - Allowance</v>
      </c>
      <c r="F47" s="47"/>
      <c r="G47" s="47"/>
      <c r="H47" s="47"/>
    </row>
    <row r="48" spans="2:8" ht="15.75">
      <c r="B48" s="203">
        <v>1551</v>
      </c>
      <c r="C48" s="203"/>
      <c r="D48" s="203"/>
      <c r="E48" s="176" t="str">
        <f>VLOOKUP(B48,SGLDATA!$A$6:$B$500,2,FALSE)</f>
        <v>Foreclosed Property</v>
      </c>
      <c r="F48" s="47"/>
      <c r="G48" s="47"/>
      <c r="H48" s="47"/>
    </row>
    <row r="49" spans="2:8" ht="15.75">
      <c r="B49" s="236">
        <v>1559</v>
      </c>
      <c r="C49" s="236"/>
      <c r="D49" s="236"/>
      <c r="E49" s="175" t="str">
        <f>VLOOKUP(B49,SGLDATA!$A$6:$B$500,2,FALSE)</f>
        <v>Foreclosed Property - Allowance</v>
      </c>
      <c r="F49" s="47"/>
      <c r="G49" s="47"/>
      <c r="H49" s="47"/>
    </row>
    <row r="50" spans="2:8" ht="25.5">
      <c r="B50" s="201">
        <v>1561</v>
      </c>
      <c r="C50" s="201"/>
      <c r="D50" s="201"/>
      <c r="E50" s="95" t="str">
        <f>VLOOKUP(B50,SGLDATA!$A$6:$B$500,2,FALSE)</f>
        <v>Commodities Held Under Price Support and Stabilization Support Programs</v>
      </c>
      <c r="F50" s="47"/>
      <c r="G50" s="47"/>
      <c r="H50" s="47"/>
    </row>
    <row r="51" spans="2:8" ht="15.75">
      <c r="B51" s="201">
        <v>1569</v>
      </c>
      <c r="C51" s="201"/>
      <c r="D51" s="201"/>
      <c r="E51" s="95" t="str">
        <f>VLOOKUP(B51,SGLDATA!$A$6:$B$500,2,FALSE)</f>
        <v>Commodities - Allowance</v>
      </c>
      <c r="F51" s="47"/>
      <c r="G51" s="47"/>
      <c r="H51" s="47"/>
    </row>
    <row r="52" spans="2:8" ht="15.75">
      <c r="B52" s="201">
        <v>1571</v>
      </c>
      <c r="C52" s="201"/>
      <c r="D52" s="201"/>
      <c r="E52" s="95" t="str">
        <f>VLOOKUP(B52,SGLDATA!$A$6:$B$500,2,FALSE)</f>
        <v>Stockpile Materials Held in Reserve</v>
      </c>
      <c r="F52" s="47"/>
      <c r="G52" s="47"/>
      <c r="H52" s="47"/>
    </row>
    <row r="53" spans="2:8" ht="15.75">
      <c r="B53" s="201">
        <v>1572</v>
      </c>
      <c r="C53" s="201"/>
      <c r="D53" s="201"/>
      <c r="E53" s="95" t="str">
        <f>VLOOKUP(B53,SGLDATA!$A$6:$B$500,2,FALSE)</f>
        <v>Stockpile Materials Held for Sale</v>
      </c>
      <c r="F53" s="47"/>
      <c r="G53" s="47"/>
      <c r="H53" s="47"/>
    </row>
    <row r="54" spans="2:8" ht="15.75">
      <c r="B54" s="201">
        <v>1591</v>
      </c>
      <c r="C54" s="201"/>
      <c r="D54" s="201"/>
      <c r="E54" s="95" t="str">
        <f>VLOOKUP(B54,SGLDATA!$A$6:$B$500,2,FALSE)</f>
        <v>Other Related Property</v>
      </c>
      <c r="F54" s="47"/>
      <c r="G54" s="47"/>
      <c r="H54" s="47"/>
    </row>
    <row r="55" spans="2:8" ht="15.75">
      <c r="B55" s="201">
        <v>1599</v>
      </c>
      <c r="C55" s="201"/>
      <c r="D55" s="201"/>
      <c r="E55" s="95" t="str">
        <f>VLOOKUP(B55,SGLDATA!$A$6:$B$500,2,FALSE)</f>
        <v>Other Related Property - Allowance</v>
      </c>
      <c r="F55" s="47"/>
      <c r="G55" s="47"/>
      <c r="H55" s="47"/>
    </row>
    <row r="56" spans="2:8" ht="15.75">
      <c r="B56" s="230" t="s">
        <v>514</v>
      </c>
      <c r="C56" s="230"/>
      <c r="D56" s="230"/>
      <c r="E56" s="168" t="s">
        <v>515</v>
      </c>
      <c r="F56" s="47"/>
      <c r="G56" s="47"/>
      <c r="H56" s="47"/>
    </row>
    <row r="57" spans="2:8" ht="15.75">
      <c r="B57" s="201">
        <v>1711</v>
      </c>
      <c r="C57" s="201"/>
      <c r="D57" s="201"/>
      <c r="E57" s="95" t="str">
        <f>VLOOKUP(B57,SGLDATA!$A$6:$B$500,2,FALSE)</f>
        <v>Land and Land Rights</v>
      </c>
      <c r="F57" s="47"/>
      <c r="G57" s="47"/>
      <c r="H57" s="47"/>
    </row>
    <row r="58" spans="2:8" ht="15.75">
      <c r="B58" s="201">
        <v>1712</v>
      </c>
      <c r="C58" s="201"/>
      <c r="D58" s="201"/>
      <c r="E58" s="95" t="str">
        <f>VLOOKUP(B58,SGLDATA!$A$6:$B$500,2,FALSE)</f>
        <v>Improvements to Land</v>
      </c>
      <c r="F58" s="47"/>
      <c r="G58" s="47"/>
      <c r="H58" s="47"/>
    </row>
    <row r="59" spans="2:8" ht="15.75">
      <c r="B59" s="201">
        <v>1719</v>
      </c>
      <c r="C59" s="201"/>
      <c r="D59" s="201"/>
      <c r="E59" s="95" t="str">
        <f>VLOOKUP(B59,SGLDATA!$A$6:$B$500,2,FALSE)</f>
        <v>Accumulated Depreciation on Improvements to Land</v>
      </c>
      <c r="F59" s="47"/>
      <c r="G59" s="47"/>
      <c r="H59" s="47"/>
    </row>
    <row r="60" spans="2:8" ht="15.75">
      <c r="B60" s="201">
        <v>1720</v>
      </c>
      <c r="C60" s="201"/>
      <c r="D60" s="201"/>
      <c r="E60" s="95" t="str">
        <f>VLOOKUP(B60,SGLDATA!$A$6:$B$500,2,FALSE)</f>
        <v>Construction-in-Progress</v>
      </c>
      <c r="F60" s="47"/>
      <c r="G60" s="47"/>
      <c r="H60" s="47"/>
    </row>
    <row r="61" spans="2:8" ht="15.75">
      <c r="B61" s="201">
        <v>1730</v>
      </c>
      <c r="C61" s="201"/>
      <c r="D61" s="201"/>
      <c r="E61" s="95" t="str">
        <f>VLOOKUP(B61,SGLDATA!$A$6:$B$500,2,FALSE)</f>
        <v>Buildings, Improvements, and Renovations</v>
      </c>
      <c r="F61" s="47"/>
      <c r="G61" s="47"/>
      <c r="H61" s="47"/>
    </row>
    <row r="62" spans="2:8" ht="25.5">
      <c r="B62" s="201">
        <v>1739</v>
      </c>
      <c r="C62" s="201"/>
      <c r="D62" s="201"/>
      <c r="E62" s="95" t="str">
        <f>VLOOKUP(B62,SGLDATA!$A$6:$B$500,2,FALSE)</f>
        <v>Accumulated Depreciation on Buildings, Improvements, and Renovations</v>
      </c>
      <c r="F62" s="47"/>
      <c r="G62" s="47"/>
      <c r="H62" s="47"/>
    </row>
    <row r="63" spans="2:8" ht="15.75">
      <c r="B63" s="201">
        <v>1740</v>
      </c>
      <c r="C63" s="201"/>
      <c r="D63" s="201"/>
      <c r="E63" s="95" t="str">
        <f>VLOOKUP(B63,SGLDATA!$A$6:$B$500,2,FALSE)</f>
        <v>Other Structures and Facilities</v>
      </c>
      <c r="F63" s="47"/>
      <c r="G63" s="47"/>
      <c r="H63" s="47"/>
    </row>
    <row r="64" spans="2:8" ht="15.75">
      <c r="B64" s="201">
        <v>1749</v>
      </c>
      <c r="C64" s="201"/>
      <c r="D64" s="201"/>
      <c r="E64" s="95" t="str">
        <f>VLOOKUP(B64,SGLDATA!$A$6:$B$500,2,FALSE)</f>
        <v>Accumulated Depreciation on Other Structures and Facilities</v>
      </c>
      <c r="F64" s="47"/>
      <c r="G64" s="47"/>
      <c r="H64" s="47"/>
    </row>
    <row r="65" spans="2:8" ht="15.75">
      <c r="B65" s="201">
        <v>1750</v>
      </c>
      <c r="C65" s="201"/>
      <c r="D65" s="201"/>
      <c r="E65" s="95" t="str">
        <f>VLOOKUP(B65,SGLDATA!$A$6:$B$500,2,FALSE)</f>
        <v>Equipment</v>
      </c>
      <c r="F65" s="47"/>
      <c r="G65" s="47"/>
      <c r="H65" s="47"/>
    </row>
    <row r="66" spans="2:8" ht="15.75">
      <c r="B66" s="201">
        <v>1759</v>
      </c>
      <c r="C66" s="201"/>
      <c r="D66" s="201"/>
      <c r="E66" s="95" t="str">
        <f>VLOOKUP(B66,SGLDATA!$A$6:$B$500,2,FALSE)</f>
        <v>Accumulated Depreciation on Equipment</v>
      </c>
      <c r="F66" s="47"/>
      <c r="G66" s="47"/>
      <c r="H66" s="47"/>
    </row>
    <row r="67" spans="2:8" ht="15.75">
      <c r="B67" s="201">
        <v>1810</v>
      </c>
      <c r="C67" s="201"/>
      <c r="D67" s="201"/>
      <c r="E67" s="95" t="str">
        <f>VLOOKUP(B67,SGLDATA!$A$6:$B$500,2,FALSE)</f>
        <v>Assets Under Capital Lease</v>
      </c>
      <c r="F67" s="47"/>
      <c r="G67" s="47"/>
      <c r="H67" s="47"/>
    </row>
    <row r="68" spans="2:8" ht="15.75">
      <c r="B68" s="201">
        <v>1819</v>
      </c>
      <c r="C68" s="201"/>
      <c r="D68" s="201"/>
      <c r="E68" s="95" t="str">
        <f>VLOOKUP(B68,SGLDATA!$A$6:$B$500,2,FALSE)</f>
        <v>Accumulated Depreciation on Assets Under Capital Lease</v>
      </c>
      <c r="F68" s="47"/>
      <c r="G68" s="47"/>
      <c r="H68" s="47"/>
    </row>
    <row r="69" spans="2:8" ht="15.75">
      <c r="B69" s="201">
        <v>1820</v>
      </c>
      <c r="C69" s="201"/>
      <c r="D69" s="201"/>
      <c r="E69" s="95" t="str">
        <f>VLOOKUP(B69,SGLDATA!$A$6:$B$500,2,FALSE)</f>
        <v>Leasehold Improvements</v>
      </c>
      <c r="F69" s="47"/>
      <c r="G69" s="47"/>
      <c r="H69" s="47"/>
    </row>
    <row r="70" spans="2:8" ht="15.75">
      <c r="B70" s="201">
        <v>1829</v>
      </c>
      <c r="C70" s="201"/>
      <c r="D70" s="201"/>
      <c r="E70" s="95" t="str">
        <f>VLOOKUP(B70,SGLDATA!$A$6:$B$500,2,FALSE)</f>
        <v>Accumulated Amortization on Leasehold Improvements</v>
      </c>
      <c r="F70" s="47"/>
      <c r="G70" s="47"/>
      <c r="H70" s="47"/>
    </row>
    <row r="71" spans="2:8" ht="15.75">
      <c r="B71" s="201">
        <v>1830</v>
      </c>
      <c r="C71" s="201"/>
      <c r="D71" s="201"/>
      <c r="E71" s="95" t="str">
        <f>VLOOKUP(B71,SGLDATA!$A$6:$B$500,2,FALSE)</f>
        <v>Internal-Use Software</v>
      </c>
      <c r="F71" s="47"/>
      <c r="G71" s="47"/>
      <c r="H71" s="47"/>
    </row>
    <row r="72" spans="2:8" ht="15.75">
      <c r="B72" s="201">
        <v>1832</v>
      </c>
      <c r="C72" s="201"/>
      <c r="D72" s="201"/>
      <c r="E72" s="95" t="str">
        <f>VLOOKUP(B72,SGLDATA!$A$6:$B$500,2,FALSE)</f>
        <v>Internal-Use Software in Development</v>
      </c>
      <c r="F72" s="47"/>
      <c r="G72" s="47"/>
      <c r="H72" s="47"/>
    </row>
    <row r="73" spans="2:8" ht="15.75">
      <c r="B73" s="201">
        <v>1839</v>
      </c>
      <c r="C73" s="201"/>
      <c r="D73" s="201"/>
      <c r="E73" s="95" t="str">
        <f>VLOOKUP(B73,SGLDATA!$A$6:$B$500,2,FALSE)</f>
        <v>Accumulated Amortization on Internal-Use Software</v>
      </c>
      <c r="F73" s="47"/>
      <c r="G73" s="47"/>
      <c r="H73" s="47"/>
    </row>
    <row r="74" spans="2:8" ht="15.75">
      <c r="B74" s="230">
        <v>1840</v>
      </c>
      <c r="C74" s="230"/>
      <c r="D74" s="230"/>
      <c r="E74" s="168" t="str">
        <f>VLOOKUP(B74,SGLDATA!$A$6:$B$500,2,FALSE)</f>
        <v>Other Natural Resources</v>
      </c>
      <c r="F74" s="47"/>
      <c r="G74" s="47"/>
      <c r="H74" s="47"/>
    </row>
    <row r="75" spans="2:8" ht="15.75">
      <c r="B75" s="230">
        <v>1849</v>
      </c>
      <c r="C75" s="230"/>
      <c r="D75" s="230"/>
      <c r="E75" s="168" t="str">
        <f>VLOOKUP(B75,SGLDATA!$A$6:$B$500,2,FALSE)</f>
        <v>Allowance for Depletion</v>
      </c>
      <c r="F75" s="47"/>
      <c r="G75" s="47"/>
      <c r="H75" s="47"/>
    </row>
    <row r="76" spans="2:8" ht="15.75">
      <c r="B76" s="201">
        <v>1890</v>
      </c>
      <c r="C76" s="201"/>
      <c r="D76" s="201"/>
      <c r="E76" s="95" t="str">
        <f>VLOOKUP(B76,SGLDATA!$A$6:$B$500,2,FALSE)</f>
        <v>Other General Property, Plant, and Equipment</v>
      </c>
      <c r="F76" s="47"/>
      <c r="G76" s="47"/>
      <c r="H76" s="47"/>
    </row>
    <row r="77" spans="2:8" ht="25.5">
      <c r="B77" s="201">
        <v>1899</v>
      </c>
      <c r="C77" s="201"/>
      <c r="D77" s="201"/>
      <c r="E77" s="95" t="str">
        <f>VLOOKUP(B77,SGLDATA!$A$6:$B$500,2,FALSE)</f>
        <v>Accumulated Depreciation on Other General Property, Plant, and Equipment </v>
      </c>
      <c r="F77" s="47"/>
      <c r="G77" s="47"/>
      <c r="H77" s="47"/>
    </row>
    <row r="78" spans="2:8" ht="15.75">
      <c r="B78" s="201">
        <v>1990</v>
      </c>
      <c r="C78" s="201"/>
      <c r="D78" s="201"/>
      <c r="E78" s="95" t="str">
        <f>VLOOKUP(B78,SGLDATA!$A$6:$B$500,2,FALSE)</f>
        <v>Other Assets</v>
      </c>
      <c r="F78" s="47"/>
      <c r="G78" s="47"/>
      <c r="H78" s="47"/>
    </row>
    <row r="79" spans="2:9" s="1" customFormat="1" ht="12.75">
      <c r="B79" s="18" t="s">
        <v>12</v>
      </c>
      <c r="C79" s="18"/>
      <c r="D79" s="18"/>
      <c r="E79" s="3"/>
      <c r="F79" s="22">
        <f>SUM(F10:F78)</f>
        <v>0</v>
      </c>
      <c r="G79" s="20"/>
      <c r="H79" s="20"/>
      <c r="I79" s="21"/>
    </row>
    <row r="80" spans="2:9" s="1" customFormat="1" ht="12.75">
      <c r="B80" s="18"/>
      <c r="C80" s="18"/>
      <c r="D80" s="18"/>
      <c r="E80" s="3"/>
      <c r="F80" s="20"/>
      <c r="G80" s="20"/>
      <c r="H80" s="20"/>
      <c r="I80" s="21"/>
    </row>
    <row r="81" spans="2:9" s="1" customFormat="1" ht="15.75">
      <c r="B81" s="6" t="s">
        <v>11</v>
      </c>
      <c r="C81" s="6"/>
      <c r="D81" s="6"/>
      <c r="E81" s="3"/>
      <c r="F81" s="20"/>
      <c r="G81" s="20"/>
      <c r="H81" s="20"/>
      <c r="I81" s="21"/>
    </row>
    <row r="82" spans="2:9" s="1" customFormat="1" ht="12.75">
      <c r="B82" s="201">
        <v>2110</v>
      </c>
      <c r="C82" s="201"/>
      <c r="D82" s="201"/>
      <c r="E82" s="95" t="str">
        <f>VLOOKUP(B82,SGLDATA!$A$6:$B$500,2,FALSE)</f>
        <v>Accounts Payable</v>
      </c>
      <c r="F82" s="20"/>
      <c r="G82" s="20"/>
      <c r="H82" s="20"/>
      <c r="I82" s="21"/>
    </row>
    <row r="83" spans="2:9" s="1" customFormat="1" ht="12.75">
      <c r="B83" s="201">
        <v>2120</v>
      </c>
      <c r="C83" s="201"/>
      <c r="D83" s="201"/>
      <c r="E83" s="95" t="str">
        <f>VLOOKUP(B83,SGLDATA!$A$6:$B$500,2,FALSE)</f>
        <v>Disbursements in Transit</v>
      </c>
      <c r="F83" s="20"/>
      <c r="G83" s="20"/>
      <c r="H83" s="20"/>
      <c r="I83" s="21"/>
    </row>
    <row r="84" spans="2:9" s="1" customFormat="1" ht="12.75">
      <c r="B84" s="201">
        <v>2130</v>
      </c>
      <c r="C84" s="201"/>
      <c r="D84" s="201"/>
      <c r="E84" s="95" t="str">
        <f>VLOOKUP(B84,SGLDATA!$A$6:$B$500,2,FALSE)</f>
        <v>Contract Holdbacks</v>
      </c>
      <c r="F84" s="20"/>
      <c r="G84" s="20"/>
      <c r="H84" s="20"/>
      <c r="I84" s="21"/>
    </row>
    <row r="85" spans="2:9" s="1" customFormat="1" ht="12.75">
      <c r="B85" s="201">
        <v>2140</v>
      </c>
      <c r="C85" s="201"/>
      <c r="D85" s="201"/>
      <c r="E85" s="95" t="str">
        <f>VLOOKUP(B85,SGLDATA!$A$6:$B$500,2,FALSE)</f>
        <v>Accrued Interest Payable</v>
      </c>
      <c r="F85" s="20"/>
      <c r="G85" s="20"/>
      <c r="H85" s="20"/>
      <c r="I85" s="21"/>
    </row>
    <row r="86" spans="2:9" s="1" customFormat="1" ht="12.75">
      <c r="B86" s="201">
        <v>2155</v>
      </c>
      <c r="C86" s="201"/>
      <c r="D86" s="201"/>
      <c r="E86" s="95" t="str">
        <f>VLOOKUP(B86,SGLDATA!$A$6:$B$500,2,FALSE)</f>
        <v>Expenditure Transfers Payable</v>
      </c>
      <c r="F86" s="20"/>
      <c r="G86" s="20"/>
      <c r="H86" s="20"/>
      <c r="I86" s="21"/>
    </row>
    <row r="87" spans="2:9" s="1" customFormat="1" ht="12.75">
      <c r="B87" s="164">
        <v>2160</v>
      </c>
      <c r="C87" s="164"/>
      <c r="D87" s="164"/>
      <c r="E87" s="127" t="str">
        <f>VLOOKUP(B87,SGLDATA!$A$6:$B$500,2,FALSE)</f>
        <v>Entitlement Benefits Due and Payable</v>
      </c>
      <c r="F87" s="20"/>
      <c r="G87" s="20"/>
      <c r="H87" s="20"/>
      <c r="I87" s="21"/>
    </row>
    <row r="88" spans="2:9" s="1" customFormat="1" ht="12.75">
      <c r="B88" s="201">
        <v>2190</v>
      </c>
      <c r="C88" s="201"/>
      <c r="D88" s="201"/>
      <c r="E88" s="95" t="str">
        <f>VLOOKUP(B88,SGLDATA!$A$6:$B$500,2,FALSE)</f>
        <v>Other Liabilities With Related Budgetary Obligations</v>
      </c>
      <c r="F88" s="20"/>
      <c r="G88" s="20"/>
      <c r="H88" s="20"/>
      <c r="I88" s="21"/>
    </row>
    <row r="89" spans="2:9" s="1" customFormat="1" ht="12.75">
      <c r="B89" s="201">
        <v>2210</v>
      </c>
      <c r="C89" s="201"/>
      <c r="D89" s="201"/>
      <c r="E89" s="95" t="str">
        <f>VLOOKUP(B89,SGLDATA!$A$6:$B$500,2,FALSE)</f>
        <v>Accrued Funded Payroll and Leave</v>
      </c>
      <c r="F89" s="20"/>
      <c r="G89" s="20"/>
      <c r="H89" s="20"/>
      <c r="I89" s="21"/>
    </row>
    <row r="90" spans="2:9" s="1" customFormat="1" ht="12.75">
      <c r="B90" s="201">
        <v>2211</v>
      </c>
      <c r="C90" s="201"/>
      <c r="D90" s="201"/>
      <c r="E90" s="95" t="str">
        <f>VLOOKUP(B90,SGLDATA!$A$6:$B$500,2,FALSE)</f>
        <v>Withholdings Payable</v>
      </c>
      <c r="F90" s="20"/>
      <c r="G90" s="20"/>
      <c r="H90" s="20"/>
      <c r="I90" s="21"/>
    </row>
    <row r="91" spans="2:9" s="1" customFormat="1" ht="12.75">
      <c r="B91" s="201">
        <v>2213</v>
      </c>
      <c r="C91" s="201"/>
      <c r="D91" s="201"/>
      <c r="E91" s="95" t="str">
        <f>VLOOKUP(B91,SGLDATA!$A$6:$B$500,2,FALSE)</f>
        <v>Employer Contributions and Payroll Taxes Payable</v>
      </c>
      <c r="F91" s="20"/>
      <c r="G91" s="20"/>
      <c r="H91" s="20"/>
      <c r="I91" s="21"/>
    </row>
    <row r="92" spans="2:9" s="1" customFormat="1" ht="12.75">
      <c r="B92" s="201">
        <v>2215</v>
      </c>
      <c r="C92" s="201"/>
      <c r="D92" s="201"/>
      <c r="E92" s="95" t="str">
        <f>VLOOKUP(B92,SGLDATA!$A$6:$B$500,2,FALSE)</f>
        <v>Other Post-Employment Benefits Due and Payable</v>
      </c>
      <c r="F92" s="20"/>
      <c r="G92" s="20"/>
      <c r="H92" s="20"/>
      <c r="I92" s="21"/>
    </row>
    <row r="93" spans="2:9" s="1" customFormat="1" ht="12.75">
      <c r="B93" s="203">
        <v>2216</v>
      </c>
      <c r="C93" s="203"/>
      <c r="D93" s="203"/>
      <c r="E93" s="176" t="str">
        <f>VLOOKUP(B93,SGLDATA!$A$6:$B$500,2,FALSE)</f>
        <v>Pension Benefits Due and Payable to Beneficiaries</v>
      </c>
      <c r="F93" s="20"/>
      <c r="G93" s="20"/>
      <c r="H93" s="20"/>
      <c r="I93" s="21"/>
    </row>
    <row r="94" spans="2:9" s="1" customFormat="1" ht="12.75">
      <c r="B94" s="203">
        <v>2217</v>
      </c>
      <c r="C94" s="203"/>
      <c r="D94" s="203"/>
      <c r="E94" s="176" t="str">
        <f>VLOOKUP(B94,SGLDATA!$A$6:$B$500,2,FALSE)</f>
        <v>Benefit Premiums Payable to Carriers</v>
      </c>
      <c r="F94" s="20"/>
      <c r="G94" s="20"/>
      <c r="H94" s="20"/>
      <c r="I94" s="21"/>
    </row>
    <row r="95" spans="2:9" s="1" customFormat="1" ht="12.75">
      <c r="B95" s="203">
        <v>2218</v>
      </c>
      <c r="C95" s="203"/>
      <c r="D95" s="203"/>
      <c r="E95" s="176" t="str">
        <f>VLOOKUP(B95,SGLDATA!$A$6:$B$500,2,FALSE)</f>
        <v>Life Insurance Benefits Due and Payable to Beneficiaries</v>
      </c>
      <c r="F95" s="20"/>
      <c r="G95" s="20"/>
      <c r="H95" s="20"/>
      <c r="I95" s="21"/>
    </row>
    <row r="96" spans="2:9" s="1" customFormat="1" ht="12.75">
      <c r="B96" s="201">
        <v>2220</v>
      </c>
      <c r="C96" s="201"/>
      <c r="D96" s="201"/>
      <c r="E96" s="95" t="str">
        <f>VLOOKUP(B96,SGLDATA!$A$6:$B$500,2,FALSE)</f>
        <v>Unfunded Leave</v>
      </c>
      <c r="F96" s="20"/>
      <c r="G96" s="20"/>
      <c r="H96" s="20"/>
      <c r="I96" s="21"/>
    </row>
    <row r="97" spans="2:9" s="1" customFormat="1" ht="12.75">
      <c r="B97" s="201">
        <v>2225</v>
      </c>
      <c r="C97" s="201"/>
      <c r="D97" s="201"/>
      <c r="E97" s="95" t="str">
        <f>VLOOKUP(B97,SGLDATA!$A$6:$B$500,2,FALSE)</f>
        <v>Unfunded FECA Liability</v>
      </c>
      <c r="F97" s="20"/>
      <c r="G97" s="20"/>
      <c r="H97" s="20"/>
      <c r="I97" s="21"/>
    </row>
    <row r="98" spans="2:9" s="1" customFormat="1" ht="12.75">
      <c r="B98" s="201">
        <v>2290</v>
      </c>
      <c r="C98" s="201"/>
      <c r="D98" s="201"/>
      <c r="E98" s="95" t="str">
        <f>VLOOKUP(B98,SGLDATA!$A$6:$B$500,2,FALSE)</f>
        <v>Other Unfunded Employment Related Liability</v>
      </c>
      <c r="F98" s="20"/>
      <c r="G98" s="20"/>
      <c r="H98" s="20"/>
      <c r="I98" s="21"/>
    </row>
    <row r="99" spans="2:9" s="1" customFormat="1" ht="12.75">
      <c r="B99" s="201">
        <v>2310</v>
      </c>
      <c r="C99" s="201"/>
      <c r="D99" s="201"/>
      <c r="E99" s="95" t="str">
        <f>VLOOKUP(B99,SGLDATA!$A$6:$B$500,2,FALSE)</f>
        <v>Liability for Advances and Prepayments </v>
      </c>
      <c r="F99" s="20"/>
      <c r="G99" s="20"/>
      <c r="H99" s="20"/>
      <c r="I99" s="21"/>
    </row>
    <row r="100" spans="2:9" s="1" customFormat="1" ht="12.75">
      <c r="B100" s="201">
        <v>2320</v>
      </c>
      <c r="C100" s="201"/>
      <c r="D100" s="201"/>
      <c r="E100" s="95" t="str">
        <f>VLOOKUP(B100,SGLDATA!$A$6:$B$500,2,FALSE)</f>
        <v>Other Deferred Revenue</v>
      </c>
      <c r="F100" s="20"/>
      <c r="G100" s="20"/>
      <c r="H100" s="20"/>
      <c r="I100" s="21"/>
    </row>
    <row r="101" spans="2:9" s="1" customFormat="1" ht="25.5">
      <c r="B101" s="164">
        <v>2400</v>
      </c>
      <c r="C101" s="164"/>
      <c r="D101" s="164"/>
      <c r="E101" s="127" t="str">
        <f>VLOOKUP(B101,SGLDATA!$A$6:$B$500,2,FALSE)</f>
        <v>Liability for Deposit Funds, Clearing Accounts, and Undeposited Collections</v>
      </c>
      <c r="F101" s="20"/>
      <c r="G101" s="20"/>
      <c r="H101" s="20"/>
      <c r="I101" s="21"/>
    </row>
    <row r="102" spans="2:9" s="1" customFormat="1" ht="12.75">
      <c r="B102" s="207">
        <v>2510</v>
      </c>
      <c r="C102" s="207"/>
      <c r="D102" s="207"/>
      <c r="E102" s="185" t="str">
        <f>VLOOKUP(B102,SGLDATA!$A$6:$B$500,2,FALSE)</f>
        <v>Principal Payable to the Bureau of the Public Debt</v>
      </c>
      <c r="F102" s="20"/>
      <c r="G102" s="20"/>
      <c r="H102" s="20"/>
      <c r="I102" s="21"/>
    </row>
    <row r="103" spans="2:9" s="1" customFormat="1" ht="12.75">
      <c r="B103" s="207">
        <v>2520</v>
      </c>
      <c r="C103" s="207"/>
      <c r="D103" s="207"/>
      <c r="E103" s="185" t="str">
        <f>VLOOKUP(B103,SGLDATA!$A$6:$B$500,2,FALSE)</f>
        <v>Principal Payable to the Federal Financing Bank</v>
      </c>
      <c r="F103" s="20"/>
      <c r="G103" s="20"/>
      <c r="H103" s="20"/>
      <c r="I103" s="21"/>
    </row>
    <row r="104" spans="2:9" s="1" customFormat="1" ht="12.75">
      <c r="B104" s="207">
        <v>2540</v>
      </c>
      <c r="C104" s="207"/>
      <c r="D104" s="207"/>
      <c r="E104" s="185" t="str">
        <f>VLOOKUP(B104,SGLDATA!$A$6:$B$500,2,FALSE)</f>
        <v>Participation Certificates</v>
      </c>
      <c r="F104" s="20"/>
      <c r="G104" s="20"/>
      <c r="H104" s="20"/>
      <c r="I104" s="21"/>
    </row>
    <row r="105" spans="2:9" s="1" customFormat="1" ht="12.75">
      <c r="B105" s="164">
        <v>2590</v>
      </c>
      <c r="C105" s="164"/>
      <c r="D105" s="164"/>
      <c r="E105" s="127" t="str">
        <f>VLOOKUP(B105,SGLDATA!$A$6:$B$500,2,FALSE)</f>
        <v>Other Debt</v>
      </c>
      <c r="F105" s="20"/>
      <c r="G105" s="20"/>
      <c r="H105" s="20"/>
      <c r="I105" s="21"/>
    </row>
    <row r="106" spans="2:9" s="1" customFormat="1" ht="12.75">
      <c r="B106" s="203">
        <v>2610</v>
      </c>
      <c r="C106" s="203"/>
      <c r="D106" s="203"/>
      <c r="E106" s="176" t="str">
        <f>VLOOKUP(B106,SGLDATA!$A$6:$B$500,2,FALSE)</f>
        <v>Actuarial Pension Liability</v>
      </c>
      <c r="F106" s="20"/>
      <c r="G106" s="20"/>
      <c r="H106" s="20"/>
      <c r="I106" s="21"/>
    </row>
    <row r="107" spans="2:9" s="1" customFormat="1" ht="12.75">
      <c r="B107" s="203">
        <v>2620</v>
      </c>
      <c r="C107" s="203"/>
      <c r="D107" s="203"/>
      <c r="E107" s="176" t="str">
        <f>VLOOKUP(B107,SGLDATA!$A$6:$B$500,2,FALSE)</f>
        <v>Actuarial Health Insurance Liability</v>
      </c>
      <c r="F107" s="20"/>
      <c r="G107" s="20"/>
      <c r="H107" s="20"/>
      <c r="I107" s="21"/>
    </row>
    <row r="108" spans="2:9" s="1" customFormat="1" ht="12.75">
      <c r="B108" s="203">
        <v>2630</v>
      </c>
      <c r="C108" s="203"/>
      <c r="D108" s="203"/>
      <c r="E108" s="176" t="str">
        <f>VLOOKUP(B108,SGLDATA!$A$6:$B$500,2,FALSE)</f>
        <v>Actuarial Life Insurance Liability</v>
      </c>
      <c r="F108" s="20"/>
      <c r="G108" s="20"/>
      <c r="H108" s="20"/>
      <c r="I108" s="21"/>
    </row>
    <row r="109" spans="2:9" s="1" customFormat="1" ht="12.75">
      <c r="B109" s="201">
        <v>2650</v>
      </c>
      <c r="C109" s="201"/>
      <c r="D109" s="201"/>
      <c r="E109" s="95" t="str">
        <f>VLOOKUP(B109,SGLDATA!$A$6:$B$500,2,FALSE)</f>
        <v>Actuarial FECA Liability</v>
      </c>
      <c r="F109" s="20"/>
      <c r="G109" s="20"/>
      <c r="H109" s="20"/>
      <c r="I109" s="21"/>
    </row>
    <row r="110" spans="2:9" s="1" customFormat="1" ht="12.75">
      <c r="B110" s="201">
        <v>2690</v>
      </c>
      <c r="C110" s="201"/>
      <c r="D110" s="201"/>
      <c r="E110" s="95" t="str">
        <f>VLOOKUP(B110,SGLDATA!$A$6:$B$500,2,FALSE)</f>
        <v>Other Actuarial Liabilities</v>
      </c>
      <c r="F110" s="20"/>
      <c r="G110" s="20"/>
      <c r="H110" s="20"/>
      <c r="I110" s="21"/>
    </row>
    <row r="111" spans="2:9" s="1" customFormat="1" ht="12.75">
      <c r="B111" s="201">
        <v>2920</v>
      </c>
      <c r="C111" s="201"/>
      <c r="D111" s="201"/>
      <c r="E111" s="95" t="str">
        <f>VLOOKUP(B111,SGLDATA!$A$6:$B$500,2,FALSE)</f>
        <v>Contingent Liabilities</v>
      </c>
      <c r="F111" s="20"/>
      <c r="G111" s="20"/>
      <c r="H111" s="20"/>
      <c r="I111" s="21"/>
    </row>
    <row r="112" spans="2:9" s="1" customFormat="1" ht="12.75">
      <c r="B112" s="201">
        <v>2940</v>
      </c>
      <c r="C112" s="201"/>
      <c r="D112" s="201"/>
      <c r="E112" s="95" t="str">
        <f>VLOOKUP(B112,SGLDATA!$A$6:$B$500,2,FALSE)</f>
        <v>Capital Lease Liability</v>
      </c>
      <c r="F112" s="20"/>
      <c r="G112" s="20"/>
      <c r="H112" s="20"/>
      <c r="I112" s="21"/>
    </row>
    <row r="113" spans="2:9" s="1" customFormat="1" ht="12.75">
      <c r="B113" s="201">
        <v>2960</v>
      </c>
      <c r="C113" s="201"/>
      <c r="D113" s="201"/>
      <c r="E113" s="95" t="str">
        <f>VLOOKUP(B113,SGLDATA!$A$6:$B$500,2,FALSE)</f>
        <v>Accounts Payable From Canceled Appropriations</v>
      </c>
      <c r="F113" s="20"/>
      <c r="G113" s="20"/>
      <c r="H113" s="20"/>
      <c r="I113" s="21"/>
    </row>
    <row r="114" spans="2:9" s="1" customFormat="1" ht="12.75">
      <c r="B114" s="201">
        <v>2970</v>
      </c>
      <c r="C114" s="201"/>
      <c r="D114" s="201"/>
      <c r="E114" s="95" t="str">
        <f>VLOOKUP(B114,SGLDATA!$A$6:$B$500,2,FALSE)</f>
        <v>Resources Payable to Treasury</v>
      </c>
      <c r="F114" s="20"/>
      <c r="G114" s="20"/>
      <c r="H114" s="20"/>
      <c r="I114" s="21"/>
    </row>
    <row r="115" spans="2:9" s="1" customFormat="1" ht="12.75">
      <c r="B115" s="211">
        <v>2980</v>
      </c>
      <c r="C115" s="211"/>
      <c r="D115" s="211"/>
      <c r="E115" s="176" t="str">
        <f>VLOOKUP(B115,SGLDATA!$A$6:$B$500,2,FALSE)</f>
        <v>Custodial Liability</v>
      </c>
      <c r="F115" s="20"/>
      <c r="G115" s="20"/>
      <c r="H115" s="20"/>
      <c r="I115" s="21"/>
    </row>
    <row r="116" spans="2:9" s="1" customFormat="1" ht="12.75">
      <c r="B116" s="201">
        <v>2990</v>
      </c>
      <c r="C116" s="201"/>
      <c r="D116" s="201"/>
      <c r="E116" s="95" t="str">
        <f>VLOOKUP(B116,SGLDATA!$A$6:$B$500,2,FALSE)</f>
        <v>Other Liabilities Without Related Budgetary Obligations</v>
      </c>
      <c r="F116" s="20"/>
      <c r="G116" s="20"/>
      <c r="H116" s="20"/>
      <c r="I116" s="21"/>
    </row>
    <row r="117" spans="2:9" s="1" customFormat="1" ht="12.75">
      <c r="B117" s="201">
        <v>2995</v>
      </c>
      <c r="C117" s="201"/>
      <c r="D117" s="201"/>
      <c r="E117" s="95" t="str">
        <f>VLOOKUP(B117,SGLDATA!$A$6:$B$500,2,FALSE)</f>
        <v>Estimated Cleanup Cost Liability</v>
      </c>
      <c r="F117" s="20"/>
      <c r="G117" s="20"/>
      <c r="H117" s="20"/>
      <c r="I117" s="21"/>
    </row>
    <row r="118" spans="2:9" s="1" customFormat="1" ht="12.75">
      <c r="B118" s="201">
        <v>3100</v>
      </c>
      <c r="C118" s="201"/>
      <c r="D118" s="201"/>
      <c r="E118" s="95" t="str">
        <f>VLOOKUP(B118,SGLDATA!$A$6:$B$500,2,FALSE)</f>
        <v>Unexpended Appropriations - Cumulative</v>
      </c>
      <c r="F118" s="20"/>
      <c r="G118" s="20"/>
      <c r="H118" s="20"/>
      <c r="I118" s="21"/>
    </row>
    <row r="119" spans="2:9" s="1" customFormat="1" ht="12.75">
      <c r="B119" s="201">
        <v>3101</v>
      </c>
      <c r="C119" s="201"/>
      <c r="D119" s="201"/>
      <c r="E119" s="95" t="str">
        <f>VLOOKUP(B119,SGLDATA!$A$6:$B$500,2,FALSE)</f>
        <v>Unexpended Appropriations - Appropriations Received </v>
      </c>
      <c r="F119" s="20"/>
      <c r="G119" s="20"/>
      <c r="H119" s="20"/>
      <c r="I119" s="21"/>
    </row>
    <row r="120" spans="2:9" s="1" customFormat="1" ht="12.75">
      <c r="B120" s="201">
        <v>3102</v>
      </c>
      <c r="C120" s="201"/>
      <c r="D120" s="201"/>
      <c r="E120" s="95" t="str">
        <f>VLOOKUP(B120,SGLDATA!$A$6:$B$500,2,FALSE)</f>
        <v>Unexpended Appropriations - Transfers-In</v>
      </c>
      <c r="F120" s="20"/>
      <c r="G120" s="20"/>
      <c r="H120" s="20"/>
      <c r="I120" s="21"/>
    </row>
    <row r="121" spans="2:9" s="1" customFormat="1" ht="12.75">
      <c r="B121" s="201">
        <v>3103</v>
      </c>
      <c r="C121" s="201"/>
      <c r="D121" s="201"/>
      <c r="E121" s="95" t="str">
        <f>VLOOKUP(B121,SGLDATA!$A$6:$B$500,2,FALSE)</f>
        <v>Unexpended Appropriations - Transfers-Out</v>
      </c>
      <c r="F121" s="20"/>
      <c r="G121" s="20"/>
      <c r="H121" s="20"/>
      <c r="I121" s="21"/>
    </row>
    <row r="122" spans="2:9" s="1" customFormat="1" ht="12.75">
      <c r="B122" s="201">
        <v>3106</v>
      </c>
      <c r="C122" s="201"/>
      <c r="D122" s="201"/>
      <c r="E122" s="95" t="str">
        <f>VLOOKUP(B122,SGLDATA!$A$6:$B$500,2,FALSE)</f>
        <v>Unexpended Appropriations - Adjustments</v>
      </c>
      <c r="F122" s="20"/>
      <c r="G122" s="20"/>
      <c r="H122" s="20"/>
      <c r="I122" s="21"/>
    </row>
    <row r="123" spans="2:9" s="1" customFormat="1" ht="12.75">
      <c r="B123" s="201">
        <v>3107</v>
      </c>
      <c r="C123" s="201"/>
      <c r="D123" s="201"/>
      <c r="E123" s="95" t="str">
        <f>VLOOKUP(B123,SGLDATA!$A$6:$B$500,2,FALSE)</f>
        <v>Unexpended Appropriations - Used</v>
      </c>
      <c r="F123" s="20"/>
      <c r="G123" s="20"/>
      <c r="H123" s="20"/>
      <c r="I123" s="21"/>
    </row>
    <row r="124" spans="2:9" s="1" customFormat="1" ht="25.5">
      <c r="B124" s="201">
        <v>3108</v>
      </c>
      <c r="C124" s="201"/>
      <c r="D124" s="201"/>
      <c r="E124" s="95" t="str">
        <f>VLOOKUP(B124,SGLDATA!$A$6:$B$500,2,FALSE)</f>
        <v>Unexpended Appropriations - Prior-Period Adjustments Due to Correction of Errors</v>
      </c>
      <c r="F124" s="20"/>
      <c r="G124" s="20"/>
      <c r="H124" s="20"/>
      <c r="I124" s="21"/>
    </row>
    <row r="125" spans="2:9" s="1" customFormat="1" ht="25.5">
      <c r="B125" s="201">
        <v>3109</v>
      </c>
      <c r="C125" s="201"/>
      <c r="D125" s="201"/>
      <c r="E125" s="95" t="str">
        <f>VLOOKUP(B125,SGLDATA!$A$6:$B$500,2,FALSE)</f>
        <v>Unexpended Appropriations - Prior-Period Adjustments Due to Changes in Accounting Principles</v>
      </c>
      <c r="F125" s="20"/>
      <c r="G125" s="20"/>
      <c r="H125" s="20"/>
      <c r="I125" s="21"/>
    </row>
    <row r="126" spans="2:9" s="1" customFormat="1" ht="12.75">
      <c r="B126" s="204">
        <v>3310</v>
      </c>
      <c r="C126" s="204"/>
      <c r="D126" s="204"/>
      <c r="E126" s="95" t="str">
        <f>VLOOKUP(B126,SGLDATA!$A$6:$B$500,2,FALSE)</f>
        <v>Cumulative Results of Operations</v>
      </c>
      <c r="F126" s="20"/>
      <c r="G126" s="20"/>
      <c r="H126" s="20"/>
      <c r="I126" s="21"/>
    </row>
    <row r="127" spans="2:9" s="1" customFormat="1" ht="12.75">
      <c r="B127" s="201">
        <v>5100</v>
      </c>
      <c r="C127" s="201"/>
      <c r="D127" s="201"/>
      <c r="E127" s="95" t="str">
        <f>VLOOKUP(B127,SGLDATA!$A$6:$B$500,2,FALSE)</f>
        <v>Revenue From Goods Sold</v>
      </c>
      <c r="F127" s="20"/>
      <c r="G127" s="20"/>
      <c r="H127" s="20"/>
      <c r="I127" s="21"/>
    </row>
    <row r="128" spans="2:9" s="1" customFormat="1" ht="12.75">
      <c r="B128" s="212">
        <v>5109</v>
      </c>
      <c r="C128" s="212"/>
      <c r="D128" s="212"/>
      <c r="E128" s="95" t="str">
        <f>VLOOKUP(B128,SGLDATA!$A$6:$B$500,2,FALSE)</f>
        <v>Contra Revenue for Goods Sold</v>
      </c>
      <c r="F128" s="20"/>
      <c r="G128" s="20"/>
      <c r="H128" s="20"/>
      <c r="I128" s="21"/>
    </row>
    <row r="129" spans="2:9" s="1" customFormat="1" ht="12.75">
      <c r="B129" s="201">
        <v>5200</v>
      </c>
      <c r="C129" s="201"/>
      <c r="D129" s="201"/>
      <c r="E129" s="95" t="str">
        <f>VLOOKUP(B129,SGLDATA!$A$6:$B$500,2,FALSE)</f>
        <v>Revenue From Services Provided</v>
      </c>
      <c r="F129" s="20"/>
      <c r="G129" s="20"/>
      <c r="H129" s="20"/>
      <c r="I129" s="21"/>
    </row>
    <row r="130" spans="2:9" s="1" customFormat="1" ht="12.75">
      <c r="B130" s="212">
        <v>5209</v>
      </c>
      <c r="C130" s="212"/>
      <c r="D130" s="212"/>
      <c r="E130" s="95" t="str">
        <f>VLOOKUP(B130,SGLDATA!$A$6:$B$500,2,FALSE)</f>
        <v>Contra Revenue for Services Provided</v>
      </c>
      <c r="F130" s="20"/>
      <c r="G130" s="20"/>
      <c r="H130" s="20"/>
      <c r="I130" s="21"/>
    </row>
    <row r="131" spans="2:9" s="1" customFormat="1" ht="12.75">
      <c r="B131" s="212">
        <v>5310</v>
      </c>
      <c r="C131" s="212"/>
      <c r="D131" s="212"/>
      <c r="E131" s="95" t="str">
        <f>VLOOKUP(B131,SGLDATA!$A$6:$B$500,2,FALSE)</f>
        <v>Interest Revenue - Other</v>
      </c>
      <c r="F131" s="20"/>
      <c r="G131" s="20"/>
      <c r="H131" s="20"/>
      <c r="I131" s="21"/>
    </row>
    <row r="132" spans="2:9" s="1" customFormat="1" ht="12.75">
      <c r="B132" s="207">
        <v>5317</v>
      </c>
      <c r="C132" s="207"/>
      <c r="D132" s="207"/>
      <c r="E132" s="185" t="str">
        <f>VLOOKUP(B132,SGLDATA!$A$6:$B$500,2,FALSE)</f>
        <v>Contra Revenue for Interest Revenue - Loans Receivable</v>
      </c>
      <c r="F132" s="20"/>
      <c r="G132" s="20"/>
      <c r="H132" s="20"/>
      <c r="I132" s="21"/>
    </row>
    <row r="133" spans="2:9" s="1" customFormat="1" ht="12.75">
      <c r="B133" s="212">
        <v>5319</v>
      </c>
      <c r="C133" s="212"/>
      <c r="D133" s="212"/>
      <c r="E133" s="95" t="str">
        <f>VLOOKUP(B133,SGLDATA!$A$6:$B$500,2,FALSE)</f>
        <v>Contra Revenue for Interest Revenue - Other</v>
      </c>
      <c r="F133" s="20"/>
      <c r="G133" s="20"/>
      <c r="H133" s="20"/>
      <c r="I133" s="21"/>
    </row>
    <row r="134" spans="2:9" s="1" customFormat="1" ht="12.75">
      <c r="B134" s="212">
        <v>5320</v>
      </c>
      <c r="C134" s="212"/>
      <c r="D134" s="212"/>
      <c r="E134" s="95" t="str">
        <f>VLOOKUP(B134,SGLDATA!$A$6:$B$500,2,FALSE)</f>
        <v>Penalties, Fines, and Administrative Fees Revenue</v>
      </c>
      <c r="F134" s="20"/>
      <c r="G134" s="20"/>
      <c r="H134" s="20"/>
      <c r="I134" s="21"/>
    </row>
    <row r="135" spans="2:9" s="1" customFormat="1" ht="12.75">
      <c r="B135" s="212">
        <v>5329</v>
      </c>
      <c r="C135" s="212"/>
      <c r="D135" s="212"/>
      <c r="E135" s="95" t="str">
        <f>VLOOKUP(B135,SGLDATA!$A$6:$B$500,2,FALSE)</f>
        <v>Contra Revenue for Penalties, Fines, and Administrative Fees</v>
      </c>
      <c r="F135" s="20"/>
      <c r="G135" s="20"/>
      <c r="H135" s="20"/>
      <c r="I135" s="21"/>
    </row>
    <row r="136" spans="2:9" s="1" customFormat="1" ht="12.75">
      <c r="B136" s="203">
        <v>5400</v>
      </c>
      <c r="C136" s="203"/>
      <c r="D136" s="203"/>
      <c r="E136" s="176" t="str">
        <f>VLOOKUP(B136,SGLDATA!$A$6:$B$500,2,FALSE)</f>
        <v>Benefit Program Revenue</v>
      </c>
      <c r="F136" s="20"/>
      <c r="G136" s="20"/>
      <c r="H136" s="20"/>
      <c r="I136" s="21"/>
    </row>
    <row r="137" spans="2:9" s="1" customFormat="1" ht="12.75">
      <c r="B137" s="211">
        <v>5409</v>
      </c>
      <c r="C137" s="211"/>
      <c r="D137" s="211"/>
      <c r="E137" s="176" t="str">
        <f>VLOOKUP(B137,SGLDATA!$A$6:$B$500,2,FALSE)</f>
        <v>Contra Revenue for Benefit Program Revenue</v>
      </c>
      <c r="F137" s="20"/>
      <c r="G137" s="20"/>
      <c r="H137" s="20"/>
      <c r="I137" s="21"/>
    </row>
    <row r="138" spans="2:9" s="1" customFormat="1" ht="12.75">
      <c r="B138" s="203">
        <v>5500</v>
      </c>
      <c r="C138" s="203"/>
      <c r="D138" s="203"/>
      <c r="E138" s="176" t="str">
        <f>VLOOKUP(B138,SGLDATA!$A$6:$B$500,2,FALSE)</f>
        <v>Insurance and Guarantee Premium Revenue</v>
      </c>
      <c r="F138" s="20"/>
      <c r="G138" s="20"/>
      <c r="H138" s="20"/>
      <c r="I138" s="21"/>
    </row>
    <row r="139" spans="2:9" s="1" customFormat="1" ht="12.75">
      <c r="B139" s="211">
        <v>5509</v>
      </c>
      <c r="C139" s="211"/>
      <c r="D139" s="211"/>
      <c r="E139" s="176" t="str">
        <f>VLOOKUP(B139,SGLDATA!$A$6:$B$500,2,FALSE)</f>
        <v>Contra Revenue for Insurance and Guarantee Premium Revenue</v>
      </c>
      <c r="F139" s="20"/>
      <c r="G139" s="20"/>
      <c r="H139" s="20"/>
      <c r="I139" s="21"/>
    </row>
    <row r="140" spans="2:9" s="1" customFormat="1" ht="12.75">
      <c r="B140" s="201">
        <v>5600</v>
      </c>
      <c r="C140" s="201"/>
      <c r="D140" s="201"/>
      <c r="E140" s="95" t="str">
        <f>VLOOKUP(B140,SGLDATA!$A$6:$B$500,2,FALSE)</f>
        <v>Donated Revenue - Financial Resources</v>
      </c>
      <c r="F140" s="20"/>
      <c r="G140" s="20"/>
      <c r="H140" s="20"/>
      <c r="I140" s="21"/>
    </row>
    <row r="141" spans="2:9" s="1" customFormat="1" ht="12.75">
      <c r="B141" s="201">
        <v>5609</v>
      </c>
      <c r="C141" s="201"/>
      <c r="D141" s="201"/>
      <c r="E141" s="95" t="str">
        <f>VLOOKUP(B141,SGLDATA!$A$6:$B$500,2,FALSE)</f>
        <v>Contra Revenue for Donations - Financial Resources</v>
      </c>
      <c r="F141" s="20"/>
      <c r="G141" s="20"/>
      <c r="H141" s="20"/>
      <c r="I141" s="21"/>
    </row>
    <row r="142" spans="2:9" s="1" customFormat="1" ht="12.75">
      <c r="B142" s="201">
        <v>5610</v>
      </c>
      <c r="C142" s="201"/>
      <c r="D142" s="201"/>
      <c r="E142" s="95" t="str">
        <f>VLOOKUP(B142,SGLDATA!$A$6:$B$500,2,FALSE)</f>
        <v>Donated Revenue - Nonfinancial Resources</v>
      </c>
      <c r="F142" s="20"/>
      <c r="G142" s="20"/>
      <c r="H142" s="20"/>
      <c r="I142" s="21"/>
    </row>
    <row r="143" spans="2:9" s="1" customFormat="1" ht="12.75">
      <c r="B143" s="201">
        <v>5619</v>
      </c>
      <c r="C143" s="201"/>
      <c r="D143" s="201"/>
      <c r="E143" s="95" t="str">
        <f>VLOOKUP(B143,SGLDATA!$A$6:$B$500,2,FALSE)</f>
        <v>Contra Donated Revenue - Nonfinancial Resources</v>
      </c>
      <c r="F143" s="20"/>
      <c r="G143" s="20"/>
      <c r="H143" s="20"/>
      <c r="I143" s="21"/>
    </row>
    <row r="144" spans="2:9" s="1" customFormat="1" ht="12.75">
      <c r="B144" s="201">
        <v>5700</v>
      </c>
      <c r="C144" s="201"/>
      <c r="D144" s="201"/>
      <c r="E144" s="95" t="str">
        <f>VLOOKUP(B144,SGLDATA!$A$6:$B$500,2,FALSE)</f>
        <v>Expended Appropriations</v>
      </c>
      <c r="F144" s="20"/>
      <c r="G144" s="20"/>
      <c r="H144" s="20"/>
      <c r="I144" s="21"/>
    </row>
    <row r="145" spans="2:9" s="1" customFormat="1" ht="25.5">
      <c r="B145" s="201">
        <v>5708</v>
      </c>
      <c r="C145" s="201"/>
      <c r="D145" s="201"/>
      <c r="E145" s="95" t="str">
        <f>VLOOKUP(B145,SGLDATA!$A$6:$B$500,2,FALSE)</f>
        <v>Expended Appropriations - Prior-Period Adjustments Due to Corrections of Errors</v>
      </c>
      <c r="F145" s="20"/>
      <c r="G145" s="20"/>
      <c r="H145" s="20"/>
      <c r="I145" s="21"/>
    </row>
    <row r="146" spans="2:9" s="1" customFormat="1" ht="25.5">
      <c r="B146" s="201">
        <v>5709</v>
      </c>
      <c r="C146" s="201"/>
      <c r="D146" s="201"/>
      <c r="E146" s="95" t="str">
        <f>VLOOKUP(B146,SGLDATA!$A$6:$B$500,2,FALSE)</f>
        <v>Expended Appropriations - Prior-Period Adjustments Due to Changes in Accounting Principles</v>
      </c>
      <c r="F146" s="20"/>
      <c r="G146" s="20"/>
      <c r="H146" s="20"/>
      <c r="I146" s="21"/>
    </row>
    <row r="147" spans="2:9" s="1" customFormat="1" ht="12.75">
      <c r="B147" s="201">
        <v>5720</v>
      </c>
      <c r="C147" s="201"/>
      <c r="D147" s="201"/>
      <c r="E147" s="95" t="str">
        <f>VLOOKUP(B147,SGLDATA!$A$6:$B$500,2,FALSE)</f>
        <v>Financing Sources Transferred In Without Reimbursement</v>
      </c>
      <c r="F147" s="20"/>
      <c r="G147" s="20"/>
      <c r="H147" s="20"/>
      <c r="I147" s="21"/>
    </row>
    <row r="148" spans="2:9" s="1" customFormat="1" ht="12.75">
      <c r="B148" s="201">
        <v>5730</v>
      </c>
      <c r="C148" s="201"/>
      <c r="D148" s="201"/>
      <c r="E148" s="95" t="str">
        <f>VLOOKUP(B148,SGLDATA!$A$6:$B$500,2,FALSE)</f>
        <v>Financing Sources Transferred Out Without Reimbursement</v>
      </c>
      <c r="F148" s="20"/>
      <c r="G148" s="20"/>
      <c r="H148" s="20"/>
      <c r="I148" s="21"/>
    </row>
    <row r="149" spans="2:9" s="1" customFormat="1" ht="12.75">
      <c r="B149" s="203">
        <v>5740</v>
      </c>
      <c r="C149" s="203"/>
      <c r="D149" s="203"/>
      <c r="E149" s="176" t="str">
        <f>VLOOKUP(B149,SGLDATA!$A$6:$B$500,2,FALSE)</f>
        <v>Appropriated Earmarked Receipts Transferred In</v>
      </c>
      <c r="F149" s="20"/>
      <c r="G149" s="20"/>
      <c r="H149" s="20"/>
      <c r="I149" s="21"/>
    </row>
    <row r="150" spans="2:9" s="1" customFormat="1" ht="12.75">
      <c r="B150" s="203">
        <v>5745</v>
      </c>
      <c r="C150" s="203"/>
      <c r="D150" s="203"/>
      <c r="E150" s="176" t="str">
        <f>VLOOKUP(B150,SGLDATA!$A$6:$B$500,2,FALSE)</f>
        <v>Appropriated Earmarked Receipts Transferred Out</v>
      </c>
      <c r="F150" s="20"/>
      <c r="G150" s="20"/>
      <c r="H150" s="20"/>
      <c r="I150" s="21"/>
    </row>
    <row r="151" spans="2:9" s="1" customFormat="1" ht="12.75">
      <c r="B151" s="201">
        <v>5750</v>
      </c>
      <c r="C151" s="201"/>
      <c r="D151" s="201"/>
      <c r="E151" s="95" t="str">
        <f>VLOOKUP(B151,SGLDATA!$A$6:$B$500,2,FALSE)</f>
        <v>Expenditure Financing Sources - Transfers-In</v>
      </c>
      <c r="F151" s="20"/>
      <c r="G151" s="20"/>
      <c r="H151" s="20"/>
      <c r="I151" s="21"/>
    </row>
    <row r="152" spans="2:9" s="1" customFormat="1" ht="12.75">
      <c r="B152" s="201">
        <v>5755</v>
      </c>
      <c r="C152" s="201"/>
      <c r="D152" s="201"/>
      <c r="E152" s="95" t="str">
        <f>VLOOKUP(B152,SGLDATA!$A$6:$B$500,2,FALSE)</f>
        <v>Nonexpenditure Financing Sources - Transfers-In</v>
      </c>
      <c r="F152" s="20"/>
      <c r="G152" s="20"/>
      <c r="H152" s="20"/>
      <c r="I152" s="21"/>
    </row>
    <row r="153" spans="2:9" s="1" customFormat="1" ht="12.75">
      <c r="B153" s="201">
        <v>5760</v>
      </c>
      <c r="C153" s="201"/>
      <c r="D153" s="201"/>
      <c r="E153" s="95" t="str">
        <f>VLOOKUP(B153,SGLDATA!$A$6:$B$500,2,FALSE)</f>
        <v>Expenditure Financing Sources - Transfers-Out</v>
      </c>
      <c r="F153" s="20"/>
      <c r="G153" s="20"/>
      <c r="H153" s="20"/>
      <c r="I153" s="21"/>
    </row>
    <row r="154" spans="2:9" s="1" customFormat="1" ht="12.75">
      <c r="B154" s="201">
        <v>5765</v>
      </c>
      <c r="C154" s="201"/>
      <c r="D154" s="201"/>
      <c r="E154" s="95" t="str">
        <f>VLOOKUP(B154,SGLDATA!$A$6:$B$500,2,FALSE)</f>
        <v>Nonexpenditure Financing Sources - Transfers-Out</v>
      </c>
      <c r="F154" s="20"/>
      <c r="G154" s="20"/>
      <c r="H154" s="20"/>
      <c r="I154" s="21"/>
    </row>
    <row r="155" spans="2:9" s="1" customFormat="1" ht="12.75">
      <c r="B155" s="201">
        <v>5780</v>
      </c>
      <c r="C155" s="201"/>
      <c r="D155" s="201"/>
      <c r="E155" s="95" t="str">
        <f>VLOOKUP(B155,SGLDATA!$A$6:$B$500,2,FALSE)</f>
        <v>Imputed Financing Sources </v>
      </c>
      <c r="F155" s="20"/>
      <c r="G155" s="20"/>
      <c r="H155" s="20"/>
      <c r="I155" s="21"/>
    </row>
    <row r="156" spans="2:9" s="1" customFormat="1" ht="12.75">
      <c r="B156" s="201">
        <v>5790</v>
      </c>
      <c r="C156" s="201"/>
      <c r="D156" s="201"/>
      <c r="E156" s="95" t="str">
        <f>VLOOKUP(B156,SGLDATA!$A$6:$B$500,2,FALSE)</f>
        <v>Other Financing Sources</v>
      </c>
      <c r="F156" s="20"/>
      <c r="G156" s="20"/>
      <c r="H156" s="20"/>
      <c r="I156" s="21"/>
    </row>
    <row r="157" spans="2:9" s="1" customFormat="1" ht="12.75">
      <c r="B157" s="201">
        <v>5799</v>
      </c>
      <c r="C157" s="201"/>
      <c r="D157" s="201"/>
      <c r="E157" s="95" t="str">
        <f>VLOOKUP(B157,SGLDATA!$A$6:$B$500,2,FALSE)</f>
        <v>Adjustment of Appropriations Used</v>
      </c>
      <c r="F157" s="20"/>
      <c r="G157" s="20"/>
      <c r="H157" s="20"/>
      <c r="I157" s="21"/>
    </row>
    <row r="158" spans="2:9" s="1" customFormat="1" ht="12.75">
      <c r="B158" s="203">
        <v>5800</v>
      </c>
      <c r="C158" s="203"/>
      <c r="D158" s="203"/>
      <c r="E158" s="176" t="str">
        <f>VLOOKUP(B158,SGLDATA!$A$6:$B$500,2,FALSE)</f>
        <v>Tax Revenue Collected</v>
      </c>
      <c r="F158" s="20"/>
      <c r="G158" s="20"/>
      <c r="H158" s="20"/>
      <c r="I158" s="21"/>
    </row>
    <row r="159" spans="2:9" s="1" customFormat="1" ht="12.75">
      <c r="B159" s="203">
        <v>5801</v>
      </c>
      <c r="C159" s="203"/>
      <c r="D159" s="203"/>
      <c r="E159" s="176" t="str">
        <f>VLOOKUP(B159,SGLDATA!$A$6:$B$500,2,FALSE)</f>
        <v>Tax Revenue Accrual Adjustment</v>
      </c>
      <c r="F159" s="20"/>
      <c r="G159" s="20"/>
      <c r="H159" s="20"/>
      <c r="I159" s="21"/>
    </row>
    <row r="160" spans="2:9" s="1" customFormat="1" ht="12.75">
      <c r="B160" s="211">
        <v>5809</v>
      </c>
      <c r="C160" s="211"/>
      <c r="D160" s="211"/>
      <c r="E160" s="176" t="str">
        <f>VLOOKUP(B160,SGLDATA!$A$6:$B$500,2,FALSE)</f>
        <v>Contra Revenue for Taxes</v>
      </c>
      <c r="F160" s="20"/>
      <c r="G160" s="20"/>
      <c r="H160" s="20"/>
      <c r="I160" s="21"/>
    </row>
    <row r="161" spans="2:9" s="1" customFormat="1" ht="12.75">
      <c r="B161" s="207">
        <v>5890</v>
      </c>
      <c r="C161" s="207"/>
      <c r="D161" s="207"/>
      <c r="E161" s="185" t="str">
        <f>VLOOKUP(B161,SGLDATA!$A$6:$B$500,2,FALSE)</f>
        <v>Tax Revenue Refunds</v>
      </c>
      <c r="F161" s="20"/>
      <c r="G161" s="20"/>
      <c r="H161" s="20"/>
      <c r="I161" s="21"/>
    </row>
    <row r="162" spans="2:9" s="1" customFormat="1" ht="12.75">
      <c r="B162" s="164">
        <v>5900</v>
      </c>
      <c r="C162" s="164"/>
      <c r="D162" s="164"/>
      <c r="E162" s="127" t="str">
        <f>VLOOKUP(B162,SGLDATA!$A$6:$B$500,2,FALSE)</f>
        <v>Other Revenue</v>
      </c>
      <c r="F162" s="20"/>
      <c r="G162" s="20"/>
      <c r="H162" s="20"/>
      <c r="I162" s="21"/>
    </row>
    <row r="163" spans="2:9" s="1" customFormat="1" ht="12.75">
      <c r="B163" s="164">
        <v>5909</v>
      </c>
      <c r="C163" s="164"/>
      <c r="D163" s="164"/>
      <c r="E163" s="127" t="str">
        <f>VLOOKUP(B163,SGLDATA!$A$6:$B$500,2,FALSE)</f>
        <v>Contra Revenue for Other Revenue</v>
      </c>
      <c r="F163" s="20"/>
      <c r="G163" s="20"/>
      <c r="H163" s="20"/>
      <c r="I163" s="21"/>
    </row>
    <row r="164" spans="2:9" s="1" customFormat="1" ht="12.75">
      <c r="B164" s="164">
        <v>5990</v>
      </c>
      <c r="C164" s="164"/>
      <c r="D164" s="164"/>
      <c r="E164" s="127" t="str">
        <f>VLOOKUP(B164,SGLDATA!$A$6:$B$500,2,FALSE)</f>
        <v>Collections for Others</v>
      </c>
      <c r="F164" s="20"/>
      <c r="G164" s="20"/>
      <c r="H164" s="20"/>
      <c r="I164" s="21"/>
    </row>
    <row r="165" spans="2:9" s="1" customFormat="1" ht="12.75">
      <c r="B165" s="164">
        <v>5991</v>
      </c>
      <c r="C165" s="164"/>
      <c r="D165" s="164"/>
      <c r="E165" s="127" t="str">
        <f>VLOOKUP(B165,SGLDATA!$A$6:$B$500,2,FALSE)</f>
        <v>Accrued Collections for Others</v>
      </c>
      <c r="F165" s="20"/>
      <c r="G165" s="20"/>
      <c r="H165" s="20"/>
      <c r="I165" s="21"/>
    </row>
    <row r="166" spans="2:9" s="1" customFormat="1" ht="12.75">
      <c r="B166" s="164">
        <v>6100</v>
      </c>
      <c r="C166" s="164"/>
      <c r="D166" s="164"/>
      <c r="E166" s="127" t="str">
        <f>VLOOKUP(B166,SGLDATA!$A$6:$B$500,2,FALSE)</f>
        <v>Operating Expenses/Program Costs</v>
      </c>
      <c r="F166" s="20"/>
      <c r="G166" s="20"/>
      <c r="H166" s="20"/>
      <c r="I166" s="21"/>
    </row>
    <row r="167" spans="2:9" s="1" customFormat="1" ht="12.75">
      <c r="B167" s="164">
        <v>6190</v>
      </c>
      <c r="C167" s="164"/>
      <c r="D167" s="164"/>
      <c r="E167" s="127" t="str">
        <f>VLOOKUP(B167,SGLDATA!$A$6:$B$500,2,FALSE)</f>
        <v>Contra Bad Debt Expense - Incurred for Others</v>
      </c>
      <c r="F167" s="20"/>
      <c r="G167" s="20"/>
      <c r="H167" s="20"/>
      <c r="I167" s="21"/>
    </row>
    <row r="168" spans="2:9" s="1" customFormat="1" ht="25.5">
      <c r="B168" s="207">
        <v>6310</v>
      </c>
      <c r="C168" s="207"/>
      <c r="D168" s="207"/>
      <c r="E168" s="185" t="str">
        <f>VLOOKUP(B168,SGLDATA!$A$6:$B$500,2,FALSE)</f>
        <v>Interest Expenses on Borrowing From the Bureau of the Public Debt and/or the Federal Financing Bank</v>
      </c>
      <c r="F168" s="20"/>
      <c r="G168" s="20"/>
      <c r="H168" s="20"/>
      <c r="I168" s="21"/>
    </row>
    <row r="169" spans="2:9" s="1" customFormat="1" ht="12.75">
      <c r="B169" s="164">
        <v>6330</v>
      </c>
      <c r="C169" s="164"/>
      <c r="D169" s="164"/>
      <c r="E169" s="127" t="str">
        <f>VLOOKUP(B169,SGLDATA!$A$6:$B$500,2,FALSE)</f>
        <v>Other Interest Expenses</v>
      </c>
      <c r="F169" s="20"/>
      <c r="G169" s="20"/>
      <c r="H169" s="20"/>
      <c r="I169" s="21"/>
    </row>
    <row r="170" spans="2:9" s="1" customFormat="1" ht="12.75">
      <c r="B170" s="164">
        <v>6400</v>
      </c>
      <c r="C170" s="164"/>
      <c r="D170" s="164"/>
      <c r="E170" s="127" t="str">
        <f>VLOOKUP(B170,SGLDATA!$A$6:$B$500,2,FALSE)</f>
        <v>Benefit Expense</v>
      </c>
      <c r="F170" s="20"/>
      <c r="G170" s="20"/>
      <c r="H170" s="20"/>
      <c r="I170" s="21"/>
    </row>
    <row r="171" spans="2:9" s="1" customFormat="1" ht="12.75">
      <c r="B171" s="207">
        <v>6500</v>
      </c>
      <c r="C171" s="207"/>
      <c r="D171" s="207"/>
      <c r="E171" s="185" t="str">
        <f>VLOOKUP(B171,SGLDATA!$A$6:$B$500,2,FALSE)</f>
        <v>Cost of Goods Sold</v>
      </c>
      <c r="F171" s="20"/>
      <c r="G171" s="20"/>
      <c r="H171" s="20"/>
      <c r="I171" s="21"/>
    </row>
    <row r="172" spans="2:9" s="1" customFormat="1" ht="12.75">
      <c r="B172" s="164">
        <v>6600</v>
      </c>
      <c r="C172" s="164"/>
      <c r="D172" s="164"/>
      <c r="E172" s="127" t="str">
        <f>VLOOKUP(B172,SGLDATA!$A$6:$B$500,2,FALSE)</f>
        <v>Applied Overhead</v>
      </c>
      <c r="F172" s="20"/>
      <c r="G172" s="20"/>
      <c r="H172" s="20"/>
      <c r="I172" s="21"/>
    </row>
    <row r="173" spans="2:9" s="1" customFormat="1" ht="12.75">
      <c r="B173" s="164">
        <v>6610</v>
      </c>
      <c r="C173" s="164"/>
      <c r="D173" s="164"/>
      <c r="E173" s="127" t="str">
        <f>VLOOKUP(B173,SGLDATA!$A$6:$B$500,2,FALSE)</f>
        <v>Cost Capitalization Offset</v>
      </c>
      <c r="F173" s="20"/>
      <c r="G173" s="20"/>
      <c r="H173" s="20"/>
      <c r="I173" s="21"/>
    </row>
    <row r="174" spans="2:9" s="1" customFormat="1" ht="12.75">
      <c r="B174" s="164">
        <v>6710</v>
      </c>
      <c r="C174" s="164"/>
      <c r="D174" s="164"/>
      <c r="E174" s="127" t="str">
        <f>VLOOKUP(B174,SGLDATA!$A$6:$B$500,2,FALSE)</f>
        <v>Depreciation, Amortization, and Depletion</v>
      </c>
      <c r="F174" s="20"/>
      <c r="G174" s="20"/>
      <c r="H174" s="20"/>
      <c r="I174" s="21"/>
    </row>
    <row r="175" spans="2:9" s="1" customFormat="1" ht="12.75">
      <c r="B175" s="164">
        <v>6720</v>
      </c>
      <c r="C175" s="164"/>
      <c r="D175" s="164"/>
      <c r="E175" s="127" t="str">
        <f>VLOOKUP(B175,SGLDATA!$A$6:$B$500,2,FALSE)</f>
        <v>Bad Debt Expense</v>
      </c>
      <c r="F175" s="20"/>
      <c r="G175" s="20"/>
      <c r="H175" s="20"/>
      <c r="I175" s="21"/>
    </row>
    <row r="176" spans="2:9" s="1" customFormat="1" ht="12.75">
      <c r="B176" s="164">
        <v>6730</v>
      </c>
      <c r="C176" s="164"/>
      <c r="D176" s="164"/>
      <c r="E176" s="127" t="str">
        <f>VLOOKUP(B176,SGLDATA!$A$6:$B$500,2,FALSE)</f>
        <v>Imputed Costs</v>
      </c>
      <c r="F176" s="20"/>
      <c r="G176" s="20"/>
      <c r="H176" s="20"/>
      <c r="I176" s="21"/>
    </row>
    <row r="177" spans="2:9" s="1" customFormat="1" ht="12.75">
      <c r="B177" s="164">
        <v>6790</v>
      </c>
      <c r="C177" s="164"/>
      <c r="D177" s="164"/>
      <c r="E177" s="127" t="str">
        <f>VLOOKUP(B177,SGLDATA!$A$6:$B$500,2,FALSE)</f>
        <v>Other Expenses Not Requiring Budgetary Resources</v>
      </c>
      <c r="F177" s="20"/>
      <c r="G177" s="20"/>
      <c r="H177" s="20"/>
      <c r="I177" s="21"/>
    </row>
    <row r="178" spans="2:9" s="1" customFormat="1" ht="12.75">
      <c r="B178" s="164">
        <v>6800</v>
      </c>
      <c r="C178" s="164"/>
      <c r="D178" s="164"/>
      <c r="E178" s="127" t="str">
        <f>VLOOKUP(B178,SGLDATA!$A$6:$B$500,2,FALSE)</f>
        <v>Future Funded Expenses</v>
      </c>
      <c r="F178" s="20"/>
      <c r="G178" s="20"/>
      <c r="H178" s="20"/>
      <c r="I178" s="21"/>
    </row>
    <row r="179" spans="2:9" s="1" customFormat="1" ht="25.5">
      <c r="B179" s="164">
        <v>6850</v>
      </c>
      <c r="C179" s="164"/>
      <c r="D179" s="164"/>
      <c r="E179" s="127" t="str">
        <f>VLOOKUP(B179,SGLDATA!$A$6:$B$500,2,FALSE)</f>
        <v>Employer Contributions to Employee Benefit Programs Not Requiring Current-Year Budget Authority (Unobligated)</v>
      </c>
      <c r="F179" s="20"/>
      <c r="G179" s="20"/>
      <c r="H179" s="20"/>
      <c r="I179" s="21"/>
    </row>
    <row r="180" spans="2:9" s="1" customFormat="1" ht="12.75">
      <c r="B180" s="164">
        <v>6900</v>
      </c>
      <c r="C180" s="164"/>
      <c r="D180" s="164"/>
      <c r="E180" s="127" t="str">
        <f>VLOOKUP(B180,SGLDATA!$A$6:$B$500,2,FALSE)</f>
        <v>Nonproduction Costs</v>
      </c>
      <c r="F180" s="20"/>
      <c r="G180" s="20"/>
      <c r="H180" s="20"/>
      <c r="I180" s="21"/>
    </row>
    <row r="181" spans="2:9" s="1" customFormat="1" ht="12.75">
      <c r="B181" s="164">
        <v>7110</v>
      </c>
      <c r="C181" s="164"/>
      <c r="D181" s="164"/>
      <c r="E181" s="127" t="str">
        <f>VLOOKUP(B181,SGLDATA!$A$6:$B$500,2,FALSE)</f>
        <v>Gains on Disposition of Assets - Other</v>
      </c>
      <c r="F181" s="20"/>
      <c r="G181" s="20"/>
      <c r="H181" s="20"/>
      <c r="I181" s="21"/>
    </row>
    <row r="182" spans="2:9" s="1" customFormat="1" ht="12.75">
      <c r="B182" s="207">
        <v>7112</v>
      </c>
      <c r="C182" s="207"/>
      <c r="D182" s="207"/>
      <c r="E182" s="185" t="str">
        <f>VLOOKUP(B182,SGLDATA!$A$6:$B$500,2,FALSE)</f>
        <v>Gains on Disposition of Borrowings</v>
      </c>
      <c r="F182" s="20"/>
      <c r="G182" s="20"/>
      <c r="H182" s="20"/>
      <c r="I182" s="21"/>
    </row>
    <row r="183" spans="2:9" s="1" customFormat="1" ht="12.75">
      <c r="B183" s="164">
        <v>7180</v>
      </c>
      <c r="C183" s="164"/>
      <c r="D183" s="164"/>
      <c r="E183" s="127" t="str">
        <f>VLOOKUP(B183,SGLDATA!$A$6:$B$500,2,FALSE)</f>
        <v>Unrealized Gains </v>
      </c>
      <c r="F183" s="20"/>
      <c r="G183" s="20"/>
      <c r="H183" s="20"/>
      <c r="I183" s="21"/>
    </row>
    <row r="184" spans="2:9" s="1" customFormat="1" ht="12.75">
      <c r="B184" s="164">
        <v>7190</v>
      </c>
      <c r="C184" s="164"/>
      <c r="D184" s="164"/>
      <c r="E184" s="127" t="str">
        <f>VLOOKUP(B184,SGLDATA!$A$6:$B$500,2,FALSE)</f>
        <v>Other Gains</v>
      </c>
      <c r="F184" s="20"/>
      <c r="G184" s="20"/>
      <c r="H184" s="20"/>
      <c r="I184" s="21"/>
    </row>
    <row r="185" spans="2:9" s="1" customFormat="1" ht="12.75">
      <c r="B185" s="164">
        <v>7210</v>
      </c>
      <c r="C185" s="164"/>
      <c r="D185" s="164"/>
      <c r="E185" s="127" t="str">
        <f>VLOOKUP(B185,SGLDATA!$A$6:$B$500,2,FALSE)</f>
        <v>Losses on Disposition of Assets - Other</v>
      </c>
      <c r="F185" s="20"/>
      <c r="G185" s="20"/>
      <c r="H185" s="20"/>
      <c r="I185" s="21"/>
    </row>
    <row r="186" spans="2:9" s="1" customFormat="1" ht="12.75">
      <c r="B186" s="207">
        <v>7212</v>
      </c>
      <c r="C186" s="207"/>
      <c r="D186" s="207"/>
      <c r="E186" s="185" t="str">
        <f>VLOOKUP(B186,SGLDATA!$A$6:$B$500,2,FALSE)</f>
        <v>Losses on Disposition of Borrowings</v>
      </c>
      <c r="F186" s="20"/>
      <c r="G186" s="20"/>
      <c r="H186" s="20"/>
      <c r="I186" s="21"/>
    </row>
    <row r="187" spans="2:9" s="1" customFormat="1" ht="12.75">
      <c r="B187" s="212">
        <v>7280</v>
      </c>
      <c r="C187" s="212"/>
      <c r="D187" s="212"/>
      <c r="E187" s="95" t="str">
        <f>VLOOKUP(B187,SGLDATA!$A$6:$B$500,2,FALSE)</f>
        <v>Unrealized Losses </v>
      </c>
      <c r="F187" s="20"/>
      <c r="G187" s="20"/>
      <c r="H187" s="20"/>
      <c r="I187" s="21"/>
    </row>
    <row r="188" spans="2:9" s="1" customFormat="1" ht="12.75">
      <c r="B188" s="201">
        <v>7290</v>
      </c>
      <c r="C188" s="201"/>
      <c r="D188" s="201"/>
      <c r="E188" s="95" t="str">
        <f>VLOOKUP(B188,SGLDATA!$A$6:$B$500,2,FALSE)</f>
        <v>Other Losses</v>
      </c>
      <c r="F188" s="20"/>
      <c r="G188" s="20"/>
      <c r="H188" s="20"/>
      <c r="I188" s="21"/>
    </row>
    <row r="189" spans="2:9" s="1" customFormat="1" ht="12.75">
      <c r="B189" s="201">
        <v>7300</v>
      </c>
      <c r="C189" s="201"/>
      <c r="D189" s="201"/>
      <c r="E189" s="95" t="str">
        <f>VLOOKUP(B189,SGLDATA!$A$6:$B$500,2,FALSE)</f>
        <v>Extraordinary Items</v>
      </c>
      <c r="F189" s="20"/>
      <c r="G189" s="20"/>
      <c r="H189" s="20"/>
      <c r="I189" s="21"/>
    </row>
    <row r="190" spans="2:9" s="1" customFormat="1" ht="12.75">
      <c r="B190" s="201">
        <v>7400</v>
      </c>
      <c r="C190" s="201"/>
      <c r="D190" s="201"/>
      <c r="E190" s="95" t="str">
        <f>VLOOKUP(B190,SGLDATA!$A$6:$B$500,2,FALSE)</f>
        <v>Prior-Period Adjustments Due to Corrections of Errors</v>
      </c>
      <c r="F190" s="20"/>
      <c r="G190" s="20"/>
      <c r="H190" s="20"/>
      <c r="I190" s="21"/>
    </row>
    <row r="191" spans="2:9" s="1" customFormat="1" ht="25.5">
      <c r="B191" s="201">
        <v>7401</v>
      </c>
      <c r="C191" s="201"/>
      <c r="D191" s="201"/>
      <c r="E191" s="95" t="str">
        <f>VLOOKUP(B191,SGLDATA!$A$6:$B$500,2,FALSE)</f>
        <v>Prior-Period Adjustments Due to Changes in Accounting Principles</v>
      </c>
      <c r="F191" s="20"/>
      <c r="G191" s="20"/>
      <c r="H191" s="20"/>
      <c r="I191" s="21"/>
    </row>
    <row r="192" spans="2:9" s="1" customFormat="1" ht="12.75">
      <c r="B192" s="203">
        <v>7500</v>
      </c>
      <c r="C192" s="203"/>
      <c r="D192" s="203"/>
      <c r="E192" s="176" t="str">
        <f>VLOOKUP(B192,SGLDATA!$A$6:$B$500,2,FALSE)</f>
        <v>Distribution of Income - Dividend</v>
      </c>
      <c r="F192" s="20"/>
      <c r="G192" s="20"/>
      <c r="H192" s="20"/>
      <c r="I192" s="21"/>
    </row>
    <row r="193" spans="2:9" s="1" customFormat="1" ht="12.75">
      <c r="B193" s="201">
        <v>7600</v>
      </c>
      <c r="C193" s="201"/>
      <c r="D193" s="201"/>
      <c r="E193" s="95" t="str">
        <f>VLOOKUP(B193,SGLDATA!$A$6:$B$500,2,FALSE)</f>
        <v>Changes in Actuarial Liability</v>
      </c>
      <c r="F193" s="20"/>
      <c r="G193" s="20"/>
      <c r="H193" s="20"/>
      <c r="I193" s="21"/>
    </row>
    <row r="194" spans="2:9" s="1" customFormat="1" ht="13.5" thickBot="1">
      <c r="B194" s="18" t="s">
        <v>12</v>
      </c>
      <c r="C194" s="18"/>
      <c r="D194" s="18"/>
      <c r="E194" s="3"/>
      <c r="F194" s="22">
        <f>SUM(F82:F193)</f>
        <v>0</v>
      </c>
      <c r="G194" s="20"/>
      <c r="H194" s="23">
        <f>F79+F194</f>
        <v>0</v>
      </c>
      <c r="I194" s="21"/>
    </row>
    <row r="195" spans="1:9" s="1" customFormat="1" ht="14.25" thickBot="1" thickTop="1">
      <c r="A195" s="24"/>
      <c r="B195" s="25"/>
      <c r="C195" s="25"/>
      <c r="D195" s="25"/>
      <c r="E195" s="26"/>
      <c r="F195" s="27"/>
      <c r="G195" s="28"/>
      <c r="H195" s="28"/>
      <c r="I195" s="21"/>
    </row>
    <row r="196" spans="1:9" s="1" customFormat="1" ht="15.75">
      <c r="A196" s="6" t="s">
        <v>13</v>
      </c>
      <c r="B196" s="18"/>
      <c r="C196" s="18"/>
      <c r="D196" s="18"/>
      <c r="E196" s="3"/>
      <c r="F196" s="29"/>
      <c r="G196" s="30"/>
      <c r="H196" s="30"/>
      <c r="I196" s="21"/>
    </row>
    <row r="197" spans="1:9" s="1" customFormat="1" ht="15.75">
      <c r="A197" s="6" t="s">
        <v>492</v>
      </c>
      <c r="B197" s="18"/>
      <c r="C197" s="18"/>
      <c r="D197" s="18"/>
      <c r="E197" s="3"/>
      <c r="F197" s="29"/>
      <c r="G197" s="30"/>
      <c r="H197" s="30"/>
      <c r="I197" s="21"/>
    </row>
    <row r="198" spans="1:9" s="1" customFormat="1" ht="15.75">
      <c r="A198" s="6"/>
      <c r="B198" s="18"/>
      <c r="C198" s="18"/>
      <c r="D198" s="18"/>
      <c r="E198" s="3"/>
      <c r="F198" s="29"/>
      <c r="G198" s="30"/>
      <c r="H198" s="30"/>
      <c r="I198" s="21"/>
    </row>
    <row r="199" spans="1:9" s="1" customFormat="1" ht="15.75">
      <c r="A199" s="6" t="s">
        <v>477</v>
      </c>
      <c r="B199" s="18"/>
      <c r="C199" s="18"/>
      <c r="D199" s="18"/>
      <c r="E199" s="3"/>
      <c r="F199" s="20"/>
      <c r="G199" s="20"/>
      <c r="H199" s="34"/>
      <c r="I199" s="21"/>
    </row>
    <row r="200" spans="1:9" s="1" customFormat="1" ht="15.75">
      <c r="A200" s="2"/>
      <c r="B200" s="6" t="s">
        <v>14</v>
      </c>
      <c r="C200" s="6"/>
      <c r="D200" s="6"/>
      <c r="E200" s="3"/>
      <c r="F200" s="20"/>
      <c r="G200" s="20"/>
      <c r="H200" s="34"/>
      <c r="I200" s="21"/>
    </row>
    <row r="201" spans="1:9" s="1" customFormat="1" ht="12.75">
      <c r="A201" s="2"/>
      <c r="B201" s="56">
        <v>4111</v>
      </c>
      <c r="C201" s="56"/>
      <c r="D201" s="56"/>
      <c r="E201" s="127" t="str">
        <f>VLOOKUP(B201,SGLDATA!$A$6:$B$500,2,FALSE)</f>
        <v>Debt Liquidation Appropriations</v>
      </c>
      <c r="F201" s="20"/>
      <c r="G201" s="20"/>
      <c r="H201" s="34"/>
      <c r="I201" s="21"/>
    </row>
    <row r="202" spans="1:9" s="1" customFormat="1" ht="12.75">
      <c r="A202" s="2"/>
      <c r="B202" s="56">
        <v>4112</v>
      </c>
      <c r="C202" s="56"/>
      <c r="D202" s="56"/>
      <c r="E202" s="127" t="str">
        <f>VLOOKUP(B202,SGLDATA!$A$6:$B$500,2,FALSE)</f>
        <v>Liquidation of Deficiency - Appropriations</v>
      </c>
      <c r="F202" s="20"/>
      <c r="G202" s="20"/>
      <c r="H202" s="34"/>
      <c r="I202" s="21"/>
    </row>
    <row r="203" spans="1:9" s="1" customFormat="1" ht="12.75">
      <c r="A203" s="2"/>
      <c r="B203" s="56">
        <v>4119</v>
      </c>
      <c r="C203" s="56"/>
      <c r="D203" s="56"/>
      <c r="E203" s="127" t="str">
        <f>VLOOKUP(B203,SGLDATA!$A$6:$B$500,2,FALSE)</f>
        <v>Other Appropriations Realized</v>
      </c>
      <c r="F203" s="20"/>
      <c r="G203" s="20"/>
      <c r="H203" s="34"/>
      <c r="I203" s="21"/>
    </row>
    <row r="204" spans="1:9" s="1" customFormat="1" ht="12.75">
      <c r="A204" s="2"/>
      <c r="B204" s="56">
        <v>4130</v>
      </c>
      <c r="C204" s="56"/>
      <c r="D204" s="56"/>
      <c r="E204" s="127" t="str">
        <f>VLOOKUP(B204,SGLDATA!$A$6:$B$500,2,FALSE)</f>
        <v>Appropriation To Liquidate Contract Authority Withdrawn</v>
      </c>
      <c r="F204" s="20"/>
      <c r="G204" s="20"/>
      <c r="H204" s="34"/>
      <c r="I204" s="21"/>
    </row>
    <row r="205" spans="1:9" s="1" customFormat="1" ht="12.75">
      <c r="A205" s="2"/>
      <c r="B205" s="44">
        <v>4138</v>
      </c>
      <c r="C205" s="44"/>
      <c r="D205" s="44"/>
      <c r="E205" s="95" t="str">
        <f>VLOOKUP(B205,SGLDATA!$A$6:$B$500,2,FALSE)</f>
        <v>Appropriation To Liquidate Contract Authority</v>
      </c>
      <c r="F205" s="20"/>
      <c r="G205" s="20"/>
      <c r="H205" s="34"/>
      <c r="I205" s="21"/>
    </row>
    <row r="206" spans="1:9" s="1" customFormat="1" ht="12.75">
      <c r="A206" s="2"/>
      <c r="B206" s="56">
        <v>4146</v>
      </c>
      <c r="C206" s="56"/>
      <c r="D206" s="56"/>
      <c r="E206" s="127" t="str">
        <f>VLOOKUP(B206,SGLDATA!$A$6:$B$500,2,FALSE)</f>
        <v>Actual Repayments of Debt, Current-Year Authority</v>
      </c>
      <c r="F206" s="20"/>
      <c r="G206" s="20"/>
      <c r="H206" s="34"/>
      <c r="I206" s="21"/>
    </row>
    <row r="207" spans="1:9" s="1" customFormat="1" ht="12.75">
      <c r="A207" s="2"/>
      <c r="B207" s="56">
        <v>4147</v>
      </c>
      <c r="C207" s="56"/>
      <c r="D207" s="56"/>
      <c r="E207" s="127" t="str">
        <f>VLOOKUP(B207,SGLDATA!$A$6:$B$500,2,FALSE)</f>
        <v>Actual Repayments of Debt, Prior-Year Balances</v>
      </c>
      <c r="F207" s="20"/>
      <c r="G207" s="20"/>
      <c r="H207" s="34"/>
      <c r="I207" s="21"/>
    </row>
    <row r="208" spans="1:9" s="1" customFormat="1" ht="12.75">
      <c r="A208" s="2"/>
      <c r="B208" s="170">
        <v>4148</v>
      </c>
      <c r="C208" s="170"/>
      <c r="D208" s="170"/>
      <c r="E208" s="185" t="str">
        <f>VLOOKUP(B208,SGLDATA!$A$6:$B$500,2,FALSE)</f>
        <v>Resources Realized From Borrowing Authority</v>
      </c>
      <c r="F208" s="20"/>
      <c r="G208" s="20"/>
      <c r="H208" s="34"/>
      <c r="I208" s="21"/>
    </row>
    <row r="209" spans="1:9" s="1" customFormat="1" ht="12.75">
      <c r="A209" s="2"/>
      <c r="B209" s="56">
        <v>4150</v>
      </c>
      <c r="C209" s="56"/>
      <c r="D209" s="56"/>
      <c r="E209" s="127" t="str">
        <f>VLOOKUP(B209,SGLDATA!$A$6:$B$500,2,FALSE)</f>
        <v>Reappropriations</v>
      </c>
      <c r="F209" s="20"/>
      <c r="G209" s="20"/>
      <c r="H209" s="34"/>
      <c r="I209" s="21"/>
    </row>
    <row r="210" spans="1:9" s="1" customFormat="1" ht="25.5">
      <c r="A210" s="2"/>
      <c r="B210" s="56">
        <v>4151</v>
      </c>
      <c r="C210" s="56"/>
      <c r="D210" s="56"/>
      <c r="E210" s="127" t="str">
        <f>VLOOKUP(B210,SGLDATA!$A$6:$B$500,2,FALSE)</f>
        <v>Actual Capital Transfers to the General Fund of the Treasury, Current-Year Authority</v>
      </c>
      <c r="F210" s="20"/>
      <c r="G210" s="20"/>
      <c r="H210" s="34"/>
      <c r="I210" s="21"/>
    </row>
    <row r="211" spans="1:9" s="1" customFormat="1" ht="25.5">
      <c r="A211" s="2"/>
      <c r="B211" s="56">
        <v>4152</v>
      </c>
      <c r="C211" s="56"/>
      <c r="D211" s="56"/>
      <c r="E211" s="127" t="str">
        <f>VLOOKUP(B211,SGLDATA!$A$6:$B$500,2,FALSE)</f>
        <v>Actual Capital Transfers to the General Fund of the Treasury, Prior-Year Balances</v>
      </c>
      <c r="F211" s="20"/>
      <c r="G211" s="20"/>
      <c r="H211" s="34"/>
      <c r="I211" s="21"/>
    </row>
    <row r="212" spans="1:9" s="1" customFormat="1" ht="25.5">
      <c r="A212" s="2"/>
      <c r="B212" s="170">
        <v>4167</v>
      </c>
      <c r="C212" s="170"/>
      <c r="D212" s="170"/>
      <c r="E212" s="185" t="str">
        <f>VLOOKUP(B212,SGLDATA!$A$6:$B$500,2,FALSE)</f>
        <v>Allocations of Realized Authority - Transferred From Invested Balances</v>
      </c>
      <c r="F212" s="20"/>
      <c r="G212" s="20"/>
      <c r="H212" s="34"/>
      <c r="I212" s="21"/>
    </row>
    <row r="213" spans="1:9" s="1" customFormat="1" ht="12.75">
      <c r="A213" s="2"/>
      <c r="B213" s="56">
        <v>4170</v>
      </c>
      <c r="C213" s="56"/>
      <c r="D213" s="56"/>
      <c r="E213" s="127" t="str">
        <f>VLOOKUP(B213,SGLDATA!$A$6:$B$500,2,FALSE)</f>
        <v>Transfers - Current-Year Authority</v>
      </c>
      <c r="F213" s="20"/>
      <c r="G213" s="20"/>
      <c r="H213" s="34"/>
      <c r="I213" s="21"/>
    </row>
    <row r="214" spans="1:9" s="1" customFormat="1" ht="12.75">
      <c r="A214" s="2"/>
      <c r="B214" s="170">
        <v>4173</v>
      </c>
      <c r="C214" s="170"/>
      <c r="D214" s="170"/>
      <c r="E214" s="185" t="str">
        <f>VLOOKUP(B214,SGLDATA!$A$6:$B$500,2,FALSE)</f>
        <v>Non-Allocation Transfers of Invested Balances - Transferred</v>
      </c>
      <c r="F214" s="20"/>
      <c r="G214" s="20"/>
      <c r="H214" s="34"/>
      <c r="I214" s="21"/>
    </row>
    <row r="215" spans="1:9" s="1" customFormat="1" ht="25.5">
      <c r="A215" s="2"/>
      <c r="B215" s="44">
        <v>4175</v>
      </c>
      <c r="C215" s="44"/>
      <c r="D215" s="44"/>
      <c r="E215" s="95" t="str">
        <f>VLOOKUP(B215,SGLDATA!$A$6:$B$500,2,FALSE)</f>
        <v>Allocation Transfers of Current-Year Authority for Non-Invested Accounts</v>
      </c>
      <c r="F215" s="20"/>
      <c r="G215" s="20"/>
      <c r="H215" s="34"/>
      <c r="I215" s="21"/>
    </row>
    <row r="216" spans="1:9" s="1" customFormat="1" ht="12.75">
      <c r="A216" s="2"/>
      <c r="B216" s="44">
        <v>4190</v>
      </c>
      <c r="C216" s="44"/>
      <c r="D216" s="44"/>
      <c r="E216" s="95" t="str">
        <f>VLOOKUP(B216,SGLDATA!$A$6:$B$500,2,FALSE)</f>
        <v>Transfers - Prior-Year Balances</v>
      </c>
      <c r="F216" s="20"/>
      <c r="G216" s="20"/>
      <c r="H216" s="34"/>
      <c r="I216" s="21"/>
    </row>
    <row r="217" spans="1:9" s="1" customFormat="1" ht="25.5">
      <c r="A217" s="2"/>
      <c r="B217" s="44">
        <v>4191</v>
      </c>
      <c r="C217" s="44"/>
      <c r="D217" s="44"/>
      <c r="E217" s="95" t="str">
        <f>VLOOKUP(B217,SGLDATA!$A$6:$B$500,2,FALSE)</f>
        <v>Balance Transfers - Extensions of Availability Other Than Reappropriations</v>
      </c>
      <c r="F217" s="20"/>
      <c r="G217" s="20"/>
      <c r="H217" s="34"/>
      <c r="I217" s="21"/>
    </row>
    <row r="218" spans="1:9" s="1" customFormat="1" ht="12.75">
      <c r="A218" s="2"/>
      <c r="B218" s="44">
        <v>4195</v>
      </c>
      <c r="C218" s="44"/>
      <c r="D218" s="44"/>
      <c r="E218" s="95" t="str">
        <f>VLOOKUP(B218,SGLDATA!$A$6:$B$500,2,FALSE)</f>
        <v>Transfer of Obligated Balances</v>
      </c>
      <c r="F218" s="20"/>
      <c r="G218" s="20"/>
      <c r="H218" s="34"/>
      <c r="I218" s="21"/>
    </row>
    <row r="219" spans="1:9" s="1" customFormat="1" ht="12.75">
      <c r="A219" s="2"/>
      <c r="B219" s="56">
        <v>4201</v>
      </c>
      <c r="C219" s="56"/>
      <c r="D219" s="56"/>
      <c r="E219" s="127" t="str">
        <f>VLOOKUP(B219,SGLDATA!$A$6:$B$500,2,FALSE)</f>
        <v>Total Actual Resources - Collected</v>
      </c>
      <c r="F219" s="20"/>
      <c r="G219" s="20"/>
      <c r="H219" s="34"/>
      <c r="I219" s="21"/>
    </row>
    <row r="220" spans="1:9" s="1" customFormat="1" ht="12.75">
      <c r="A220" s="2"/>
      <c r="B220" s="56">
        <v>4212</v>
      </c>
      <c r="C220" s="56"/>
      <c r="D220" s="56"/>
      <c r="E220" s="127" t="str">
        <f>VLOOKUP(B220,SGLDATA!$A$6:$B$500,2,FALSE)</f>
        <v>Liquidation of Deficiency - Offsetting Collections</v>
      </c>
      <c r="F220" s="20"/>
      <c r="G220" s="20"/>
      <c r="H220" s="34"/>
      <c r="I220" s="21"/>
    </row>
    <row r="221" spans="1:9" s="1" customFormat="1" ht="12.75">
      <c r="A221" s="2"/>
      <c r="B221" s="56">
        <v>4222</v>
      </c>
      <c r="C221" s="56"/>
      <c r="D221" s="56"/>
      <c r="E221" s="127" t="str">
        <f>VLOOKUP(B221,SGLDATA!$A$6:$B$500,2,FALSE)</f>
        <v>Unfilled Customer Orders With Advance</v>
      </c>
      <c r="F221" s="20"/>
      <c r="G221" s="20"/>
      <c r="H221" s="34"/>
      <c r="I221" s="21"/>
    </row>
    <row r="222" spans="1:9" s="1" customFormat="1" ht="12.75">
      <c r="A222" s="2"/>
      <c r="B222" s="56">
        <v>4231</v>
      </c>
      <c r="C222" s="56"/>
      <c r="D222" s="56"/>
      <c r="E222" s="127" t="str">
        <f>VLOOKUP(B222,SGLDATA!$A$6:$B$500,2,FALSE)</f>
        <v>Unfilled Customer Orders With Advance - Transferred</v>
      </c>
      <c r="F222" s="20"/>
      <c r="G222" s="20"/>
      <c r="H222" s="34"/>
      <c r="I222" s="21"/>
    </row>
    <row r="223" spans="1:9" s="1" customFormat="1" ht="12.75">
      <c r="A223" s="2"/>
      <c r="B223" s="56">
        <v>4252</v>
      </c>
      <c r="C223" s="56"/>
      <c r="D223" s="56"/>
      <c r="E223" s="127" t="str">
        <f>VLOOKUP(B223,SGLDATA!$A$6:$B$500,2,FALSE)</f>
        <v>Reimbursements and Other Income Earned - Collected</v>
      </c>
      <c r="F223" s="20"/>
      <c r="G223" s="20"/>
      <c r="H223" s="34"/>
      <c r="I223" s="21"/>
    </row>
    <row r="224" spans="1:9" s="1" customFormat="1" ht="12.75">
      <c r="A224" s="2"/>
      <c r="B224" s="56">
        <v>4255</v>
      </c>
      <c r="C224" s="56"/>
      <c r="D224" s="56"/>
      <c r="E224" s="127" t="str">
        <f>VLOOKUP(B224,SGLDATA!$A$6:$B$500,2,FALSE)</f>
        <v>Appropriation Trust Fund Expenditure Transfers - Collected</v>
      </c>
      <c r="F224" s="20"/>
      <c r="G224" s="20"/>
      <c r="H224" s="34"/>
      <c r="I224" s="21"/>
    </row>
    <row r="225" spans="1:9" s="1" customFormat="1" ht="12.75">
      <c r="A225" s="2"/>
      <c r="B225" s="56">
        <v>4260</v>
      </c>
      <c r="C225" s="56"/>
      <c r="D225" s="56"/>
      <c r="E225" s="127" t="str">
        <f>VLOOKUP(B225,SGLDATA!$A$6:$B$500,2,FALSE)</f>
        <v>Actual Collections of "governmental-type" Fees</v>
      </c>
      <c r="F225" s="20"/>
      <c r="G225" s="20"/>
      <c r="H225" s="34"/>
      <c r="I225" s="21"/>
    </row>
    <row r="226" spans="1:9" s="1" customFormat="1" ht="12.75">
      <c r="A226" s="2"/>
      <c r="B226" s="56">
        <v>4261</v>
      </c>
      <c r="C226" s="56"/>
      <c r="D226" s="56"/>
      <c r="E226" s="127" t="str">
        <f>VLOOKUP(B226,SGLDATA!$A$6:$B$500,2,FALSE)</f>
        <v>Actual Collections of Business-Type Fees</v>
      </c>
      <c r="F226" s="20"/>
      <c r="G226" s="20"/>
      <c r="H226" s="34"/>
      <c r="I226" s="21"/>
    </row>
    <row r="227" spans="1:9" s="1" customFormat="1" ht="12.75">
      <c r="A227" s="2"/>
      <c r="B227" s="56">
        <v>4264</v>
      </c>
      <c r="C227" s="56"/>
      <c r="D227" s="56"/>
      <c r="E227" s="127" t="str">
        <f>VLOOKUP(B227,SGLDATA!$A$6:$B$500,2,FALSE)</f>
        <v>Actual Collections of Rent</v>
      </c>
      <c r="F227" s="20"/>
      <c r="G227" s="20"/>
      <c r="H227" s="34"/>
      <c r="I227" s="21"/>
    </row>
    <row r="228" spans="1:9" s="1" customFormat="1" ht="12.75">
      <c r="A228" s="2"/>
      <c r="B228" s="187">
        <v>4265</v>
      </c>
      <c r="C228" s="187"/>
      <c r="D228" s="187"/>
      <c r="E228" s="176" t="str">
        <f>VLOOKUP(B228,SGLDATA!$A$6:$B$500,2,FALSE)</f>
        <v>Actual Collections From Sale of Foreclosed Property</v>
      </c>
      <c r="F228" s="20"/>
      <c r="G228" s="20"/>
      <c r="H228" s="34"/>
      <c r="I228" s="21"/>
    </row>
    <row r="229" spans="1:9" s="1" customFormat="1" ht="15.75" customHeight="1">
      <c r="A229" s="2"/>
      <c r="B229" s="44">
        <v>4266</v>
      </c>
      <c r="C229" s="44"/>
      <c r="D229" s="44"/>
      <c r="E229" s="127" t="str">
        <f>VLOOKUP(B229,SGLDATA!$A$6:$B$500,2,FALSE)</f>
        <v>Other Actual Business-Type Collections From Non-Federal Sources</v>
      </c>
      <c r="F229" s="20"/>
      <c r="G229" s="20"/>
      <c r="H229" s="34"/>
      <c r="I229" s="21"/>
    </row>
    <row r="230" spans="1:9" s="1" customFormat="1" ht="25.5">
      <c r="A230" s="2"/>
      <c r="B230" s="44">
        <v>4267</v>
      </c>
      <c r="C230" s="44"/>
      <c r="D230" s="44"/>
      <c r="E230" s="127" t="str">
        <f>VLOOKUP(B230,SGLDATA!$A$6:$B$500,2,FALSE)</f>
        <v>Other Actual "governmental-type" Collections From Non-Federal Sources</v>
      </c>
      <c r="F230" s="20"/>
      <c r="G230" s="20"/>
      <c r="H230" s="34"/>
      <c r="I230" s="21"/>
    </row>
    <row r="231" spans="1:9" s="1" customFormat="1" ht="12.75">
      <c r="A231" s="2"/>
      <c r="B231" s="187">
        <v>4273</v>
      </c>
      <c r="C231" s="187"/>
      <c r="D231" s="187"/>
      <c r="E231" s="176" t="str">
        <f>VLOOKUP(B231,SGLDATA!$A$6:$B$500,2,FALSE)</f>
        <v>Interest Collected From Treasury</v>
      </c>
      <c r="F231" s="20"/>
      <c r="G231" s="20"/>
      <c r="H231" s="34"/>
      <c r="I231" s="21"/>
    </row>
    <row r="232" spans="1:9" s="1" customFormat="1" ht="25.5">
      <c r="A232" s="2"/>
      <c r="B232" s="187">
        <v>4267</v>
      </c>
      <c r="C232" s="187"/>
      <c r="D232" s="187"/>
      <c r="E232" s="176" t="str">
        <f>VLOOKUP(B232,SGLDATA!$A$6:$B$500,2,FALSE)</f>
        <v>Other Actual "governmental-type" Collections From Non-Federal Sources</v>
      </c>
      <c r="F232" s="20"/>
      <c r="G232" s="20"/>
      <c r="H232" s="34"/>
      <c r="I232" s="21"/>
    </row>
    <row r="233" spans="1:9" s="1" customFormat="1" ht="12.75">
      <c r="A233" s="2"/>
      <c r="B233" s="44">
        <v>4277</v>
      </c>
      <c r="C233" s="44"/>
      <c r="D233" s="44"/>
      <c r="E233" s="95" t="str">
        <f>VLOOKUP(B233,SGLDATA!$A$6:$B$500,2,FALSE)</f>
        <v>Other Actual Collections - Federal</v>
      </c>
      <c r="F233" s="20"/>
      <c r="G233" s="20"/>
      <c r="H233" s="34"/>
      <c r="I233" s="21"/>
    </row>
    <row r="234" spans="1:9" s="1" customFormat="1" ht="12.75">
      <c r="A234" s="2"/>
      <c r="B234" s="187">
        <v>4283</v>
      </c>
      <c r="C234" s="187"/>
      <c r="D234" s="187"/>
      <c r="E234" s="176" t="str">
        <f>VLOOKUP(B234,SGLDATA!$A$6:$B$500,2,FALSE)</f>
        <v>Interest Receivable From Treasury</v>
      </c>
      <c r="F234" s="20"/>
      <c r="G234" s="20"/>
      <c r="H234" s="34"/>
      <c r="I234" s="21"/>
    </row>
    <row r="235" spans="1:9" s="1" customFormat="1" ht="12.75">
      <c r="A235" s="2"/>
      <c r="B235" s="44">
        <v>4287</v>
      </c>
      <c r="C235" s="44"/>
      <c r="D235" s="44"/>
      <c r="E235" s="95" t="str">
        <f>VLOOKUP(B235,SGLDATA!$A$6:$B$500,2,FALSE)</f>
        <v>Other Federal Receivables</v>
      </c>
      <c r="F235" s="20"/>
      <c r="G235" s="20"/>
      <c r="H235" s="34"/>
      <c r="I235" s="21"/>
    </row>
    <row r="236" spans="1:9" s="1" customFormat="1" ht="12.75">
      <c r="A236" s="2"/>
      <c r="B236" s="56">
        <v>4350</v>
      </c>
      <c r="C236" s="56"/>
      <c r="D236" s="56"/>
      <c r="E236" s="127" t="str">
        <f>VLOOKUP(B236,SGLDATA!$A$6:$B$500,2,FALSE)</f>
        <v>Canceled Authority</v>
      </c>
      <c r="F236" s="20"/>
      <c r="G236" s="20"/>
      <c r="H236" s="34"/>
      <c r="I236" s="21"/>
    </row>
    <row r="237" spans="1:9" s="1" customFormat="1" ht="12.75">
      <c r="A237" s="2"/>
      <c r="B237" s="187">
        <v>4384</v>
      </c>
      <c r="C237" s="187"/>
      <c r="D237" s="187"/>
      <c r="E237" s="176" t="str">
        <f>VLOOKUP(B237,SGLDATA!$A$6:$B$500,2,FALSE)</f>
        <v>Temporary Reduction/Cancellation Returned by Appropriation </v>
      </c>
      <c r="F237" s="20"/>
      <c r="G237" s="20"/>
      <c r="H237" s="34"/>
      <c r="I237" s="21"/>
    </row>
    <row r="238" spans="1:9" s="1" customFormat="1" ht="12.75">
      <c r="A238" s="2"/>
      <c r="B238" s="44">
        <v>4391</v>
      </c>
      <c r="C238" s="44"/>
      <c r="D238" s="44"/>
      <c r="E238" s="95" t="str">
        <f>VLOOKUP(B238,SGLDATA!$A$6:$B$500,2,FALSE)</f>
        <v>Adjustments to Indefinite No-Year Authority</v>
      </c>
      <c r="F238" s="20"/>
      <c r="G238" s="20"/>
      <c r="H238" s="34"/>
      <c r="I238" s="21"/>
    </row>
    <row r="239" spans="1:9" s="1" customFormat="1" ht="12.75">
      <c r="A239" s="2"/>
      <c r="B239" s="56">
        <v>4392</v>
      </c>
      <c r="C239" s="56"/>
      <c r="D239" s="56"/>
      <c r="E239" s="127" t="str">
        <f>VLOOKUP(B239,SGLDATA!$A$6:$B$500,2,FALSE)</f>
        <v>Permanent Reduction - New Budget Authority </v>
      </c>
      <c r="F239" s="20"/>
      <c r="G239" s="20"/>
      <c r="H239" s="34"/>
      <c r="I239" s="21"/>
    </row>
    <row r="240" spans="1:9" s="1" customFormat="1" ht="12.75">
      <c r="A240" s="2"/>
      <c r="B240" s="44">
        <v>4393</v>
      </c>
      <c r="C240" s="44"/>
      <c r="D240" s="44"/>
      <c r="E240" s="95" t="str">
        <f>VLOOKUP(B240,SGLDATA!$A$6:$B$500,2,FALSE)</f>
        <v>Permanent Reduction - Prior-Year Balances</v>
      </c>
      <c r="F240" s="20"/>
      <c r="G240" s="20"/>
      <c r="H240" s="34"/>
      <c r="I240" s="21"/>
    </row>
    <row r="241" spans="1:9" s="1" customFormat="1" ht="12.75">
      <c r="A241" s="2"/>
      <c r="B241" s="44">
        <v>4802</v>
      </c>
      <c r="C241" s="44"/>
      <c r="D241" s="44"/>
      <c r="E241" s="95" t="str">
        <f>VLOOKUP(B241,SGLDATA!$A$6:$B$500,2,FALSE)</f>
        <v>Undelivered Orders - Obligations, Prepaid/Advanced</v>
      </c>
      <c r="F241" s="20"/>
      <c r="G241" s="20"/>
      <c r="H241" s="34"/>
      <c r="I241" s="21"/>
    </row>
    <row r="242" spans="1:9" s="1" customFormat="1" ht="12.75">
      <c r="A242" s="2"/>
      <c r="B242" s="44">
        <v>4832</v>
      </c>
      <c r="C242" s="44"/>
      <c r="D242" s="44"/>
      <c r="E242" s="95" t="str">
        <f>VLOOKUP(B242,SGLDATA!$A$6:$B$500,2,FALSE)</f>
        <v>Undelivered Orders - Obligations Transferred, Prepaid/Advanced</v>
      </c>
      <c r="F242" s="20"/>
      <c r="G242" s="20"/>
      <c r="H242" s="34"/>
      <c r="I242" s="21"/>
    </row>
    <row r="243" spans="1:9" s="1" customFormat="1" ht="25.5">
      <c r="A243" s="2"/>
      <c r="B243" s="44">
        <v>4872</v>
      </c>
      <c r="C243" s="44"/>
      <c r="D243" s="44"/>
      <c r="E243" s="95" t="str">
        <f>VLOOKUP(B243,SGLDATA!$A$6:$B$500,2,FALSE)</f>
        <v>Downward Adjustments of Prior-Year Prepaid/Advanced Undelivered Orders - Obligations, Refunds Collected</v>
      </c>
      <c r="F243" s="20"/>
      <c r="G243" s="20"/>
      <c r="H243" s="34"/>
      <c r="I243" s="21"/>
    </row>
    <row r="244" spans="1:9" s="1" customFormat="1" ht="25.5">
      <c r="A244" s="2"/>
      <c r="B244" s="44">
        <v>4882</v>
      </c>
      <c r="C244" s="44"/>
      <c r="D244" s="44"/>
      <c r="E244" s="95" t="str">
        <f>VLOOKUP(B244,SGLDATA!$A$6:$B$500,2,FALSE)</f>
        <v>Upward Adjustments of Prior-Year Undelivered Orders - Obligations, Prepaid/Advanced </v>
      </c>
      <c r="F244" s="20"/>
      <c r="G244" s="20"/>
      <c r="H244" s="34"/>
      <c r="I244" s="21"/>
    </row>
    <row r="245" spans="1:9" s="1" customFormat="1" ht="12.75">
      <c r="A245" s="2"/>
      <c r="B245" s="213">
        <v>4902</v>
      </c>
      <c r="C245" s="213"/>
      <c r="D245" s="213"/>
      <c r="E245" s="95" t="str">
        <f>VLOOKUP(B245,SGLDATA!$A$6:$B$500,2,FALSE)</f>
        <v>Delivered Orders - Obligations, Paid</v>
      </c>
      <c r="F245" s="20"/>
      <c r="G245" s="20"/>
      <c r="H245" s="34"/>
      <c r="I245" s="21"/>
    </row>
    <row r="246" spans="1:9" s="1" customFormat="1" ht="25.5">
      <c r="A246" s="2"/>
      <c r="B246" s="213">
        <v>4972</v>
      </c>
      <c r="C246" s="213"/>
      <c r="D246" s="213"/>
      <c r="E246" s="95" t="str">
        <f>VLOOKUP(B246,SGLDATA!$A$6:$B$500,2,FALSE)</f>
        <v>Downward Adjustments of Prior-Year Paid Delivered Orders - Obligations, Refunds Collected</v>
      </c>
      <c r="F246" s="20"/>
      <c r="G246" s="20"/>
      <c r="H246" s="34"/>
      <c r="I246" s="21"/>
    </row>
    <row r="247" spans="1:9" s="1" customFormat="1" ht="25.5">
      <c r="A247" s="2"/>
      <c r="B247" s="213">
        <v>4982</v>
      </c>
      <c r="C247" s="213"/>
      <c r="D247" s="213"/>
      <c r="E247" s="95" t="str">
        <f>VLOOKUP(B247,SGLDATA!$A$6:$B$500,2,FALSE)</f>
        <v>Upward Adjustments of Prior-Year Delivered Orders - Obligations, Paid</v>
      </c>
      <c r="F247" s="19"/>
      <c r="G247" s="20"/>
      <c r="H247" s="34"/>
      <c r="I247" s="21"/>
    </row>
    <row r="248" spans="2:9" s="1" customFormat="1" ht="12.75">
      <c r="B248" s="42"/>
      <c r="C248" s="42"/>
      <c r="D248" s="42"/>
      <c r="E248" s="3"/>
      <c r="F248" s="20">
        <f>SUM(F201:F247)</f>
        <v>0</v>
      </c>
      <c r="G248" s="20"/>
      <c r="H248" s="34"/>
      <c r="I248" s="21"/>
    </row>
    <row r="249" spans="2:9" s="1" customFormat="1" ht="12.75">
      <c r="B249" s="18"/>
      <c r="C249" s="18"/>
      <c r="D249" s="18"/>
      <c r="E249" s="3"/>
      <c r="F249" s="20"/>
      <c r="G249" s="20"/>
      <c r="H249" s="34"/>
      <c r="I249" s="21"/>
    </row>
    <row r="250" spans="2:9" s="1" customFormat="1" ht="15.75">
      <c r="B250" s="6" t="s">
        <v>11</v>
      </c>
      <c r="C250" s="6"/>
      <c r="D250" s="6"/>
      <c r="E250" s="3"/>
      <c r="F250" s="20"/>
      <c r="G250" s="20"/>
      <c r="H250" s="34"/>
      <c r="I250" s="21"/>
    </row>
    <row r="251" spans="2:9" s="1" customFormat="1" ht="12.75">
      <c r="B251" s="204">
        <v>1010</v>
      </c>
      <c r="C251" s="204"/>
      <c r="D251" s="204"/>
      <c r="E251" s="95" t="str">
        <f>VLOOKUP(B251,SGLDATA!$A$6:$B$500,2,FALSE)</f>
        <v>Fund Balance With Treasury</v>
      </c>
      <c r="F251" s="20"/>
      <c r="G251" s="20"/>
      <c r="H251" s="34"/>
      <c r="I251" s="21"/>
    </row>
    <row r="252" spans="2:9" s="1" customFormat="1" ht="12.75">
      <c r="B252" s="204">
        <v>1090</v>
      </c>
      <c r="C252" s="204"/>
      <c r="D252" s="204"/>
      <c r="E252" s="95" t="str">
        <f>VLOOKUP(B252,SGLDATA!$A$6:$B$500,2,FALSE)</f>
        <v>Fund Balance With Treasury Under a Continuing Resolution</v>
      </c>
      <c r="F252" s="20"/>
      <c r="G252" s="20"/>
      <c r="H252" s="34"/>
      <c r="I252" s="21"/>
    </row>
    <row r="253" spans="2:9" s="1" customFormat="1" ht="12.75">
      <c r="B253" s="204">
        <v>1120</v>
      </c>
      <c r="C253" s="204"/>
      <c r="D253" s="204"/>
      <c r="E253" s="95" t="str">
        <f>VLOOKUP(B253,SGLDATA!$A$6:$B$500,2,FALSE)</f>
        <v>Imprest Funds</v>
      </c>
      <c r="F253" s="20"/>
      <c r="G253" s="20"/>
      <c r="H253" s="34"/>
      <c r="I253" s="21"/>
    </row>
    <row r="254" spans="2:9" s="1" customFormat="1" ht="12.75">
      <c r="B254" s="204">
        <v>1130</v>
      </c>
      <c r="C254" s="204"/>
      <c r="D254" s="204"/>
      <c r="E254" s="127" t="str">
        <f>VLOOKUP(B254,SGLDATA!$A$6:$B$500,2,FALSE)</f>
        <v>Funds Held by the Public</v>
      </c>
      <c r="F254" s="20"/>
      <c r="G254" s="20"/>
      <c r="H254" s="34"/>
      <c r="I254" s="21"/>
    </row>
    <row r="255" spans="2:9" s="1" customFormat="1" ht="12.75">
      <c r="B255" s="215" t="s">
        <v>514</v>
      </c>
      <c r="C255" s="215"/>
      <c r="D255" s="215"/>
      <c r="E255" s="168" t="s">
        <v>515</v>
      </c>
      <c r="F255" s="20"/>
      <c r="G255" s="20"/>
      <c r="H255" s="34"/>
      <c r="I255" s="21"/>
    </row>
    <row r="256" spans="2:9" s="1" customFormat="1" ht="13.5" thickBot="1">
      <c r="B256" s="129" t="s">
        <v>12</v>
      </c>
      <c r="C256" s="129"/>
      <c r="D256" s="129"/>
      <c r="E256" s="130"/>
      <c r="F256" s="22">
        <f>SUM(F251:F255)</f>
        <v>0</v>
      </c>
      <c r="G256" s="20"/>
      <c r="H256" s="23">
        <f>F248-F256</f>
        <v>0</v>
      </c>
      <c r="I256" s="21"/>
    </row>
    <row r="257" spans="2:9" s="1" customFormat="1" ht="13.5" thickTop="1">
      <c r="B257" s="129"/>
      <c r="C257" s="129"/>
      <c r="D257" s="129"/>
      <c r="E257" s="130"/>
      <c r="F257" s="20"/>
      <c r="G257" s="20"/>
      <c r="H257" s="34"/>
      <c r="I257" s="21"/>
    </row>
    <row r="258" spans="1:9" s="1" customFormat="1" ht="18.75">
      <c r="A258" s="6"/>
      <c r="B258" s="137"/>
      <c r="C258" s="137"/>
      <c r="D258" s="129"/>
      <c r="E258" s="130"/>
      <c r="F258" s="29"/>
      <c r="G258" s="30"/>
      <c r="H258" s="30"/>
      <c r="I258" s="21"/>
    </row>
    <row r="259" spans="1:9" s="1" customFormat="1" ht="15.75">
      <c r="A259" s="6" t="s">
        <v>488</v>
      </c>
      <c r="B259" s="18"/>
      <c r="C259" s="18"/>
      <c r="D259" s="18"/>
      <c r="E259" s="3"/>
      <c r="F259" s="29"/>
      <c r="G259" s="30"/>
      <c r="H259" s="30"/>
      <c r="I259" s="21"/>
    </row>
    <row r="260" spans="2:9" s="1" customFormat="1" ht="15.75">
      <c r="B260" s="6" t="s">
        <v>14</v>
      </c>
      <c r="C260" s="6"/>
      <c r="D260" s="6"/>
      <c r="E260" s="3"/>
      <c r="F260" s="29"/>
      <c r="G260" s="30"/>
      <c r="H260" s="30"/>
      <c r="I260" s="21"/>
    </row>
    <row r="261" spans="2:9" s="1" customFormat="1" ht="12.75">
      <c r="B261" s="214">
        <v>4060</v>
      </c>
      <c r="C261" s="214"/>
      <c r="D261" s="214"/>
      <c r="E261" s="127" t="str">
        <f>VLOOKUP(B261,SGLDATA!$A$6:$B$500,2,FALSE)</f>
        <v>Anticipated Collections From Non-Federal Sources</v>
      </c>
      <c r="F261" s="20"/>
      <c r="G261" s="20"/>
      <c r="H261" s="20"/>
      <c r="I261" s="21"/>
    </row>
    <row r="262" spans="2:9" s="1" customFormat="1" ht="12.75">
      <c r="B262" s="204">
        <v>4070</v>
      </c>
      <c r="C262" s="204"/>
      <c r="D262" s="204"/>
      <c r="E262" s="95" t="str">
        <f>VLOOKUP(B262,SGLDATA!$A$6:$B$500,2,FALSE)</f>
        <v>Anticipated Collections From Federal Sources</v>
      </c>
      <c r="F262" s="20"/>
      <c r="G262" s="20"/>
      <c r="H262" s="20"/>
      <c r="I262" s="21"/>
    </row>
    <row r="263" spans="2:9" s="1" customFormat="1" ht="25.5">
      <c r="B263" s="205">
        <v>4082</v>
      </c>
      <c r="C263" s="205"/>
      <c r="D263" s="205"/>
      <c r="E263" s="176" t="str">
        <f>VLOOKUP(B263,SGLDATA!$A$6:$B$500,2,FALSE)</f>
        <v>Allocations of Realized Authority - To Be Transferred From Invested Balances - Transferred</v>
      </c>
      <c r="F263" s="20"/>
      <c r="G263" s="20"/>
      <c r="H263" s="20"/>
      <c r="I263" s="21"/>
    </row>
    <row r="264" spans="2:9" s="1" customFormat="1" ht="12.75">
      <c r="B264" s="204">
        <v>4083</v>
      </c>
      <c r="C264" s="204"/>
      <c r="D264" s="204"/>
      <c r="E264" s="95" t="str">
        <f>VLOOKUP(B264,SGLDATA!$A$6:$B$500,2,FALSE)</f>
        <v>Transfers - Current-Year Authority - Receivable - Transferred</v>
      </c>
      <c r="F264" s="20"/>
      <c r="G264" s="20"/>
      <c r="H264" s="20"/>
      <c r="I264" s="21"/>
    </row>
    <row r="265" spans="2:9" s="1" customFormat="1" ht="12.75">
      <c r="B265" s="204">
        <v>4120</v>
      </c>
      <c r="C265" s="204"/>
      <c r="D265" s="204"/>
      <c r="E265" s="95" t="str">
        <f>VLOOKUP(B265,SGLDATA!$A$6:$B$500,2,FALSE)</f>
        <v>Appropriations Anticipated - Indefinite</v>
      </c>
      <c r="F265" s="20"/>
      <c r="G265" s="20"/>
      <c r="H265" s="20"/>
      <c r="I265" s="21"/>
    </row>
    <row r="266" spans="2:9" s="1" customFormat="1" ht="12.75">
      <c r="B266" s="204">
        <v>4130</v>
      </c>
      <c r="C266" s="204"/>
      <c r="D266" s="204"/>
      <c r="E266" s="95" t="str">
        <f>VLOOKUP(B266,SGLDATA!$A$6:$B$500,2,FALSE)</f>
        <v>Appropriation To Liquidate Contract Authority Withdrawn</v>
      </c>
      <c r="F266" s="20"/>
      <c r="G266" s="20"/>
      <c r="H266" s="20"/>
      <c r="I266" s="21"/>
    </row>
    <row r="267" spans="2:9" s="1" customFormat="1" ht="12.75">
      <c r="B267" s="204">
        <v>4131</v>
      </c>
      <c r="C267" s="204"/>
      <c r="D267" s="204"/>
      <c r="E267" s="95" t="str">
        <f>VLOOKUP(B267,SGLDATA!$A$6:$B$500,2,FALSE)</f>
        <v>Current-Year Contract Authority Realized </v>
      </c>
      <c r="F267" s="20"/>
      <c r="G267" s="20"/>
      <c r="H267" s="20"/>
      <c r="I267" s="21"/>
    </row>
    <row r="268" spans="2:9" s="1" customFormat="1" ht="12.75">
      <c r="B268" s="204">
        <v>4133</v>
      </c>
      <c r="C268" s="204"/>
      <c r="D268" s="204"/>
      <c r="E268" s="95" t="str">
        <f>VLOOKUP(B268,SGLDATA!$A$6:$B$500,2,FALSE)</f>
        <v>Decreases to Indefinite Contract Authority</v>
      </c>
      <c r="F268" s="20"/>
      <c r="G268" s="20"/>
      <c r="H268" s="20"/>
      <c r="I268" s="21"/>
    </row>
    <row r="269" spans="2:9" s="1" customFormat="1" ht="12.75">
      <c r="B269" s="204">
        <v>4134</v>
      </c>
      <c r="C269" s="204"/>
      <c r="D269" s="204"/>
      <c r="E269" s="95" t="str">
        <f>VLOOKUP(B269,SGLDATA!$A$6:$B$500,2,FALSE)</f>
        <v>Contract Authority Withdrawn</v>
      </c>
      <c r="F269" s="20"/>
      <c r="G269" s="20"/>
      <c r="H269" s="20"/>
      <c r="I269" s="21"/>
    </row>
    <row r="270" spans="2:9" s="1" customFormat="1" ht="12.75">
      <c r="B270" s="204">
        <v>4135</v>
      </c>
      <c r="C270" s="204"/>
      <c r="D270" s="204"/>
      <c r="E270" s="95" t="str">
        <f>VLOOKUP(B270,SGLDATA!$A$6:$B$500,2,FALSE)</f>
        <v>Contract Authority Liquidated</v>
      </c>
      <c r="F270" s="20"/>
      <c r="G270" s="20"/>
      <c r="H270" s="20"/>
      <c r="I270" s="21"/>
    </row>
    <row r="271" spans="2:9" s="1" customFormat="1" ht="12.75">
      <c r="B271" s="204">
        <v>4138</v>
      </c>
      <c r="C271" s="204"/>
      <c r="D271" s="204"/>
      <c r="E271" s="95" t="str">
        <f>VLOOKUP(B271,SGLDATA!$A$6:$B$500,2,FALSE)</f>
        <v>Appropriation To Liquidate Contract Authority</v>
      </c>
      <c r="F271" s="20"/>
      <c r="G271" s="20"/>
      <c r="H271" s="20"/>
      <c r="I271" s="21"/>
    </row>
    <row r="272" spans="2:9" s="1" customFormat="1" ht="12.75">
      <c r="B272" s="204">
        <v>4139</v>
      </c>
      <c r="C272" s="204"/>
      <c r="D272" s="204"/>
      <c r="E272" s="95" t="str">
        <f>VLOOKUP(B272,SGLDATA!$A$6:$B$500,2,FALSE)</f>
        <v>Contract Authority Carried Forward</v>
      </c>
      <c r="F272" s="20"/>
      <c r="G272" s="20"/>
      <c r="H272" s="20"/>
      <c r="I272" s="21"/>
    </row>
    <row r="273" spans="2:9" s="1" customFormat="1" ht="12.75">
      <c r="B273" s="204">
        <v>4160</v>
      </c>
      <c r="C273" s="204"/>
      <c r="D273" s="204"/>
      <c r="E273" s="95" t="str">
        <f>VLOOKUP(B273,SGLDATA!$A$6:$B$500,2,FALSE)</f>
        <v>Anticipated Transfers - Current-Year Authority</v>
      </c>
      <c r="F273" s="20"/>
      <c r="G273" s="20"/>
      <c r="H273" s="20"/>
      <c r="I273" s="21"/>
    </row>
    <row r="274" spans="2:9" s="1" customFormat="1" ht="12.75">
      <c r="B274" s="205">
        <v>4165</v>
      </c>
      <c r="C274" s="205"/>
      <c r="D274" s="205"/>
      <c r="E274" s="176" t="str">
        <f>VLOOKUP(B274,SGLDATA!$A$6:$B$500,2,FALSE)</f>
        <v>Allocations of Authority - Anticipated From Invested Balances</v>
      </c>
      <c r="F274" s="20"/>
      <c r="G274" s="20"/>
      <c r="H274" s="20"/>
      <c r="I274" s="21"/>
    </row>
    <row r="275" spans="2:9" s="1" customFormat="1" ht="25.5">
      <c r="B275" s="205">
        <v>4166</v>
      </c>
      <c r="C275" s="205"/>
      <c r="D275" s="205"/>
      <c r="E275" s="176" t="str">
        <f>VLOOKUP(B275,SGLDATA!$A$6:$B$500,2,FALSE)</f>
        <v>Allocations of Realized Authority - To Be Transferred From Invested Balances</v>
      </c>
      <c r="F275" s="20"/>
      <c r="G275" s="20"/>
      <c r="H275" s="20"/>
      <c r="I275" s="21"/>
    </row>
    <row r="276" spans="2:9" s="1" customFormat="1" ht="25.5">
      <c r="B276" s="205">
        <v>4168</v>
      </c>
      <c r="C276" s="205"/>
      <c r="D276" s="205"/>
      <c r="E276" s="176" t="str">
        <f>VLOOKUP(B276,SGLDATA!$A$6:$B$500,2,FALSE)</f>
        <v>Allocations of Realized Authority Reclassified - Authority To Be Transferred From Invested Balances - Temporary Reduction</v>
      </c>
      <c r="F276" s="20"/>
      <c r="G276" s="20"/>
      <c r="H276" s="20"/>
      <c r="I276" s="21"/>
    </row>
    <row r="277" spans="2:9" s="1" customFormat="1" ht="12.75">
      <c r="B277" s="206">
        <v>4171</v>
      </c>
      <c r="C277" s="206"/>
      <c r="D277" s="206"/>
      <c r="E277" s="185" t="str">
        <f>VLOOKUP(B277,SGLDATA!$A$6:$B$500,2,FALSE)</f>
        <v>Non-Allocation Transfers of Invested Balances - Receivable</v>
      </c>
      <c r="F277" s="20"/>
      <c r="G277" s="20"/>
      <c r="H277" s="20"/>
      <c r="I277" s="21"/>
    </row>
    <row r="278" spans="2:9" s="1" customFormat="1" ht="12.75">
      <c r="B278" s="214">
        <v>4180</v>
      </c>
      <c r="C278" s="214"/>
      <c r="D278" s="214"/>
      <c r="E278" s="127" t="str">
        <f>VLOOKUP(B278,SGLDATA!$A$6:$B$500,2,FALSE)</f>
        <v>Anticipated Transfers - Prior-Year Balances</v>
      </c>
      <c r="F278" s="20"/>
      <c r="G278" s="20"/>
      <c r="H278" s="20"/>
      <c r="I278" s="21"/>
    </row>
    <row r="279" spans="2:9" s="1" customFormat="1" ht="12.75">
      <c r="B279" s="204">
        <v>4199</v>
      </c>
      <c r="C279" s="204"/>
      <c r="D279" s="204"/>
      <c r="E279" s="95" t="str">
        <f>VLOOKUP(B279,SGLDATA!$A$6:$B$500,2,FALSE)</f>
        <v>Transfer of Expired Expenditure Transfers - Receivable</v>
      </c>
      <c r="F279" s="20"/>
      <c r="G279" s="20"/>
      <c r="H279" s="20"/>
      <c r="I279" s="21"/>
    </row>
    <row r="280" spans="2:9" s="1" customFormat="1" ht="12.75">
      <c r="B280" s="214">
        <v>4210</v>
      </c>
      <c r="C280" s="214"/>
      <c r="D280" s="214"/>
      <c r="E280" s="127" t="str">
        <f>VLOOKUP(B280,SGLDATA!$A$6:$B$500,2,FALSE)</f>
        <v>Anticipated Reimbursements and Other Income</v>
      </c>
      <c r="F280" s="20"/>
      <c r="G280" s="20"/>
      <c r="H280" s="20"/>
      <c r="I280" s="21"/>
    </row>
    <row r="281" spans="2:9" s="1" customFormat="1" ht="12.75">
      <c r="B281" s="214">
        <v>4221</v>
      </c>
      <c r="C281" s="214"/>
      <c r="D281" s="206"/>
      <c r="E281" s="127" t="str">
        <f>VLOOKUP(B281,SGLDATA!$A$6:$B$500,2,FALSE)</f>
        <v>Unfilled Customer Orders Without Advance</v>
      </c>
      <c r="F281" s="20"/>
      <c r="G281" s="20"/>
      <c r="H281" s="20"/>
      <c r="I281" s="21"/>
    </row>
    <row r="282" spans="2:9" s="1" customFormat="1" ht="12.75">
      <c r="B282" s="214">
        <v>4225</v>
      </c>
      <c r="C282" s="214"/>
      <c r="D282" s="206"/>
      <c r="E282" s="127" t="str">
        <f>VLOOKUP(B282,SGLDATA!$A$6:$B$500,2,FALSE)</f>
        <v>Appropriation Trust Fund Expenditure Transfers - Receivable</v>
      </c>
      <c r="F282" s="20"/>
      <c r="G282" s="20"/>
      <c r="H282" s="20"/>
      <c r="I282" s="21"/>
    </row>
    <row r="283" spans="2:9" s="1" customFormat="1" ht="12.75">
      <c r="B283" s="214">
        <v>4230</v>
      </c>
      <c r="C283" s="214"/>
      <c r="D283" s="206"/>
      <c r="E283" s="127" t="str">
        <f>VLOOKUP(B283,SGLDATA!$A$6:$B$500,2,FALSE)</f>
        <v>Unfilled Customer Orders Without Advance - Transferred</v>
      </c>
      <c r="F283" s="20"/>
      <c r="G283" s="20"/>
      <c r="H283" s="20"/>
      <c r="I283" s="21"/>
    </row>
    <row r="284" spans="2:9" s="1" customFormat="1" ht="25.5">
      <c r="B284" s="204">
        <v>4232</v>
      </c>
      <c r="C284" s="204"/>
      <c r="D284" s="205"/>
      <c r="E284" s="95" t="str">
        <f>VLOOKUP(B284,SGLDATA!$A$6:$B$500,2,FALSE)</f>
        <v>Appropriation Trust Fund Expenditure Transfers - Receivable - Transferred</v>
      </c>
      <c r="F284" s="20"/>
      <c r="G284" s="20"/>
      <c r="H284" s="20"/>
      <c r="I284" s="21"/>
    </row>
    <row r="285" spans="2:9" s="1" customFormat="1" ht="25.5">
      <c r="B285" s="204">
        <v>4233</v>
      </c>
      <c r="C285" s="204"/>
      <c r="D285" s="205"/>
      <c r="E285" s="95" t="str">
        <f>VLOOKUP(B285,SGLDATA!$A$6:$B$500,2,FALSE)</f>
        <v>Reimbursements and Other Income Earned - Receivable - Transferred</v>
      </c>
      <c r="F285" s="20"/>
      <c r="G285" s="20"/>
      <c r="H285" s="20"/>
      <c r="I285" s="21"/>
    </row>
    <row r="286" spans="2:9" s="1" customFormat="1" ht="12.75">
      <c r="B286" s="204">
        <v>4234</v>
      </c>
      <c r="C286" s="204"/>
      <c r="D286" s="204"/>
      <c r="E286" s="95" t="str">
        <f>VLOOKUP(B286,SGLDATA!$A$6:$B$500,2,FALSE)</f>
        <v>Other Federal Receivables - Transferred</v>
      </c>
      <c r="F286" s="20"/>
      <c r="G286" s="20"/>
      <c r="H286" s="20"/>
      <c r="I286" s="21"/>
    </row>
    <row r="287" spans="2:9" s="1" customFormat="1" ht="12.75">
      <c r="B287" s="204">
        <v>4251</v>
      </c>
      <c r="C287" s="204"/>
      <c r="D287" s="204"/>
      <c r="E287" s="95" t="str">
        <f>VLOOKUP(B287,SGLDATA!$A$6:$B$500,2,FALSE)</f>
        <v>Reimbursements and Other Income Earned - Receivable</v>
      </c>
      <c r="F287" s="20"/>
      <c r="G287" s="20"/>
      <c r="H287" s="20"/>
      <c r="I287" s="21"/>
    </row>
    <row r="288" spans="2:9" s="1" customFormat="1" ht="12.75">
      <c r="B288" s="205">
        <v>4283</v>
      </c>
      <c r="C288" s="205"/>
      <c r="D288" s="205"/>
      <c r="E288" s="176" t="str">
        <f>VLOOKUP(B288,SGLDATA!$A$6:$B$500,2,FALSE)</f>
        <v>Interest Receivable From Treasury</v>
      </c>
      <c r="F288" s="20"/>
      <c r="G288" s="20"/>
      <c r="H288" s="20"/>
      <c r="I288" s="21"/>
    </row>
    <row r="289" spans="2:9" s="1" customFormat="1" ht="12.75">
      <c r="B289" s="204">
        <v>4287</v>
      </c>
      <c r="C289" s="204"/>
      <c r="D289" s="204"/>
      <c r="E289" s="95" t="str">
        <f>VLOOKUP(B289,SGLDATA!$A$6:$B$500,2,FALSE)</f>
        <v>Other Federal Receivables</v>
      </c>
      <c r="F289" s="20"/>
      <c r="G289" s="20"/>
      <c r="H289" s="20"/>
      <c r="I289" s="21"/>
    </row>
    <row r="290" spans="2:9" s="1" customFormat="1" ht="12.75">
      <c r="B290" s="204">
        <v>4310</v>
      </c>
      <c r="C290" s="204"/>
      <c r="D290" s="204"/>
      <c r="E290" s="95" t="str">
        <f>VLOOKUP(B290,SGLDATA!$A$6:$B$500,2,FALSE)</f>
        <v>Anticipated Recoveries of Prior-Year Obligations</v>
      </c>
      <c r="F290" s="20"/>
      <c r="G290" s="20"/>
      <c r="H290" s="20"/>
      <c r="I290" s="21"/>
    </row>
    <row r="291" spans="2:9" s="1" customFormat="1" ht="12.75">
      <c r="B291" s="205">
        <v>4382</v>
      </c>
      <c r="C291" s="205"/>
      <c r="D291" s="205"/>
      <c r="E291" s="176" t="str">
        <f>VLOOKUP(B291,SGLDATA!$A$6:$B$500,2,FALSE)</f>
        <v>Temporary Reduction - New Budget Authority</v>
      </c>
      <c r="F291" s="20"/>
      <c r="G291" s="20"/>
      <c r="H291" s="20"/>
      <c r="I291" s="21"/>
    </row>
    <row r="292" spans="2:9" s="1" customFormat="1" ht="12.75">
      <c r="B292" s="205">
        <v>4383</v>
      </c>
      <c r="C292" s="205"/>
      <c r="D292" s="205"/>
      <c r="E292" s="176" t="str">
        <f>VLOOKUP(B292,SGLDATA!$A$6:$B$500,2,FALSE)</f>
        <v>Temporary Reduction - Prior-Year Balances  </v>
      </c>
      <c r="F292" s="20"/>
      <c r="G292" s="20"/>
      <c r="H292" s="20"/>
      <c r="I292" s="21"/>
    </row>
    <row r="293" spans="2:9" s="1" customFormat="1" ht="12.75">
      <c r="B293" s="205">
        <v>4394</v>
      </c>
      <c r="C293" s="205"/>
      <c r="D293" s="205"/>
      <c r="E293" s="176" t="str">
        <f>VLOOKUP(B293,SGLDATA!$A$6:$B$500,2,FALSE)</f>
        <v>Receipts Unavailable for Obligation Upon Collection</v>
      </c>
      <c r="F293" s="20"/>
      <c r="G293" s="20"/>
      <c r="H293" s="20"/>
      <c r="I293" s="21"/>
    </row>
    <row r="294" spans="2:9" s="1" customFormat="1" ht="25.5">
      <c r="B294" s="204">
        <v>4395</v>
      </c>
      <c r="C294" s="204"/>
      <c r="D294" s="204"/>
      <c r="E294" s="95" t="str">
        <f>VLOOKUP(B294,SGLDATA!$A$6:$B$500,2,FALSE)</f>
        <v>Authority Unavailable for Obligation Pursuant to Public Law - Temporary</v>
      </c>
      <c r="F294" s="20"/>
      <c r="G294" s="20"/>
      <c r="H294" s="20"/>
      <c r="I294" s="21"/>
    </row>
    <row r="295" spans="2:9" s="1" customFormat="1" ht="12.75">
      <c r="B295" s="204">
        <v>4420</v>
      </c>
      <c r="C295" s="204"/>
      <c r="D295" s="204"/>
      <c r="E295" s="95" t="str">
        <f>VLOOKUP(B295,SGLDATA!$A$6:$B$500,2,FALSE)</f>
        <v>Unapportioned Authority - Pending Rescission</v>
      </c>
      <c r="F295" s="20"/>
      <c r="G295" s="20"/>
      <c r="H295" s="20"/>
      <c r="I295" s="21"/>
    </row>
    <row r="296" spans="2:9" s="1" customFormat="1" ht="12.75">
      <c r="B296" s="204">
        <v>4430</v>
      </c>
      <c r="C296" s="204"/>
      <c r="D296" s="204"/>
      <c r="E296" s="95" t="str">
        <f>VLOOKUP(B296,SGLDATA!$A$6:$B$500,2,FALSE)</f>
        <v>Unapportioned Authority - OMB Deferral</v>
      </c>
      <c r="F296" s="20"/>
      <c r="G296" s="20"/>
      <c r="H296" s="20"/>
      <c r="I296" s="21"/>
    </row>
    <row r="297" spans="2:9" s="1" customFormat="1" ht="12.75">
      <c r="B297" s="204">
        <v>4450</v>
      </c>
      <c r="C297" s="204"/>
      <c r="D297" s="204"/>
      <c r="E297" s="95" t="str">
        <f>VLOOKUP(B297,SGLDATA!$A$6:$B$500,2,FALSE)</f>
        <v>Unapportioned Authority </v>
      </c>
      <c r="F297" s="20"/>
      <c r="G297" s="20"/>
      <c r="H297" s="20"/>
      <c r="I297" s="21"/>
    </row>
    <row r="298" spans="2:9" s="1" customFormat="1" ht="12.75">
      <c r="B298" s="204">
        <v>4510</v>
      </c>
      <c r="C298" s="204"/>
      <c r="D298" s="204"/>
      <c r="E298" s="95" t="str">
        <f>VLOOKUP(B298,SGLDATA!$A$6:$B$500,2,FALSE)</f>
        <v>Apportionments</v>
      </c>
      <c r="F298" s="20"/>
      <c r="G298" s="20"/>
      <c r="H298" s="20"/>
      <c r="I298" s="21"/>
    </row>
    <row r="299" spans="2:9" s="1" customFormat="1" ht="25.5">
      <c r="B299" s="214">
        <v>4590</v>
      </c>
      <c r="C299" s="214"/>
      <c r="D299" s="214"/>
      <c r="E299" s="127" t="str">
        <f>VLOOKUP(B299,SGLDATA!$A$6:$B$500,2,FALSE)</f>
        <v>Apportionments - Anticipated Resources - Programs Subject to Apportionment</v>
      </c>
      <c r="F299" s="20"/>
      <c r="G299" s="20"/>
      <c r="H299" s="20"/>
      <c r="I299" s="21"/>
    </row>
    <row r="300" spans="2:9" s="1" customFormat="1" ht="12.75">
      <c r="B300" s="204">
        <v>4610</v>
      </c>
      <c r="C300" s="204"/>
      <c r="D300" s="204"/>
      <c r="E300" s="95" t="str">
        <f>VLOOKUP(B300,SGLDATA!$A$6:$B$500,2,FALSE)</f>
        <v>Allotments - Realized Resources</v>
      </c>
      <c r="F300" s="20"/>
      <c r="G300" s="20"/>
      <c r="H300" s="20"/>
      <c r="I300" s="21"/>
    </row>
    <row r="301" spans="2:9" s="1" customFormat="1" ht="12.75">
      <c r="B301" s="204">
        <v>4630</v>
      </c>
      <c r="C301" s="204"/>
      <c r="D301" s="204"/>
      <c r="E301" s="95" t="str">
        <f>VLOOKUP(B301,SGLDATA!$A$6:$B$500,2,FALSE)</f>
        <v>Funds Not Available for Commitment/Obligation</v>
      </c>
      <c r="F301" s="20"/>
      <c r="G301" s="20"/>
      <c r="H301" s="20"/>
      <c r="I301" s="21"/>
    </row>
    <row r="302" spans="2:9" s="1" customFormat="1" ht="12.75">
      <c r="B302" s="204">
        <v>4650</v>
      </c>
      <c r="C302" s="204"/>
      <c r="D302" s="204"/>
      <c r="E302" s="95" t="str">
        <f>VLOOKUP(B302,SGLDATA!$A$6:$B$500,2,FALSE)</f>
        <v>Allotments - Expired Authority</v>
      </c>
      <c r="F302" s="20"/>
      <c r="G302" s="20"/>
      <c r="H302" s="20"/>
      <c r="I302" s="21"/>
    </row>
    <row r="303" spans="2:9" s="1" customFormat="1" ht="12.75">
      <c r="B303" s="204">
        <v>4700</v>
      </c>
      <c r="C303" s="204"/>
      <c r="D303" s="204"/>
      <c r="E303" s="95" t="str">
        <f>VLOOKUP(B303,SGLDATA!$A$6:$B$500,2,FALSE)</f>
        <v>Commitments - Programs Subject to Apportionment</v>
      </c>
      <c r="F303" s="20"/>
      <c r="G303" s="20"/>
      <c r="H303" s="20"/>
      <c r="I303" s="21"/>
    </row>
    <row r="304" spans="2:9" s="1" customFormat="1" ht="12.75">
      <c r="B304" s="204">
        <v>4801</v>
      </c>
      <c r="C304" s="204"/>
      <c r="D304" s="204"/>
      <c r="E304" s="95" t="str">
        <f>VLOOKUP(B304,SGLDATA!$A$6:$B$500,2,FALSE)</f>
        <v>Undelivered Orders - Obligations, Unpaid</v>
      </c>
      <c r="F304" s="20"/>
      <c r="G304" s="20"/>
      <c r="H304" s="20"/>
      <c r="I304" s="21"/>
    </row>
    <row r="305" spans="2:9" s="1" customFormat="1" ht="12.75">
      <c r="B305" s="204">
        <v>4831</v>
      </c>
      <c r="C305" s="204"/>
      <c r="D305" s="204"/>
      <c r="E305" s="95" t="str">
        <f>VLOOKUP(B305,SGLDATA!$A$6:$B$500,2,FALSE)</f>
        <v>Undelivered Orders - Obligations Transferred, Unpaid</v>
      </c>
      <c r="F305" s="20"/>
      <c r="G305" s="20"/>
      <c r="H305" s="20"/>
      <c r="I305" s="21"/>
    </row>
    <row r="306" spans="2:9" s="1" customFormat="1" ht="25.5">
      <c r="B306" s="214">
        <v>4871</v>
      </c>
      <c r="C306" s="214"/>
      <c r="D306" s="214"/>
      <c r="E306" s="127" t="str">
        <f>VLOOKUP(B306,SGLDATA!$A$6:$B$500,2,FALSE)</f>
        <v>Downward Adjustments of Prior-Year Unpaid Undelivered Orders - Obligations, Recoveries</v>
      </c>
      <c r="F306" s="20"/>
      <c r="G306" s="20"/>
      <c r="H306" s="20"/>
      <c r="I306" s="21"/>
    </row>
    <row r="307" spans="2:9" s="1" customFormat="1" ht="25.5">
      <c r="B307" s="214">
        <v>4881</v>
      </c>
      <c r="C307" s="214"/>
      <c r="D307" s="214"/>
      <c r="E307" s="127" t="str">
        <f>VLOOKUP(B307,SGLDATA!$A$6:$B$500,2,FALSE)</f>
        <v>Upward Adjustments of Prior-Year Undelivered Orders - Obligations, Unpaid</v>
      </c>
      <c r="F307" s="20"/>
      <c r="G307" s="20"/>
      <c r="H307" s="20"/>
      <c r="I307" s="21"/>
    </row>
    <row r="308" spans="2:9" s="1" customFormat="1" ht="12.75">
      <c r="B308" s="204">
        <v>4901</v>
      </c>
      <c r="C308" s="204"/>
      <c r="D308" s="204"/>
      <c r="E308" s="95" t="str">
        <f>VLOOKUP(B308,SGLDATA!$A$6:$B$500,2,FALSE)</f>
        <v>Delivered Orders - Obligations, Unpaid</v>
      </c>
      <c r="F308" s="20"/>
      <c r="G308" s="20"/>
      <c r="H308" s="20"/>
      <c r="I308" s="21"/>
    </row>
    <row r="309" spans="2:9" s="1" customFormat="1" ht="12.75">
      <c r="B309" s="204">
        <v>4931</v>
      </c>
      <c r="C309" s="204"/>
      <c r="D309" s="204"/>
      <c r="E309" s="95" t="str">
        <f>VLOOKUP(B309,SGLDATA!$A$6:$B$500,2,FALSE)</f>
        <v>Delivered Orders - Obligations Transferred, Unpaid</v>
      </c>
      <c r="F309" s="20"/>
      <c r="G309" s="20"/>
      <c r="H309" s="20"/>
      <c r="I309" s="21"/>
    </row>
    <row r="310" spans="2:9" s="1" customFormat="1" ht="25.5">
      <c r="B310" s="214">
        <v>4971</v>
      </c>
      <c r="C310" s="214"/>
      <c r="D310" s="214"/>
      <c r="E310" s="127" t="str">
        <f>VLOOKUP(B310,SGLDATA!$A$6:$B$500,2,FALSE)</f>
        <v>Downward Adjustments of Prior-Year Unpaid Delivered Orders - Obligations, Recoveries</v>
      </c>
      <c r="F310" s="20"/>
      <c r="G310" s="20"/>
      <c r="H310" s="20"/>
      <c r="I310" s="21"/>
    </row>
    <row r="311" spans="2:9" s="1" customFormat="1" ht="25.5">
      <c r="B311" s="214">
        <v>4981</v>
      </c>
      <c r="C311" s="214"/>
      <c r="D311" s="214"/>
      <c r="E311" s="127" t="str">
        <f>VLOOKUP(B311,SGLDATA!$A$6:$B$500,2,FALSE)</f>
        <v>Upward Adjustments of Prior-Year Delivered Orders - Obligations, Unpaid</v>
      </c>
      <c r="F311" s="20"/>
      <c r="G311" s="20"/>
      <c r="H311" s="32"/>
      <c r="I311" s="21"/>
    </row>
    <row r="312" spans="2:9" s="1" customFormat="1" ht="12.75">
      <c r="B312" s="18" t="s">
        <v>12</v>
      </c>
      <c r="C312" s="18"/>
      <c r="D312" s="18"/>
      <c r="E312" s="3"/>
      <c r="F312" s="22">
        <f>SUM(F261:F311)</f>
        <v>0</v>
      </c>
      <c r="G312" s="20"/>
      <c r="H312" s="33"/>
      <c r="I312" s="21"/>
    </row>
    <row r="313" spans="2:9" s="1" customFormat="1" ht="12.75">
      <c r="B313" s="18"/>
      <c r="C313" s="18"/>
      <c r="D313" s="18"/>
      <c r="E313" s="3"/>
      <c r="F313" s="20"/>
      <c r="G313" s="20"/>
      <c r="H313" s="34"/>
      <c r="I313" s="21"/>
    </row>
    <row r="314" spans="2:9" s="1" customFormat="1" ht="15.75">
      <c r="B314" s="6" t="s">
        <v>11</v>
      </c>
      <c r="C314" s="6"/>
      <c r="D314" s="6"/>
      <c r="E314" s="3"/>
      <c r="F314" s="20"/>
      <c r="G314" s="20"/>
      <c r="H314" s="34"/>
      <c r="I314" s="21"/>
    </row>
    <row r="315" spans="2:9" s="1" customFormat="1" ht="12.75">
      <c r="B315" s="204">
        <v>1010</v>
      </c>
      <c r="C315" s="204"/>
      <c r="D315" s="204"/>
      <c r="E315" s="95" t="str">
        <f>VLOOKUP(B315,SGLDATA!$A$6:$B$500,2,FALSE)</f>
        <v>Fund Balance With Treasury</v>
      </c>
      <c r="F315" s="20"/>
      <c r="G315" s="20"/>
      <c r="H315" s="34"/>
      <c r="I315" s="21"/>
    </row>
    <row r="316" spans="2:9" s="1" customFormat="1" ht="12.75">
      <c r="B316" s="204">
        <v>1090</v>
      </c>
      <c r="C316" s="204"/>
      <c r="D316" s="204"/>
      <c r="E316" s="95" t="str">
        <f>VLOOKUP(B316,SGLDATA!$A$6:$B$500,2,FALSE)</f>
        <v>Fund Balance With Treasury Under a Continuing Resolution</v>
      </c>
      <c r="F316" s="20"/>
      <c r="G316" s="20"/>
      <c r="H316" s="34"/>
      <c r="I316" s="21"/>
    </row>
    <row r="317" spans="2:9" s="1" customFormat="1" ht="12.75">
      <c r="B317" s="204">
        <v>1120</v>
      </c>
      <c r="C317" s="204"/>
      <c r="D317" s="204"/>
      <c r="E317" s="95" t="str">
        <f>VLOOKUP(B317,SGLDATA!$A$6:$B$500,2,FALSE)</f>
        <v>Imprest Funds</v>
      </c>
      <c r="F317" s="20"/>
      <c r="G317" s="20"/>
      <c r="H317" s="34"/>
      <c r="I317" s="21"/>
    </row>
    <row r="318" spans="2:9" s="1" customFormat="1" ht="12.75">
      <c r="B318" s="204">
        <v>1130</v>
      </c>
      <c r="C318" s="204"/>
      <c r="D318" s="204"/>
      <c r="E318" s="95" t="str">
        <f>VLOOKUP(B318,SGLDATA!$A$6:$B$500,2,FALSE)</f>
        <v>Funds Held by the Public</v>
      </c>
      <c r="F318" s="20"/>
      <c r="G318" s="20"/>
      <c r="H318" s="34"/>
      <c r="I318" s="21"/>
    </row>
    <row r="319" spans="2:9" s="1" customFormat="1" ht="12.75">
      <c r="B319" s="215" t="s">
        <v>514</v>
      </c>
      <c r="C319" s="215"/>
      <c r="D319" s="215"/>
      <c r="E319" s="168" t="s">
        <v>515</v>
      </c>
      <c r="F319" s="267"/>
      <c r="G319" s="20"/>
      <c r="H319" s="34"/>
      <c r="I319" s="21"/>
    </row>
    <row r="320" spans="2:9" s="1" customFormat="1" ht="13.5" thickBot="1">
      <c r="B320" s="18" t="s">
        <v>12</v>
      </c>
      <c r="C320" s="18"/>
      <c r="D320" s="18"/>
      <c r="E320" s="3"/>
      <c r="F320" s="22">
        <f>SUM(F315:F319)</f>
        <v>0</v>
      </c>
      <c r="G320" s="20"/>
      <c r="H320" s="23">
        <f>F312+F320</f>
        <v>0</v>
      </c>
      <c r="I320" s="21"/>
    </row>
    <row r="321" spans="1:9" s="1" customFormat="1" ht="14.25" thickBot="1" thickTop="1">
      <c r="A321" s="35"/>
      <c r="B321" s="35"/>
      <c r="C321" s="35"/>
      <c r="D321" s="35"/>
      <c r="E321" s="26"/>
      <c r="F321" s="27"/>
      <c r="G321" s="28"/>
      <c r="H321" s="28"/>
      <c r="I321" s="21"/>
    </row>
    <row r="322" spans="1:9" s="1" customFormat="1" ht="15.75">
      <c r="A322" s="6" t="s">
        <v>15</v>
      </c>
      <c r="B322" s="31"/>
      <c r="C322" s="31"/>
      <c r="D322" s="31"/>
      <c r="F322" s="36"/>
      <c r="G322" s="36"/>
      <c r="H322" s="36"/>
      <c r="I322" s="21"/>
    </row>
    <row r="323" spans="1:9" s="1" customFormat="1" ht="15.75">
      <c r="A323" s="6"/>
      <c r="B323" s="31"/>
      <c r="C323" s="31"/>
      <c r="D323" s="31"/>
      <c r="F323" s="36"/>
      <c r="G323" s="36"/>
      <c r="H323" s="36"/>
      <c r="I323" s="21"/>
    </row>
    <row r="324" spans="1:9" s="1" customFormat="1" ht="15.75">
      <c r="A324" s="6"/>
      <c r="B324" s="6" t="s">
        <v>14</v>
      </c>
      <c r="C324" s="6"/>
      <c r="D324" s="6"/>
      <c r="E324" s="3"/>
      <c r="F324" s="20"/>
      <c r="G324" s="37"/>
      <c r="H324" s="37"/>
      <c r="I324" s="21"/>
    </row>
    <row r="325" spans="1:9" s="1" customFormat="1" ht="15.75">
      <c r="A325" s="6"/>
      <c r="B325" s="201">
        <v>4901</v>
      </c>
      <c r="C325" s="201"/>
      <c r="D325" s="216"/>
      <c r="E325" s="95" t="str">
        <f>VLOOKUP(B325,SGLDATA!$A$6:$B$500,2,FALSE)</f>
        <v>Delivered Orders - Obligations, Unpaid</v>
      </c>
      <c r="F325" s="20"/>
      <c r="G325" s="37"/>
      <c r="H325" s="37"/>
      <c r="I325" s="21"/>
    </row>
    <row r="326" spans="1:9" s="1" customFormat="1" ht="15.75">
      <c r="A326" s="6"/>
      <c r="B326" s="201">
        <v>4931</v>
      </c>
      <c r="C326" s="201"/>
      <c r="D326" s="216"/>
      <c r="E326" s="95" t="str">
        <f>VLOOKUP(B326,SGLDATA!$A$6:$B$500,2,FALSE)</f>
        <v>Delivered Orders - Obligations Transferred, Unpaid</v>
      </c>
      <c r="F326" s="20"/>
      <c r="G326" s="37"/>
      <c r="H326" s="37"/>
      <c r="I326" s="21"/>
    </row>
    <row r="327" spans="1:9" s="1" customFormat="1" ht="25.5">
      <c r="A327" s="6"/>
      <c r="B327" s="164">
        <v>4971</v>
      </c>
      <c r="C327" s="164"/>
      <c r="D327" s="217"/>
      <c r="E327" s="127" t="str">
        <f>VLOOKUP(B327,SGLDATA!$A$6:$B$500,2,FALSE)</f>
        <v>Downward Adjustments of Prior-Year Unpaid Delivered Orders - Obligations, Recoveries</v>
      </c>
      <c r="F327" s="20"/>
      <c r="G327" s="37"/>
      <c r="H327" s="37"/>
      <c r="I327" s="21"/>
    </row>
    <row r="328" spans="1:9" s="1" customFormat="1" ht="25.5">
      <c r="A328" s="6"/>
      <c r="B328" s="201">
        <v>4981</v>
      </c>
      <c r="C328" s="201"/>
      <c r="D328" s="218"/>
      <c r="E328" s="95" t="str">
        <f>VLOOKUP(B328,SGLDATA!$A$6:$B$500,2,FALSE)</f>
        <v>Upward Adjustments of Prior-Year Delivered Orders - Obligations, Unpaid</v>
      </c>
      <c r="F328" s="20"/>
      <c r="G328" s="37"/>
      <c r="H328" s="37"/>
      <c r="I328" s="21"/>
    </row>
    <row r="329" spans="1:9" s="1" customFormat="1" ht="15.75">
      <c r="A329" s="6"/>
      <c r="B329" s="18" t="s">
        <v>12</v>
      </c>
      <c r="C329" s="18"/>
      <c r="D329" s="18"/>
      <c r="E329" s="3"/>
      <c r="F329" s="22">
        <f>SUM(F328)</f>
        <v>0</v>
      </c>
      <c r="G329" s="37"/>
      <c r="H329" s="37"/>
      <c r="I329" s="21"/>
    </row>
    <row r="330" spans="1:9" s="1" customFormat="1" ht="15.75">
      <c r="A330" s="6"/>
      <c r="B330" s="31"/>
      <c r="C330" s="31"/>
      <c r="D330" s="31"/>
      <c r="F330" s="37"/>
      <c r="G330" s="37"/>
      <c r="H330" s="37"/>
      <c r="I330" s="21"/>
    </row>
    <row r="331" spans="1:9" s="1" customFormat="1" ht="15.75">
      <c r="A331" s="6"/>
      <c r="B331" s="6" t="s">
        <v>11</v>
      </c>
      <c r="C331" s="6"/>
      <c r="D331" s="6"/>
      <c r="F331" s="37"/>
      <c r="G331" s="37"/>
      <c r="H331" s="37"/>
      <c r="I331" s="21"/>
    </row>
    <row r="332" spans="2:9" s="1" customFormat="1" ht="12.75">
      <c r="B332" s="204">
        <v>2110</v>
      </c>
      <c r="C332" s="204"/>
      <c r="D332" s="204"/>
      <c r="E332" s="95" t="str">
        <f>VLOOKUP(B332,SGLDATA!$A$6:$B$500,2,FALSE)</f>
        <v>Accounts Payable</v>
      </c>
      <c r="F332" s="20"/>
      <c r="G332" s="20"/>
      <c r="H332" s="20"/>
      <c r="I332" s="21"/>
    </row>
    <row r="333" spans="2:9" s="1" customFormat="1" ht="12.75">
      <c r="B333" s="204">
        <v>2120</v>
      </c>
      <c r="C333" s="204"/>
      <c r="D333" s="204"/>
      <c r="E333" s="95" t="str">
        <f>VLOOKUP(B333,SGLDATA!$A$6:$B$500,2,FALSE)</f>
        <v>Disbursements in Transit</v>
      </c>
      <c r="F333" s="20"/>
      <c r="G333" s="20"/>
      <c r="H333" s="20"/>
      <c r="I333" s="21"/>
    </row>
    <row r="334" spans="2:9" s="1" customFormat="1" ht="12.75">
      <c r="B334" s="204">
        <v>2130</v>
      </c>
      <c r="C334" s="204"/>
      <c r="D334" s="204"/>
      <c r="E334" s="95" t="str">
        <f>VLOOKUP(B334,SGLDATA!$A$6:$B$500,2,FALSE)</f>
        <v>Contract Holdbacks</v>
      </c>
      <c r="F334" s="20"/>
      <c r="G334" s="20"/>
      <c r="H334" s="20"/>
      <c r="I334" s="21"/>
    </row>
    <row r="335" spans="2:9" s="1" customFormat="1" ht="12.75">
      <c r="B335" s="204">
        <v>2140</v>
      </c>
      <c r="C335" s="204"/>
      <c r="D335" s="204"/>
      <c r="E335" s="95" t="str">
        <f>VLOOKUP(B335,SGLDATA!$A$6:$B$500,2,FALSE)</f>
        <v>Accrued Interest Payable</v>
      </c>
      <c r="F335" s="20"/>
      <c r="G335" s="20"/>
      <c r="H335" s="20"/>
      <c r="I335" s="21"/>
    </row>
    <row r="336" spans="2:9" s="1" customFormat="1" ht="12.75">
      <c r="B336" s="214">
        <v>2160</v>
      </c>
      <c r="C336" s="214"/>
      <c r="D336" s="214"/>
      <c r="E336" s="127" t="str">
        <f>VLOOKUP(B336,SGLDATA!$A$6:$B$500,2,FALSE)</f>
        <v>Entitlement Benefits Due and Payable</v>
      </c>
      <c r="F336" s="20"/>
      <c r="G336" s="20"/>
      <c r="H336" s="20"/>
      <c r="I336" s="21"/>
    </row>
    <row r="337" spans="2:9" s="1" customFormat="1" ht="12.75">
      <c r="B337" s="204">
        <v>2190</v>
      </c>
      <c r="C337" s="204"/>
      <c r="D337" s="204"/>
      <c r="E337" s="95" t="str">
        <f>VLOOKUP(B337,SGLDATA!$A$6:$B$500,2,FALSE)</f>
        <v>Other Liabilities With Related Budgetary Obligations</v>
      </c>
      <c r="F337" s="20"/>
      <c r="G337" s="20"/>
      <c r="H337" s="20"/>
      <c r="I337" s="21"/>
    </row>
    <row r="338" spans="2:9" s="1" customFormat="1" ht="12.75">
      <c r="B338" s="204">
        <v>2210</v>
      </c>
      <c r="C338" s="204"/>
      <c r="D338" s="204"/>
      <c r="E338" s="95" t="str">
        <f>VLOOKUP(B338,SGLDATA!$A$6:$B$500,2,FALSE)</f>
        <v>Accrued Funded Payroll and Leave</v>
      </c>
      <c r="F338" s="20"/>
      <c r="G338" s="20"/>
      <c r="H338" s="20"/>
      <c r="I338" s="21"/>
    </row>
    <row r="339" spans="2:9" s="1" customFormat="1" ht="12.75">
      <c r="B339" s="204">
        <v>2211</v>
      </c>
      <c r="C339" s="204"/>
      <c r="D339" s="204"/>
      <c r="E339" s="95" t="str">
        <f>VLOOKUP(B339,SGLDATA!$A$6:$B$500,2,FALSE)</f>
        <v>Withholdings Payable</v>
      </c>
      <c r="F339" s="20"/>
      <c r="G339" s="20"/>
      <c r="H339" s="20"/>
      <c r="I339" s="21"/>
    </row>
    <row r="340" spans="2:9" s="1" customFormat="1" ht="12.75">
      <c r="B340" s="204">
        <v>2213</v>
      </c>
      <c r="C340" s="204"/>
      <c r="D340" s="204"/>
      <c r="E340" s="95" t="str">
        <f>VLOOKUP(B340,SGLDATA!$A$6:$B$500,2,FALSE)</f>
        <v>Employer Contributions and Payroll Taxes Payable</v>
      </c>
      <c r="F340" s="20"/>
      <c r="G340" s="20"/>
      <c r="H340" s="20"/>
      <c r="I340" s="21"/>
    </row>
    <row r="341" spans="2:9" s="1" customFormat="1" ht="12.75">
      <c r="B341" s="204">
        <v>2215</v>
      </c>
      <c r="C341" s="204"/>
      <c r="D341" s="204"/>
      <c r="E341" s="95" t="str">
        <f>VLOOKUP(B341,SGLDATA!$A$6:$B$500,2,FALSE)</f>
        <v>Other Post-Employment Benefits Due and Payable</v>
      </c>
      <c r="F341" s="20"/>
      <c r="G341" s="20"/>
      <c r="H341" s="20"/>
      <c r="I341" s="21"/>
    </row>
    <row r="342" spans="2:9" s="1" customFormat="1" ht="12.75">
      <c r="B342" s="205">
        <v>2216</v>
      </c>
      <c r="C342" s="205"/>
      <c r="D342" s="205"/>
      <c r="E342" s="176" t="str">
        <f>VLOOKUP(B342,SGLDATA!$A$6:$B$500,2,FALSE)</f>
        <v>Pension Benefits Due and Payable to Beneficiaries</v>
      </c>
      <c r="F342" s="20"/>
      <c r="G342" s="20"/>
      <c r="H342" s="20"/>
      <c r="I342" s="21"/>
    </row>
    <row r="343" spans="2:9" s="1" customFormat="1" ht="12.75">
      <c r="B343" s="205">
        <v>2217</v>
      </c>
      <c r="C343" s="205"/>
      <c r="D343" s="205"/>
      <c r="E343" s="176" t="str">
        <f>VLOOKUP(B343,SGLDATA!$A$6:$B$500,2,FALSE)</f>
        <v>Benefit Premiums Payable to Carriers</v>
      </c>
      <c r="F343" s="20"/>
      <c r="G343" s="20"/>
      <c r="H343" s="20"/>
      <c r="I343" s="21"/>
    </row>
    <row r="344" spans="2:9" s="1" customFormat="1" ht="12.75">
      <c r="B344" s="205">
        <v>2218</v>
      </c>
      <c r="C344" s="205"/>
      <c r="D344" s="205"/>
      <c r="E344" s="176" t="str">
        <f>VLOOKUP(B344,SGLDATA!$A$6:$B$500,2,FALSE)</f>
        <v>Life Insurance Benefits Due and Payable to Beneficiaries</v>
      </c>
      <c r="F344" s="20"/>
      <c r="G344" s="20"/>
      <c r="H344" s="20"/>
      <c r="I344" s="21"/>
    </row>
    <row r="345" spans="2:9" s="1" customFormat="1" ht="12.75">
      <c r="B345" s="204">
        <v>2940</v>
      </c>
      <c r="C345" s="204"/>
      <c r="D345" s="204"/>
      <c r="E345" s="95" t="str">
        <f>VLOOKUP(B345,SGLDATA!$A$6:$B$500,2,FALSE)</f>
        <v>Capital Lease Liability</v>
      </c>
      <c r="F345" s="20"/>
      <c r="G345" s="20"/>
      <c r="H345" s="20"/>
      <c r="I345" s="21"/>
    </row>
    <row r="346" spans="2:9" s="1" customFormat="1" ht="13.5" thickBot="1">
      <c r="B346" s="18" t="s">
        <v>12</v>
      </c>
      <c r="C346" s="18"/>
      <c r="D346" s="18"/>
      <c r="E346" s="3"/>
      <c r="F346" s="22">
        <f>SUM(F332:F345)</f>
        <v>0</v>
      </c>
      <c r="G346" s="20"/>
      <c r="H346" s="23">
        <f>F329-F346</f>
        <v>0</v>
      </c>
      <c r="I346" s="21"/>
    </row>
    <row r="347" spans="1:9" s="1" customFormat="1" ht="14.25" thickBot="1" thickTop="1">
      <c r="A347" s="25"/>
      <c r="B347" s="25"/>
      <c r="C347" s="25"/>
      <c r="D347" s="25"/>
      <c r="E347" s="26"/>
      <c r="F347" s="38"/>
      <c r="G347" s="38"/>
      <c r="H347" s="38"/>
      <c r="I347" s="21"/>
    </row>
    <row r="348" spans="1:9" s="1" customFormat="1" ht="15.75">
      <c r="A348" s="6" t="s">
        <v>16</v>
      </c>
      <c r="B348" s="18"/>
      <c r="C348" s="18"/>
      <c r="D348" s="18"/>
      <c r="E348" s="3"/>
      <c r="F348" s="37"/>
      <c r="G348" s="20"/>
      <c r="H348" s="20"/>
      <c r="I348" s="21"/>
    </row>
    <row r="349" spans="1:9" s="112" customFormat="1" ht="15.75">
      <c r="A349" s="128" t="s">
        <v>476</v>
      </c>
      <c r="B349" s="129"/>
      <c r="C349" s="129"/>
      <c r="D349" s="129"/>
      <c r="E349" s="130"/>
      <c r="F349" s="131"/>
      <c r="G349" s="132"/>
      <c r="H349" s="132"/>
      <c r="I349" s="117"/>
    </row>
    <row r="350" spans="1:9" s="112" customFormat="1" ht="15.75">
      <c r="A350" s="128"/>
      <c r="B350" s="128" t="s">
        <v>14</v>
      </c>
      <c r="C350" s="128"/>
      <c r="D350" s="128"/>
      <c r="E350" s="130"/>
      <c r="F350" s="131"/>
      <c r="G350" s="132"/>
      <c r="H350" s="132"/>
      <c r="I350" s="117"/>
    </row>
    <row r="351" spans="1:9" s="112" customFormat="1" ht="15.75">
      <c r="A351" s="128"/>
      <c r="B351" s="214">
        <v>4901</v>
      </c>
      <c r="C351" s="214"/>
      <c r="D351" s="214" t="s">
        <v>39</v>
      </c>
      <c r="E351" s="127" t="str">
        <f>VLOOKUP(B351,SGLDATA!$A$6:$B$500,2,FALSE)</f>
        <v>Delivered Orders - Obligations, Unpaid</v>
      </c>
      <c r="F351" s="131"/>
      <c r="G351" s="132"/>
      <c r="H351" s="132"/>
      <c r="I351" s="117"/>
    </row>
    <row r="352" spans="1:9" s="112" customFormat="1" ht="15.75">
      <c r="A352" s="128"/>
      <c r="B352" s="214">
        <v>4902</v>
      </c>
      <c r="C352" s="214"/>
      <c r="D352" s="214"/>
      <c r="E352" s="127" t="str">
        <f>VLOOKUP(B352,SGLDATA!$A$6:$B$500,2,FALSE)</f>
        <v>Delivered Orders - Obligations, Paid</v>
      </c>
      <c r="F352" s="131"/>
      <c r="G352" s="132"/>
      <c r="H352" s="132"/>
      <c r="I352" s="117"/>
    </row>
    <row r="353" spans="1:9" s="112" customFormat="1" ht="25.5">
      <c r="A353" s="128"/>
      <c r="B353" s="214">
        <v>4971</v>
      </c>
      <c r="C353" s="214"/>
      <c r="D353" s="214"/>
      <c r="E353" s="95" t="str">
        <f>VLOOKUP(B353,SGLDATA!$A$6:$B$500,2,FALSE)</f>
        <v>Downward Adjustments of Prior-Year Unpaid Delivered Orders - Obligations, Recoveries</v>
      </c>
      <c r="F353" s="131"/>
      <c r="G353" s="132"/>
      <c r="H353" s="132"/>
      <c r="I353" s="117"/>
    </row>
    <row r="354" spans="1:9" s="1" customFormat="1" ht="25.5">
      <c r="A354" s="6"/>
      <c r="B354" s="204">
        <v>4972</v>
      </c>
      <c r="C354" s="204"/>
      <c r="D354" s="204"/>
      <c r="E354" s="95" t="str">
        <f>VLOOKUP(B354,SGLDATA!$A$6:$B$500,2,FALSE)</f>
        <v>Downward Adjustments of Prior-Year Paid Delivered Orders - Obligations, Refunds Collected</v>
      </c>
      <c r="F354" s="37"/>
      <c r="G354" s="20"/>
      <c r="H354" s="20"/>
      <c r="I354" s="21"/>
    </row>
    <row r="355" spans="1:9" s="1" customFormat="1" ht="25.5">
      <c r="A355" s="6"/>
      <c r="B355" s="204">
        <v>4981</v>
      </c>
      <c r="C355" s="204"/>
      <c r="D355" s="204"/>
      <c r="E355" s="95" t="str">
        <f>VLOOKUP(B355,SGLDATA!$A$6:$B$500,2,FALSE)</f>
        <v>Upward Adjustments of Prior-Year Delivered Orders - Obligations, Unpaid</v>
      </c>
      <c r="F355" s="37"/>
      <c r="G355" s="20"/>
      <c r="H355" s="20"/>
      <c r="I355" s="21"/>
    </row>
    <row r="356" spans="1:9" s="1" customFormat="1" ht="25.5">
      <c r="A356" s="6"/>
      <c r="B356" s="204">
        <v>4982</v>
      </c>
      <c r="C356" s="204"/>
      <c r="D356" s="204"/>
      <c r="E356" s="95" t="str">
        <f>VLOOKUP(B356,SGLDATA!$A$6:$B$500,2,FALSE)</f>
        <v>Upward Adjustments of Prior-Year Delivered Orders - Obligations, Paid</v>
      </c>
      <c r="F356" s="19"/>
      <c r="G356" s="20"/>
      <c r="H356" s="20"/>
      <c r="I356" s="21"/>
    </row>
    <row r="357" spans="1:9" s="1" customFormat="1" ht="15.75">
      <c r="A357" s="6"/>
      <c r="B357" s="18" t="s">
        <v>12</v>
      </c>
      <c r="C357" s="18"/>
      <c r="D357" s="18"/>
      <c r="E357" s="3"/>
      <c r="F357" s="37">
        <f>SUM(F351:F356)</f>
        <v>0</v>
      </c>
      <c r="G357" s="20"/>
      <c r="H357" s="20"/>
      <c r="I357" s="21"/>
    </row>
    <row r="358" spans="1:9" s="1" customFormat="1" ht="15.75">
      <c r="A358" s="6"/>
      <c r="B358" s="18"/>
      <c r="C358" s="18"/>
      <c r="D358" s="18"/>
      <c r="E358" s="3"/>
      <c r="F358" s="37"/>
      <c r="G358" s="20"/>
      <c r="H358" s="20"/>
      <c r="I358" s="21"/>
    </row>
    <row r="359" spans="1:9" s="1" customFormat="1" ht="15.75">
      <c r="A359" s="6"/>
      <c r="B359" s="6" t="s">
        <v>11</v>
      </c>
      <c r="C359" s="6"/>
      <c r="D359" s="6"/>
      <c r="E359" s="3"/>
      <c r="F359" s="37"/>
      <c r="G359" s="20"/>
      <c r="H359" s="20"/>
      <c r="I359" s="21"/>
    </row>
    <row r="360" spans="1:9" s="1" customFormat="1" ht="15.75">
      <c r="A360" s="6"/>
      <c r="B360" s="164">
        <v>5760</v>
      </c>
      <c r="C360" s="164"/>
      <c r="D360" s="263"/>
      <c r="E360" s="127" t="str">
        <f>VLOOKUP(B360,SGLDATA!$A$6:$B$500,2,FALSE)</f>
        <v>Expenditure Financing Sources - Transfers-Out</v>
      </c>
      <c r="F360" s="37"/>
      <c r="G360" s="20"/>
      <c r="H360" s="20"/>
      <c r="I360" s="21"/>
    </row>
    <row r="361" spans="1:9" s="1" customFormat="1" ht="15.75">
      <c r="A361" s="6"/>
      <c r="B361" s="264">
        <v>6100</v>
      </c>
      <c r="C361" s="264"/>
      <c r="D361" s="264"/>
      <c r="E361" s="127" t="str">
        <f>VLOOKUP(B361,SGLDATA!$A$6:$B$500,2,FALSE)</f>
        <v>Operating Expenses/Program Costs</v>
      </c>
      <c r="F361" s="20"/>
      <c r="G361" s="20"/>
      <c r="H361" s="20"/>
      <c r="I361" s="21"/>
    </row>
    <row r="362" spans="1:9" s="1" customFormat="1" ht="25.5">
      <c r="A362" s="6"/>
      <c r="B362" s="252">
        <v>6310</v>
      </c>
      <c r="C362" s="252"/>
      <c r="D362" s="252"/>
      <c r="E362" s="185" t="str">
        <f>VLOOKUP(B362,SGLDATA!$A$6:$B$500,2,FALSE)</f>
        <v>Interest Expenses on Borrowing From the Bureau of the Public Debt and/or the Federal Financing Bank</v>
      </c>
      <c r="F362" s="20"/>
      <c r="G362" s="20"/>
      <c r="H362" s="20"/>
      <c r="I362" s="21"/>
    </row>
    <row r="363" spans="1:9" s="1" customFormat="1" ht="15.75">
      <c r="A363" s="6"/>
      <c r="B363" s="252">
        <v>6320</v>
      </c>
      <c r="C363" s="252"/>
      <c r="D363" s="252"/>
      <c r="E363" s="185" t="str">
        <f>VLOOKUP(B363,SGLDATA!$A$6:$B$500,2,FALSE)</f>
        <v>Interest Expenses on Securities</v>
      </c>
      <c r="F363" s="20"/>
      <c r="G363" s="20"/>
      <c r="H363" s="20"/>
      <c r="I363" s="21"/>
    </row>
    <row r="364" spans="1:9" s="1" customFormat="1" ht="15.75">
      <c r="A364" s="6"/>
      <c r="B364" s="264">
        <v>6330</v>
      </c>
      <c r="C364" s="264"/>
      <c r="D364" s="264"/>
      <c r="E364" s="127" t="str">
        <f>VLOOKUP(B364,SGLDATA!$A$6:$B$500,2,FALSE)</f>
        <v>Other Interest Expenses</v>
      </c>
      <c r="F364" s="20"/>
      <c r="G364" s="20"/>
      <c r="H364" s="20"/>
      <c r="I364" s="21"/>
    </row>
    <row r="365" spans="1:9" s="1" customFormat="1" ht="15.75">
      <c r="A365" s="6"/>
      <c r="B365" s="219">
        <v>6400</v>
      </c>
      <c r="C365" s="219"/>
      <c r="D365" s="219"/>
      <c r="E365" s="95" t="str">
        <f>VLOOKUP(B365,SGLDATA!$A$6:$B$500,2,FALSE)</f>
        <v>Benefit Expense</v>
      </c>
      <c r="F365" s="20"/>
      <c r="G365" s="20"/>
      <c r="H365" s="20"/>
      <c r="I365" s="21"/>
    </row>
    <row r="366" spans="1:9" s="1" customFormat="1" ht="15.75">
      <c r="A366" s="6"/>
      <c r="B366" s="252">
        <v>6500</v>
      </c>
      <c r="C366" s="252"/>
      <c r="D366" s="252"/>
      <c r="E366" s="185" t="str">
        <f>VLOOKUP(B366,SGLDATA!$A$6:$B$500,2,FALSE)</f>
        <v>Cost of Goods Sold</v>
      </c>
      <c r="F366" s="20"/>
      <c r="G366" s="20"/>
      <c r="H366" s="20"/>
      <c r="I366" s="21"/>
    </row>
    <row r="367" spans="1:9" s="1" customFormat="1" ht="15.75">
      <c r="A367" s="6"/>
      <c r="B367" s="219">
        <v>6900</v>
      </c>
      <c r="C367" s="219"/>
      <c r="D367" s="219"/>
      <c r="E367" s="95" t="str">
        <f>VLOOKUP(B367,SGLDATA!$A$6:$B$500,2,FALSE)</f>
        <v>Nonproduction Costs</v>
      </c>
      <c r="F367" s="20"/>
      <c r="G367" s="20"/>
      <c r="H367" s="20"/>
      <c r="I367" s="21"/>
    </row>
    <row r="368" spans="1:9" s="1" customFormat="1" ht="15.75">
      <c r="A368" s="6"/>
      <c r="B368" s="219">
        <v>8802</v>
      </c>
      <c r="C368" s="219"/>
      <c r="D368" s="219"/>
      <c r="E368" s="95" t="str">
        <f>VLOOKUP(B368,SGLDATA!$A$6:$B$500,2,FALSE)</f>
        <v>Purchases of Property, Plant, and Equipment</v>
      </c>
      <c r="F368" s="20"/>
      <c r="G368" s="20"/>
      <c r="H368" s="20"/>
      <c r="I368" s="21"/>
    </row>
    <row r="369" spans="1:9" s="1" customFormat="1" ht="15.75">
      <c r="A369" s="6"/>
      <c r="B369" s="219">
        <v>8803</v>
      </c>
      <c r="C369" s="219"/>
      <c r="D369" s="219"/>
      <c r="E369" s="95" t="str">
        <f>VLOOKUP(B369,SGLDATA!$A$6:$B$500,2,FALSE)</f>
        <v>Purchases of Inventory and Related Property</v>
      </c>
      <c r="F369" s="20"/>
      <c r="G369" s="20"/>
      <c r="H369" s="20"/>
      <c r="I369" s="21"/>
    </row>
    <row r="370" spans="1:9" s="1" customFormat="1" ht="15.75">
      <c r="A370" s="6"/>
      <c r="B370" s="219">
        <v>8804</v>
      </c>
      <c r="C370" s="219"/>
      <c r="D370" s="219"/>
      <c r="E370" s="95" t="str">
        <f>VLOOKUP(B370,SGLDATA!$A$6:$B$500,2,FALSE)</f>
        <v>Purchases of Assets - Other</v>
      </c>
      <c r="F370" s="19"/>
      <c r="G370" s="20"/>
      <c r="H370" s="20"/>
      <c r="I370" s="21"/>
    </row>
    <row r="371" spans="1:9" s="1" customFormat="1" ht="16.5" thickBot="1">
      <c r="A371" s="167"/>
      <c r="B371" s="18" t="s">
        <v>12</v>
      </c>
      <c r="C371" s="18"/>
      <c r="D371" s="18"/>
      <c r="E371" s="3"/>
      <c r="F371" s="20">
        <f>SUM(F360:F370)</f>
        <v>0</v>
      </c>
      <c r="G371" s="20"/>
      <c r="H371" s="23">
        <f>F357+F371</f>
        <v>0</v>
      </c>
      <c r="I371" s="21"/>
    </row>
    <row r="372" spans="1:9" s="1" customFormat="1" ht="20.25" thickBot="1" thickTop="1">
      <c r="A372" s="287" t="s">
        <v>493</v>
      </c>
      <c r="B372" s="287"/>
      <c r="C372" s="287"/>
      <c r="D372" s="287"/>
      <c r="E372" s="287"/>
      <c r="F372" s="287"/>
      <c r="G372" s="287"/>
      <c r="H372" s="287"/>
      <c r="I372" s="21"/>
    </row>
    <row r="373" spans="1:9" s="1" customFormat="1" ht="15.75">
      <c r="A373" s="6" t="s">
        <v>35</v>
      </c>
      <c r="B373" s="40"/>
      <c r="C373" s="40"/>
      <c r="D373" s="40"/>
      <c r="E373" s="40"/>
      <c r="F373" s="39"/>
      <c r="G373" s="39"/>
      <c r="H373" s="39"/>
      <c r="I373" s="21"/>
    </row>
    <row r="374" spans="1:9" s="1" customFormat="1" ht="15.75">
      <c r="A374" s="128" t="s">
        <v>476</v>
      </c>
      <c r="B374" s="40"/>
      <c r="C374" s="40"/>
      <c r="D374" s="40"/>
      <c r="E374" s="40"/>
      <c r="F374" s="40"/>
      <c r="G374" s="40"/>
      <c r="H374" s="40"/>
      <c r="I374" s="21"/>
    </row>
    <row r="375" spans="1:9" s="1" customFormat="1" ht="15.75">
      <c r="A375" s="6"/>
      <c r="B375" s="6" t="s">
        <v>14</v>
      </c>
      <c r="C375" s="6"/>
      <c r="D375" s="6"/>
      <c r="E375" s="40"/>
      <c r="F375" s="40"/>
      <c r="G375" s="40"/>
      <c r="H375" s="40"/>
      <c r="I375" s="21"/>
    </row>
    <row r="376" spans="1:9" s="1" customFormat="1" ht="15.75">
      <c r="A376" s="6"/>
      <c r="B376" s="201">
        <v>4802</v>
      </c>
      <c r="C376" s="201"/>
      <c r="D376" s="216"/>
      <c r="E376" s="95" t="str">
        <f>VLOOKUP(B376,SGLDATA!$A$6:$B$500,2,FALSE)</f>
        <v>Undelivered Orders - Obligations, Prepaid/Advanced</v>
      </c>
      <c r="F376" s="40"/>
      <c r="G376" s="40"/>
      <c r="H376" s="40"/>
      <c r="I376" s="21"/>
    </row>
    <row r="377" spans="1:9" s="1" customFormat="1" ht="15.75">
      <c r="A377" s="6"/>
      <c r="B377" s="201">
        <v>4832</v>
      </c>
      <c r="C377" s="201"/>
      <c r="D377" s="216"/>
      <c r="E377" s="95" t="str">
        <f>VLOOKUP(B377,SGLDATA!$A$6:$B$500,2,FALSE)</f>
        <v>Undelivered Orders - Obligations Transferred, Prepaid/Advanced</v>
      </c>
      <c r="F377" s="40"/>
      <c r="G377" s="40"/>
      <c r="H377" s="40"/>
      <c r="I377" s="21"/>
    </row>
    <row r="378" spans="1:9" s="1" customFormat="1" ht="25.5">
      <c r="A378" s="6"/>
      <c r="B378" s="201">
        <v>4872</v>
      </c>
      <c r="C378" s="201"/>
      <c r="D378" s="216"/>
      <c r="E378" s="95" t="str">
        <f>VLOOKUP(B378,SGLDATA!$A$6:$B$500,2,FALSE)</f>
        <v>Downward Adjustments of Prior-Year Prepaid/Advanced Undelivered Orders - Obligations, Refunds Collected</v>
      </c>
      <c r="F378" s="40"/>
      <c r="G378" s="40"/>
      <c r="H378" s="40"/>
      <c r="I378" s="21"/>
    </row>
    <row r="379" spans="1:9" s="1" customFormat="1" ht="25.5">
      <c r="A379" s="6"/>
      <c r="B379" s="201">
        <v>4882</v>
      </c>
      <c r="C379" s="201"/>
      <c r="D379" s="216"/>
      <c r="E379" s="95" t="str">
        <f>VLOOKUP(B379,SGLDATA!$A$6:$B$500,2,FALSE)</f>
        <v>Upward Adjustments of Prior-Year Undelivered Orders - Obligations, Prepaid/Advanced </v>
      </c>
      <c r="F379" s="40"/>
      <c r="G379" s="40"/>
      <c r="H379" s="40"/>
      <c r="I379" s="21"/>
    </row>
    <row r="380" spans="1:9" s="1" customFormat="1" ht="15.75">
      <c r="A380" s="6"/>
      <c r="B380" s="18" t="s">
        <v>12</v>
      </c>
      <c r="C380" s="18"/>
      <c r="D380" s="18"/>
      <c r="E380" s="3"/>
      <c r="F380" s="19">
        <f>SUM(F376:F379)</f>
        <v>0</v>
      </c>
      <c r="G380" s="41"/>
      <c r="H380" s="41"/>
      <c r="I380" s="21"/>
    </row>
    <row r="381" spans="1:9" s="1" customFormat="1" ht="15.75">
      <c r="A381" s="6"/>
      <c r="B381" s="18"/>
      <c r="C381" s="18"/>
      <c r="D381" s="18"/>
      <c r="E381" s="3"/>
      <c r="F381" s="20"/>
      <c r="G381" s="41"/>
      <c r="H381" s="41"/>
      <c r="I381" s="21"/>
    </row>
    <row r="382" spans="1:9" s="1" customFormat="1" ht="15.75">
      <c r="A382" s="6"/>
      <c r="B382" s="6" t="s">
        <v>11</v>
      </c>
      <c r="C382" s="6"/>
      <c r="D382" s="6"/>
      <c r="E382" s="40"/>
      <c r="F382" s="41"/>
      <c r="G382" s="41"/>
      <c r="H382" s="41"/>
      <c r="I382" s="21"/>
    </row>
    <row r="383" spans="1:9" s="1" customFormat="1" ht="15.75">
      <c r="A383" s="6"/>
      <c r="B383" s="201">
        <v>1410</v>
      </c>
      <c r="C383" s="201"/>
      <c r="D383" s="216"/>
      <c r="E383" s="95" t="str">
        <f>VLOOKUP(B383,SGLDATA!$A$6:$B$500,2,FALSE)</f>
        <v>Advances and Prepayments</v>
      </c>
      <c r="F383" s="41"/>
      <c r="G383" s="41"/>
      <c r="H383" s="41"/>
      <c r="I383" s="21"/>
    </row>
    <row r="384" spans="1:9" s="1" customFormat="1" ht="16.5" thickBot="1">
      <c r="A384" s="6"/>
      <c r="B384" s="18" t="s">
        <v>12</v>
      </c>
      <c r="C384" s="18"/>
      <c r="D384" s="18"/>
      <c r="E384" s="3"/>
      <c r="F384" s="22">
        <f>SUM(F383:F383)</f>
        <v>0</v>
      </c>
      <c r="G384" s="41"/>
      <c r="H384" s="53">
        <f>F380+F384</f>
        <v>0</v>
      </c>
      <c r="I384" s="21"/>
    </row>
    <row r="385" spans="1:9" s="1" customFormat="1" ht="20.25" thickBot="1" thickTop="1">
      <c r="A385" s="287"/>
      <c r="B385" s="287"/>
      <c r="C385" s="287"/>
      <c r="D385" s="287"/>
      <c r="E385" s="287"/>
      <c r="F385" s="287"/>
      <c r="G385" s="287"/>
      <c r="H385" s="287"/>
      <c r="I385" s="21"/>
    </row>
    <row r="386" spans="1:9" s="1" customFormat="1" ht="15.75">
      <c r="A386" s="6" t="s">
        <v>36</v>
      </c>
      <c r="B386" s="18"/>
      <c r="C386" s="18"/>
      <c r="D386" s="18"/>
      <c r="E386" s="3"/>
      <c r="F386" s="20"/>
      <c r="G386" s="20"/>
      <c r="H386" s="20"/>
      <c r="I386" s="21"/>
    </row>
    <row r="387" spans="1:9" s="1" customFormat="1" ht="15.75">
      <c r="A387" s="6"/>
      <c r="B387" s="18"/>
      <c r="C387" s="18"/>
      <c r="D387" s="18"/>
      <c r="E387" s="3"/>
      <c r="F387" s="20"/>
      <c r="G387" s="20"/>
      <c r="H387" s="20"/>
      <c r="I387" s="21"/>
    </row>
    <row r="388" spans="1:9" s="1" customFormat="1" ht="15.75">
      <c r="A388" s="6"/>
      <c r="B388" s="128" t="s">
        <v>14</v>
      </c>
      <c r="C388" s="128"/>
      <c r="D388" s="128"/>
      <c r="E388" s="130"/>
      <c r="F388" s="20"/>
      <c r="G388" s="20"/>
      <c r="H388" s="20"/>
      <c r="I388" s="21"/>
    </row>
    <row r="389" spans="1:9" s="1" customFormat="1" ht="15.75">
      <c r="A389" s="6"/>
      <c r="B389" s="214">
        <v>4222</v>
      </c>
      <c r="C389" s="214"/>
      <c r="D389" s="214"/>
      <c r="E389" s="127" t="str">
        <f>VLOOKUP(B389,SGLDATA!$A$6:$B$500,2,FALSE)</f>
        <v>Unfilled Customer Orders With Advance</v>
      </c>
      <c r="F389" s="41"/>
      <c r="G389" s="20"/>
      <c r="H389" s="20"/>
      <c r="I389" s="21"/>
    </row>
    <row r="390" spans="1:9" s="1" customFormat="1" ht="15.75">
      <c r="A390" s="6"/>
      <c r="B390" s="129" t="s">
        <v>12</v>
      </c>
      <c r="C390" s="129"/>
      <c r="D390" s="129"/>
      <c r="E390" s="153"/>
      <c r="F390" s="22">
        <f>SUM(F389)</f>
        <v>0</v>
      </c>
      <c r="G390" s="20"/>
      <c r="H390" s="20"/>
      <c r="I390" s="21"/>
    </row>
    <row r="391" spans="1:9" s="1" customFormat="1" ht="15.75">
      <c r="A391" s="6"/>
      <c r="B391" s="129"/>
      <c r="C391" s="129"/>
      <c r="D391" s="129"/>
      <c r="E391" s="130"/>
      <c r="F391" s="20"/>
      <c r="G391" s="20"/>
      <c r="H391" s="20"/>
      <c r="I391" s="21"/>
    </row>
    <row r="392" spans="1:9" s="1" customFormat="1" ht="15.75">
      <c r="A392" s="6"/>
      <c r="B392" s="128" t="s">
        <v>11</v>
      </c>
      <c r="C392" s="128"/>
      <c r="D392" s="128"/>
      <c r="E392" s="130"/>
      <c r="F392" s="20"/>
      <c r="G392" s="20"/>
      <c r="H392" s="20"/>
      <c r="I392" s="21"/>
    </row>
    <row r="393" spans="1:9" s="1" customFormat="1" ht="15.75">
      <c r="A393" s="6"/>
      <c r="B393" s="214">
        <v>2310</v>
      </c>
      <c r="C393" s="214"/>
      <c r="D393" s="214"/>
      <c r="E393" s="127" t="str">
        <f>VLOOKUP(B393,SGLDATA!$A$6:$B$500,2,FALSE)</f>
        <v>Liability for Advances and Prepayments </v>
      </c>
      <c r="F393" s="41"/>
      <c r="G393" s="20"/>
      <c r="H393" s="20"/>
      <c r="I393" s="21"/>
    </row>
    <row r="394" spans="1:9" s="1" customFormat="1" ht="16.5" thickBot="1">
      <c r="A394" s="6"/>
      <c r="B394" s="129" t="s">
        <v>12</v>
      </c>
      <c r="C394" s="129"/>
      <c r="D394" s="129"/>
      <c r="E394" s="130"/>
      <c r="F394" s="22">
        <f>SUM(F393)</f>
        <v>0</v>
      </c>
      <c r="G394" s="20"/>
      <c r="H394" s="53">
        <f>F390+F394</f>
        <v>0</v>
      </c>
      <c r="I394" s="21"/>
    </row>
    <row r="395" spans="1:13" s="1" customFormat="1" ht="13.5" thickTop="1">
      <c r="A395" s="97"/>
      <c r="B395" s="97"/>
      <c r="C395" s="97"/>
      <c r="D395" s="18"/>
      <c r="E395" s="3"/>
      <c r="F395" s="20"/>
      <c r="G395" s="20"/>
      <c r="H395" s="97"/>
      <c r="I395" s="88"/>
      <c r="J395" s="88"/>
      <c r="K395" s="88"/>
      <c r="L395" s="88"/>
      <c r="M395" s="88"/>
    </row>
    <row r="396" spans="1:9" s="1" customFormat="1" ht="19.5" thickBot="1">
      <c r="A396" s="268"/>
      <c r="B396" s="260"/>
      <c r="C396" s="260"/>
      <c r="D396" s="260"/>
      <c r="E396" s="269"/>
      <c r="F396" s="270"/>
      <c r="G396" s="38"/>
      <c r="H396" s="38"/>
      <c r="I396" s="21"/>
    </row>
    <row r="397" spans="1:9" s="1" customFormat="1" ht="15.75">
      <c r="A397" s="6" t="s">
        <v>17</v>
      </c>
      <c r="B397" s="18"/>
      <c r="C397" s="18"/>
      <c r="D397" s="18"/>
      <c r="E397" s="3"/>
      <c r="F397" s="20"/>
      <c r="G397" s="20"/>
      <c r="H397" s="20"/>
      <c r="I397" s="21"/>
    </row>
    <row r="398" spans="1:9" s="1" customFormat="1" ht="15.75">
      <c r="A398" s="6"/>
      <c r="B398" s="18"/>
      <c r="C398" s="18"/>
      <c r="D398" s="18"/>
      <c r="E398" s="3"/>
      <c r="F398" s="20"/>
      <c r="G398" s="20"/>
      <c r="H398" s="20"/>
      <c r="I398" s="21"/>
    </row>
    <row r="399" spans="1:9" s="1" customFormat="1" ht="15.75">
      <c r="A399" s="6"/>
      <c r="B399" s="128" t="s">
        <v>14</v>
      </c>
      <c r="C399" s="128"/>
      <c r="D399" s="128"/>
      <c r="E399" s="130"/>
      <c r="F399" s="20"/>
      <c r="G399" s="20"/>
      <c r="H399" s="20"/>
      <c r="I399" s="21"/>
    </row>
    <row r="400" spans="1:9" s="1" customFormat="1" ht="15.75">
      <c r="A400" s="6"/>
      <c r="B400" s="214">
        <v>4901</v>
      </c>
      <c r="C400" s="214"/>
      <c r="D400" s="214" t="s">
        <v>39</v>
      </c>
      <c r="E400" s="154" t="str">
        <f>VLOOKUP(B400,SGLDATA!$A$6:$B$500,2,FALSE)</f>
        <v>Delivered Orders - Obligations, Unpaid</v>
      </c>
      <c r="F400" s="20"/>
      <c r="G400" s="20"/>
      <c r="H400" s="20"/>
      <c r="I400" s="21"/>
    </row>
    <row r="401" spans="1:9" s="1" customFormat="1" ht="15.75">
      <c r="A401" s="6"/>
      <c r="B401" s="214">
        <v>4902</v>
      </c>
      <c r="C401" s="214"/>
      <c r="D401" s="214"/>
      <c r="E401" s="154" t="str">
        <f>VLOOKUP(B401,SGLDATA!$A$6:$B$500,2,FALSE)</f>
        <v>Delivered Orders - Obligations, Paid</v>
      </c>
      <c r="F401" s="20"/>
      <c r="G401" s="20"/>
      <c r="H401" s="20"/>
      <c r="I401" s="21"/>
    </row>
    <row r="402" spans="1:9" s="1" customFormat="1" ht="25.5">
      <c r="A402" s="6"/>
      <c r="B402" s="214">
        <v>4971</v>
      </c>
      <c r="C402" s="214"/>
      <c r="D402" s="214"/>
      <c r="E402" s="154" t="str">
        <f>VLOOKUP(B402,SGLDATA!$A$6:$B$500,2,FALSE)</f>
        <v>Downward Adjustments of Prior-Year Unpaid Delivered Orders - Obligations, Recoveries</v>
      </c>
      <c r="F402" s="20"/>
      <c r="G402" s="20"/>
      <c r="H402" s="20"/>
      <c r="I402" s="21"/>
    </row>
    <row r="403" spans="1:9" s="1" customFormat="1" ht="25.5">
      <c r="A403" s="6"/>
      <c r="B403" s="214">
        <v>4972</v>
      </c>
      <c r="C403" s="214"/>
      <c r="D403" s="214"/>
      <c r="E403" s="154" t="str">
        <f>VLOOKUP(B403,SGLDATA!$A$6:$B$500,2,FALSE)</f>
        <v>Downward Adjustments of Prior-Year Paid Delivered Orders - Obligations, Refunds Collected</v>
      </c>
      <c r="F403" s="20"/>
      <c r="G403" s="20"/>
      <c r="H403" s="20"/>
      <c r="I403" s="21"/>
    </row>
    <row r="404" spans="1:9" s="1" customFormat="1" ht="25.5">
      <c r="A404" s="6"/>
      <c r="B404" s="214">
        <v>4981</v>
      </c>
      <c r="C404" s="214"/>
      <c r="D404" s="214"/>
      <c r="E404" s="154" t="str">
        <f>VLOOKUP(B404,SGLDATA!$A$6:$B$500,2,FALSE)</f>
        <v>Upward Adjustments of Prior-Year Delivered Orders - Obligations, Unpaid</v>
      </c>
      <c r="F404" s="20"/>
      <c r="G404" s="20"/>
      <c r="H404" s="20"/>
      <c r="I404" s="21"/>
    </row>
    <row r="405" spans="1:9" s="1" customFormat="1" ht="25.5">
      <c r="A405" s="6"/>
      <c r="B405" s="214">
        <v>4982</v>
      </c>
      <c r="C405" s="214"/>
      <c r="D405" s="214"/>
      <c r="E405" s="154" t="str">
        <f>VLOOKUP(B405,SGLDATA!$A$6:$B$500,2,FALSE)</f>
        <v>Upward Adjustments of Prior-Year Delivered Orders - Obligations, Paid</v>
      </c>
      <c r="F405" s="20"/>
      <c r="G405" s="20"/>
      <c r="H405" s="20"/>
      <c r="I405" s="21"/>
    </row>
    <row r="406" spans="1:9" s="1" customFormat="1" ht="15.75">
      <c r="A406" s="6"/>
      <c r="B406" s="129" t="s">
        <v>12</v>
      </c>
      <c r="C406" s="129"/>
      <c r="D406" s="129"/>
      <c r="E406" s="153"/>
      <c r="F406" s="22">
        <f>SUM(F400:F405)</f>
        <v>0</v>
      </c>
      <c r="G406" s="20"/>
      <c r="H406" s="20"/>
      <c r="I406" s="21"/>
    </row>
    <row r="407" spans="1:9" s="1" customFormat="1" ht="15.75">
      <c r="A407" s="6"/>
      <c r="B407" s="129"/>
      <c r="C407" s="129"/>
      <c r="D407" s="129"/>
      <c r="E407" s="130"/>
      <c r="F407" s="20"/>
      <c r="G407" s="20"/>
      <c r="H407" s="20"/>
      <c r="I407" s="21"/>
    </row>
    <row r="408" spans="1:9" s="1" customFormat="1" ht="15.75">
      <c r="A408" s="6"/>
      <c r="B408" s="128" t="s">
        <v>11</v>
      </c>
      <c r="C408" s="128"/>
      <c r="D408" s="128"/>
      <c r="E408" s="130"/>
      <c r="F408" s="20"/>
      <c r="G408" s="20"/>
      <c r="H408" s="20"/>
      <c r="I408" s="21"/>
    </row>
    <row r="409" spans="1:9" s="1" customFormat="1" ht="15.75">
      <c r="A409" s="6"/>
      <c r="B409" s="214">
        <v>5700</v>
      </c>
      <c r="C409" s="214"/>
      <c r="D409" s="214"/>
      <c r="E409" s="154" t="str">
        <f>VLOOKUP(B409,SGLDATA!$A$6:$B$500,2,FALSE)</f>
        <v>Expended Appropriations</v>
      </c>
      <c r="F409" s="20"/>
      <c r="G409" s="20"/>
      <c r="H409" s="20"/>
      <c r="I409" s="21"/>
    </row>
    <row r="410" spans="1:9" s="1" customFormat="1" ht="16.5" thickBot="1">
      <c r="A410" s="6"/>
      <c r="B410" s="129" t="s">
        <v>12</v>
      </c>
      <c r="C410" s="129"/>
      <c r="D410" s="129"/>
      <c r="E410" s="130"/>
      <c r="F410" s="22">
        <f>SUM(F409)</f>
        <v>0</v>
      </c>
      <c r="G410" s="20"/>
      <c r="H410" s="53">
        <f>F406-F410</f>
        <v>0</v>
      </c>
      <c r="I410" s="21"/>
    </row>
    <row r="411" spans="1:9" s="1" customFormat="1" ht="16.5" thickTop="1">
      <c r="A411" s="6"/>
      <c r="B411" s="18"/>
      <c r="C411" s="18"/>
      <c r="D411" s="18"/>
      <c r="E411" s="3"/>
      <c r="F411" s="20"/>
      <c r="G411" s="20"/>
      <c r="H411" s="20"/>
      <c r="I411" s="21"/>
    </row>
    <row r="412" spans="1:9" s="1" customFormat="1" ht="15.75">
      <c r="A412" s="6"/>
      <c r="B412" s="58"/>
      <c r="C412" s="58"/>
      <c r="D412" s="88"/>
      <c r="E412" s="88"/>
      <c r="F412" s="88"/>
      <c r="G412" s="88"/>
      <c r="H412" s="88"/>
      <c r="I412" s="21"/>
    </row>
    <row r="413" spans="1:9" s="1" customFormat="1" ht="19.5" thickBot="1">
      <c r="A413" s="287" t="s">
        <v>493</v>
      </c>
      <c r="B413" s="287"/>
      <c r="C413" s="287"/>
      <c r="D413" s="287"/>
      <c r="E413" s="287"/>
      <c r="F413" s="287"/>
      <c r="G413" s="287"/>
      <c r="H413" s="287"/>
      <c r="I413" s="21"/>
    </row>
    <row r="414" spans="1:8" ht="15.75">
      <c r="A414" s="6" t="s">
        <v>6</v>
      </c>
      <c r="F414" s="43"/>
      <c r="G414" s="43"/>
      <c r="H414" s="43"/>
    </row>
    <row r="415" spans="1:8" ht="15.75">
      <c r="A415" s="276" t="s">
        <v>504</v>
      </c>
      <c r="B415" s="277"/>
      <c r="C415" s="277"/>
      <c r="D415" s="277"/>
      <c r="E415" s="277"/>
      <c r="F415" s="277"/>
      <c r="G415" s="277"/>
      <c r="H415" s="277"/>
    </row>
    <row r="416" spans="1:8" ht="15.75">
      <c r="A416" s="277"/>
      <c r="B416" s="277"/>
      <c r="C416" s="277"/>
      <c r="D416" s="277"/>
      <c r="E416" s="277"/>
      <c r="F416" s="277"/>
      <c r="G416" s="277"/>
      <c r="H416" s="277"/>
    </row>
    <row r="417" spans="2:8" ht="15.75">
      <c r="B417" s="125" t="s">
        <v>473</v>
      </c>
      <c r="C417" s="125"/>
      <c r="D417" s="44"/>
      <c r="F417" s="43"/>
      <c r="G417" s="43"/>
      <c r="H417" s="43"/>
    </row>
    <row r="418" spans="2:8" ht="15.75">
      <c r="B418" s="56">
        <v>4032</v>
      </c>
      <c r="C418" s="56"/>
      <c r="D418" s="56"/>
      <c r="E418" s="127" t="str">
        <f>VLOOKUP(B418,SGLDATA!$A$6:$B$500,2,FALSE)</f>
        <v>Estimated Indefinite Contract Authority</v>
      </c>
      <c r="F418" s="43"/>
      <c r="G418" s="43"/>
      <c r="H418" s="43"/>
    </row>
    <row r="419" spans="2:8" ht="15.75">
      <c r="B419" s="56">
        <v>4034</v>
      </c>
      <c r="C419" s="56"/>
      <c r="D419" s="56"/>
      <c r="E419" s="127" t="str">
        <f>VLOOKUP(B419,SGLDATA!$A$6:$B$500,2,FALSE)</f>
        <v>Anticipated Adjustments to Contract Authority</v>
      </c>
      <c r="F419" s="43"/>
      <c r="G419" s="43"/>
      <c r="H419" s="43"/>
    </row>
    <row r="420" spans="2:8" ht="15.75">
      <c r="B420" s="170">
        <v>4042</v>
      </c>
      <c r="C420" s="170"/>
      <c r="D420" s="170"/>
      <c r="E420" s="185" t="str">
        <f>VLOOKUP(B420,SGLDATA!$A$6:$B$500,2,FALSE)</f>
        <v>Estimated Indefinite Borrowing Authority </v>
      </c>
      <c r="F420" s="43"/>
      <c r="G420" s="43"/>
      <c r="H420" s="43"/>
    </row>
    <row r="421" spans="2:8" ht="15.75">
      <c r="B421" s="170">
        <v>4044</v>
      </c>
      <c r="C421" s="170"/>
      <c r="D421" s="170"/>
      <c r="E421" s="185" t="str">
        <f>VLOOKUP(B421,SGLDATA!$A$6:$B$500,2,FALSE)</f>
        <v>Anticipated Reductions to Borrowing Authority</v>
      </c>
      <c r="F421" s="43"/>
      <c r="G421" s="43"/>
      <c r="H421" s="43"/>
    </row>
    <row r="422" spans="2:8" ht="15.75">
      <c r="B422" s="44">
        <v>4047</v>
      </c>
      <c r="C422" s="44"/>
      <c r="D422" s="44"/>
      <c r="E422" s="95" t="str">
        <f>VLOOKUP(B422,SGLDATA!$A$6:$B$500,2,FALSE)</f>
        <v>Anticipated Transfers to the General Fund of the Treasury</v>
      </c>
      <c r="F422" s="48"/>
      <c r="G422" s="48"/>
      <c r="H422" s="48"/>
    </row>
    <row r="423" spans="2:8" ht="15.75">
      <c r="B423" s="56">
        <v>4060</v>
      </c>
      <c r="C423" s="56"/>
      <c r="D423" s="56"/>
      <c r="E423" s="127" t="str">
        <f>VLOOKUP(B423,SGLDATA!$A$6:$B$500,2,FALSE)</f>
        <v>Anticipated Collections From Non-Federal Sources</v>
      </c>
      <c r="F423" s="48"/>
      <c r="G423" s="48"/>
      <c r="H423" s="48"/>
    </row>
    <row r="424" spans="2:8" ht="15.75">
      <c r="B424" s="56">
        <v>4070</v>
      </c>
      <c r="C424" s="56"/>
      <c r="D424" s="56"/>
      <c r="E424" s="127" t="str">
        <f>VLOOKUP(B424,SGLDATA!$A$6:$B$500,2,FALSE)</f>
        <v>Anticipated Collections From Federal Sources</v>
      </c>
      <c r="F424" s="48"/>
      <c r="G424" s="48"/>
      <c r="H424" s="48"/>
    </row>
    <row r="425" spans="2:8" ht="15.75">
      <c r="B425" s="44">
        <v>4120</v>
      </c>
      <c r="C425" s="44"/>
      <c r="D425" s="44"/>
      <c r="E425" s="95" t="str">
        <f>VLOOKUP(B425,SGLDATA!$A$6:$B$500,2,FALSE)</f>
        <v>Appropriations Anticipated - Indefinite</v>
      </c>
      <c r="F425" s="49"/>
      <c r="G425" s="49"/>
      <c r="H425" s="49"/>
    </row>
    <row r="426" spans="2:8" ht="15.75">
      <c r="B426" s="44">
        <v>4160</v>
      </c>
      <c r="C426" s="44"/>
      <c r="D426" s="44"/>
      <c r="E426" s="95" t="str">
        <f>VLOOKUP(B426,SGLDATA!$A$6:$B$500,2,FALSE)</f>
        <v>Anticipated Transfers - Current-Year Authority</v>
      </c>
      <c r="F426" s="49"/>
      <c r="G426" s="49"/>
      <c r="H426" s="49"/>
    </row>
    <row r="427" spans="2:8" ht="15.75">
      <c r="B427" s="170">
        <v>4165</v>
      </c>
      <c r="C427" s="170"/>
      <c r="D427" s="170"/>
      <c r="E427" s="185" t="str">
        <f>VLOOKUP(B427,SGLDATA!$A$6:$B$500,2,FALSE)</f>
        <v>Allocations of Authority - Anticipated From Invested Balances</v>
      </c>
      <c r="F427" s="49"/>
      <c r="G427" s="49"/>
      <c r="H427" s="49"/>
    </row>
    <row r="428" spans="2:8" ht="15.75">
      <c r="B428" s="44">
        <v>4180</v>
      </c>
      <c r="C428" s="44"/>
      <c r="D428" s="44"/>
      <c r="E428" s="95" t="str">
        <f>VLOOKUP(B428,SGLDATA!$A$6:$B$500,2,FALSE)</f>
        <v>Anticipated Transfers - Prior-Year Balances</v>
      </c>
      <c r="F428" s="49"/>
      <c r="G428" s="49"/>
      <c r="H428" s="49"/>
    </row>
    <row r="429" spans="2:8" ht="15.75">
      <c r="B429" s="56">
        <v>4210</v>
      </c>
      <c r="C429" s="56"/>
      <c r="D429" s="56"/>
      <c r="E429" s="127" t="str">
        <f>VLOOKUP(B429,SGLDATA!$A$6:$B$500,2,FALSE)</f>
        <v>Anticipated Reimbursements and Other Income</v>
      </c>
      <c r="F429" s="49"/>
      <c r="G429" s="49"/>
      <c r="H429" s="49"/>
    </row>
    <row r="430" spans="2:8" ht="15.75">
      <c r="B430" s="56">
        <v>4215</v>
      </c>
      <c r="C430" s="56"/>
      <c r="D430" s="56"/>
      <c r="E430" s="127" t="str">
        <f>VLOOKUP(B430,SGLDATA!$A$6:$B$500,2,FALSE)</f>
        <v>Anticipated Appropriation Trust Fund Expenditure Transfers</v>
      </c>
      <c r="F430" s="49"/>
      <c r="G430" s="49"/>
      <c r="H430" s="49"/>
    </row>
    <row r="431" spans="2:8" ht="15.75">
      <c r="B431" s="44">
        <v>4310</v>
      </c>
      <c r="C431" s="44"/>
      <c r="D431" s="44"/>
      <c r="E431" s="95" t="str">
        <f>VLOOKUP(B431,SGLDATA!$A$6:$B$500,2,FALSE)</f>
        <v>Anticipated Recoveries of Prior-Year Obligations</v>
      </c>
      <c r="F431" s="50"/>
      <c r="G431" s="49"/>
      <c r="H431" s="49"/>
    </row>
    <row r="432" spans="2:8" ht="15.75">
      <c r="B432" s="44" t="s">
        <v>18</v>
      </c>
      <c r="C432" s="44"/>
      <c r="D432" s="44"/>
      <c r="F432" s="49">
        <f>SUM(F418:F431)</f>
        <v>0</v>
      </c>
      <c r="G432" s="49"/>
      <c r="H432" s="49"/>
    </row>
    <row r="433" spans="2:8" ht="15.75">
      <c r="B433" s="44" t="s">
        <v>19</v>
      </c>
      <c r="C433" s="44"/>
      <c r="D433" s="44"/>
      <c r="F433" s="49"/>
      <c r="G433" s="49"/>
      <c r="H433" s="49"/>
    </row>
    <row r="434" spans="2:8" ht="15.75">
      <c r="B434" s="125" t="s">
        <v>41</v>
      </c>
      <c r="C434" s="125"/>
      <c r="D434" s="44"/>
      <c r="F434" s="49"/>
      <c r="G434" s="49"/>
      <c r="H434" s="49"/>
    </row>
    <row r="435" spans="2:8" ht="25.5">
      <c r="B435" s="44">
        <v>4590</v>
      </c>
      <c r="C435" s="44"/>
      <c r="D435" s="44"/>
      <c r="E435" s="95" t="str">
        <f>VLOOKUP(B435,SGLDATA!$A$6:$B$500,2,FALSE)</f>
        <v>Apportionments - Anticipated Resources - Programs Subject to Apportionment</v>
      </c>
      <c r="F435" s="49"/>
      <c r="G435" s="49"/>
      <c r="H435" s="49"/>
    </row>
    <row r="436" spans="2:8" ht="15.75">
      <c r="B436" s="56">
        <v>4690</v>
      </c>
      <c r="C436" s="56"/>
      <c r="D436" s="56"/>
      <c r="E436" s="127" t="str">
        <f>VLOOKUP(B436,SGLDATA!$A$6:$B$500,2,FALSE)</f>
        <v>Anticipated Resources - Programs Exempt From Apportionment</v>
      </c>
      <c r="F436" s="49"/>
      <c r="G436" s="49"/>
      <c r="H436" s="49"/>
    </row>
    <row r="437" spans="2:8" ht="16.5" thickBot="1">
      <c r="B437" s="44" t="s">
        <v>18</v>
      </c>
      <c r="C437" s="44"/>
      <c r="D437" s="44"/>
      <c r="F437" s="163">
        <f>SUM(F435:F436)</f>
        <v>0</v>
      </c>
      <c r="G437" s="49"/>
      <c r="H437" s="51">
        <f>F432+F437</f>
        <v>0</v>
      </c>
    </row>
    <row r="438" spans="1:8" ht="17.25" thickBot="1" thickTop="1">
      <c r="A438" s="45"/>
      <c r="B438" s="46"/>
      <c r="C438" s="46"/>
      <c r="D438" s="46"/>
      <c r="E438" s="45"/>
      <c r="F438" s="52"/>
      <c r="G438" s="52"/>
      <c r="H438" s="52"/>
    </row>
    <row r="439" spans="1:8" ht="16.5" thickTop="1">
      <c r="A439" s="6" t="s">
        <v>490</v>
      </c>
      <c r="B439" s="1"/>
      <c r="C439" s="1"/>
      <c r="D439" s="1"/>
      <c r="F439" s="21"/>
      <c r="G439" s="1"/>
      <c r="H439" s="1"/>
    </row>
    <row r="440" spans="1:8" ht="15.75">
      <c r="A440" s="70"/>
      <c r="B440" s="1"/>
      <c r="C440" s="1"/>
      <c r="D440" s="1"/>
      <c r="F440" s="21"/>
      <c r="G440" s="1"/>
      <c r="H440" s="1"/>
    </row>
    <row r="441" spans="1:8" ht="15.75">
      <c r="A441" s="70"/>
      <c r="B441" s="281" t="s">
        <v>3</v>
      </c>
      <c r="C441" s="281"/>
      <c r="D441" s="281"/>
      <c r="E441" s="281"/>
      <c r="F441" s="33"/>
      <c r="G441" s="1"/>
      <c r="H441" s="1"/>
    </row>
    <row r="442" spans="1:9" s="55" customFormat="1" ht="25.5">
      <c r="A442" s="91"/>
      <c r="B442" s="170">
        <v>4166</v>
      </c>
      <c r="C442" s="170"/>
      <c r="D442" s="170"/>
      <c r="E442" s="185" t="str">
        <f>VLOOKUP(B442,SGLDATA!$A$6:$B$500,2,FALSE)</f>
        <v>Allocations of Realized Authority - To Be Transferred From Invested Balances</v>
      </c>
      <c r="F442" s="133"/>
      <c r="G442" s="112"/>
      <c r="H442" s="112"/>
      <c r="I442" s="57"/>
    </row>
    <row r="443" spans="1:9" s="55" customFormat="1" ht="15.75">
      <c r="A443" s="91"/>
      <c r="B443" s="170">
        <v>4171</v>
      </c>
      <c r="C443" s="170"/>
      <c r="D443" s="170"/>
      <c r="E443" s="185" t="str">
        <f>VLOOKUP(B443,SGLDATA!$A$6:$B$500,2,FALSE)</f>
        <v>Non-Allocation Transfers of Invested Balances - Receivable</v>
      </c>
      <c r="F443" s="133"/>
      <c r="G443" s="112"/>
      <c r="H443" s="112"/>
      <c r="I443" s="57"/>
    </row>
    <row r="444" spans="1:9" s="55" customFormat="1" ht="15.75">
      <c r="A444" s="91"/>
      <c r="B444" s="56">
        <v>4225</v>
      </c>
      <c r="C444" s="56"/>
      <c r="D444" s="56"/>
      <c r="E444" s="127" t="str">
        <f>VLOOKUP(B444,SGLDATA!$A$6:$B$500,2,FALSE)</f>
        <v>Appropriation Trust Fund Expenditure Transfers - Receivable</v>
      </c>
      <c r="F444" s="133"/>
      <c r="G444" s="112"/>
      <c r="H444" s="112"/>
      <c r="I444" s="57"/>
    </row>
    <row r="445" spans="1:9" s="55" customFormat="1" ht="25.5">
      <c r="A445" s="91"/>
      <c r="B445" s="56">
        <v>4232</v>
      </c>
      <c r="C445" s="56"/>
      <c r="D445" s="56"/>
      <c r="E445" s="127" t="str">
        <f>VLOOKUP(B445,SGLDATA!$A$6:$B$500,2,FALSE)</f>
        <v>Appropriation Trust Fund Expenditure Transfers - Receivable - Transferred</v>
      </c>
      <c r="F445" s="133"/>
      <c r="G445" s="112"/>
      <c r="H445" s="112"/>
      <c r="I445" s="57"/>
    </row>
    <row r="446" spans="1:9" s="55" customFormat="1" ht="25.5">
      <c r="A446" s="91"/>
      <c r="B446" s="56">
        <v>4233</v>
      </c>
      <c r="C446" s="56"/>
      <c r="D446" s="56"/>
      <c r="E446" s="127" t="str">
        <f>VLOOKUP(B446,SGLDATA!$A$6:$B$500,2,FALSE)</f>
        <v>Reimbursements and Other Income Earned - Receivable - Transferred</v>
      </c>
      <c r="F446" s="133"/>
      <c r="G446" s="112"/>
      <c r="H446" s="112"/>
      <c r="I446" s="57"/>
    </row>
    <row r="447" spans="1:9" s="55" customFormat="1" ht="15.75">
      <c r="A447" s="91"/>
      <c r="B447" s="56">
        <v>4234</v>
      </c>
      <c r="C447" s="56"/>
      <c r="D447" s="56"/>
      <c r="E447" s="127" t="str">
        <f>VLOOKUP(B447,SGLDATA!$A$6:$B$500,2,FALSE)</f>
        <v>Other Federal Receivables - Transferred</v>
      </c>
      <c r="F447" s="133"/>
      <c r="G447" s="112"/>
      <c r="H447" s="112"/>
      <c r="I447" s="57"/>
    </row>
    <row r="448" spans="1:9" s="55" customFormat="1" ht="15.75">
      <c r="A448" s="91"/>
      <c r="B448" s="56">
        <v>4251</v>
      </c>
      <c r="C448" s="56"/>
      <c r="D448" s="56" t="s">
        <v>25</v>
      </c>
      <c r="E448" s="127" t="str">
        <f>VLOOKUP(B448,SGLDATA!$A$6:$B$500,2,FALSE)</f>
        <v>Reimbursements and Other Income Earned - Receivable</v>
      </c>
      <c r="F448" s="133"/>
      <c r="G448" s="112"/>
      <c r="H448" s="112"/>
      <c r="I448" s="57"/>
    </row>
    <row r="449" spans="1:9" s="55" customFormat="1" ht="15.75">
      <c r="A449" s="91"/>
      <c r="B449" s="170">
        <v>4283</v>
      </c>
      <c r="C449" s="170"/>
      <c r="D449" s="170"/>
      <c r="E449" s="185" t="str">
        <f>VLOOKUP(B449,SGLDATA!$A$6:$B$500,2,FALSE)</f>
        <v>Interest Receivable From Treasury</v>
      </c>
      <c r="F449" s="133"/>
      <c r="G449" s="112"/>
      <c r="H449" s="112"/>
      <c r="I449" s="57"/>
    </row>
    <row r="450" spans="1:9" s="55" customFormat="1" ht="15.75">
      <c r="A450" s="91"/>
      <c r="B450" s="56">
        <v>4287</v>
      </c>
      <c r="C450" s="56"/>
      <c r="D450" s="56"/>
      <c r="E450" s="127" t="str">
        <f>VLOOKUP(B450,SGLDATA!$A$6:$B$500,2,FALSE)</f>
        <v>Other Federal Receivables</v>
      </c>
      <c r="F450" s="133"/>
      <c r="G450" s="112"/>
      <c r="H450" s="112"/>
      <c r="I450" s="57"/>
    </row>
    <row r="451" spans="1:9" s="55" customFormat="1" ht="15.75">
      <c r="A451" s="91"/>
      <c r="B451" s="56" t="s">
        <v>18</v>
      </c>
      <c r="C451" s="56"/>
      <c r="D451" s="56"/>
      <c r="F451" s="143">
        <f>SUM(F442:F450)</f>
        <v>0</v>
      </c>
      <c r="G451" s="112"/>
      <c r="H451" s="112"/>
      <c r="I451" s="57"/>
    </row>
    <row r="452" spans="1:9" s="55" customFormat="1" ht="15.75">
      <c r="A452" s="91"/>
      <c r="B452" s="112"/>
      <c r="C452" s="112"/>
      <c r="D452" s="112"/>
      <c r="F452" s="117"/>
      <c r="G452" s="112"/>
      <c r="H452" s="112"/>
      <c r="I452" s="57"/>
    </row>
    <row r="453" spans="2:9" s="55" customFormat="1" ht="15.75">
      <c r="B453" s="290" t="s">
        <v>11</v>
      </c>
      <c r="C453" s="290"/>
      <c r="D453" s="290"/>
      <c r="E453" s="290"/>
      <c r="F453" s="117"/>
      <c r="G453" s="112"/>
      <c r="H453" s="112"/>
      <c r="I453" s="57"/>
    </row>
    <row r="454" spans="2:9" s="55" customFormat="1" ht="15.75">
      <c r="B454" s="56">
        <v>1310</v>
      </c>
      <c r="C454" s="56"/>
      <c r="D454" s="56" t="s">
        <v>25</v>
      </c>
      <c r="E454" s="127" t="str">
        <f>VLOOKUP(B454,SGLDATA!$A$6:$B$500,2,FALSE)</f>
        <v>Accounts Receivable</v>
      </c>
      <c r="F454" s="117"/>
      <c r="G454" s="112"/>
      <c r="H454" s="112"/>
      <c r="I454" s="57"/>
    </row>
    <row r="455" spans="2:9" s="55" customFormat="1" ht="15.75">
      <c r="B455" s="56">
        <v>1320</v>
      </c>
      <c r="C455" s="56"/>
      <c r="D455" s="56" t="s">
        <v>25</v>
      </c>
      <c r="E455" s="127" t="str">
        <f>VLOOKUP(B455,SGLDATA!$A$6:$B$500,2,FALSE)</f>
        <v>Employment Benefit Contributions Receivable</v>
      </c>
      <c r="F455" s="117"/>
      <c r="G455" s="112"/>
      <c r="H455" s="112"/>
      <c r="I455" s="57"/>
    </row>
    <row r="456" spans="2:9" s="55" customFormat="1" ht="15.75">
      <c r="B456" s="56">
        <v>1335</v>
      </c>
      <c r="C456" s="56"/>
      <c r="D456" s="56" t="s">
        <v>25</v>
      </c>
      <c r="E456" s="127" t="str">
        <f>VLOOKUP(B456,SGLDATA!$A$6:$B$500,2,FALSE)</f>
        <v>Expenditure Transfers Receivable</v>
      </c>
      <c r="F456" s="117"/>
      <c r="G456" s="112"/>
      <c r="H456" s="112"/>
      <c r="I456" s="57"/>
    </row>
    <row r="457" spans="2:9" s="55" customFormat="1" ht="15.75">
      <c r="B457" s="56">
        <v>1340</v>
      </c>
      <c r="C457" s="56"/>
      <c r="D457" s="56" t="s">
        <v>25</v>
      </c>
      <c r="E457" s="127" t="str">
        <f>VLOOKUP(B457,SGLDATA!$A$6:$B$500,2,FALSE)</f>
        <v>Interest Receivable</v>
      </c>
      <c r="F457" s="117"/>
      <c r="G457" s="112"/>
      <c r="H457" s="112"/>
      <c r="I457" s="57"/>
    </row>
    <row r="458" spans="2:9" s="55" customFormat="1" ht="15.75">
      <c r="B458" s="56">
        <v>1360</v>
      </c>
      <c r="C458" s="56"/>
      <c r="D458" s="56" t="s">
        <v>25</v>
      </c>
      <c r="E458" s="127" t="str">
        <f>VLOOKUP(B458,SGLDATA!$A$6:$B$500,2,FALSE)</f>
        <v>Penalties, Fines, and Administrative Fees Receivable</v>
      </c>
      <c r="F458" s="134"/>
      <c r="G458" s="133"/>
      <c r="H458" s="133"/>
      <c r="I458" s="57"/>
    </row>
    <row r="459" spans="2:9" s="55" customFormat="1" ht="16.5" thickBot="1">
      <c r="B459" s="56" t="s">
        <v>18</v>
      </c>
      <c r="C459" s="56"/>
      <c r="D459" s="56"/>
      <c r="F459" s="133">
        <f>SUM(F454:F458)</f>
        <v>0</v>
      </c>
      <c r="G459" s="133"/>
      <c r="H459" s="135">
        <f>F451-F459</f>
        <v>0</v>
      </c>
      <c r="I459" s="57"/>
    </row>
    <row r="460" spans="1:9" s="55" customFormat="1" ht="17.25" thickBot="1" thickTop="1">
      <c r="A460" s="291"/>
      <c r="B460" s="291"/>
      <c r="C460" s="291"/>
      <c r="D460" s="291"/>
      <c r="E460" s="291"/>
      <c r="F460" s="291"/>
      <c r="G460" s="291"/>
      <c r="H460" s="291"/>
      <c r="I460" s="57"/>
    </row>
    <row r="461" spans="1:8" ht="16.5" thickTop="1">
      <c r="A461" s="6" t="s">
        <v>516</v>
      </c>
      <c r="F461" s="1"/>
      <c r="G461" s="1"/>
      <c r="H461" s="1"/>
    </row>
    <row r="462" spans="1:8" ht="15.75">
      <c r="A462" s="155"/>
      <c r="B462" s="162"/>
      <c r="C462" s="162"/>
      <c r="D462" s="155"/>
      <c r="E462" s="155"/>
      <c r="F462" s="155"/>
      <c r="G462" s="155"/>
      <c r="H462" s="155"/>
    </row>
    <row r="463" spans="1:8" ht="15.75">
      <c r="A463" s="155"/>
      <c r="B463" s="156" t="s">
        <v>0</v>
      </c>
      <c r="C463" s="156"/>
      <c r="D463" s="157"/>
      <c r="E463" s="157"/>
      <c r="F463" s="161"/>
      <c r="G463" s="155"/>
      <c r="H463" s="155"/>
    </row>
    <row r="464" spans="1:8" ht="15.75">
      <c r="A464" s="155"/>
      <c r="B464" s="56">
        <v>4251</v>
      </c>
      <c r="C464" s="56" t="s">
        <v>39</v>
      </c>
      <c r="D464" s="56" t="s">
        <v>25</v>
      </c>
      <c r="E464" s="127" t="str">
        <f>VLOOKUP(B464,SGLDATA!$A$6:$B$500,2,FALSE)</f>
        <v>Reimbursements and Other Income Earned - Receivable</v>
      </c>
      <c r="F464" s="161"/>
      <c r="G464" s="161"/>
      <c r="H464" s="161"/>
    </row>
    <row r="465" spans="1:8" ht="15.75">
      <c r="A465" s="155"/>
      <c r="B465" s="56">
        <v>4252</v>
      </c>
      <c r="C465" s="56"/>
      <c r="D465" s="56" t="s">
        <v>25</v>
      </c>
      <c r="E465" s="127" t="str">
        <f>VLOOKUP(B465,SGLDATA!$A$6:$B$500,2,FALSE)</f>
        <v>Reimbursements and Other Income Earned - Collected</v>
      </c>
      <c r="F465" s="161"/>
      <c r="G465" s="161"/>
      <c r="H465" s="161"/>
    </row>
    <row r="466" spans="1:8" ht="15.75">
      <c r="A466" s="155"/>
      <c r="B466" s="56">
        <v>4277</v>
      </c>
      <c r="C466" s="56"/>
      <c r="D466" s="56"/>
      <c r="E466" s="127" t="str">
        <f>VLOOKUP(B466,SGLDATA!$A$6:$B$500,2,FALSE)</f>
        <v>Other Actual Collections - Federal</v>
      </c>
      <c r="F466" s="161"/>
      <c r="G466" s="161"/>
      <c r="H466" s="161"/>
    </row>
    <row r="467" spans="1:8" ht="15.75">
      <c r="A467" s="155"/>
      <c r="B467" s="56">
        <v>4287</v>
      </c>
      <c r="C467" s="56" t="s">
        <v>39</v>
      </c>
      <c r="D467" s="56"/>
      <c r="E467" s="127" t="str">
        <f>VLOOKUP(B467,SGLDATA!$A$6:$B$500,2,FALSE)</f>
        <v>Other Federal Receivables</v>
      </c>
      <c r="F467" s="161"/>
      <c r="G467" s="161"/>
      <c r="H467" s="161"/>
    </row>
    <row r="468" spans="1:8" ht="15.75">
      <c r="A468" s="155"/>
      <c r="B468" s="56" t="s">
        <v>18</v>
      </c>
      <c r="C468" s="56"/>
      <c r="D468" s="56"/>
      <c r="E468" s="55"/>
      <c r="F468" s="160">
        <f>SUM(F464:F467)</f>
        <v>0</v>
      </c>
      <c r="G468" s="161"/>
      <c r="H468" s="161"/>
    </row>
    <row r="469" spans="1:8" ht="15.75">
      <c r="A469" s="155"/>
      <c r="B469" s="158"/>
      <c r="C469" s="158"/>
      <c r="D469" s="158"/>
      <c r="E469" s="158"/>
      <c r="F469" s="161"/>
      <c r="G469" s="161"/>
      <c r="H469" s="161"/>
    </row>
    <row r="470" spans="1:8" ht="15.75">
      <c r="A470" s="155"/>
      <c r="B470" s="156" t="s">
        <v>1</v>
      </c>
      <c r="C470" s="156"/>
      <c r="D470" s="56"/>
      <c r="E470" s="55"/>
      <c r="F470" s="161"/>
      <c r="G470" s="161"/>
      <c r="H470" s="161"/>
    </row>
    <row r="471" spans="1:8" ht="15.75">
      <c r="A471" s="155"/>
      <c r="B471" s="56">
        <v>5100</v>
      </c>
      <c r="C471" s="56"/>
      <c r="D471" s="159" t="s">
        <v>25</v>
      </c>
      <c r="E471" s="127" t="str">
        <f>VLOOKUP(B471,SGLDATA!$A$6:$B$500,2,FALSE)</f>
        <v>Revenue From Goods Sold</v>
      </c>
      <c r="F471" s="161"/>
      <c r="G471" s="161"/>
      <c r="H471" s="161"/>
    </row>
    <row r="472" spans="1:8" ht="15.75">
      <c r="A472" s="155"/>
      <c r="B472" s="56">
        <v>5109</v>
      </c>
      <c r="C472" s="56"/>
      <c r="D472" s="159" t="s">
        <v>25</v>
      </c>
      <c r="E472" s="127" t="str">
        <f>VLOOKUP(B472,SGLDATA!$A$6:$B$500,2,FALSE)</f>
        <v>Contra Revenue for Goods Sold</v>
      </c>
      <c r="F472" s="161"/>
      <c r="G472" s="161"/>
      <c r="H472" s="161"/>
    </row>
    <row r="473" spans="1:8" ht="15.75">
      <c r="A473" s="155"/>
      <c r="B473" s="56">
        <v>5200</v>
      </c>
      <c r="C473" s="56"/>
      <c r="D473" s="159" t="s">
        <v>25</v>
      </c>
      <c r="E473" s="127" t="str">
        <f>VLOOKUP(B473,SGLDATA!$A$6:$B$500,2,FALSE)</f>
        <v>Revenue From Services Provided</v>
      </c>
      <c r="F473" s="161"/>
      <c r="G473" s="161"/>
      <c r="H473" s="161"/>
    </row>
    <row r="474" spans="1:8" ht="15.75">
      <c r="A474" s="155"/>
      <c r="B474" s="56">
        <v>5209</v>
      </c>
      <c r="C474" s="56"/>
      <c r="D474" s="159" t="s">
        <v>25</v>
      </c>
      <c r="E474" s="127" t="str">
        <f>VLOOKUP(B474,SGLDATA!$A$6:$B$500,2,FALSE)</f>
        <v>Contra Revenue for Services Provided</v>
      </c>
      <c r="F474" s="161"/>
      <c r="G474" s="161"/>
      <c r="H474" s="161"/>
    </row>
    <row r="475" spans="1:8" ht="15.75">
      <c r="A475" s="155"/>
      <c r="B475" s="56">
        <v>5310</v>
      </c>
      <c r="C475" s="56"/>
      <c r="D475" s="159" t="s">
        <v>25</v>
      </c>
      <c r="E475" s="127" t="str">
        <f>VLOOKUP(B475,SGLDATA!$A$6:$B$500,2,FALSE)</f>
        <v>Interest Revenue - Other</v>
      </c>
      <c r="F475" s="161"/>
      <c r="G475" s="161"/>
      <c r="H475" s="161"/>
    </row>
    <row r="476" spans="1:8" ht="15.75">
      <c r="A476" s="155"/>
      <c r="B476" s="170">
        <v>5317</v>
      </c>
      <c r="C476" s="170"/>
      <c r="D476" s="186" t="s">
        <v>25</v>
      </c>
      <c r="E476" s="185" t="str">
        <f>VLOOKUP(B476,SGLDATA!$A$6:$B$500,2,FALSE)</f>
        <v>Contra Revenue for Interest Revenue - Loans Receivable</v>
      </c>
      <c r="F476" s="161"/>
      <c r="G476" s="161"/>
      <c r="H476" s="161"/>
    </row>
    <row r="477" spans="1:8" ht="15.75">
      <c r="A477" s="155"/>
      <c r="B477" s="170">
        <v>5318</v>
      </c>
      <c r="C477" s="170"/>
      <c r="D477" s="186" t="s">
        <v>25</v>
      </c>
      <c r="E477" s="185" t="str">
        <f>VLOOKUP(B477,SGLDATA!$A$6:$B$500,2,FALSE)</f>
        <v>Contra Revenue for Interest Revenue - Investments</v>
      </c>
      <c r="F477" s="161"/>
      <c r="G477" s="161"/>
      <c r="H477" s="161"/>
    </row>
    <row r="478" spans="1:8" ht="15.75">
      <c r="A478" s="155"/>
      <c r="B478" s="56">
        <v>5319</v>
      </c>
      <c r="C478" s="56"/>
      <c r="D478" s="159" t="s">
        <v>25</v>
      </c>
      <c r="E478" s="127" t="str">
        <f>VLOOKUP(B478,SGLDATA!$A$6:$B$500,2,FALSE)</f>
        <v>Contra Revenue for Interest Revenue - Other</v>
      </c>
      <c r="F478" s="161"/>
      <c r="G478" s="161"/>
      <c r="H478" s="161"/>
    </row>
    <row r="479" spans="1:8" ht="15.75">
      <c r="A479" s="155"/>
      <c r="B479" s="56">
        <v>5320</v>
      </c>
      <c r="C479" s="56"/>
      <c r="D479" s="159" t="s">
        <v>25</v>
      </c>
      <c r="E479" s="127" t="str">
        <f>VLOOKUP(B479,SGLDATA!$A$6:$B$500,2,FALSE)</f>
        <v>Penalties, Fines, and Administrative Fees Revenue</v>
      </c>
      <c r="F479" s="161"/>
      <c r="G479" s="161"/>
      <c r="H479" s="161"/>
    </row>
    <row r="480" spans="1:8" ht="15.75">
      <c r="A480" s="155"/>
      <c r="B480" s="56">
        <v>5329</v>
      </c>
      <c r="C480" s="56"/>
      <c r="D480" s="159" t="s">
        <v>25</v>
      </c>
      <c r="E480" s="127" t="str">
        <f>VLOOKUP(B480,SGLDATA!$A$6:$B$500,2,FALSE)</f>
        <v>Contra Revenue for Penalties, Fines, and Administrative Fees</v>
      </c>
      <c r="F480" s="161"/>
      <c r="G480" s="161"/>
      <c r="H480" s="161"/>
    </row>
    <row r="481" spans="1:8" ht="15.75">
      <c r="A481" s="155"/>
      <c r="B481" s="170">
        <v>5400</v>
      </c>
      <c r="C481" s="170"/>
      <c r="D481" s="186" t="s">
        <v>25</v>
      </c>
      <c r="E481" s="185" t="str">
        <f>VLOOKUP(B481,SGLDATA!$A$6:$B$500,2,FALSE)</f>
        <v>Benefit Program Revenue</v>
      </c>
      <c r="F481" s="161"/>
      <c r="G481" s="161"/>
      <c r="H481" s="161"/>
    </row>
    <row r="482" spans="1:8" ht="15.75">
      <c r="A482" s="155"/>
      <c r="B482" s="170">
        <v>5409</v>
      </c>
      <c r="C482" s="170"/>
      <c r="D482" s="186" t="s">
        <v>25</v>
      </c>
      <c r="E482" s="185" t="str">
        <f>VLOOKUP(B482,SGLDATA!$A$6:$B$500,2,FALSE)</f>
        <v>Contra Revenue for Benefit Program Revenue</v>
      </c>
      <c r="F482" s="161"/>
      <c r="G482" s="161"/>
      <c r="H482" s="161"/>
    </row>
    <row r="483" spans="1:8" ht="15.75">
      <c r="A483" s="155"/>
      <c r="B483" s="170">
        <v>5500</v>
      </c>
      <c r="C483" s="170"/>
      <c r="D483" s="186" t="s">
        <v>25</v>
      </c>
      <c r="E483" s="185" t="str">
        <f>VLOOKUP(B483,SGLDATA!$A$6:$B$500,2,FALSE)</f>
        <v>Insurance and Guarantee Premium Revenue</v>
      </c>
      <c r="F483" s="161"/>
      <c r="G483" s="161"/>
      <c r="H483" s="161"/>
    </row>
    <row r="484" spans="1:8" ht="15.75">
      <c r="A484" s="155"/>
      <c r="B484" s="170">
        <v>5509</v>
      </c>
      <c r="C484" s="170"/>
      <c r="D484" s="186" t="s">
        <v>25</v>
      </c>
      <c r="E484" s="185" t="str">
        <f>VLOOKUP(B484,SGLDATA!$A$6:$B$500,2,FALSE)</f>
        <v>Contra Revenue for Insurance and Guarantee Premium Revenue</v>
      </c>
      <c r="F484" s="161"/>
      <c r="G484" s="161"/>
      <c r="H484" s="161"/>
    </row>
    <row r="485" spans="1:8" ht="15.75">
      <c r="A485" s="155"/>
      <c r="B485" s="56">
        <v>5900</v>
      </c>
      <c r="C485" s="56"/>
      <c r="D485" s="159" t="s">
        <v>25</v>
      </c>
      <c r="E485" s="127" t="str">
        <f>VLOOKUP(B485,SGLDATA!$A$6:$B$500,2,FALSE)</f>
        <v>Other Revenue</v>
      </c>
      <c r="F485" s="161"/>
      <c r="G485" s="161"/>
      <c r="H485" s="161"/>
    </row>
    <row r="486" spans="1:8" ht="15.75">
      <c r="A486" s="155"/>
      <c r="B486" s="56">
        <v>5909</v>
      </c>
      <c r="C486" s="56"/>
      <c r="D486" s="159" t="s">
        <v>25</v>
      </c>
      <c r="E486" s="127" t="str">
        <f>VLOOKUP(B486,SGLDATA!$A$6:$B$500,2,FALSE)</f>
        <v>Contra Revenue for Other Revenue</v>
      </c>
      <c r="F486" s="161"/>
      <c r="G486" s="161"/>
      <c r="H486" s="161"/>
    </row>
    <row r="487" spans="1:8" ht="16.5" thickBot="1">
      <c r="A487" s="155"/>
      <c r="B487" s="56" t="s">
        <v>18</v>
      </c>
      <c r="C487" s="56"/>
      <c r="D487" s="56"/>
      <c r="E487" s="55"/>
      <c r="F487" s="160">
        <f>SUM(F471:F486)</f>
        <v>0</v>
      </c>
      <c r="G487" s="155"/>
      <c r="H487" s="135">
        <f>F468-F487</f>
        <v>0</v>
      </c>
    </row>
    <row r="488" spans="1:8" ht="16.5" thickTop="1">
      <c r="A488" s="155"/>
      <c r="B488" s="155"/>
      <c r="C488" s="155"/>
      <c r="D488" s="155"/>
      <c r="E488" s="155"/>
      <c r="F488" s="155"/>
      <c r="G488" s="155"/>
      <c r="H488" s="155"/>
    </row>
    <row r="489" spans="1:9" s="55" customFormat="1" ht="16.5" thickBot="1">
      <c r="A489" s="144"/>
      <c r="B489" s="144"/>
      <c r="C489" s="144"/>
      <c r="D489" s="144"/>
      <c r="E489" s="144"/>
      <c r="F489" s="144"/>
      <c r="G489" s="144"/>
      <c r="H489" s="144"/>
      <c r="I489" s="57"/>
    </row>
    <row r="490" spans="1:8" ht="15.75">
      <c r="A490" s="292" t="s">
        <v>491</v>
      </c>
      <c r="B490" s="293"/>
      <c r="C490" s="293"/>
      <c r="D490" s="293"/>
      <c r="E490" s="293"/>
      <c r="F490" s="293"/>
      <c r="G490" s="293"/>
      <c r="H490" s="293"/>
    </row>
    <row r="491" spans="1:8" ht="15.75">
      <c r="A491" s="294"/>
      <c r="B491" s="294"/>
      <c r="C491" s="294"/>
      <c r="D491" s="294"/>
      <c r="E491" s="294"/>
      <c r="F491" s="294"/>
      <c r="G491" s="294"/>
      <c r="H491" s="294"/>
    </row>
    <row r="492" spans="1:8" ht="15.75">
      <c r="A492" s="152"/>
      <c r="B492" s="152"/>
      <c r="C492" s="152"/>
      <c r="D492" s="152"/>
      <c r="E492" s="152"/>
      <c r="F492" s="152"/>
      <c r="G492" s="152"/>
      <c r="H492" s="152"/>
    </row>
    <row r="493" spans="1:8" ht="15.75">
      <c r="A493" s="295" t="s">
        <v>483</v>
      </c>
      <c r="B493" s="295"/>
      <c r="C493" s="295"/>
      <c r="D493" s="296"/>
      <c r="E493" s="296"/>
      <c r="F493" s="152"/>
      <c r="G493" s="152"/>
      <c r="H493" s="152"/>
    </row>
    <row r="494" spans="1:8" ht="15.75">
      <c r="A494" s="66"/>
      <c r="B494" s="297"/>
      <c r="C494" s="297"/>
      <c r="D494" s="297"/>
      <c r="E494" s="58"/>
      <c r="F494" s="152"/>
      <c r="G494" s="152"/>
      <c r="H494" s="152"/>
    </row>
    <row r="495" spans="1:8" ht="15.75">
      <c r="A495" s="55"/>
      <c r="B495" s="156" t="s">
        <v>14</v>
      </c>
      <c r="C495" s="156"/>
      <c r="D495" s="56"/>
      <c r="E495" s="112"/>
      <c r="F495" s="152"/>
      <c r="G495" s="152"/>
      <c r="H495" s="152"/>
    </row>
    <row r="496" spans="1:8" ht="15.75">
      <c r="A496" s="55"/>
      <c r="B496" s="164">
        <v>4111</v>
      </c>
      <c r="C496" s="164"/>
      <c r="D496" s="56"/>
      <c r="E496" s="127" t="str">
        <f>VLOOKUP(B496,SGLDATA!$A$6:$B$500,2,FALSE)</f>
        <v>Debt Liquidation Appropriations</v>
      </c>
      <c r="F496" s="152"/>
      <c r="G496" s="152"/>
      <c r="H496" s="152"/>
    </row>
    <row r="497" spans="1:8" ht="15.75">
      <c r="A497" s="55"/>
      <c r="B497" s="164">
        <v>4112</v>
      </c>
      <c r="C497" s="164"/>
      <c r="D497" s="56"/>
      <c r="E497" s="127" t="str">
        <f>VLOOKUP(B497,SGLDATA!$A$6:$B$500,2,FALSE)</f>
        <v>Liquidation of Deficiency - Appropriations</v>
      </c>
      <c r="F497" s="152"/>
      <c r="G497" s="152"/>
      <c r="H497" s="152"/>
    </row>
    <row r="498" spans="1:8" ht="15.75">
      <c r="A498" s="55"/>
      <c r="B498" s="164">
        <v>4115</v>
      </c>
      <c r="C498" s="164"/>
      <c r="D498" s="56"/>
      <c r="E498" s="127" t="str">
        <f>VLOOKUP(B498,SGLDATA!$A$6:$B$500,2,FALSE)</f>
        <v>Loan Subsidy Appropriation </v>
      </c>
      <c r="F498" s="152"/>
      <c r="G498" s="152"/>
      <c r="H498" s="152"/>
    </row>
    <row r="499" spans="1:8" ht="15.75">
      <c r="A499" s="55"/>
      <c r="B499" s="164">
        <v>4117</v>
      </c>
      <c r="C499" s="164"/>
      <c r="D499" s="56"/>
      <c r="E499" s="127" t="str">
        <f>VLOOKUP(B499,SGLDATA!$A$6:$B$500,2,FALSE)</f>
        <v>Loan Administrative Expense Appropriation </v>
      </c>
      <c r="F499" s="152"/>
      <c r="G499" s="152"/>
      <c r="H499" s="152"/>
    </row>
    <row r="500" spans="1:8" ht="15.75">
      <c r="A500" s="55"/>
      <c r="B500" s="164">
        <v>4118</v>
      </c>
      <c r="C500" s="164"/>
      <c r="D500" s="56"/>
      <c r="E500" s="127" t="str">
        <f>VLOOKUP(B500,SGLDATA!$A$6:$B$500,2,FALSE)</f>
        <v>Reestimated Loan Subsidy Appropriation </v>
      </c>
      <c r="F500" s="152"/>
      <c r="G500" s="152"/>
      <c r="H500" s="152"/>
    </row>
    <row r="501" spans="1:8" ht="15.75">
      <c r="A501" s="55"/>
      <c r="B501" s="164">
        <v>4119</v>
      </c>
      <c r="C501" s="164"/>
      <c r="D501" s="56"/>
      <c r="E501" s="127" t="str">
        <f>VLOOKUP(B501,SGLDATA!$A$6:$B$500,2,FALSE)</f>
        <v>Other Appropriations Realized</v>
      </c>
      <c r="F501" s="152"/>
      <c r="G501" s="152"/>
      <c r="H501" s="152"/>
    </row>
    <row r="502" spans="1:8" ht="15.75">
      <c r="A502" s="55"/>
      <c r="B502" s="56" t="s">
        <v>18</v>
      </c>
      <c r="C502" s="56"/>
      <c r="D502" s="56"/>
      <c r="E502" s="127"/>
      <c r="F502" s="165">
        <f>SUM(F496:F501)</f>
        <v>0</v>
      </c>
      <c r="G502" s="152"/>
      <c r="H502" s="152"/>
    </row>
    <row r="503" spans="1:8" ht="15.75">
      <c r="A503" s="55"/>
      <c r="B503" s="164"/>
      <c r="C503" s="164"/>
      <c r="D503" s="56"/>
      <c r="E503" s="112"/>
      <c r="F503" s="152"/>
      <c r="G503" s="152"/>
      <c r="H503" s="152"/>
    </row>
    <row r="504" spans="1:8" ht="15.75">
      <c r="A504" s="55"/>
      <c r="B504" s="156" t="s">
        <v>11</v>
      </c>
      <c r="C504" s="156"/>
      <c r="D504" s="56"/>
      <c r="E504" s="55"/>
      <c r="F504" s="152"/>
      <c r="G504" s="152"/>
      <c r="H504" s="152"/>
    </row>
    <row r="505" spans="1:8" ht="15.75">
      <c r="A505" s="55"/>
      <c r="B505" s="56">
        <v>3101</v>
      </c>
      <c r="C505" s="56"/>
      <c r="D505" s="56"/>
      <c r="E505" s="127" t="str">
        <f>VLOOKUP(B505,SGLDATA!$A$6:$B$500,2,FALSE)</f>
        <v>Unexpended Appropriations - Appropriations Received </v>
      </c>
      <c r="F505" s="152"/>
      <c r="G505" s="152"/>
      <c r="H505" s="152"/>
    </row>
    <row r="506" spans="1:8" ht="16.5" thickBot="1">
      <c r="A506" s="55"/>
      <c r="B506" s="56" t="s">
        <v>18</v>
      </c>
      <c r="C506" s="56"/>
      <c r="D506" s="56"/>
      <c r="E506" s="55"/>
      <c r="F506" s="165">
        <f>SUM(F505)</f>
        <v>0</v>
      </c>
      <c r="G506" s="152"/>
      <c r="H506" s="135">
        <f>F482+F506</f>
        <v>0</v>
      </c>
    </row>
    <row r="507" spans="1:8" ht="16.5" thickTop="1">
      <c r="A507" s="152"/>
      <c r="B507" s="152"/>
      <c r="C507" s="152"/>
      <c r="D507" s="152"/>
      <c r="E507" s="152"/>
      <c r="F507" s="152"/>
      <c r="G507" s="152"/>
      <c r="H507" s="152"/>
    </row>
    <row r="508" spans="1:8" ht="15.75">
      <c r="A508" s="282" t="s">
        <v>484</v>
      </c>
      <c r="B508" s="282"/>
      <c r="C508" s="282"/>
      <c r="D508" s="283"/>
      <c r="E508" s="283"/>
      <c r="F508" s="152"/>
      <c r="G508" s="152"/>
      <c r="H508" s="152"/>
    </row>
    <row r="509" spans="1:8" ht="15.75">
      <c r="A509" s="66"/>
      <c r="B509" s="297"/>
      <c r="C509" s="297"/>
      <c r="D509" s="297"/>
      <c r="E509" s="58"/>
      <c r="F509" s="152"/>
      <c r="G509" s="152"/>
      <c r="H509" s="152"/>
    </row>
    <row r="510" spans="1:8" ht="15.75">
      <c r="A510" s="55"/>
      <c r="B510" s="156" t="s">
        <v>14</v>
      </c>
      <c r="C510" s="156"/>
      <c r="D510" s="56"/>
      <c r="E510" s="112"/>
      <c r="F510" s="152"/>
      <c r="G510" s="152"/>
      <c r="H510" s="152"/>
    </row>
    <row r="511" spans="1:8" ht="15.75">
      <c r="A511" s="55"/>
      <c r="B511" s="56">
        <v>4111</v>
      </c>
      <c r="C511" s="56"/>
      <c r="D511" s="56"/>
      <c r="E511" s="127" t="str">
        <f>VLOOKUP(B511,SGLDATA!$A$6:$B$500,2,FALSE)</f>
        <v>Debt Liquidation Appropriations</v>
      </c>
      <c r="F511" s="152"/>
      <c r="G511" s="152"/>
      <c r="H511" s="152"/>
    </row>
    <row r="512" spans="1:8" ht="15.75">
      <c r="A512" s="55"/>
      <c r="B512" s="56">
        <v>4112</v>
      </c>
      <c r="C512" s="56"/>
      <c r="D512" s="56"/>
      <c r="E512" s="127" t="str">
        <f>VLOOKUP(B512,SGLDATA!$A$6:$B$500,2,FALSE)</f>
        <v>Liquidation of Deficiency - Appropriations</v>
      </c>
      <c r="F512" s="152"/>
      <c r="G512" s="152"/>
      <c r="H512" s="152"/>
    </row>
    <row r="513" spans="1:8" ht="15.75">
      <c r="A513" s="55"/>
      <c r="B513" s="56">
        <v>4115</v>
      </c>
      <c r="C513" s="56"/>
      <c r="D513" s="56"/>
      <c r="E513" s="127" t="str">
        <f>VLOOKUP(B513,SGLDATA!$A$6:$B$500,2,FALSE)</f>
        <v>Loan Subsidy Appropriation </v>
      </c>
      <c r="F513" s="152"/>
      <c r="G513" s="152"/>
      <c r="H513" s="152"/>
    </row>
    <row r="514" spans="1:8" ht="15.75">
      <c r="A514" s="55"/>
      <c r="B514" s="56">
        <v>4117</v>
      </c>
      <c r="C514" s="56"/>
      <c r="D514" s="56"/>
      <c r="E514" s="127" t="str">
        <f>VLOOKUP(B514,SGLDATA!$A$6:$B$500,2,FALSE)</f>
        <v>Loan Administrative Expense Appropriation </v>
      </c>
      <c r="F514" s="152"/>
      <c r="G514" s="152"/>
      <c r="H514" s="152"/>
    </row>
    <row r="515" spans="1:8" ht="15.75">
      <c r="A515" s="55"/>
      <c r="B515" s="56">
        <v>4119</v>
      </c>
      <c r="C515" s="56"/>
      <c r="D515" s="56"/>
      <c r="E515" s="127" t="str">
        <f>VLOOKUP(B515,SGLDATA!$A$6:$B$500,2,FALSE)</f>
        <v>Other Appropriations Realized</v>
      </c>
      <c r="F515" s="152"/>
      <c r="G515" s="152"/>
      <c r="H515" s="152"/>
    </row>
    <row r="516" spans="1:8" ht="15.75">
      <c r="A516" s="55"/>
      <c r="B516" s="56">
        <v>4120</v>
      </c>
      <c r="C516" s="56"/>
      <c r="D516" s="56"/>
      <c r="E516" s="127" t="str">
        <f>VLOOKUP(B516,SGLDATA!$A$6:$B$500,2,FALSE)</f>
        <v>Appropriations Anticipated - Indefinite</v>
      </c>
      <c r="F516" s="152"/>
      <c r="G516" s="152"/>
      <c r="H516" s="152"/>
    </row>
    <row r="517" spans="1:8" ht="25.5">
      <c r="A517" s="55"/>
      <c r="B517" s="170">
        <v>4122</v>
      </c>
      <c r="C517" s="170"/>
      <c r="D517" s="170" t="s">
        <v>39</v>
      </c>
      <c r="E517" s="185" t="str">
        <f>VLOOKUP(B517,SGLDATA!$A$6:$B$500,2,FALSE)</f>
        <v>Authority Adjusted for Interest on the Bureau of the Public Debt Securities</v>
      </c>
      <c r="F517" s="152"/>
      <c r="G517" s="152"/>
      <c r="H517" s="152"/>
    </row>
    <row r="518" spans="1:8" ht="15.75">
      <c r="A518" s="55"/>
      <c r="B518" s="56">
        <v>4138</v>
      </c>
      <c r="C518" s="56"/>
      <c r="D518" s="56"/>
      <c r="E518" s="127" t="str">
        <f>VLOOKUP(B518,SGLDATA!$A$6:$B$500,2,FALSE)</f>
        <v>Appropriation To Liquidate Contract Authority</v>
      </c>
      <c r="F518" s="152"/>
      <c r="G518" s="152"/>
      <c r="H518" s="152"/>
    </row>
    <row r="519" spans="1:8" ht="15.75">
      <c r="A519" s="55"/>
      <c r="B519" s="56">
        <v>4150</v>
      </c>
      <c r="C519" s="56"/>
      <c r="D519" s="56"/>
      <c r="E519" s="127" t="str">
        <f>VLOOKUP(B519,SGLDATA!$A$6:$B$500,2,FALSE)</f>
        <v>Reappropriations</v>
      </c>
      <c r="F519" s="152"/>
      <c r="G519" s="152"/>
      <c r="H519" s="152"/>
    </row>
    <row r="520" spans="1:8" ht="15.75">
      <c r="A520" s="55"/>
      <c r="B520" s="170">
        <v>4384</v>
      </c>
      <c r="C520" s="170"/>
      <c r="D520" s="170" t="s">
        <v>39</v>
      </c>
      <c r="E520" s="185" t="str">
        <f>VLOOKUP(B520,SGLDATA!$A$6:$B$500,2,FALSE)</f>
        <v>Temporary Reduction/Cancellation Returned by Appropriation </v>
      </c>
      <c r="F520" s="152"/>
      <c r="G520" s="152"/>
      <c r="H520" s="152"/>
    </row>
    <row r="521" spans="1:8" ht="15.75">
      <c r="A521" s="55"/>
      <c r="B521" s="56">
        <v>4391</v>
      </c>
      <c r="C521" s="56"/>
      <c r="D521" s="56"/>
      <c r="E521" s="127" t="str">
        <f>VLOOKUP(B521,SGLDATA!$A$6:$B$500,2,FALSE)</f>
        <v>Adjustments to Indefinite No-Year Authority</v>
      </c>
      <c r="F521" s="152"/>
      <c r="G521" s="152"/>
      <c r="H521" s="152"/>
    </row>
    <row r="522" spans="1:8" ht="15.75">
      <c r="A522" s="55"/>
      <c r="B522" s="56" t="s">
        <v>18</v>
      </c>
      <c r="C522" s="56"/>
      <c r="D522" s="56"/>
      <c r="E522" s="55"/>
      <c r="F522" s="165">
        <f>SUM(F511:F521)</f>
        <v>0</v>
      </c>
      <c r="G522" s="152"/>
      <c r="H522" s="152"/>
    </row>
    <row r="523" spans="1:8" ht="15.75">
      <c r="A523" s="55"/>
      <c r="B523" s="56" t="s">
        <v>19</v>
      </c>
      <c r="C523" s="56"/>
      <c r="D523" s="56"/>
      <c r="E523" s="55"/>
      <c r="F523" s="152"/>
      <c r="G523" s="152"/>
      <c r="H523" s="152"/>
    </row>
    <row r="524" spans="1:8" ht="15.75">
      <c r="A524" s="55"/>
      <c r="B524" s="56"/>
      <c r="C524" s="56"/>
      <c r="D524" s="56"/>
      <c r="E524" s="55"/>
      <c r="F524" s="152"/>
      <c r="G524" s="152"/>
      <c r="H524" s="152"/>
    </row>
    <row r="525" spans="1:8" ht="15.75">
      <c r="A525" s="55"/>
      <c r="B525" s="126" t="s">
        <v>38</v>
      </c>
      <c r="C525" s="126"/>
      <c r="D525" s="126"/>
      <c r="E525" s="55"/>
      <c r="F525" s="152"/>
      <c r="G525" s="152"/>
      <c r="H525" s="152"/>
    </row>
    <row r="526" spans="1:8" ht="15.75">
      <c r="A526" s="55"/>
      <c r="B526" s="56">
        <v>4111</v>
      </c>
      <c r="C526" s="56"/>
      <c r="D526" s="56"/>
      <c r="E526" s="127" t="str">
        <f>VLOOKUP(B526,SGLDATA!$A$6:$B$500,2,FALSE)</f>
        <v>Debt Liquidation Appropriations</v>
      </c>
      <c r="F526" s="152"/>
      <c r="G526" s="152"/>
      <c r="H526" s="152"/>
    </row>
    <row r="527" spans="1:8" ht="15.75">
      <c r="A527" s="55"/>
      <c r="B527" s="56">
        <v>4112</v>
      </c>
      <c r="C527" s="56"/>
      <c r="D527" s="56"/>
      <c r="E527" s="127" t="str">
        <f>VLOOKUP(B527,SGLDATA!$A$6:$B$500,2,FALSE)</f>
        <v>Liquidation of Deficiency - Appropriations</v>
      </c>
      <c r="F527" s="152"/>
      <c r="G527" s="152"/>
      <c r="H527" s="152"/>
    </row>
    <row r="528" spans="1:8" ht="15.75">
      <c r="A528" s="55"/>
      <c r="B528" s="56">
        <v>4120</v>
      </c>
      <c r="C528" s="56"/>
      <c r="D528" s="56"/>
      <c r="E528" s="127" t="str">
        <f>VLOOKUP(B528,SGLDATA!$A$6:$B$500,2,FALSE)</f>
        <v>Appropriations Anticipated - Indefinite</v>
      </c>
      <c r="F528" s="152"/>
      <c r="G528" s="152"/>
      <c r="H528" s="152"/>
    </row>
    <row r="529" spans="1:8" ht="25.5">
      <c r="A529" s="55"/>
      <c r="B529" s="170">
        <v>4122</v>
      </c>
      <c r="C529" s="170"/>
      <c r="D529" s="170" t="s">
        <v>39</v>
      </c>
      <c r="E529" s="185" t="str">
        <f>VLOOKUP(B529,SGLDATA!$A$6:$B$500,2,FALSE)</f>
        <v>Authority Adjusted for Interest on the Bureau of the Public Debt Securities</v>
      </c>
      <c r="F529" s="152"/>
      <c r="G529" s="152"/>
      <c r="H529" s="152"/>
    </row>
    <row r="530" spans="1:8" ht="15.75">
      <c r="A530" s="55"/>
      <c r="B530" s="56">
        <v>4138</v>
      </c>
      <c r="C530" s="56"/>
      <c r="D530" s="56"/>
      <c r="E530" s="127" t="str">
        <f>VLOOKUP(B530,SGLDATA!$A$6:$B$500,2,FALSE)</f>
        <v>Appropriation To Liquidate Contract Authority</v>
      </c>
      <c r="F530" s="152"/>
      <c r="G530" s="152"/>
      <c r="H530" s="152"/>
    </row>
    <row r="531" spans="1:8" ht="15.75">
      <c r="A531" s="55"/>
      <c r="B531" s="56">
        <v>4150</v>
      </c>
      <c r="C531" s="56"/>
      <c r="D531" s="56"/>
      <c r="E531" s="127" t="str">
        <f>VLOOKUP(B531,SGLDATA!$A$6:$B$500,2,FALSE)</f>
        <v>Reappropriations</v>
      </c>
      <c r="F531" s="152"/>
      <c r="G531" s="152"/>
      <c r="H531" s="152"/>
    </row>
    <row r="532" spans="1:8" ht="15.75">
      <c r="A532" s="55"/>
      <c r="B532" s="170">
        <v>4384</v>
      </c>
      <c r="C532" s="170"/>
      <c r="D532" s="170" t="s">
        <v>39</v>
      </c>
      <c r="E532" s="185" t="str">
        <f>VLOOKUP(B532,SGLDATA!$A$6:$B$500,2,FALSE)</f>
        <v>Temporary Reduction/Cancellation Returned by Appropriation </v>
      </c>
      <c r="F532" s="152"/>
      <c r="G532" s="152"/>
      <c r="H532" s="152"/>
    </row>
    <row r="533" spans="1:8" ht="15.75">
      <c r="A533" s="55"/>
      <c r="B533" s="56">
        <v>4391</v>
      </c>
      <c r="C533" s="56"/>
      <c r="D533" s="56"/>
      <c r="E533" s="127" t="str">
        <f>VLOOKUP(B533,SGLDATA!$A$6:$B$500,2,FALSE)</f>
        <v>Adjustments to Indefinite No-Year Authority</v>
      </c>
      <c r="F533" s="152"/>
      <c r="G533" s="152"/>
      <c r="H533" s="152"/>
    </row>
    <row r="534" spans="1:8" ht="15.75">
      <c r="A534" s="55"/>
      <c r="B534" s="298" t="s">
        <v>37</v>
      </c>
      <c r="C534" s="298"/>
      <c r="D534" s="298"/>
      <c r="E534" s="298"/>
      <c r="F534" s="165">
        <f>SUM(F526:F533)</f>
        <v>0</v>
      </c>
      <c r="G534" s="152"/>
      <c r="H534" s="152"/>
    </row>
    <row r="535" spans="1:8" ht="15.75">
      <c r="A535" s="55"/>
      <c r="B535" s="56" t="s">
        <v>19</v>
      </c>
      <c r="C535" s="56"/>
      <c r="D535" s="56"/>
      <c r="E535" s="55"/>
      <c r="F535" s="152"/>
      <c r="G535" s="152"/>
      <c r="H535" s="152"/>
    </row>
    <row r="536" spans="1:8" ht="15.75">
      <c r="A536" s="55"/>
      <c r="B536" s="164" t="s">
        <v>42</v>
      </c>
      <c r="C536" s="164"/>
      <c r="D536" s="56"/>
      <c r="E536" s="55"/>
      <c r="F536" s="152">
        <f>F522-F534</f>
        <v>0</v>
      </c>
      <c r="G536" s="152"/>
      <c r="H536" s="152"/>
    </row>
    <row r="537" spans="1:8" ht="15.75">
      <c r="A537" s="55"/>
      <c r="B537" s="164"/>
      <c r="C537" s="164"/>
      <c r="D537" s="56"/>
      <c r="E537" s="55"/>
      <c r="F537" s="152"/>
      <c r="G537" s="152"/>
      <c r="H537" s="152"/>
    </row>
    <row r="538" spans="1:8" ht="15.75">
      <c r="A538" s="55"/>
      <c r="B538" s="156" t="s">
        <v>11</v>
      </c>
      <c r="C538" s="156"/>
      <c r="D538" s="56"/>
      <c r="E538" s="55"/>
      <c r="F538" s="152"/>
      <c r="G538" s="152"/>
      <c r="H538" s="152"/>
    </row>
    <row r="539" spans="1:8" ht="15.75">
      <c r="A539" s="55"/>
      <c r="B539" s="56">
        <v>3101</v>
      </c>
      <c r="C539" s="56"/>
      <c r="D539" s="56"/>
      <c r="E539" s="127" t="str">
        <f>VLOOKUP(B539,SGLDATA!$A$6:$B$500,2,FALSE)</f>
        <v>Unexpended Appropriations - Appropriations Received </v>
      </c>
      <c r="F539" s="152"/>
      <c r="G539" s="152"/>
      <c r="H539" s="152"/>
    </row>
    <row r="540" spans="1:8" ht="16.5" thickBot="1">
      <c r="A540" s="55"/>
      <c r="B540" s="56" t="s">
        <v>18</v>
      </c>
      <c r="C540" s="56"/>
      <c r="D540" s="56"/>
      <c r="E540" s="55"/>
      <c r="F540" s="165">
        <f>SUM(F539)</f>
        <v>0</v>
      </c>
      <c r="G540" s="152"/>
      <c r="H540" s="135">
        <f>F536+F540</f>
        <v>0</v>
      </c>
    </row>
    <row r="541" spans="1:13" ht="19.5" thickTop="1">
      <c r="A541" s="166"/>
      <c r="B541" s="166"/>
      <c r="C541" s="166"/>
      <c r="D541" s="166"/>
      <c r="E541" s="166"/>
      <c r="F541" s="166"/>
      <c r="G541" s="166"/>
      <c r="H541" s="166"/>
      <c r="I541" s="88"/>
      <c r="J541" s="88"/>
      <c r="K541" s="88"/>
      <c r="L541" s="88"/>
      <c r="M541" s="88"/>
    </row>
    <row r="542" spans="1:8" ht="19.5" thickBot="1">
      <c r="A542" s="278" t="s">
        <v>2</v>
      </c>
      <c r="B542" s="278"/>
      <c r="C542" s="278"/>
      <c r="D542" s="278"/>
      <c r="E542" s="278"/>
      <c r="F542" s="278"/>
      <c r="G542" s="278"/>
      <c r="H542" s="278"/>
    </row>
    <row r="543" spans="1:8" ht="15.75">
      <c r="A543" s="128" t="s">
        <v>509</v>
      </c>
      <c r="B543" s="54"/>
      <c r="C543" s="54"/>
      <c r="D543" s="54"/>
      <c r="E543" s="55"/>
      <c r="F543" s="55"/>
      <c r="G543" s="55"/>
      <c r="H543" s="55"/>
    </row>
    <row r="544" spans="1:8" ht="15.75">
      <c r="A544" s="91"/>
      <c r="B544" s="54"/>
      <c r="C544" s="54"/>
      <c r="D544" s="54"/>
      <c r="E544" s="55"/>
      <c r="F544" s="55"/>
      <c r="G544" s="55"/>
      <c r="H544" s="55"/>
    </row>
    <row r="545" spans="1:8" ht="15.75">
      <c r="A545" s="91"/>
      <c r="B545" s="156" t="s">
        <v>14</v>
      </c>
      <c r="C545" s="156"/>
      <c r="D545" s="56"/>
      <c r="E545" s="169"/>
      <c r="F545" s="55"/>
      <c r="G545" s="55"/>
      <c r="H545" s="55"/>
    </row>
    <row r="546" spans="1:8" ht="15.75">
      <c r="A546" s="91"/>
      <c r="B546" s="56">
        <v>4420</v>
      </c>
      <c r="C546" s="56"/>
      <c r="D546" s="170"/>
      <c r="E546" s="95" t="str">
        <f>VLOOKUP(B546,SGLDATA!$A$6:$B$500,2,FALSE)</f>
        <v>Unapportioned Authority - Pending Rescission</v>
      </c>
      <c r="F546" s="55"/>
      <c r="G546" s="55"/>
      <c r="H546" s="55"/>
    </row>
    <row r="547" spans="1:8" ht="15.75">
      <c r="A547" s="91"/>
      <c r="B547" s="56">
        <v>4430</v>
      </c>
      <c r="C547" s="56"/>
      <c r="D547" s="170"/>
      <c r="E547" s="95" t="str">
        <f>VLOOKUP(B547,SGLDATA!$A$6:$B$500,2,FALSE)</f>
        <v>Unapportioned Authority - OMB Deferral</v>
      </c>
      <c r="F547" s="55"/>
      <c r="G547" s="55"/>
      <c r="H547" s="55"/>
    </row>
    <row r="548" spans="1:8" ht="15.75">
      <c r="A548" s="91"/>
      <c r="B548" s="56">
        <v>4450</v>
      </c>
      <c r="C548" s="56"/>
      <c r="D548" s="170"/>
      <c r="E548" s="95" t="str">
        <f>VLOOKUP(B548,SGLDATA!$A$6:$B$500,2,FALSE)</f>
        <v>Unapportioned Authority </v>
      </c>
      <c r="F548" s="55"/>
      <c r="G548" s="55"/>
      <c r="H548" s="55"/>
    </row>
    <row r="549" spans="1:8" ht="15.75">
      <c r="A549" s="91"/>
      <c r="B549" s="56">
        <v>4510</v>
      </c>
      <c r="C549" s="56"/>
      <c r="D549" s="170"/>
      <c r="E549" s="95" t="str">
        <f>VLOOKUP(B549,SGLDATA!$A$6:$B$500,2,FALSE)</f>
        <v>Apportionments</v>
      </c>
      <c r="F549" s="55"/>
      <c r="G549" s="55"/>
      <c r="H549" s="55"/>
    </row>
    <row r="550" spans="1:8" ht="15.75">
      <c r="A550" s="91"/>
      <c r="B550" s="56">
        <v>4610</v>
      </c>
      <c r="C550" s="56"/>
      <c r="D550" s="170"/>
      <c r="E550" s="95" t="str">
        <f>VLOOKUP(B550,SGLDATA!$A$6:$B$500,2,FALSE)</f>
        <v>Allotments - Realized Resources</v>
      </c>
      <c r="F550" s="55"/>
      <c r="G550" s="55"/>
      <c r="H550" s="55"/>
    </row>
    <row r="551" spans="1:8" ht="15.75">
      <c r="A551" s="91"/>
      <c r="B551" s="56">
        <v>4620</v>
      </c>
      <c r="C551" s="56"/>
      <c r="D551" s="170"/>
      <c r="E551" s="95" t="str">
        <f>VLOOKUP(B551,SGLDATA!$A$6:$B$500,2,FALSE)</f>
        <v>Unobligated Funds Exempt From Apportionment</v>
      </c>
      <c r="F551" s="55"/>
      <c r="G551" s="55"/>
      <c r="H551" s="55"/>
    </row>
    <row r="552" spans="1:8" ht="15.75">
      <c r="A552" s="91"/>
      <c r="B552" s="56">
        <v>4630</v>
      </c>
      <c r="C552" s="56"/>
      <c r="D552" s="170"/>
      <c r="E552" s="95" t="str">
        <f>VLOOKUP(B552,SGLDATA!$A$6:$B$500,2,FALSE)</f>
        <v>Funds Not Available for Commitment/Obligation</v>
      </c>
      <c r="F552" s="55"/>
      <c r="G552" s="55"/>
      <c r="H552" s="55"/>
    </row>
    <row r="553" spans="1:8" ht="15.75">
      <c r="A553" s="91"/>
      <c r="B553" s="56">
        <v>4650</v>
      </c>
      <c r="C553" s="56"/>
      <c r="D553" s="170"/>
      <c r="E553" s="95" t="str">
        <f>VLOOKUP(B553,SGLDATA!$A$6:$B$500,2,FALSE)</f>
        <v>Allotments - Expired Authority</v>
      </c>
      <c r="F553" s="55"/>
      <c r="G553" s="55"/>
      <c r="H553" s="55"/>
    </row>
    <row r="554" spans="1:8" ht="15.75">
      <c r="A554" s="91"/>
      <c r="B554" s="56">
        <v>4700</v>
      </c>
      <c r="C554" s="56"/>
      <c r="D554" s="170"/>
      <c r="E554" s="95" t="str">
        <f>VLOOKUP(B554,SGLDATA!$A$6:$B$500,2,FALSE)</f>
        <v>Commitments - Programs Subject to Apportionment</v>
      </c>
      <c r="F554" s="55"/>
      <c r="G554" s="55"/>
      <c r="H554" s="55"/>
    </row>
    <row r="555" spans="1:8" ht="15.75">
      <c r="A555" s="91"/>
      <c r="B555" s="56">
        <v>4720</v>
      </c>
      <c r="C555" s="56"/>
      <c r="D555" s="170"/>
      <c r="E555" s="95" t="str">
        <f>VLOOKUP(B555,SGLDATA!$A$6:$B$500,2,FALSE)</f>
        <v>Commitments - Programs Exempt From Apportionment</v>
      </c>
      <c r="F555" s="55"/>
      <c r="G555" s="55"/>
      <c r="H555" s="55"/>
    </row>
    <row r="556" spans="1:8" ht="15.75">
      <c r="A556" s="91"/>
      <c r="B556" s="56">
        <v>4801</v>
      </c>
      <c r="C556" s="56"/>
      <c r="D556" s="170"/>
      <c r="E556" s="95" t="str">
        <f>VLOOKUP(B556,SGLDATA!$A$6:$B$500,2,FALSE)</f>
        <v>Undelivered Orders - Obligations, Unpaid</v>
      </c>
      <c r="F556" s="55"/>
      <c r="G556" s="55"/>
      <c r="H556" s="55"/>
    </row>
    <row r="557" spans="1:8" ht="15.75">
      <c r="A557" s="91"/>
      <c r="B557" s="56">
        <v>4802</v>
      </c>
      <c r="C557" s="56"/>
      <c r="D557" s="170"/>
      <c r="E557" s="95" t="str">
        <f>VLOOKUP(B557,SGLDATA!$A$6:$B$500,2,FALSE)</f>
        <v>Undelivered Orders - Obligations, Prepaid/Advanced</v>
      </c>
      <c r="F557" s="55"/>
      <c r="G557" s="55"/>
      <c r="H557" s="55"/>
    </row>
    <row r="558" spans="1:8" ht="15.75">
      <c r="A558" s="91"/>
      <c r="B558" s="56">
        <v>4831</v>
      </c>
      <c r="C558" s="56"/>
      <c r="D558" s="170"/>
      <c r="E558" s="95" t="str">
        <f>VLOOKUP(B558,SGLDATA!$A$6:$B$500,2,FALSE)</f>
        <v>Undelivered Orders - Obligations Transferred, Unpaid</v>
      </c>
      <c r="F558" s="55"/>
      <c r="G558" s="55"/>
      <c r="H558" s="55"/>
    </row>
    <row r="559" spans="1:8" ht="15.75">
      <c r="A559" s="91"/>
      <c r="B559" s="56">
        <v>4832</v>
      </c>
      <c r="C559" s="56"/>
      <c r="D559" s="170"/>
      <c r="E559" s="95" t="str">
        <f>VLOOKUP(B559,SGLDATA!$A$6:$B$500,2,FALSE)</f>
        <v>Undelivered Orders - Obligations Transferred, Prepaid/Advanced</v>
      </c>
      <c r="F559" s="55"/>
      <c r="G559" s="55"/>
      <c r="H559" s="55"/>
    </row>
    <row r="560" spans="1:8" ht="25.5">
      <c r="A560" s="91"/>
      <c r="B560" s="56">
        <v>4871</v>
      </c>
      <c r="C560" s="56"/>
      <c r="D560" s="170"/>
      <c r="E560" s="95" t="str">
        <f>VLOOKUP(B560,SGLDATA!$A$6:$B$500,2,FALSE)</f>
        <v>Downward Adjustments of Prior-Year Unpaid Undelivered Orders - Obligations, Recoveries</v>
      </c>
      <c r="F560" s="55"/>
      <c r="G560" s="55"/>
      <c r="H560" s="55"/>
    </row>
    <row r="561" spans="1:8" ht="25.5">
      <c r="A561" s="91"/>
      <c r="B561" s="56">
        <v>4872</v>
      </c>
      <c r="C561" s="56"/>
      <c r="D561" s="170"/>
      <c r="E561" s="95" t="str">
        <f>VLOOKUP(B561,SGLDATA!$A$6:$B$500,2,FALSE)</f>
        <v>Downward Adjustments of Prior-Year Prepaid/Advanced Undelivered Orders - Obligations, Refunds Collected</v>
      </c>
      <c r="F561" s="55"/>
      <c r="G561" s="55"/>
      <c r="H561" s="55"/>
    </row>
    <row r="562" spans="1:8" ht="25.5">
      <c r="A562" s="91"/>
      <c r="B562" s="56">
        <v>4881</v>
      </c>
      <c r="C562" s="56"/>
      <c r="D562" s="170"/>
      <c r="E562" s="95" t="str">
        <f>VLOOKUP(B562,SGLDATA!$A$6:$B$500,2,FALSE)</f>
        <v>Upward Adjustments of Prior-Year Undelivered Orders - Obligations, Unpaid</v>
      </c>
      <c r="F562" s="55"/>
      <c r="G562" s="55"/>
      <c r="H562" s="55"/>
    </row>
    <row r="563" spans="1:8" ht="25.5">
      <c r="A563" s="91"/>
      <c r="B563" s="56">
        <v>4882</v>
      </c>
      <c r="C563" s="56"/>
      <c r="D563" s="170"/>
      <c r="E563" s="95" t="str">
        <f>VLOOKUP(B563,SGLDATA!$A$6:$B$500,2,FALSE)</f>
        <v>Upward Adjustments of Prior-Year Undelivered Orders - Obligations, Prepaid/Advanced </v>
      </c>
      <c r="F563" s="173"/>
      <c r="G563" s="55"/>
      <c r="H563" s="55"/>
    </row>
    <row r="564" spans="1:8" ht="15.75">
      <c r="A564" s="91"/>
      <c r="B564" s="56" t="s">
        <v>18</v>
      </c>
      <c r="C564" s="56"/>
      <c r="D564" s="56"/>
      <c r="E564" s="171"/>
      <c r="F564" s="55">
        <f>SUM(F546:F563)</f>
        <v>0</v>
      </c>
      <c r="G564" s="55"/>
      <c r="H564" s="55"/>
    </row>
    <row r="565" spans="1:8" ht="15.75">
      <c r="A565" s="91"/>
      <c r="B565" s="56"/>
      <c r="C565" s="56"/>
      <c r="D565" s="56"/>
      <c r="E565" s="169"/>
      <c r="F565" s="55"/>
      <c r="G565" s="55"/>
      <c r="H565" s="55"/>
    </row>
    <row r="566" spans="1:8" ht="15.75">
      <c r="A566" s="91"/>
      <c r="B566" s="156" t="s">
        <v>11</v>
      </c>
      <c r="C566" s="156"/>
      <c r="D566" s="56"/>
      <c r="E566" s="169"/>
      <c r="F566" s="55"/>
      <c r="G566" s="55"/>
      <c r="H566" s="55"/>
    </row>
    <row r="567" spans="1:8" ht="15.75">
      <c r="A567" s="91"/>
      <c r="B567" s="56">
        <v>3100</v>
      </c>
      <c r="C567" s="56"/>
      <c r="D567" s="56"/>
      <c r="E567" s="95" t="str">
        <f>VLOOKUP(B567,SGLDATA!$A$6:$B$500,2,FALSE)</f>
        <v>Unexpended Appropriations - Cumulative</v>
      </c>
      <c r="F567" s="55"/>
      <c r="G567" s="55"/>
      <c r="H567" s="55"/>
    </row>
    <row r="568" spans="1:8" ht="15.75">
      <c r="A568" s="91"/>
      <c r="B568" s="56">
        <v>3101</v>
      </c>
      <c r="C568" s="56"/>
      <c r="D568" s="56"/>
      <c r="E568" s="95" t="str">
        <f>VLOOKUP(B568,SGLDATA!$A$6:$B$500,2,FALSE)</f>
        <v>Unexpended Appropriations - Appropriations Received </v>
      </c>
      <c r="F568" s="55"/>
      <c r="G568" s="55"/>
      <c r="H568" s="55"/>
    </row>
    <row r="569" spans="1:8" ht="15.75">
      <c r="A569" s="91"/>
      <c r="B569" s="56">
        <v>3102</v>
      </c>
      <c r="C569" s="56"/>
      <c r="D569" s="56"/>
      <c r="E569" s="95" t="str">
        <f>VLOOKUP(B569,SGLDATA!$A$6:$B$500,2,FALSE)</f>
        <v>Unexpended Appropriations - Transfers-In</v>
      </c>
      <c r="F569" s="55"/>
      <c r="G569" s="55"/>
      <c r="H569" s="55"/>
    </row>
    <row r="570" spans="1:8" ht="15.75">
      <c r="A570" s="91"/>
      <c r="B570" s="56">
        <v>3103</v>
      </c>
      <c r="C570" s="56"/>
      <c r="D570" s="56"/>
      <c r="E570" s="95" t="str">
        <f>VLOOKUP(B570,SGLDATA!$A$6:$B$500,2,FALSE)</f>
        <v>Unexpended Appropriations - Transfers-Out</v>
      </c>
      <c r="F570" s="55"/>
      <c r="G570" s="55"/>
      <c r="H570" s="55"/>
    </row>
    <row r="571" spans="1:8" ht="15.75">
      <c r="A571" s="91"/>
      <c r="B571" s="56">
        <v>3106</v>
      </c>
      <c r="C571" s="56"/>
      <c r="D571" s="56"/>
      <c r="E571" s="95" t="str">
        <f>VLOOKUP(B571,SGLDATA!$A$6:$B$500,2,FALSE)</f>
        <v>Unexpended Appropriations - Adjustments</v>
      </c>
      <c r="F571" s="55"/>
      <c r="G571" s="55"/>
      <c r="H571" s="55"/>
    </row>
    <row r="572" spans="1:8" ht="15.75">
      <c r="A572" s="91"/>
      <c r="B572" s="56">
        <v>3107</v>
      </c>
      <c r="C572" s="56"/>
      <c r="D572" s="56"/>
      <c r="E572" s="95" t="str">
        <f>VLOOKUP(B572,SGLDATA!$A$6:$B$500,2,FALSE)</f>
        <v>Unexpended Appropriations - Used</v>
      </c>
      <c r="F572" s="55"/>
      <c r="G572" s="55"/>
      <c r="H572" s="55"/>
    </row>
    <row r="573" spans="1:8" ht="25.5">
      <c r="A573" s="91"/>
      <c r="B573" s="56">
        <v>3108</v>
      </c>
      <c r="C573" s="56"/>
      <c r="D573" s="56"/>
      <c r="E573" s="95" t="str">
        <f>VLOOKUP(B573,SGLDATA!$A$6:$B$500,2,FALSE)</f>
        <v>Unexpended Appropriations - Prior-Period Adjustments Due to Correction of Errors</v>
      </c>
      <c r="F573" s="55"/>
      <c r="G573" s="55"/>
      <c r="H573" s="55"/>
    </row>
    <row r="574" spans="1:8" ht="25.5">
      <c r="A574" s="91"/>
      <c r="B574" s="56">
        <v>3109</v>
      </c>
      <c r="C574" s="56"/>
      <c r="D574" s="56"/>
      <c r="E574" s="95" t="str">
        <f>VLOOKUP(B574,SGLDATA!$A$6:$B$500,2,FALSE)</f>
        <v>Unexpended Appropriations - Prior-Period Adjustments Due to Changes in Accounting Principles</v>
      </c>
      <c r="F574" s="55"/>
      <c r="G574" s="55"/>
      <c r="H574" s="60"/>
    </row>
    <row r="575" spans="1:8" ht="16.5" thickBot="1">
      <c r="A575" s="91"/>
      <c r="B575" s="56" t="s">
        <v>18</v>
      </c>
      <c r="C575" s="56"/>
      <c r="D575" s="56"/>
      <c r="E575" s="169"/>
      <c r="F575" s="172">
        <f>SUM(F567:F574)</f>
        <v>0</v>
      </c>
      <c r="G575" s="55"/>
      <c r="H575" s="59">
        <f>F564-F575</f>
        <v>0</v>
      </c>
    </row>
    <row r="576" spans="1:9" ht="16.5" customHeight="1" thickBot="1" thickTop="1">
      <c r="A576" s="278" t="s">
        <v>505</v>
      </c>
      <c r="B576" s="278"/>
      <c r="C576" s="278"/>
      <c r="D576" s="278"/>
      <c r="E576" s="278"/>
      <c r="F576" s="278"/>
      <c r="G576" s="279"/>
      <c r="H576" s="279"/>
      <c r="I576" s="174"/>
    </row>
    <row r="577" spans="1:8" ht="15.75">
      <c r="A577" s="55"/>
      <c r="B577" s="54"/>
      <c r="C577" s="54"/>
      <c r="D577" s="54"/>
      <c r="E577" s="55"/>
      <c r="F577" s="55"/>
      <c r="G577" s="55"/>
      <c r="H577" s="55"/>
    </row>
    <row r="578" spans="1:8" ht="15.75">
      <c r="A578" s="55"/>
      <c r="B578" s="54"/>
      <c r="C578" s="54"/>
      <c r="D578" s="54"/>
      <c r="E578" s="55"/>
      <c r="F578" s="55"/>
      <c r="G578" s="55"/>
      <c r="H578" s="55"/>
    </row>
    <row r="579" spans="1:8" ht="15.75">
      <c r="A579" s="55"/>
      <c r="B579" s="54"/>
      <c r="C579" s="54"/>
      <c r="D579" s="54"/>
      <c r="E579" s="55"/>
      <c r="F579" s="55"/>
      <c r="G579" s="55"/>
      <c r="H579" s="55"/>
    </row>
    <row r="580" spans="1:8" ht="15.75">
      <c r="A580" s="55"/>
      <c r="B580" s="54"/>
      <c r="C580" s="54"/>
      <c r="D580" s="54"/>
      <c r="E580" s="55"/>
      <c r="F580" s="55"/>
      <c r="G580" s="55"/>
      <c r="H580" s="55"/>
    </row>
    <row r="581" spans="1:8" ht="15.75">
      <c r="A581" s="55"/>
      <c r="B581" s="54"/>
      <c r="C581" s="54"/>
      <c r="D581" s="54"/>
      <c r="E581" s="55"/>
      <c r="F581" s="55"/>
      <c r="G581" s="55"/>
      <c r="H581" s="55"/>
    </row>
    <row r="582" spans="1:8" ht="15.75">
      <c r="A582" s="55"/>
      <c r="B582" s="54"/>
      <c r="C582" s="54"/>
      <c r="D582" s="54"/>
      <c r="E582" s="55"/>
      <c r="F582" s="55"/>
      <c r="G582" s="55"/>
      <c r="H582" s="55"/>
    </row>
  </sheetData>
  <mergeCells count="19">
    <mergeCell ref="A576:H576"/>
    <mergeCell ref="B453:E453"/>
    <mergeCell ref="A460:H460"/>
    <mergeCell ref="A490:H491"/>
    <mergeCell ref="A493:E493"/>
    <mergeCell ref="B494:D494"/>
    <mergeCell ref="B509:D509"/>
    <mergeCell ref="B534:E534"/>
    <mergeCell ref="A542:H542"/>
    <mergeCell ref="B441:E441"/>
    <mergeCell ref="A508:E508"/>
    <mergeCell ref="A1:H1"/>
    <mergeCell ref="A413:H413"/>
    <mergeCell ref="A7:H7"/>
    <mergeCell ref="A6:H6"/>
    <mergeCell ref="B5:D5"/>
    <mergeCell ref="A372:H372"/>
    <mergeCell ref="A385:H385"/>
    <mergeCell ref="A415:H416"/>
  </mergeCells>
  <printOptions horizontalCentered="1"/>
  <pageMargins left="0.75" right="0.75" top="1" bottom="1" header="0.5" footer="0.5"/>
  <pageSetup fitToHeight="0" horizontalDpi="600" verticalDpi="600" orientation="portrait" scale="61" r:id="rId1"/>
  <headerFooter alignWithMargins="0">
    <oddHeader>&amp;C&amp;"Arial,Bold"&amp;12Draft - IRC Working Document</oddHeader>
    <oddFooter>&amp;LAugust 2007&amp;C&amp;"Arial,Bold"&amp;12&amp;A&amp;R&amp;P of &amp;N
IRC Handout 9/27/07</oddFooter>
  </headerFooter>
  <rowBreaks count="8" manualBreakCount="8">
    <brk id="195" max="255" man="1"/>
    <brk id="257" max="255" man="1"/>
    <brk id="321" max="255" man="1"/>
    <brk id="372" max="255" man="1"/>
    <brk id="413" max="255" man="1"/>
    <brk id="460" max="255" man="1"/>
    <brk id="507" max="255" man="1"/>
    <brk id="5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2"/>
  <sheetViews>
    <sheetView showGridLines="0" zoomScaleSheetLayoutView="100" workbookViewId="0" topLeftCell="A1">
      <pane ySplit="6" topLeftCell="BM7" activePane="bottomLeft" state="frozen"/>
      <selection pane="topLeft" activeCell="C7" sqref="C7"/>
      <selection pane="bottomLeft" activeCell="A7" sqref="A7:J7"/>
    </sheetView>
  </sheetViews>
  <sheetFormatPr defaultColWidth="9.140625" defaultRowHeight="12.75"/>
  <cols>
    <col min="1" max="1" width="7.00390625" style="8" customWidth="1"/>
    <col min="2" max="2" width="5.28125" style="92" customWidth="1"/>
    <col min="3" max="3" width="46.28125" style="8" customWidth="1"/>
    <col min="4" max="4" width="16.7109375" style="43" customWidth="1"/>
    <col min="5" max="5" width="3.7109375" style="8" customWidth="1"/>
    <col min="6" max="6" width="7.00390625" style="8" customWidth="1"/>
    <col min="7" max="7" width="5.28125" style="8" customWidth="1"/>
    <col min="8" max="8" width="16.7109375" style="8" customWidth="1"/>
    <col min="9" max="9" width="3.7109375" style="8" customWidth="1"/>
    <col min="10" max="10" width="17.7109375" style="8" customWidth="1"/>
    <col min="11" max="11" width="19.421875" style="7" bestFit="1" customWidth="1"/>
    <col min="12" max="12" width="9.140625" style="8" customWidth="1"/>
    <col min="13" max="13" width="16.421875" style="8" bestFit="1" customWidth="1"/>
    <col min="14" max="16384" width="9.140625" style="8" customWidth="1"/>
  </cols>
  <sheetData>
    <row r="1" spans="1:10" ht="16.5">
      <c r="A1" s="284" t="s">
        <v>506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ht="15.7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5.75">
      <c r="A4" s="6" t="s">
        <v>475</v>
      </c>
      <c r="B4" s="115"/>
      <c r="C4" s="115"/>
      <c r="D4" s="115"/>
      <c r="E4" s="115"/>
      <c r="F4" s="115"/>
      <c r="G4" s="115"/>
      <c r="I4" s="115"/>
      <c r="J4" s="115"/>
    </row>
    <row r="5" spans="1:10" ht="15.75">
      <c r="A5" s="8" t="s">
        <v>489</v>
      </c>
      <c r="D5" s="9"/>
      <c r="E5" s="10"/>
      <c r="F5" s="10"/>
      <c r="G5" s="10"/>
      <c r="H5" s="10"/>
      <c r="I5" s="10"/>
      <c r="J5" s="10"/>
    </row>
    <row r="6" spans="1:11" s="15" customFormat="1" ht="15.75">
      <c r="A6" s="275" t="s">
        <v>466</v>
      </c>
      <c r="B6" s="275"/>
      <c r="C6" s="11"/>
      <c r="D6" s="5" t="s">
        <v>45</v>
      </c>
      <c r="E6" s="139" t="s">
        <v>481</v>
      </c>
      <c r="F6" s="275" t="s">
        <v>466</v>
      </c>
      <c r="G6" s="275"/>
      <c r="H6" s="5" t="s">
        <v>45</v>
      </c>
      <c r="I6" s="5" t="s">
        <v>482</v>
      </c>
      <c r="J6" s="13" t="s">
        <v>10</v>
      </c>
      <c r="K6" s="14"/>
    </row>
    <row r="7" spans="1:11" s="15" customFormat="1" ht="15.75">
      <c r="A7" s="289" t="s">
        <v>33</v>
      </c>
      <c r="B7" s="289"/>
      <c r="C7" s="289"/>
      <c r="D7" s="289"/>
      <c r="E7" s="289"/>
      <c r="F7" s="289"/>
      <c r="G7" s="289"/>
      <c r="H7" s="289"/>
      <c r="I7" s="289"/>
      <c r="J7" s="289"/>
      <c r="K7" s="14"/>
    </row>
    <row r="8" spans="1:11" s="68" customFormat="1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0" ht="15.75">
      <c r="A9" s="6" t="s">
        <v>510</v>
      </c>
      <c r="B9" s="93"/>
      <c r="C9" s="70"/>
      <c r="D9" s="42"/>
      <c r="E9" s="3"/>
      <c r="F9" s="29"/>
      <c r="G9" s="29"/>
      <c r="H9" s="30"/>
      <c r="I9" s="30"/>
      <c r="J9" s="30"/>
    </row>
    <row r="10" spans="1:11" ht="15.75">
      <c r="A10" s="42" t="s">
        <v>43</v>
      </c>
      <c r="B10" s="42"/>
      <c r="C10" s="42"/>
      <c r="D10" s="64"/>
      <c r="E10" s="138"/>
      <c r="F10" s="42" t="s">
        <v>44</v>
      </c>
      <c r="G10" s="42"/>
      <c r="H10" s="64"/>
      <c r="I10" s="64"/>
      <c r="J10" s="30"/>
      <c r="K10" s="62"/>
    </row>
    <row r="11" spans="1:11" ht="20.25">
      <c r="A11" s="201">
        <v>1010</v>
      </c>
      <c r="B11" s="201"/>
      <c r="C11" s="96" t="str">
        <f>VLOOKUP(A11,SGLDATA!$A$6:$B$500,2,FALSE)</f>
        <v>Fund Balance With Treasury</v>
      </c>
      <c r="D11" s="120"/>
      <c r="E11" s="140"/>
      <c r="F11" s="201">
        <f>A11</f>
        <v>1010</v>
      </c>
      <c r="G11" s="201"/>
      <c r="H11" s="121"/>
      <c r="I11" s="121"/>
      <c r="J11" s="63">
        <f aca="true" t="shared" si="0" ref="J11:J66">D11-H11</f>
        <v>0</v>
      </c>
      <c r="K11" s="30"/>
    </row>
    <row r="12" spans="1:11" ht="20.25">
      <c r="A12" s="201">
        <v>1110</v>
      </c>
      <c r="B12" s="201" t="s">
        <v>27</v>
      </c>
      <c r="C12" s="96" t="str">
        <f>VLOOKUP(A12,SGLDATA!$A$6:$B$500,2,FALSE)</f>
        <v>Undeposited Collections</v>
      </c>
      <c r="D12" s="120"/>
      <c r="E12" s="140"/>
      <c r="F12" s="201">
        <f>A12</f>
        <v>1110</v>
      </c>
      <c r="G12" s="201" t="str">
        <f>B12</f>
        <v>N</v>
      </c>
      <c r="H12" s="121"/>
      <c r="I12" s="121"/>
      <c r="J12" s="63">
        <f t="shared" si="0"/>
        <v>0</v>
      </c>
      <c r="K12" s="30"/>
    </row>
    <row r="13" spans="1:11" ht="20.25">
      <c r="A13" s="201">
        <v>1120</v>
      </c>
      <c r="B13" s="201" t="s">
        <v>27</v>
      </c>
      <c r="C13" s="96" t="str">
        <f>VLOOKUP(A13,SGLDATA!$A$6:$B$500,2,FALSE)</f>
        <v>Imprest Funds</v>
      </c>
      <c r="D13" s="120"/>
      <c r="E13" s="140"/>
      <c r="F13" s="201">
        <f aca="true" t="shared" si="1" ref="F13:F45">A13</f>
        <v>1120</v>
      </c>
      <c r="G13" s="201" t="str">
        <f aca="true" t="shared" si="2" ref="G13:G66">B13</f>
        <v>N</v>
      </c>
      <c r="H13" s="121"/>
      <c r="I13" s="121"/>
      <c r="J13" s="63">
        <f t="shared" si="0"/>
        <v>0</v>
      </c>
      <c r="K13" s="30"/>
    </row>
    <row r="14" spans="1:11" s="55" customFormat="1" ht="20.25">
      <c r="A14" s="164">
        <v>1130</v>
      </c>
      <c r="B14" s="164" t="s">
        <v>27</v>
      </c>
      <c r="C14" s="171" t="str">
        <f>VLOOKUP(A14,SGLDATA!$A$6:$B$500,2,FALSE)</f>
        <v>Funds Held by the Public</v>
      </c>
      <c r="D14" s="120"/>
      <c r="E14" s="179"/>
      <c r="F14" s="164">
        <f t="shared" si="1"/>
        <v>1130</v>
      </c>
      <c r="G14" s="164" t="str">
        <f t="shared" si="2"/>
        <v>N</v>
      </c>
      <c r="H14" s="180"/>
      <c r="I14" s="180"/>
      <c r="J14" s="63">
        <f t="shared" si="0"/>
        <v>0</v>
      </c>
      <c r="K14" s="253"/>
    </row>
    <row r="15" spans="1:11" s="55" customFormat="1" ht="20.25">
      <c r="A15" s="243">
        <v>1190</v>
      </c>
      <c r="B15" s="243" t="s">
        <v>27</v>
      </c>
      <c r="C15" s="244" t="str">
        <f>VLOOKUP(A15,SGLDATA!$A$6:$B$500,2,FALSE)</f>
        <v>Other Cash</v>
      </c>
      <c r="D15" s="245"/>
      <c r="E15" s="246"/>
      <c r="F15" s="243">
        <f>A15</f>
        <v>1190</v>
      </c>
      <c r="G15" s="243" t="str">
        <f>B15</f>
        <v>N</v>
      </c>
      <c r="H15" s="247"/>
      <c r="I15" s="247"/>
      <c r="J15" s="235">
        <f>D15-H15</f>
        <v>0</v>
      </c>
      <c r="K15" s="253"/>
    </row>
    <row r="16" spans="1:11" s="55" customFormat="1" ht="20.25">
      <c r="A16" s="164">
        <v>1195</v>
      </c>
      <c r="B16" s="164" t="s">
        <v>27</v>
      </c>
      <c r="C16" s="171" t="str">
        <f>VLOOKUP(A16,SGLDATA!$A$6:$B$500,2,FALSE)</f>
        <v>Other Monetary Assets</v>
      </c>
      <c r="D16" s="120"/>
      <c r="E16" s="179"/>
      <c r="F16" s="164">
        <f t="shared" si="1"/>
        <v>1195</v>
      </c>
      <c r="G16" s="164" t="str">
        <f t="shared" si="2"/>
        <v>N</v>
      </c>
      <c r="H16" s="180"/>
      <c r="I16" s="180"/>
      <c r="J16" s="63">
        <f t="shared" si="0"/>
        <v>0</v>
      </c>
      <c r="K16" s="253"/>
    </row>
    <row r="17" spans="1:11" s="55" customFormat="1" ht="20.25">
      <c r="A17" s="164">
        <v>1200</v>
      </c>
      <c r="B17" s="164" t="s">
        <v>27</v>
      </c>
      <c r="C17" s="171" t="str">
        <f>VLOOKUP(A17,SGLDATA!$A$6:$B$500,2,FALSE)</f>
        <v>Foreign Currency</v>
      </c>
      <c r="D17" s="120"/>
      <c r="E17" s="179"/>
      <c r="F17" s="164">
        <f t="shared" si="1"/>
        <v>1200</v>
      </c>
      <c r="G17" s="164" t="str">
        <f t="shared" si="2"/>
        <v>N</v>
      </c>
      <c r="H17" s="180"/>
      <c r="I17" s="180"/>
      <c r="J17" s="63">
        <f t="shared" si="0"/>
        <v>0</v>
      </c>
      <c r="K17" s="253"/>
    </row>
    <row r="18" spans="1:11" s="55" customFormat="1" ht="20.25">
      <c r="A18" s="164">
        <v>1310</v>
      </c>
      <c r="B18" s="164" t="s">
        <v>25</v>
      </c>
      <c r="C18" s="171" t="str">
        <f>VLOOKUP(A18,SGLDATA!$A$6:$B$500,2,FALSE)</f>
        <v>Accounts Receivable</v>
      </c>
      <c r="D18" s="120"/>
      <c r="E18" s="179"/>
      <c r="F18" s="164">
        <f t="shared" si="1"/>
        <v>1310</v>
      </c>
      <c r="G18" s="164" t="str">
        <f t="shared" si="2"/>
        <v>F</v>
      </c>
      <c r="H18" s="180"/>
      <c r="I18" s="180"/>
      <c r="J18" s="63">
        <f t="shared" si="0"/>
        <v>0</v>
      </c>
      <c r="K18" s="253"/>
    </row>
    <row r="19" spans="1:11" s="55" customFormat="1" ht="20.25">
      <c r="A19" s="164">
        <v>1310</v>
      </c>
      <c r="B19" s="164" t="s">
        <v>27</v>
      </c>
      <c r="C19" s="171" t="str">
        <f>VLOOKUP(A19,SGLDATA!$A$6:$B$500,2,FALSE)</f>
        <v>Accounts Receivable</v>
      </c>
      <c r="D19" s="120"/>
      <c r="E19" s="179"/>
      <c r="F19" s="164">
        <f t="shared" si="1"/>
        <v>1310</v>
      </c>
      <c r="G19" s="164" t="str">
        <f t="shared" si="2"/>
        <v>N</v>
      </c>
      <c r="H19" s="180"/>
      <c r="I19" s="180"/>
      <c r="J19" s="63">
        <f t="shared" si="0"/>
        <v>0</v>
      </c>
      <c r="K19" s="253"/>
    </row>
    <row r="20" spans="1:11" s="55" customFormat="1" ht="20.25">
      <c r="A20" s="164">
        <v>1319</v>
      </c>
      <c r="B20" s="164" t="s">
        <v>25</v>
      </c>
      <c r="C20" s="171" t="str">
        <f>VLOOKUP(A20,SGLDATA!$A$6:$B$500,2,FALSE)</f>
        <v>Allowance for Loss on Accounts Receivable</v>
      </c>
      <c r="D20" s="120"/>
      <c r="E20" s="179"/>
      <c r="F20" s="164">
        <f t="shared" si="1"/>
        <v>1319</v>
      </c>
      <c r="G20" s="164" t="str">
        <f t="shared" si="2"/>
        <v>F</v>
      </c>
      <c r="H20" s="180"/>
      <c r="I20" s="180"/>
      <c r="J20" s="63">
        <f t="shared" si="0"/>
        <v>0</v>
      </c>
      <c r="K20" s="253"/>
    </row>
    <row r="21" spans="1:11" s="55" customFormat="1" ht="20.25">
      <c r="A21" s="164">
        <v>1319</v>
      </c>
      <c r="B21" s="164" t="s">
        <v>27</v>
      </c>
      <c r="C21" s="171" t="str">
        <f>VLOOKUP(A21,SGLDATA!$A$6:$B$500,2,FALSE)</f>
        <v>Allowance for Loss on Accounts Receivable</v>
      </c>
      <c r="D21" s="120"/>
      <c r="E21" s="179"/>
      <c r="F21" s="164">
        <f t="shared" si="1"/>
        <v>1319</v>
      </c>
      <c r="G21" s="164" t="str">
        <f t="shared" si="2"/>
        <v>N</v>
      </c>
      <c r="H21" s="180"/>
      <c r="I21" s="180"/>
      <c r="J21" s="63">
        <f t="shared" si="0"/>
        <v>0</v>
      </c>
      <c r="K21" s="253"/>
    </row>
    <row r="22" spans="1:11" s="55" customFormat="1" ht="20.25">
      <c r="A22" s="164">
        <v>1320</v>
      </c>
      <c r="B22" s="164" t="s">
        <v>25</v>
      </c>
      <c r="C22" s="171" t="str">
        <f>VLOOKUP(A22,SGLDATA!$A$6:$B$500,2,FALSE)</f>
        <v>Employment Benefit Contributions Receivable</v>
      </c>
      <c r="D22" s="120"/>
      <c r="E22" s="179"/>
      <c r="F22" s="164">
        <f t="shared" si="1"/>
        <v>1320</v>
      </c>
      <c r="G22" s="164" t="str">
        <f t="shared" si="2"/>
        <v>F</v>
      </c>
      <c r="H22" s="180"/>
      <c r="I22" s="180"/>
      <c r="J22" s="63">
        <f t="shared" si="0"/>
        <v>0</v>
      </c>
      <c r="K22" s="253"/>
    </row>
    <row r="23" spans="1:11" s="55" customFormat="1" ht="20.25">
      <c r="A23" s="164">
        <v>1320</v>
      </c>
      <c r="B23" s="164" t="s">
        <v>27</v>
      </c>
      <c r="C23" s="171" t="str">
        <f>VLOOKUP(A23,SGLDATA!$A$6:$B$500,2,FALSE)</f>
        <v>Employment Benefit Contributions Receivable</v>
      </c>
      <c r="D23" s="120"/>
      <c r="E23" s="179"/>
      <c r="F23" s="164">
        <f t="shared" si="1"/>
        <v>1320</v>
      </c>
      <c r="G23" s="164" t="str">
        <f t="shared" si="2"/>
        <v>N</v>
      </c>
      <c r="H23" s="180"/>
      <c r="I23" s="180"/>
      <c r="J23" s="63">
        <f t="shared" si="0"/>
        <v>0</v>
      </c>
      <c r="K23" s="253"/>
    </row>
    <row r="24" spans="1:11" s="55" customFormat="1" ht="20.25">
      <c r="A24" s="164">
        <v>1335</v>
      </c>
      <c r="B24" s="164" t="s">
        <v>25</v>
      </c>
      <c r="C24" s="171" t="str">
        <f>VLOOKUP(A24,SGLDATA!$A$6:$B$500,2,FALSE)</f>
        <v>Expenditure Transfers Receivable</v>
      </c>
      <c r="D24" s="120"/>
      <c r="E24" s="179"/>
      <c r="F24" s="164">
        <f t="shared" si="1"/>
        <v>1335</v>
      </c>
      <c r="G24" s="164" t="str">
        <f t="shared" si="2"/>
        <v>F</v>
      </c>
      <c r="H24" s="180"/>
      <c r="I24" s="180"/>
      <c r="J24" s="265">
        <f t="shared" si="0"/>
        <v>0</v>
      </c>
      <c r="K24" s="253"/>
    </row>
    <row r="25" spans="1:11" s="55" customFormat="1" ht="20.25">
      <c r="A25" s="164">
        <v>1340</v>
      </c>
      <c r="B25" s="164" t="s">
        <v>25</v>
      </c>
      <c r="C25" s="171" t="str">
        <f>VLOOKUP(A25,SGLDATA!$A$6:$B$500,2,FALSE)</f>
        <v>Interest Receivable</v>
      </c>
      <c r="D25" s="120"/>
      <c r="E25" s="179"/>
      <c r="F25" s="164">
        <f t="shared" si="1"/>
        <v>1340</v>
      </c>
      <c r="G25" s="164" t="str">
        <f t="shared" si="2"/>
        <v>F</v>
      </c>
      <c r="H25" s="180"/>
      <c r="I25" s="180"/>
      <c r="J25" s="265">
        <f t="shared" si="0"/>
        <v>0</v>
      </c>
      <c r="K25" s="253"/>
    </row>
    <row r="26" spans="1:11" s="55" customFormat="1" ht="20.25">
      <c r="A26" s="164">
        <v>1340</v>
      </c>
      <c r="B26" s="164" t="s">
        <v>27</v>
      </c>
      <c r="C26" s="171" t="str">
        <f>VLOOKUP(A26,SGLDATA!$A$6:$B$500,2,FALSE)</f>
        <v>Interest Receivable</v>
      </c>
      <c r="D26" s="120"/>
      <c r="E26" s="179"/>
      <c r="F26" s="164">
        <f t="shared" si="1"/>
        <v>1340</v>
      </c>
      <c r="G26" s="164" t="str">
        <f t="shared" si="2"/>
        <v>N</v>
      </c>
      <c r="H26" s="180"/>
      <c r="I26" s="180"/>
      <c r="J26" s="265">
        <f t="shared" si="0"/>
        <v>0</v>
      </c>
      <c r="K26" s="253"/>
    </row>
    <row r="27" spans="1:11" s="55" customFormat="1" ht="20.25">
      <c r="A27" s="164">
        <v>1349</v>
      </c>
      <c r="B27" s="164" t="s">
        <v>25</v>
      </c>
      <c r="C27" s="171" t="str">
        <f>VLOOKUP(A27,SGLDATA!$A$6:$B$500,2,FALSE)</f>
        <v>Allowance for Loss on Interest Receivable</v>
      </c>
      <c r="D27" s="120"/>
      <c r="E27" s="179"/>
      <c r="F27" s="164">
        <f t="shared" si="1"/>
        <v>1349</v>
      </c>
      <c r="G27" s="164" t="str">
        <f t="shared" si="2"/>
        <v>F</v>
      </c>
      <c r="H27" s="180"/>
      <c r="I27" s="180"/>
      <c r="J27" s="265">
        <f t="shared" si="0"/>
        <v>0</v>
      </c>
      <c r="K27" s="253"/>
    </row>
    <row r="28" spans="1:11" s="55" customFormat="1" ht="20.25">
      <c r="A28" s="164">
        <v>1349</v>
      </c>
      <c r="B28" s="164" t="s">
        <v>27</v>
      </c>
      <c r="C28" s="171" t="str">
        <f>VLOOKUP(A28,SGLDATA!$A$6:$B$500,2,FALSE)</f>
        <v>Allowance for Loss on Interest Receivable</v>
      </c>
      <c r="D28" s="120"/>
      <c r="E28" s="179"/>
      <c r="F28" s="164">
        <f t="shared" si="1"/>
        <v>1349</v>
      </c>
      <c r="G28" s="164" t="str">
        <f t="shared" si="2"/>
        <v>N</v>
      </c>
      <c r="H28" s="180"/>
      <c r="I28" s="180"/>
      <c r="J28" s="265">
        <f t="shared" si="0"/>
        <v>0</v>
      </c>
      <c r="K28" s="253"/>
    </row>
    <row r="29" spans="1:11" s="55" customFormat="1" ht="20.25">
      <c r="A29" s="164">
        <v>1350</v>
      </c>
      <c r="B29" s="164" t="s">
        <v>25</v>
      </c>
      <c r="C29" s="171" t="str">
        <f>VLOOKUP(A29,SGLDATA!$A$6:$B$500,2,FALSE)</f>
        <v>Loans Receivable</v>
      </c>
      <c r="D29" s="120"/>
      <c r="E29" s="179"/>
      <c r="F29" s="164">
        <f t="shared" si="1"/>
        <v>1350</v>
      </c>
      <c r="G29" s="164" t="str">
        <f t="shared" si="2"/>
        <v>F</v>
      </c>
      <c r="H29" s="180"/>
      <c r="I29" s="180"/>
      <c r="J29" s="265">
        <f t="shared" si="0"/>
        <v>0</v>
      </c>
      <c r="K29" s="253"/>
    </row>
    <row r="30" spans="1:11" s="55" customFormat="1" ht="20.25">
      <c r="A30" s="164">
        <v>1350</v>
      </c>
      <c r="B30" s="164" t="s">
        <v>27</v>
      </c>
      <c r="C30" s="171" t="str">
        <f>VLOOKUP(A30,SGLDATA!$A$6:$B$500,2,FALSE)</f>
        <v>Loans Receivable</v>
      </c>
      <c r="D30" s="120"/>
      <c r="E30" s="179"/>
      <c r="F30" s="164">
        <f t="shared" si="1"/>
        <v>1350</v>
      </c>
      <c r="G30" s="164" t="str">
        <f t="shared" si="2"/>
        <v>N</v>
      </c>
      <c r="H30" s="180"/>
      <c r="I30" s="180"/>
      <c r="J30" s="265">
        <f t="shared" si="0"/>
        <v>0</v>
      </c>
      <c r="K30" s="253"/>
    </row>
    <row r="31" spans="1:11" s="55" customFormat="1" ht="20.25">
      <c r="A31" s="164">
        <v>1359</v>
      </c>
      <c r="B31" s="164" t="s">
        <v>25</v>
      </c>
      <c r="C31" s="171" t="str">
        <f>VLOOKUP(A31,SGLDATA!$A$6:$B$500,2,FALSE)</f>
        <v>Allowance for Loss on Loans Receivable</v>
      </c>
      <c r="D31" s="120"/>
      <c r="E31" s="179"/>
      <c r="F31" s="164">
        <f>A31</f>
        <v>1359</v>
      </c>
      <c r="G31" s="164" t="str">
        <f>B31</f>
        <v>F</v>
      </c>
      <c r="H31" s="180"/>
      <c r="I31" s="180"/>
      <c r="J31" s="265">
        <f>D31-H31</f>
        <v>0</v>
      </c>
      <c r="K31" s="253"/>
    </row>
    <row r="32" spans="1:11" s="55" customFormat="1" ht="20.25">
      <c r="A32" s="164">
        <v>1359</v>
      </c>
      <c r="B32" s="164" t="s">
        <v>27</v>
      </c>
      <c r="C32" s="171" t="str">
        <f>VLOOKUP(A32,SGLDATA!$A$6:$B$500,2,FALSE)</f>
        <v>Allowance for Loss on Loans Receivable</v>
      </c>
      <c r="D32" s="120"/>
      <c r="E32" s="179"/>
      <c r="F32" s="164">
        <f>A32</f>
        <v>1359</v>
      </c>
      <c r="G32" s="164" t="str">
        <f>B32</f>
        <v>N</v>
      </c>
      <c r="H32" s="180"/>
      <c r="I32" s="180"/>
      <c r="J32" s="265">
        <f>D32-H32</f>
        <v>0</v>
      </c>
      <c r="K32" s="253"/>
    </row>
    <row r="33" spans="1:11" s="55" customFormat="1" ht="20.25">
      <c r="A33" s="164">
        <v>1360</v>
      </c>
      <c r="B33" s="164" t="s">
        <v>25</v>
      </c>
      <c r="C33" s="171" t="str">
        <f>VLOOKUP(A33,SGLDATA!$A$6:$B$500,2,FALSE)</f>
        <v>Penalties, Fines, and Administrative Fees Receivable</v>
      </c>
      <c r="D33" s="120"/>
      <c r="E33" s="179"/>
      <c r="F33" s="164">
        <f t="shared" si="1"/>
        <v>1360</v>
      </c>
      <c r="G33" s="164" t="str">
        <f t="shared" si="2"/>
        <v>F</v>
      </c>
      <c r="H33" s="180"/>
      <c r="I33" s="180"/>
      <c r="J33" s="265">
        <f t="shared" si="0"/>
        <v>0</v>
      </c>
      <c r="K33" s="253"/>
    </row>
    <row r="34" spans="1:11" s="55" customFormat="1" ht="20.25">
      <c r="A34" s="164">
        <v>1360</v>
      </c>
      <c r="B34" s="164" t="s">
        <v>27</v>
      </c>
      <c r="C34" s="171" t="str">
        <f>VLOOKUP(A34,SGLDATA!$A$6:$B$500,2,FALSE)</f>
        <v>Penalties, Fines, and Administrative Fees Receivable</v>
      </c>
      <c r="D34" s="120"/>
      <c r="E34" s="179"/>
      <c r="F34" s="164">
        <f t="shared" si="1"/>
        <v>1360</v>
      </c>
      <c r="G34" s="164" t="str">
        <f t="shared" si="2"/>
        <v>N</v>
      </c>
      <c r="H34" s="180"/>
      <c r="I34" s="180"/>
      <c r="J34" s="265">
        <f t="shared" si="0"/>
        <v>0</v>
      </c>
      <c r="K34" s="253"/>
    </row>
    <row r="35" spans="1:11" s="55" customFormat="1" ht="20.25">
      <c r="A35" s="164">
        <v>1369</v>
      </c>
      <c r="B35" s="164" t="s">
        <v>25</v>
      </c>
      <c r="C35" s="171" t="str">
        <f>VLOOKUP(A35,SGLDATA!$A$6:$B$500,2,FALSE)</f>
        <v>Allowance for Loss on Penalties, Fines, and Administrative Fees Receivable</v>
      </c>
      <c r="D35" s="120"/>
      <c r="E35" s="179"/>
      <c r="F35" s="164">
        <f t="shared" si="1"/>
        <v>1369</v>
      </c>
      <c r="G35" s="164" t="str">
        <f t="shared" si="2"/>
        <v>F</v>
      </c>
      <c r="H35" s="180"/>
      <c r="I35" s="180"/>
      <c r="J35" s="265">
        <f t="shared" si="0"/>
        <v>0</v>
      </c>
      <c r="K35" s="253"/>
    </row>
    <row r="36" spans="1:11" s="55" customFormat="1" ht="20.25">
      <c r="A36" s="164">
        <v>1369</v>
      </c>
      <c r="B36" s="164" t="s">
        <v>27</v>
      </c>
      <c r="C36" s="171" t="str">
        <f>VLOOKUP(A36,SGLDATA!$A$6:$B$500,2,FALSE)</f>
        <v>Allowance for Loss on Penalties, Fines, and Administrative Fees Receivable</v>
      </c>
      <c r="D36" s="120"/>
      <c r="E36" s="179"/>
      <c r="F36" s="164">
        <f t="shared" si="1"/>
        <v>1369</v>
      </c>
      <c r="G36" s="164" t="str">
        <f t="shared" si="2"/>
        <v>N</v>
      </c>
      <c r="H36" s="180"/>
      <c r="I36" s="180"/>
      <c r="J36" s="265">
        <f t="shared" si="0"/>
        <v>0</v>
      </c>
      <c r="K36" s="253"/>
    </row>
    <row r="37" spans="1:11" s="55" customFormat="1" ht="20.25">
      <c r="A37" s="209">
        <v>1399</v>
      </c>
      <c r="B37" s="209" t="s">
        <v>27</v>
      </c>
      <c r="C37" s="182" t="str">
        <f>VLOOKUP(A37,SGLDATA!$A$6:$B$500,2,FALSE)</f>
        <v>Allowance for Subsidy</v>
      </c>
      <c r="D37" s="123"/>
      <c r="E37" s="183"/>
      <c r="F37" s="209">
        <f>A37</f>
        <v>1399</v>
      </c>
      <c r="G37" s="209" t="str">
        <f>B37</f>
        <v>N</v>
      </c>
      <c r="H37" s="184"/>
      <c r="I37" s="184"/>
      <c r="J37" s="63">
        <f>D37-H37</f>
        <v>0</v>
      </c>
      <c r="K37" s="253"/>
    </row>
    <row r="38" spans="1:11" s="55" customFormat="1" ht="20.25">
      <c r="A38" s="164">
        <v>1410</v>
      </c>
      <c r="B38" s="164" t="s">
        <v>25</v>
      </c>
      <c r="C38" s="171" t="str">
        <f>VLOOKUP(A38,SGLDATA!$A$6:$B$500,2,FALSE)</f>
        <v>Advances and Prepayments</v>
      </c>
      <c r="D38" s="120"/>
      <c r="E38" s="179"/>
      <c r="F38" s="164">
        <f t="shared" si="1"/>
        <v>1410</v>
      </c>
      <c r="G38" s="164" t="str">
        <f t="shared" si="2"/>
        <v>F</v>
      </c>
      <c r="H38" s="180"/>
      <c r="I38" s="180"/>
      <c r="J38" s="265">
        <f t="shared" si="0"/>
        <v>0</v>
      </c>
      <c r="K38" s="253"/>
    </row>
    <row r="39" spans="1:11" s="55" customFormat="1" ht="20.25">
      <c r="A39" s="164">
        <v>1410</v>
      </c>
      <c r="B39" s="164" t="s">
        <v>27</v>
      </c>
      <c r="C39" s="171" t="str">
        <f>VLOOKUP(A39,SGLDATA!$A$6:$B$500,2,FALSE)</f>
        <v>Advances and Prepayments</v>
      </c>
      <c r="D39" s="120"/>
      <c r="E39" s="179"/>
      <c r="F39" s="164">
        <f t="shared" si="1"/>
        <v>1410</v>
      </c>
      <c r="G39" s="164" t="str">
        <f t="shared" si="2"/>
        <v>N</v>
      </c>
      <c r="H39" s="180"/>
      <c r="I39" s="180"/>
      <c r="J39" s="265">
        <f t="shared" si="0"/>
        <v>0</v>
      </c>
      <c r="K39" s="253"/>
    </row>
    <row r="40" spans="1:11" s="55" customFormat="1" ht="20.25">
      <c r="A40" s="164">
        <v>1511</v>
      </c>
      <c r="B40" s="164" t="s">
        <v>27</v>
      </c>
      <c r="C40" s="171" t="str">
        <f>VLOOKUP(A40,SGLDATA!$A$6:$B$500,2,FALSE)</f>
        <v>Operating Materials and Supplies Held for Use</v>
      </c>
      <c r="D40" s="120"/>
      <c r="E40" s="179"/>
      <c r="F40" s="164">
        <f t="shared" si="1"/>
        <v>1511</v>
      </c>
      <c r="G40" s="164" t="str">
        <f t="shared" si="2"/>
        <v>N</v>
      </c>
      <c r="H40" s="180"/>
      <c r="I40" s="180"/>
      <c r="J40" s="265">
        <f t="shared" si="0"/>
        <v>0</v>
      </c>
      <c r="K40" s="253"/>
    </row>
    <row r="41" spans="1:11" s="55" customFormat="1" ht="20.25">
      <c r="A41" s="164">
        <v>1512</v>
      </c>
      <c r="B41" s="164" t="s">
        <v>27</v>
      </c>
      <c r="C41" s="171" t="str">
        <f>VLOOKUP(A41,SGLDATA!$A$6:$B$500,2,FALSE)</f>
        <v>Operating Materials and Supplies Held in Reserve for Future Use</v>
      </c>
      <c r="D41" s="120"/>
      <c r="E41" s="179"/>
      <c r="F41" s="164">
        <f t="shared" si="1"/>
        <v>1512</v>
      </c>
      <c r="G41" s="164" t="str">
        <f t="shared" si="2"/>
        <v>N</v>
      </c>
      <c r="H41" s="180"/>
      <c r="I41" s="180"/>
      <c r="J41" s="265">
        <f t="shared" si="0"/>
        <v>0</v>
      </c>
      <c r="K41" s="253"/>
    </row>
    <row r="42" spans="1:11" s="55" customFormat="1" ht="20.25">
      <c r="A42" s="230">
        <v>1513</v>
      </c>
      <c r="B42" s="230" t="s">
        <v>27</v>
      </c>
      <c r="C42" s="231" t="str">
        <f>VLOOKUP(A42,SGLDATA!$A$6:$B$500,2,FALSE)</f>
        <v>Operating Materials and Supplies - Excess, Obsolete, and Unserviceable</v>
      </c>
      <c r="D42" s="232"/>
      <c r="E42" s="233"/>
      <c r="F42" s="230">
        <f t="shared" si="1"/>
        <v>1513</v>
      </c>
      <c r="G42" s="230" t="str">
        <f t="shared" si="2"/>
        <v>N</v>
      </c>
      <c r="H42" s="234"/>
      <c r="I42" s="234"/>
      <c r="J42" s="235">
        <f t="shared" si="0"/>
        <v>0</v>
      </c>
      <c r="K42" s="253"/>
    </row>
    <row r="43" spans="1:11" s="55" customFormat="1" ht="20.25">
      <c r="A43" s="164">
        <v>1514</v>
      </c>
      <c r="B43" s="164" t="s">
        <v>27</v>
      </c>
      <c r="C43" s="171" t="str">
        <f>VLOOKUP(A43,SGLDATA!$A$6:$B$500,2,FALSE)</f>
        <v>Operating Materials and Supplies Held For Repair</v>
      </c>
      <c r="D43" s="120"/>
      <c r="E43" s="179"/>
      <c r="F43" s="164">
        <f t="shared" si="1"/>
        <v>1514</v>
      </c>
      <c r="G43" s="164" t="str">
        <f t="shared" si="2"/>
        <v>N</v>
      </c>
      <c r="H43" s="180"/>
      <c r="I43" s="180"/>
      <c r="J43" s="63">
        <f t="shared" si="0"/>
        <v>0</v>
      </c>
      <c r="K43" s="253"/>
    </row>
    <row r="44" spans="1:11" s="55" customFormat="1" ht="20.25">
      <c r="A44" s="164">
        <v>1519</v>
      </c>
      <c r="B44" s="164" t="s">
        <v>27</v>
      </c>
      <c r="C44" s="171" t="str">
        <f>VLOOKUP(A44,SGLDATA!$A$6:$B$500,2,FALSE)</f>
        <v>Operating Materials and Supplies - Allowance</v>
      </c>
      <c r="D44" s="120"/>
      <c r="E44" s="179"/>
      <c r="F44" s="164">
        <f t="shared" si="1"/>
        <v>1519</v>
      </c>
      <c r="G44" s="164" t="str">
        <f t="shared" si="2"/>
        <v>N</v>
      </c>
      <c r="H44" s="180"/>
      <c r="I44" s="180"/>
      <c r="J44" s="63">
        <f t="shared" si="0"/>
        <v>0</v>
      </c>
      <c r="K44" s="253"/>
    </row>
    <row r="45" spans="1:11" s="55" customFormat="1" ht="20.25">
      <c r="A45" s="164">
        <v>1521</v>
      </c>
      <c r="B45" s="164"/>
      <c r="C45" s="171" t="str">
        <f>VLOOKUP(A45,SGLDATA!$A$6:$B$500,2,FALSE)</f>
        <v>Inventory Purchased for Resale</v>
      </c>
      <c r="D45" s="120"/>
      <c r="E45" s="179"/>
      <c r="F45" s="164">
        <f t="shared" si="1"/>
        <v>1521</v>
      </c>
      <c r="G45" s="164"/>
      <c r="H45" s="180"/>
      <c r="I45" s="180"/>
      <c r="J45" s="63">
        <f t="shared" si="0"/>
        <v>0</v>
      </c>
      <c r="K45" s="253"/>
    </row>
    <row r="46" spans="1:11" s="55" customFormat="1" ht="20.25">
      <c r="A46" s="164">
        <v>1522</v>
      </c>
      <c r="B46" s="164"/>
      <c r="C46" s="171" t="str">
        <f>VLOOKUP(A46,SGLDATA!$A$6:$B$500,2,FALSE)</f>
        <v>Inventory Held in Reserve for Future Sale</v>
      </c>
      <c r="D46" s="120"/>
      <c r="E46" s="179"/>
      <c r="F46" s="164">
        <f aca="true" t="shared" si="3" ref="F46:F55">A46</f>
        <v>1522</v>
      </c>
      <c r="G46" s="164"/>
      <c r="H46" s="180"/>
      <c r="I46" s="180"/>
      <c r="J46" s="63">
        <f aca="true" t="shared" si="4" ref="J46:J55">D46-H46</f>
        <v>0</v>
      </c>
      <c r="K46" s="253"/>
    </row>
    <row r="47" spans="1:11" s="55" customFormat="1" ht="20.25">
      <c r="A47" s="164">
        <v>1523</v>
      </c>
      <c r="B47" s="164"/>
      <c r="C47" s="171" t="str">
        <f>VLOOKUP(A47,SGLDATA!$A$6:$B$500,2,FALSE)</f>
        <v>Inventory Held for Repair</v>
      </c>
      <c r="D47" s="120"/>
      <c r="E47" s="179"/>
      <c r="F47" s="164">
        <f t="shared" si="3"/>
        <v>1523</v>
      </c>
      <c r="G47" s="164"/>
      <c r="H47" s="180"/>
      <c r="I47" s="180"/>
      <c r="J47" s="63">
        <f t="shared" si="4"/>
        <v>0</v>
      </c>
      <c r="K47" s="253"/>
    </row>
    <row r="48" spans="1:11" s="55" customFormat="1" ht="20.25">
      <c r="A48" s="164">
        <v>1524</v>
      </c>
      <c r="B48" s="164"/>
      <c r="C48" s="171" t="str">
        <f>VLOOKUP(A48,SGLDATA!$A$6:$B$500,2,FALSE)</f>
        <v>Inventory - Excess, Obsolete, and Unserviceable</v>
      </c>
      <c r="D48" s="120"/>
      <c r="E48" s="179"/>
      <c r="F48" s="164">
        <f t="shared" si="3"/>
        <v>1524</v>
      </c>
      <c r="G48" s="164"/>
      <c r="H48" s="180"/>
      <c r="I48" s="180"/>
      <c r="J48" s="63">
        <f t="shared" si="4"/>
        <v>0</v>
      </c>
      <c r="K48" s="253"/>
    </row>
    <row r="49" spans="1:11" s="55" customFormat="1" ht="15.75">
      <c r="A49" s="208" t="s">
        <v>43</v>
      </c>
      <c r="B49" s="208"/>
      <c r="C49" s="256"/>
      <c r="D49" s="257"/>
      <c r="E49" s="258"/>
      <c r="F49" s="208" t="s">
        <v>44</v>
      </c>
      <c r="G49" s="164"/>
      <c r="H49" s="180"/>
      <c r="I49" s="180"/>
      <c r="J49" s="63"/>
      <c r="K49" s="253"/>
    </row>
    <row r="50" spans="1:11" s="55" customFormat="1" ht="20.25">
      <c r="A50" s="164">
        <v>1525</v>
      </c>
      <c r="B50" s="164"/>
      <c r="C50" s="171" t="str">
        <f>VLOOKUP(A50,SGLDATA!$A$6:$B$500,2,FALSE)</f>
        <v>Inventory - Raw Materials</v>
      </c>
      <c r="D50" s="120"/>
      <c r="E50" s="179"/>
      <c r="F50" s="164">
        <f t="shared" si="3"/>
        <v>1525</v>
      </c>
      <c r="G50" s="164"/>
      <c r="H50" s="180"/>
      <c r="I50" s="180"/>
      <c r="J50" s="63">
        <f t="shared" si="4"/>
        <v>0</v>
      </c>
      <c r="K50" s="253"/>
    </row>
    <row r="51" spans="1:11" s="55" customFormat="1" ht="20.25">
      <c r="A51" s="164">
        <v>1526</v>
      </c>
      <c r="B51" s="164"/>
      <c r="C51" s="171" t="str">
        <f>VLOOKUP(A51,SGLDATA!$A$6:$B$500,2,FALSE)</f>
        <v>Inventory - Work-in-Process</v>
      </c>
      <c r="D51" s="120"/>
      <c r="E51" s="179"/>
      <c r="F51" s="164">
        <f t="shared" si="3"/>
        <v>1526</v>
      </c>
      <c r="G51" s="164"/>
      <c r="H51" s="180"/>
      <c r="I51" s="180"/>
      <c r="J51" s="63">
        <f t="shared" si="4"/>
        <v>0</v>
      </c>
      <c r="K51" s="253"/>
    </row>
    <row r="52" spans="1:11" s="55" customFormat="1" ht="20.25">
      <c r="A52" s="164">
        <v>1527</v>
      </c>
      <c r="B52" s="164"/>
      <c r="C52" s="171" t="str">
        <f>VLOOKUP(A52,SGLDATA!$A$6:$B$500,2,FALSE)</f>
        <v>Inventory - Finished Goods</v>
      </c>
      <c r="D52" s="120"/>
      <c r="E52" s="179"/>
      <c r="F52" s="164">
        <f t="shared" si="3"/>
        <v>1527</v>
      </c>
      <c r="G52" s="164"/>
      <c r="H52" s="180"/>
      <c r="I52" s="180"/>
      <c r="J52" s="63">
        <f t="shared" si="4"/>
        <v>0</v>
      </c>
      <c r="K52" s="253"/>
    </row>
    <row r="53" spans="1:11" s="55" customFormat="1" ht="20.25">
      <c r="A53" s="164">
        <v>1529</v>
      </c>
      <c r="B53" s="164"/>
      <c r="C53" s="171" t="str">
        <f>VLOOKUP(A53,SGLDATA!$A$6:$B$500,2,FALSE)</f>
        <v>Inventory - Allowance</v>
      </c>
      <c r="D53" s="120"/>
      <c r="E53" s="179"/>
      <c r="F53" s="164">
        <f t="shared" si="3"/>
        <v>1529</v>
      </c>
      <c r="G53" s="164"/>
      <c r="H53" s="180"/>
      <c r="I53" s="180"/>
      <c r="J53" s="63">
        <f t="shared" si="4"/>
        <v>0</v>
      </c>
      <c r="K53" s="253"/>
    </row>
    <row r="54" spans="1:11" s="55" customFormat="1" ht="20.25">
      <c r="A54" s="236">
        <v>1531</v>
      </c>
      <c r="B54" s="236"/>
      <c r="C54" s="237" t="str">
        <f>VLOOKUP(A54,SGLDATA!$A$6:$B$500,2,FALSE)</f>
        <v>Seized Monetary Instruments</v>
      </c>
      <c r="D54" s="238"/>
      <c r="E54" s="239"/>
      <c r="F54" s="236">
        <f t="shared" si="3"/>
        <v>1531</v>
      </c>
      <c r="G54" s="236"/>
      <c r="H54" s="240"/>
      <c r="I54" s="240"/>
      <c r="J54" s="241">
        <f t="shared" si="4"/>
        <v>0</v>
      </c>
      <c r="K54" s="253"/>
    </row>
    <row r="55" spans="1:11" s="55" customFormat="1" ht="20.25">
      <c r="A55" s="236">
        <v>1532</v>
      </c>
      <c r="B55" s="236"/>
      <c r="C55" s="237" t="str">
        <f>VLOOKUP(A55,SGLDATA!$A$6:$B$500,2,FALSE)</f>
        <v>Seized Cash Deposited</v>
      </c>
      <c r="D55" s="238"/>
      <c r="E55" s="239"/>
      <c r="F55" s="236">
        <f t="shared" si="3"/>
        <v>1532</v>
      </c>
      <c r="G55" s="236"/>
      <c r="H55" s="240"/>
      <c r="I55" s="240"/>
      <c r="J55" s="241">
        <f t="shared" si="4"/>
        <v>0</v>
      </c>
      <c r="K55" s="253"/>
    </row>
    <row r="56" spans="1:11" s="55" customFormat="1" ht="20.25">
      <c r="A56" s="230">
        <v>1541</v>
      </c>
      <c r="B56" s="230" t="s">
        <v>27</v>
      </c>
      <c r="C56" s="231" t="str">
        <f>VLOOKUP(A56,SGLDATA!$A$6:$B$500,2,FALSE)</f>
        <v>Forfeited Property Held for Sale</v>
      </c>
      <c r="D56" s="232"/>
      <c r="E56" s="233"/>
      <c r="F56" s="230">
        <f aca="true" t="shared" si="5" ref="F56:G84">A56</f>
        <v>1541</v>
      </c>
      <c r="G56" s="230" t="str">
        <f t="shared" si="2"/>
        <v>N</v>
      </c>
      <c r="H56" s="234"/>
      <c r="I56" s="234"/>
      <c r="J56" s="235">
        <f t="shared" si="0"/>
        <v>0</v>
      </c>
      <c r="K56" s="253"/>
    </row>
    <row r="57" spans="1:11" s="55" customFormat="1" ht="20.25">
      <c r="A57" s="230">
        <v>1542</v>
      </c>
      <c r="B57" s="230" t="s">
        <v>27</v>
      </c>
      <c r="C57" s="231" t="str">
        <f>VLOOKUP(A57,SGLDATA!$A$6:$B$500,2,FALSE)</f>
        <v>Forfeited Property Held for Donation or Use</v>
      </c>
      <c r="D57" s="232"/>
      <c r="E57" s="233"/>
      <c r="F57" s="230">
        <f t="shared" si="5"/>
        <v>1542</v>
      </c>
      <c r="G57" s="230" t="str">
        <f t="shared" si="2"/>
        <v>N</v>
      </c>
      <c r="H57" s="234"/>
      <c r="I57" s="234"/>
      <c r="J57" s="235">
        <f t="shared" si="0"/>
        <v>0</v>
      </c>
      <c r="K57" s="253"/>
    </row>
    <row r="58" spans="1:11" s="55" customFormat="1" ht="20.25">
      <c r="A58" s="230">
        <v>1549</v>
      </c>
      <c r="B58" s="230" t="s">
        <v>27</v>
      </c>
      <c r="C58" s="231" t="str">
        <f>VLOOKUP(A58,SGLDATA!$A$6:$B$500,2,FALSE)</f>
        <v>Forfeited Property - Allowance</v>
      </c>
      <c r="D58" s="232"/>
      <c r="E58" s="233"/>
      <c r="F58" s="230">
        <f t="shared" si="5"/>
        <v>1549</v>
      </c>
      <c r="G58" s="230" t="str">
        <f t="shared" si="2"/>
        <v>N</v>
      </c>
      <c r="H58" s="234"/>
      <c r="I58" s="234"/>
      <c r="J58" s="235">
        <f t="shared" si="0"/>
        <v>0</v>
      </c>
      <c r="K58" s="253"/>
    </row>
    <row r="59" spans="1:11" s="55" customFormat="1" ht="20.25">
      <c r="A59" s="236">
        <v>1551</v>
      </c>
      <c r="B59" s="236" t="s">
        <v>27</v>
      </c>
      <c r="C59" s="237" t="str">
        <f>VLOOKUP(A59,SGLDATA!$A$6:$B$500,2,FALSE)</f>
        <v>Foreclosed Property</v>
      </c>
      <c r="D59" s="238"/>
      <c r="E59" s="239"/>
      <c r="F59" s="236">
        <f t="shared" si="5"/>
        <v>1551</v>
      </c>
      <c r="G59" s="236" t="str">
        <f t="shared" si="2"/>
        <v>N</v>
      </c>
      <c r="H59" s="240"/>
      <c r="I59" s="240"/>
      <c r="J59" s="241">
        <f t="shared" si="0"/>
        <v>0</v>
      </c>
      <c r="K59" s="253"/>
    </row>
    <row r="60" spans="1:11" s="55" customFormat="1" ht="20.25">
      <c r="A60" s="236">
        <v>1559</v>
      </c>
      <c r="B60" s="236" t="s">
        <v>27</v>
      </c>
      <c r="C60" s="237" t="str">
        <f>VLOOKUP(A60,SGLDATA!$A$6:$B$500,2,FALSE)</f>
        <v>Foreclosed Property - Allowance</v>
      </c>
      <c r="D60" s="238"/>
      <c r="E60" s="239"/>
      <c r="F60" s="236">
        <f t="shared" si="5"/>
        <v>1559</v>
      </c>
      <c r="G60" s="236" t="str">
        <f t="shared" si="2"/>
        <v>N</v>
      </c>
      <c r="H60" s="240"/>
      <c r="I60" s="240"/>
      <c r="J60" s="241">
        <f t="shared" si="0"/>
        <v>0</v>
      </c>
      <c r="K60" s="253"/>
    </row>
    <row r="61" spans="1:11" s="55" customFormat="1" ht="20.25">
      <c r="A61" s="164">
        <v>1561</v>
      </c>
      <c r="B61" s="164" t="s">
        <v>27</v>
      </c>
      <c r="C61" s="171" t="str">
        <f>VLOOKUP(A61,SGLDATA!$A$6:$B$500,2,FALSE)</f>
        <v>Commodities Held Under Price Support and Stabilization Support Programs</v>
      </c>
      <c r="D61" s="120"/>
      <c r="E61" s="179"/>
      <c r="F61" s="164">
        <f t="shared" si="5"/>
        <v>1561</v>
      </c>
      <c r="G61" s="164" t="str">
        <f t="shared" si="2"/>
        <v>N</v>
      </c>
      <c r="H61" s="180"/>
      <c r="I61" s="180"/>
      <c r="J61" s="63">
        <f t="shared" si="0"/>
        <v>0</v>
      </c>
      <c r="K61" s="253"/>
    </row>
    <row r="62" spans="1:11" s="55" customFormat="1" ht="20.25">
      <c r="A62" s="164">
        <v>1569</v>
      </c>
      <c r="B62" s="164" t="s">
        <v>27</v>
      </c>
      <c r="C62" s="171" t="str">
        <f>VLOOKUP(A62,SGLDATA!$A$6:$B$500,2,FALSE)</f>
        <v>Commodities - Allowance</v>
      </c>
      <c r="D62" s="120"/>
      <c r="E62" s="179"/>
      <c r="F62" s="164">
        <f t="shared" si="5"/>
        <v>1569</v>
      </c>
      <c r="G62" s="164" t="str">
        <f t="shared" si="2"/>
        <v>N</v>
      </c>
      <c r="H62" s="180"/>
      <c r="I62" s="180"/>
      <c r="J62" s="63">
        <f t="shared" si="0"/>
        <v>0</v>
      </c>
      <c r="K62" s="253"/>
    </row>
    <row r="63" spans="1:11" s="55" customFormat="1" ht="20.25">
      <c r="A63" s="164">
        <v>1571</v>
      </c>
      <c r="B63" s="164" t="s">
        <v>27</v>
      </c>
      <c r="C63" s="171" t="str">
        <f>VLOOKUP(A63,SGLDATA!$A$6:$B$500,2,FALSE)</f>
        <v>Stockpile Materials Held in Reserve</v>
      </c>
      <c r="D63" s="120"/>
      <c r="E63" s="179"/>
      <c r="F63" s="164">
        <f t="shared" si="5"/>
        <v>1571</v>
      </c>
      <c r="G63" s="164" t="str">
        <f t="shared" si="2"/>
        <v>N</v>
      </c>
      <c r="H63" s="180"/>
      <c r="I63" s="180"/>
      <c r="J63" s="63">
        <f t="shared" si="0"/>
        <v>0</v>
      </c>
      <c r="K63" s="253"/>
    </row>
    <row r="64" spans="1:11" s="55" customFormat="1" ht="20.25">
      <c r="A64" s="164">
        <v>1572</v>
      </c>
      <c r="B64" s="164" t="s">
        <v>27</v>
      </c>
      <c r="C64" s="171" t="str">
        <f>VLOOKUP(A64,SGLDATA!$A$6:$B$500,2,FALSE)</f>
        <v>Stockpile Materials Held for Sale</v>
      </c>
      <c r="D64" s="120"/>
      <c r="E64" s="179"/>
      <c r="F64" s="164">
        <f t="shared" si="5"/>
        <v>1572</v>
      </c>
      <c r="G64" s="164" t="str">
        <f t="shared" si="2"/>
        <v>N</v>
      </c>
      <c r="H64" s="180"/>
      <c r="I64" s="180"/>
      <c r="J64" s="63">
        <f t="shared" si="0"/>
        <v>0</v>
      </c>
      <c r="K64" s="253"/>
    </row>
    <row r="65" spans="1:11" s="55" customFormat="1" ht="20.25">
      <c r="A65" s="164">
        <v>1591</v>
      </c>
      <c r="B65" s="164" t="s">
        <v>27</v>
      </c>
      <c r="C65" s="171" t="str">
        <f>VLOOKUP(A65,SGLDATA!$A$6:$B$500,2,FALSE)</f>
        <v>Other Related Property</v>
      </c>
      <c r="D65" s="120"/>
      <c r="E65" s="179"/>
      <c r="F65" s="164">
        <f t="shared" si="5"/>
        <v>1591</v>
      </c>
      <c r="G65" s="164" t="str">
        <f t="shared" si="2"/>
        <v>N</v>
      </c>
      <c r="H65" s="180"/>
      <c r="I65" s="180"/>
      <c r="J65" s="63">
        <f t="shared" si="0"/>
        <v>0</v>
      </c>
      <c r="K65" s="253"/>
    </row>
    <row r="66" spans="1:11" s="55" customFormat="1" ht="20.25">
      <c r="A66" s="164">
        <v>1599</v>
      </c>
      <c r="B66" s="164" t="s">
        <v>27</v>
      </c>
      <c r="C66" s="171" t="str">
        <f>VLOOKUP(A66,SGLDATA!$A$6:$B$500,2,FALSE)</f>
        <v>Other Related Property - Allowance</v>
      </c>
      <c r="D66" s="120"/>
      <c r="E66" s="179"/>
      <c r="F66" s="164">
        <f t="shared" si="5"/>
        <v>1599</v>
      </c>
      <c r="G66" s="164" t="str">
        <f t="shared" si="2"/>
        <v>N</v>
      </c>
      <c r="H66" s="180"/>
      <c r="I66" s="180"/>
      <c r="J66" s="63">
        <f t="shared" si="0"/>
        <v>0</v>
      </c>
      <c r="K66" s="253"/>
    </row>
    <row r="67" spans="1:11" s="55" customFormat="1" ht="20.25">
      <c r="A67" s="230" t="s">
        <v>514</v>
      </c>
      <c r="B67" s="230"/>
      <c r="C67" s="231" t="s">
        <v>515</v>
      </c>
      <c r="D67" s="232"/>
      <c r="E67" s="233"/>
      <c r="F67" s="230"/>
      <c r="G67" s="230"/>
      <c r="H67" s="234"/>
      <c r="I67" s="234"/>
      <c r="J67" s="235"/>
      <c r="K67" s="253"/>
    </row>
    <row r="68" spans="1:11" s="55" customFormat="1" ht="20.25">
      <c r="A68" s="164">
        <v>1711</v>
      </c>
      <c r="B68" s="164" t="s">
        <v>27</v>
      </c>
      <c r="C68" s="171" t="str">
        <f>VLOOKUP(A68,SGLDATA!$A$6:$B$500,2,FALSE)</f>
        <v>Land and Land Rights</v>
      </c>
      <c r="D68" s="120"/>
      <c r="E68" s="179"/>
      <c r="F68" s="164">
        <f t="shared" si="5"/>
        <v>1711</v>
      </c>
      <c r="G68" s="164" t="str">
        <f t="shared" si="5"/>
        <v>N</v>
      </c>
      <c r="H68" s="180"/>
      <c r="I68" s="180"/>
      <c r="J68" s="63">
        <f aca="true" t="shared" si="6" ref="J68:J107">D68-H68</f>
        <v>0</v>
      </c>
      <c r="K68" s="253"/>
    </row>
    <row r="69" spans="1:11" s="55" customFormat="1" ht="20.25">
      <c r="A69" s="164">
        <v>1712</v>
      </c>
      <c r="B69" s="164" t="s">
        <v>27</v>
      </c>
      <c r="C69" s="171" t="str">
        <f>VLOOKUP(A69,SGLDATA!$A$6:$B$500,2,FALSE)</f>
        <v>Improvements to Land</v>
      </c>
      <c r="D69" s="120"/>
      <c r="E69" s="179"/>
      <c r="F69" s="164">
        <f t="shared" si="5"/>
        <v>1712</v>
      </c>
      <c r="G69" s="164" t="str">
        <f t="shared" si="5"/>
        <v>N</v>
      </c>
      <c r="H69" s="180"/>
      <c r="I69" s="180"/>
      <c r="J69" s="63">
        <f t="shared" si="6"/>
        <v>0</v>
      </c>
      <c r="K69" s="253"/>
    </row>
    <row r="70" spans="1:11" s="55" customFormat="1" ht="20.25">
      <c r="A70" s="164">
        <v>1719</v>
      </c>
      <c r="B70" s="164" t="s">
        <v>27</v>
      </c>
      <c r="C70" s="171" t="str">
        <f>VLOOKUP(A70,SGLDATA!$A$6:$B$500,2,FALSE)</f>
        <v>Accumulated Depreciation on Improvements to Land</v>
      </c>
      <c r="D70" s="120"/>
      <c r="E70" s="179"/>
      <c r="F70" s="164">
        <f t="shared" si="5"/>
        <v>1719</v>
      </c>
      <c r="G70" s="164" t="str">
        <f t="shared" si="5"/>
        <v>N</v>
      </c>
      <c r="H70" s="180"/>
      <c r="I70" s="180"/>
      <c r="J70" s="63">
        <f t="shared" si="6"/>
        <v>0</v>
      </c>
      <c r="K70" s="253"/>
    </row>
    <row r="71" spans="1:11" s="55" customFormat="1" ht="20.25">
      <c r="A71" s="164">
        <v>1720</v>
      </c>
      <c r="B71" s="164" t="s">
        <v>27</v>
      </c>
      <c r="C71" s="171" t="str">
        <f>VLOOKUP(A71,SGLDATA!$A$6:$B$500,2,FALSE)</f>
        <v>Construction-in-Progress</v>
      </c>
      <c r="D71" s="120"/>
      <c r="E71" s="179"/>
      <c r="F71" s="164">
        <f t="shared" si="5"/>
        <v>1720</v>
      </c>
      <c r="G71" s="164" t="str">
        <f t="shared" si="5"/>
        <v>N</v>
      </c>
      <c r="H71" s="180"/>
      <c r="I71" s="180"/>
      <c r="J71" s="63">
        <f t="shared" si="6"/>
        <v>0</v>
      </c>
      <c r="K71" s="253"/>
    </row>
    <row r="72" spans="1:11" s="55" customFormat="1" ht="20.25">
      <c r="A72" s="164">
        <v>1730</v>
      </c>
      <c r="B72" s="164" t="s">
        <v>27</v>
      </c>
      <c r="C72" s="171" t="str">
        <f>VLOOKUP(A72,SGLDATA!$A$6:$B$500,2,FALSE)</f>
        <v>Buildings, Improvements, and Renovations</v>
      </c>
      <c r="D72" s="120"/>
      <c r="E72" s="179"/>
      <c r="F72" s="164">
        <f t="shared" si="5"/>
        <v>1730</v>
      </c>
      <c r="G72" s="164" t="str">
        <f t="shared" si="5"/>
        <v>N</v>
      </c>
      <c r="H72" s="180"/>
      <c r="I72" s="180"/>
      <c r="J72" s="63">
        <f t="shared" si="6"/>
        <v>0</v>
      </c>
      <c r="K72" s="253"/>
    </row>
    <row r="73" spans="1:11" s="55" customFormat="1" ht="20.25">
      <c r="A73" s="164">
        <v>1739</v>
      </c>
      <c r="B73" s="164" t="s">
        <v>27</v>
      </c>
      <c r="C73" s="171" t="str">
        <f>VLOOKUP(A73,SGLDATA!$A$6:$B$500,2,FALSE)</f>
        <v>Accumulated Depreciation on Buildings, Improvements, and Renovations</v>
      </c>
      <c r="D73" s="120"/>
      <c r="E73" s="179"/>
      <c r="F73" s="164">
        <f t="shared" si="5"/>
        <v>1739</v>
      </c>
      <c r="G73" s="164" t="str">
        <f t="shared" si="5"/>
        <v>N</v>
      </c>
      <c r="H73" s="180"/>
      <c r="I73" s="180"/>
      <c r="J73" s="63">
        <f t="shared" si="6"/>
        <v>0</v>
      </c>
      <c r="K73" s="253"/>
    </row>
    <row r="74" spans="1:11" s="55" customFormat="1" ht="20.25">
      <c r="A74" s="164">
        <v>1740</v>
      </c>
      <c r="B74" s="164" t="s">
        <v>27</v>
      </c>
      <c r="C74" s="171" t="str">
        <f>VLOOKUP(A74,SGLDATA!$A$6:$B$500,2,FALSE)</f>
        <v>Other Structures and Facilities</v>
      </c>
      <c r="D74" s="120"/>
      <c r="E74" s="179"/>
      <c r="F74" s="164">
        <f t="shared" si="5"/>
        <v>1740</v>
      </c>
      <c r="G74" s="164" t="str">
        <f t="shared" si="5"/>
        <v>N</v>
      </c>
      <c r="H74" s="180"/>
      <c r="I74" s="180"/>
      <c r="J74" s="63">
        <f t="shared" si="6"/>
        <v>0</v>
      </c>
      <c r="K74" s="253"/>
    </row>
    <row r="75" spans="1:11" s="55" customFormat="1" ht="20.25">
      <c r="A75" s="164">
        <v>1749</v>
      </c>
      <c r="B75" s="164" t="s">
        <v>27</v>
      </c>
      <c r="C75" s="171" t="str">
        <f>VLOOKUP(A75,SGLDATA!$A$6:$B$500,2,FALSE)</f>
        <v>Accumulated Depreciation on Other Structures and Facilities</v>
      </c>
      <c r="D75" s="120"/>
      <c r="E75" s="179"/>
      <c r="F75" s="164">
        <f t="shared" si="5"/>
        <v>1749</v>
      </c>
      <c r="G75" s="164" t="str">
        <f t="shared" si="5"/>
        <v>N</v>
      </c>
      <c r="H75" s="180"/>
      <c r="I75" s="180"/>
      <c r="J75" s="63">
        <f t="shared" si="6"/>
        <v>0</v>
      </c>
      <c r="K75" s="253"/>
    </row>
    <row r="76" spans="1:11" s="55" customFormat="1" ht="20.25">
      <c r="A76" s="164">
        <v>1750</v>
      </c>
      <c r="B76" s="164" t="s">
        <v>27</v>
      </c>
      <c r="C76" s="171" t="str">
        <f>VLOOKUP(A76,SGLDATA!$A$6:$B$500,2,FALSE)</f>
        <v>Equipment</v>
      </c>
      <c r="D76" s="120"/>
      <c r="E76" s="179"/>
      <c r="F76" s="164">
        <f t="shared" si="5"/>
        <v>1750</v>
      </c>
      <c r="G76" s="164" t="str">
        <f t="shared" si="5"/>
        <v>N</v>
      </c>
      <c r="H76" s="180"/>
      <c r="I76" s="180"/>
      <c r="J76" s="63">
        <f t="shared" si="6"/>
        <v>0</v>
      </c>
      <c r="K76" s="253"/>
    </row>
    <row r="77" spans="1:11" s="55" customFormat="1" ht="20.25">
      <c r="A77" s="164">
        <v>1759</v>
      </c>
      <c r="B77" s="164" t="s">
        <v>27</v>
      </c>
      <c r="C77" s="171" t="str">
        <f>VLOOKUP(A77,SGLDATA!$A$6:$B$500,2,FALSE)</f>
        <v>Accumulated Depreciation on Equipment</v>
      </c>
      <c r="D77" s="120"/>
      <c r="E77" s="179"/>
      <c r="F77" s="164">
        <f t="shared" si="5"/>
        <v>1759</v>
      </c>
      <c r="G77" s="164" t="str">
        <f t="shared" si="5"/>
        <v>N</v>
      </c>
      <c r="H77" s="180"/>
      <c r="I77" s="180"/>
      <c r="J77" s="63">
        <f t="shared" si="6"/>
        <v>0</v>
      </c>
      <c r="K77" s="253"/>
    </row>
    <row r="78" spans="1:11" s="55" customFormat="1" ht="20.25">
      <c r="A78" s="164">
        <v>1810</v>
      </c>
      <c r="B78" s="164" t="s">
        <v>27</v>
      </c>
      <c r="C78" s="171" t="str">
        <f>VLOOKUP(A78,SGLDATA!$A$6:$B$500,2,FALSE)</f>
        <v>Assets Under Capital Lease</v>
      </c>
      <c r="D78" s="120"/>
      <c r="E78" s="179"/>
      <c r="F78" s="164">
        <f t="shared" si="5"/>
        <v>1810</v>
      </c>
      <c r="G78" s="164" t="str">
        <f t="shared" si="5"/>
        <v>N</v>
      </c>
      <c r="H78" s="180"/>
      <c r="I78" s="180"/>
      <c r="J78" s="63">
        <f t="shared" si="6"/>
        <v>0</v>
      </c>
      <c r="K78" s="253"/>
    </row>
    <row r="79" spans="1:11" s="55" customFormat="1" ht="20.25">
      <c r="A79" s="164">
        <v>1819</v>
      </c>
      <c r="B79" s="164" t="s">
        <v>27</v>
      </c>
      <c r="C79" s="171" t="str">
        <f>VLOOKUP(A79,SGLDATA!$A$6:$B$500,2,FALSE)</f>
        <v>Accumulated Depreciation on Assets Under Capital Lease</v>
      </c>
      <c r="D79" s="120"/>
      <c r="E79" s="179"/>
      <c r="F79" s="164">
        <f t="shared" si="5"/>
        <v>1819</v>
      </c>
      <c r="G79" s="164" t="str">
        <f t="shared" si="5"/>
        <v>N</v>
      </c>
      <c r="H79" s="180"/>
      <c r="I79" s="180"/>
      <c r="J79" s="63">
        <f t="shared" si="6"/>
        <v>0</v>
      </c>
      <c r="K79" s="253"/>
    </row>
    <row r="80" spans="1:11" s="55" customFormat="1" ht="20.25">
      <c r="A80" s="164">
        <v>1820</v>
      </c>
      <c r="B80" s="164" t="s">
        <v>27</v>
      </c>
      <c r="C80" s="171" t="str">
        <f>VLOOKUP(A80,SGLDATA!$A$6:$B$500,2,FALSE)</f>
        <v>Leasehold Improvements</v>
      </c>
      <c r="D80" s="120"/>
      <c r="E80" s="179"/>
      <c r="F80" s="164">
        <f t="shared" si="5"/>
        <v>1820</v>
      </c>
      <c r="G80" s="164" t="str">
        <f t="shared" si="5"/>
        <v>N</v>
      </c>
      <c r="H80" s="180"/>
      <c r="I80" s="180"/>
      <c r="J80" s="63">
        <f t="shared" si="6"/>
        <v>0</v>
      </c>
      <c r="K80" s="253"/>
    </row>
    <row r="81" spans="1:11" s="55" customFormat="1" ht="20.25">
      <c r="A81" s="164">
        <v>1829</v>
      </c>
      <c r="B81" s="164" t="s">
        <v>27</v>
      </c>
      <c r="C81" s="171" t="str">
        <f>VLOOKUP(A81,SGLDATA!$A$6:$B$500,2,FALSE)</f>
        <v>Accumulated Amortization on Leasehold Improvements</v>
      </c>
      <c r="D81" s="120"/>
      <c r="E81" s="179"/>
      <c r="F81" s="164">
        <f t="shared" si="5"/>
        <v>1829</v>
      </c>
      <c r="G81" s="164" t="str">
        <f t="shared" si="5"/>
        <v>N</v>
      </c>
      <c r="H81" s="180"/>
      <c r="I81" s="180"/>
      <c r="J81" s="63">
        <f t="shared" si="6"/>
        <v>0</v>
      </c>
      <c r="K81" s="253"/>
    </row>
    <row r="82" spans="1:11" s="55" customFormat="1" ht="20.25">
      <c r="A82" s="164">
        <v>1830</v>
      </c>
      <c r="B82" s="164" t="s">
        <v>27</v>
      </c>
      <c r="C82" s="171" t="str">
        <f>VLOOKUP(A82,SGLDATA!$A$6:$B$500,2,FALSE)</f>
        <v>Internal-Use Software</v>
      </c>
      <c r="D82" s="120"/>
      <c r="E82" s="179"/>
      <c r="F82" s="164">
        <f t="shared" si="5"/>
        <v>1830</v>
      </c>
      <c r="G82" s="164" t="str">
        <f t="shared" si="5"/>
        <v>N</v>
      </c>
      <c r="H82" s="180"/>
      <c r="I82" s="180"/>
      <c r="J82" s="63">
        <f t="shared" si="6"/>
        <v>0</v>
      </c>
      <c r="K82" s="253"/>
    </row>
    <row r="83" spans="1:11" s="55" customFormat="1" ht="20.25">
      <c r="A83" s="164">
        <v>1832</v>
      </c>
      <c r="B83" s="164" t="s">
        <v>27</v>
      </c>
      <c r="C83" s="171" t="str">
        <f>VLOOKUP(A83,SGLDATA!$A$6:$B$500,2,FALSE)</f>
        <v>Internal-Use Software in Development</v>
      </c>
      <c r="D83" s="120"/>
      <c r="E83" s="179"/>
      <c r="F83" s="164">
        <f t="shared" si="5"/>
        <v>1832</v>
      </c>
      <c r="G83" s="164" t="str">
        <f t="shared" si="5"/>
        <v>N</v>
      </c>
      <c r="H83" s="180"/>
      <c r="I83" s="180"/>
      <c r="J83" s="63">
        <f t="shared" si="6"/>
        <v>0</v>
      </c>
      <c r="K83" s="253"/>
    </row>
    <row r="84" spans="1:11" s="55" customFormat="1" ht="20.25">
      <c r="A84" s="164">
        <v>1839</v>
      </c>
      <c r="B84" s="164" t="s">
        <v>27</v>
      </c>
      <c r="C84" s="171" t="str">
        <f>VLOOKUP(A84,SGLDATA!$A$6:$B$500,2,FALSE)</f>
        <v>Accumulated Amortization on Internal-Use Software</v>
      </c>
      <c r="D84" s="120"/>
      <c r="E84" s="179"/>
      <c r="F84" s="164">
        <f t="shared" si="5"/>
        <v>1839</v>
      </c>
      <c r="G84" s="164" t="str">
        <f t="shared" si="5"/>
        <v>N</v>
      </c>
      <c r="H84" s="180"/>
      <c r="I84" s="180"/>
      <c r="J84" s="63">
        <f t="shared" si="6"/>
        <v>0</v>
      </c>
      <c r="K84" s="253"/>
    </row>
    <row r="85" spans="1:11" s="55" customFormat="1" ht="20.25">
      <c r="A85" s="230">
        <v>1840</v>
      </c>
      <c r="B85" s="230" t="s">
        <v>27</v>
      </c>
      <c r="C85" s="231" t="str">
        <f>VLOOKUP(A85,SGLDATA!$A$6:$B$500,2,FALSE)</f>
        <v>Other Natural Resources</v>
      </c>
      <c r="D85" s="232"/>
      <c r="E85" s="233"/>
      <c r="F85" s="230">
        <f>A85</f>
        <v>1840</v>
      </c>
      <c r="G85" s="230" t="str">
        <f>B85</f>
        <v>N</v>
      </c>
      <c r="H85" s="234"/>
      <c r="I85" s="234"/>
      <c r="J85" s="235">
        <f>D85-H85</f>
        <v>0</v>
      </c>
      <c r="K85" s="253"/>
    </row>
    <row r="86" spans="1:11" s="55" customFormat="1" ht="20.25">
      <c r="A86" s="230">
        <v>1849</v>
      </c>
      <c r="B86" s="230" t="s">
        <v>27</v>
      </c>
      <c r="C86" s="231" t="str">
        <f>VLOOKUP(A86,SGLDATA!$A$6:$B$500,2,FALSE)</f>
        <v>Allowance for Depletion</v>
      </c>
      <c r="D86" s="232"/>
      <c r="E86" s="233"/>
      <c r="F86" s="230">
        <f>A86</f>
        <v>1849</v>
      </c>
      <c r="G86" s="230" t="str">
        <f>B86</f>
        <v>N</v>
      </c>
      <c r="H86" s="234"/>
      <c r="I86" s="234"/>
      <c r="J86" s="235">
        <f>D86-H86</f>
        <v>0</v>
      </c>
      <c r="K86" s="253"/>
    </row>
    <row r="87" spans="1:11" s="55" customFormat="1" ht="20.25">
      <c r="A87" s="164">
        <v>1890</v>
      </c>
      <c r="B87" s="164" t="s">
        <v>27</v>
      </c>
      <c r="C87" s="171" t="str">
        <f>VLOOKUP(A87,SGLDATA!$A$6:$B$500,2,FALSE)</f>
        <v>Other General Property, Plant, and Equipment</v>
      </c>
      <c r="D87" s="120"/>
      <c r="E87" s="179"/>
      <c r="F87" s="164">
        <f aca="true" t="shared" si="7" ref="F87:G120">A87</f>
        <v>1890</v>
      </c>
      <c r="G87" s="164" t="str">
        <f t="shared" si="7"/>
        <v>N</v>
      </c>
      <c r="H87" s="180"/>
      <c r="I87" s="180"/>
      <c r="J87" s="63">
        <f t="shared" si="6"/>
        <v>0</v>
      </c>
      <c r="K87" s="253"/>
    </row>
    <row r="88" spans="1:11" s="55" customFormat="1" ht="20.25">
      <c r="A88" s="214">
        <v>1899</v>
      </c>
      <c r="B88" s="164" t="s">
        <v>27</v>
      </c>
      <c r="C88" s="171" t="str">
        <f>VLOOKUP(A88,SGLDATA!$A$6:$B$500,2,FALSE)</f>
        <v>Accumulated Depreciation on Other General Property, Plant, and Equipment </v>
      </c>
      <c r="D88" s="120"/>
      <c r="E88" s="179"/>
      <c r="F88" s="164">
        <f t="shared" si="7"/>
        <v>1899</v>
      </c>
      <c r="G88" s="164" t="str">
        <f t="shared" si="7"/>
        <v>N</v>
      </c>
      <c r="H88" s="180"/>
      <c r="I88" s="180"/>
      <c r="J88" s="63">
        <f t="shared" si="6"/>
        <v>0</v>
      </c>
      <c r="K88" s="253"/>
    </row>
    <row r="89" spans="1:11" s="55" customFormat="1" ht="20.25">
      <c r="A89" s="164">
        <v>1990</v>
      </c>
      <c r="B89" s="164" t="s">
        <v>25</v>
      </c>
      <c r="C89" s="171" t="str">
        <f>VLOOKUP(A89,SGLDATA!$A$6:$B$500,2,FALSE)</f>
        <v>Other Assets</v>
      </c>
      <c r="D89" s="120"/>
      <c r="E89" s="179"/>
      <c r="F89" s="164">
        <f t="shared" si="7"/>
        <v>1990</v>
      </c>
      <c r="G89" s="164" t="str">
        <f t="shared" si="7"/>
        <v>F</v>
      </c>
      <c r="H89" s="180"/>
      <c r="I89" s="180"/>
      <c r="J89" s="63">
        <f t="shared" si="6"/>
        <v>0</v>
      </c>
      <c r="K89" s="253"/>
    </row>
    <row r="90" spans="1:11" s="55" customFormat="1" ht="20.25">
      <c r="A90" s="164">
        <v>1990</v>
      </c>
      <c r="B90" s="164" t="s">
        <v>27</v>
      </c>
      <c r="C90" s="171" t="str">
        <f>VLOOKUP(A90,SGLDATA!$A$6:$B$500,2,FALSE)</f>
        <v>Other Assets</v>
      </c>
      <c r="D90" s="120"/>
      <c r="E90" s="179"/>
      <c r="F90" s="164">
        <f t="shared" si="7"/>
        <v>1990</v>
      </c>
      <c r="G90" s="164" t="str">
        <f t="shared" si="7"/>
        <v>N</v>
      </c>
      <c r="H90" s="180"/>
      <c r="I90" s="180"/>
      <c r="J90" s="63">
        <f t="shared" si="6"/>
        <v>0</v>
      </c>
      <c r="K90" s="253"/>
    </row>
    <row r="91" spans="1:11" s="55" customFormat="1" ht="15.75">
      <c r="A91" s="208" t="s">
        <v>43</v>
      </c>
      <c r="B91" s="208"/>
      <c r="C91" s="256"/>
      <c r="D91" s="257"/>
      <c r="E91" s="258"/>
      <c r="F91" s="208" t="s">
        <v>44</v>
      </c>
      <c r="G91" s="164"/>
      <c r="H91" s="180"/>
      <c r="I91" s="180"/>
      <c r="J91" s="63"/>
      <c r="K91" s="253"/>
    </row>
    <row r="92" spans="1:11" s="55" customFormat="1" ht="20.25">
      <c r="A92" s="164">
        <v>2110</v>
      </c>
      <c r="B92" s="164" t="s">
        <v>25</v>
      </c>
      <c r="C92" s="171" t="str">
        <f>VLOOKUP(A92,SGLDATA!$A$6:$B$500,2,FALSE)</f>
        <v>Accounts Payable</v>
      </c>
      <c r="D92" s="120"/>
      <c r="E92" s="179"/>
      <c r="F92" s="164">
        <f t="shared" si="7"/>
        <v>2110</v>
      </c>
      <c r="G92" s="164" t="str">
        <f t="shared" si="7"/>
        <v>F</v>
      </c>
      <c r="H92" s="180"/>
      <c r="I92" s="180"/>
      <c r="J92" s="63">
        <f t="shared" si="6"/>
        <v>0</v>
      </c>
      <c r="K92" s="253"/>
    </row>
    <row r="93" spans="1:11" s="55" customFormat="1" ht="20.25">
      <c r="A93" s="164">
        <v>2110</v>
      </c>
      <c r="B93" s="164" t="s">
        <v>27</v>
      </c>
      <c r="C93" s="171" t="str">
        <f>VLOOKUP(A93,SGLDATA!$A$6:$B$500,2,FALSE)</f>
        <v>Accounts Payable</v>
      </c>
      <c r="D93" s="120"/>
      <c r="E93" s="179"/>
      <c r="F93" s="164">
        <f t="shared" si="7"/>
        <v>2110</v>
      </c>
      <c r="G93" s="164" t="str">
        <f t="shared" si="7"/>
        <v>N</v>
      </c>
      <c r="H93" s="180"/>
      <c r="I93" s="180"/>
      <c r="J93" s="63">
        <f t="shared" si="6"/>
        <v>0</v>
      </c>
      <c r="K93" s="253"/>
    </row>
    <row r="94" spans="1:11" s="55" customFormat="1" ht="20.25">
      <c r="A94" s="164">
        <v>2120</v>
      </c>
      <c r="B94" s="164" t="s">
        <v>25</v>
      </c>
      <c r="C94" s="171" t="str">
        <f>VLOOKUP(A94,SGLDATA!$A$6:$B$500,2,FALSE)</f>
        <v>Disbursements in Transit</v>
      </c>
      <c r="D94" s="120"/>
      <c r="E94" s="179"/>
      <c r="F94" s="164">
        <f t="shared" si="7"/>
        <v>2120</v>
      </c>
      <c r="G94" s="164" t="str">
        <f t="shared" si="7"/>
        <v>F</v>
      </c>
      <c r="H94" s="180"/>
      <c r="I94" s="180"/>
      <c r="J94" s="63">
        <f t="shared" si="6"/>
        <v>0</v>
      </c>
      <c r="K94" s="253"/>
    </row>
    <row r="95" spans="1:11" s="55" customFormat="1" ht="20.25">
      <c r="A95" s="164">
        <v>2120</v>
      </c>
      <c r="B95" s="164" t="s">
        <v>27</v>
      </c>
      <c r="C95" s="171" t="str">
        <f>VLOOKUP(A95,SGLDATA!$A$6:$B$500,2,FALSE)</f>
        <v>Disbursements in Transit</v>
      </c>
      <c r="D95" s="120"/>
      <c r="E95" s="179"/>
      <c r="F95" s="164">
        <f t="shared" si="7"/>
        <v>2120</v>
      </c>
      <c r="G95" s="164" t="str">
        <f t="shared" si="7"/>
        <v>N</v>
      </c>
      <c r="H95" s="180"/>
      <c r="I95" s="180"/>
      <c r="J95" s="63">
        <f t="shared" si="6"/>
        <v>0</v>
      </c>
      <c r="K95" s="253"/>
    </row>
    <row r="96" spans="1:11" s="55" customFormat="1" ht="20.25">
      <c r="A96" s="164">
        <v>2130</v>
      </c>
      <c r="B96" s="164" t="s">
        <v>25</v>
      </c>
      <c r="C96" s="171" t="str">
        <f>VLOOKUP(A96,SGLDATA!$A$6:$B$500,2,FALSE)</f>
        <v>Contract Holdbacks</v>
      </c>
      <c r="D96" s="120"/>
      <c r="E96" s="179"/>
      <c r="F96" s="164">
        <f t="shared" si="7"/>
        <v>2130</v>
      </c>
      <c r="G96" s="164" t="str">
        <f t="shared" si="7"/>
        <v>F</v>
      </c>
      <c r="H96" s="180"/>
      <c r="I96" s="180"/>
      <c r="J96" s="63">
        <f t="shared" si="6"/>
        <v>0</v>
      </c>
      <c r="K96" s="253"/>
    </row>
    <row r="97" spans="1:11" s="55" customFormat="1" ht="20.25">
      <c r="A97" s="164">
        <v>2130</v>
      </c>
      <c r="B97" s="164" t="s">
        <v>27</v>
      </c>
      <c r="C97" s="171" t="str">
        <f>VLOOKUP(A97,SGLDATA!$A$6:$B$500,2,FALSE)</f>
        <v>Contract Holdbacks</v>
      </c>
      <c r="D97" s="120"/>
      <c r="E97" s="179"/>
      <c r="F97" s="164">
        <f t="shared" si="7"/>
        <v>2130</v>
      </c>
      <c r="G97" s="164" t="str">
        <f t="shared" si="7"/>
        <v>N</v>
      </c>
      <c r="H97" s="180"/>
      <c r="I97" s="180"/>
      <c r="J97" s="63">
        <f t="shared" si="6"/>
        <v>0</v>
      </c>
      <c r="K97" s="253"/>
    </row>
    <row r="98" spans="1:11" s="55" customFormat="1" ht="20.25">
      <c r="A98" s="164">
        <v>2140</v>
      </c>
      <c r="B98" s="164" t="s">
        <v>25</v>
      </c>
      <c r="C98" s="171" t="str">
        <f>VLOOKUP(A98,SGLDATA!$A$6:$B$500,2,FALSE)</f>
        <v>Accrued Interest Payable</v>
      </c>
      <c r="D98" s="120"/>
      <c r="E98" s="179"/>
      <c r="F98" s="164">
        <f t="shared" si="7"/>
        <v>2140</v>
      </c>
      <c r="G98" s="164" t="str">
        <f t="shared" si="7"/>
        <v>F</v>
      </c>
      <c r="H98" s="180"/>
      <c r="I98" s="180"/>
      <c r="J98" s="63">
        <f t="shared" si="6"/>
        <v>0</v>
      </c>
      <c r="K98" s="253"/>
    </row>
    <row r="99" spans="1:11" s="55" customFormat="1" ht="20.25">
      <c r="A99" s="164">
        <v>2140</v>
      </c>
      <c r="B99" s="164" t="s">
        <v>27</v>
      </c>
      <c r="C99" s="171" t="str">
        <f>VLOOKUP(A99,SGLDATA!$A$6:$B$500,2,FALSE)</f>
        <v>Accrued Interest Payable</v>
      </c>
      <c r="D99" s="120"/>
      <c r="E99" s="179"/>
      <c r="F99" s="164">
        <f t="shared" si="7"/>
        <v>2140</v>
      </c>
      <c r="G99" s="164" t="str">
        <f t="shared" si="7"/>
        <v>N</v>
      </c>
      <c r="H99" s="180"/>
      <c r="I99" s="180"/>
      <c r="J99" s="63">
        <f t="shared" si="6"/>
        <v>0</v>
      </c>
      <c r="K99" s="253"/>
    </row>
    <row r="100" spans="1:11" s="55" customFormat="1" ht="20.25">
      <c r="A100" s="164">
        <v>2155</v>
      </c>
      <c r="B100" s="164" t="s">
        <v>25</v>
      </c>
      <c r="C100" s="171" t="str">
        <f>VLOOKUP(A100,SGLDATA!$A$6:$B$500,2,FALSE)</f>
        <v>Expenditure Transfers Payable</v>
      </c>
      <c r="D100" s="120"/>
      <c r="E100" s="179"/>
      <c r="F100" s="164">
        <f t="shared" si="7"/>
        <v>2155</v>
      </c>
      <c r="G100" s="164" t="str">
        <f t="shared" si="7"/>
        <v>F</v>
      </c>
      <c r="H100" s="180"/>
      <c r="I100" s="180"/>
      <c r="J100" s="265">
        <f t="shared" si="6"/>
        <v>0</v>
      </c>
      <c r="K100" s="253"/>
    </row>
    <row r="101" spans="1:11" s="55" customFormat="1" ht="20.25">
      <c r="A101" s="164">
        <v>2160</v>
      </c>
      <c r="B101" s="164" t="s">
        <v>27</v>
      </c>
      <c r="C101" s="171" t="str">
        <f>VLOOKUP(A101,SGLDATA!$A$6:$B$500,2,FALSE)</f>
        <v>Entitlement Benefits Due and Payable</v>
      </c>
      <c r="D101" s="120"/>
      <c r="E101" s="179"/>
      <c r="F101" s="164">
        <f t="shared" si="7"/>
        <v>2160</v>
      </c>
      <c r="G101" s="164" t="str">
        <f t="shared" si="7"/>
        <v>N</v>
      </c>
      <c r="H101" s="180"/>
      <c r="I101" s="180"/>
      <c r="J101" s="63">
        <f t="shared" si="6"/>
        <v>0</v>
      </c>
      <c r="K101" s="253"/>
    </row>
    <row r="102" spans="1:11" s="55" customFormat="1" ht="20.25">
      <c r="A102" s="164">
        <v>2190</v>
      </c>
      <c r="B102" s="164" t="s">
        <v>25</v>
      </c>
      <c r="C102" s="171" t="str">
        <f>VLOOKUP(A102,SGLDATA!$A$6:$B$500,2,FALSE)</f>
        <v>Other Liabilities With Related Budgetary Obligations</v>
      </c>
      <c r="D102" s="120"/>
      <c r="E102" s="179"/>
      <c r="F102" s="164">
        <f t="shared" si="7"/>
        <v>2190</v>
      </c>
      <c r="G102" s="164" t="str">
        <f t="shared" si="7"/>
        <v>F</v>
      </c>
      <c r="H102" s="180"/>
      <c r="I102" s="180"/>
      <c r="J102" s="63">
        <f t="shared" si="6"/>
        <v>0</v>
      </c>
      <c r="K102" s="253"/>
    </row>
    <row r="103" spans="1:11" s="55" customFormat="1" ht="20.25">
      <c r="A103" s="164">
        <v>2190</v>
      </c>
      <c r="B103" s="164" t="s">
        <v>27</v>
      </c>
      <c r="C103" s="171" t="str">
        <f>VLOOKUP(A103,SGLDATA!$A$6:$B$500,2,FALSE)</f>
        <v>Other Liabilities With Related Budgetary Obligations</v>
      </c>
      <c r="D103" s="120"/>
      <c r="E103" s="179"/>
      <c r="F103" s="164">
        <f t="shared" si="7"/>
        <v>2190</v>
      </c>
      <c r="G103" s="164" t="str">
        <f t="shared" si="7"/>
        <v>N</v>
      </c>
      <c r="H103" s="180"/>
      <c r="I103" s="180"/>
      <c r="J103" s="63">
        <f t="shared" si="6"/>
        <v>0</v>
      </c>
      <c r="K103" s="253"/>
    </row>
    <row r="104" spans="1:11" s="55" customFormat="1" ht="20.25">
      <c r="A104" s="164">
        <v>2210</v>
      </c>
      <c r="B104" s="164" t="s">
        <v>27</v>
      </c>
      <c r="C104" s="171" t="str">
        <f>VLOOKUP(A104,SGLDATA!$A$6:$B$500,2,FALSE)</f>
        <v>Accrued Funded Payroll and Leave</v>
      </c>
      <c r="D104" s="120"/>
      <c r="E104" s="179"/>
      <c r="F104" s="164">
        <f t="shared" si="7"/>
        <v>2210</v>
      </c>
      <c r="G104" s="164" t="str">
        <f t="shared" si="7"/>
        <v>N</v>
      </c>
      <c r="H104" s="180"/>
      <c r="I104" s="180"/>
      <c r="J104" s="63">
        <f t="shared" si="6"/>
        <v>0</v>
      </c>
      <c r="K104" s="253"/>
    </row>
    <row r="105" spans="1:11" s="55" customFormat="1" ht="20.25">
      <c r="A105" s="164">
        <v>2211</v>
      </c>
      <c r="B105" s="164" t="s">
        <v>27</v>
      </c>
      <c r="C105" s="171" t="str">
        <f>VLOOKUP(A105,SGLDATA!$A$6:$B$500,2,FALSE)</f>
        <v>Withholdings Payable</v>
      </c>
      <c r="D105" s="120"/>
      <c r="E105" s="179"/>
      <c r="F105" s="164">
        <f t="shared" si="7"/>
        <v>2211</v>
      </c>
      <c r="G105" s="164" t="str">
        <f t="shared" si="7"/>
        <v>N</v>
      </c>
      <c r="H105" s="180"/>
      <c r="I105" s="180"/>
      <c r="J105" s="63">
        <f t="shared" si="6"/>
        <v>0</v>
      </c>
      <c r="K105" s="253"/>
    </row>
    <row r="106" spans="1:11" s="55" customFormat="1" ht="20.25">
      <c r="A106" s="164">
        <v>2213</v>
      </c>
      <c r="B106" s="164" t="s">
        <v>25</v>
      </c>
      <c r="C106" s="171" t="str">
        <f>VLOOKUP(A106,SGLDATA!$A$6:$B$500,2,FALSE)</f>
        <v>Employer Contributions and Payroll Taxes Payable</v>
      </c>
      <c r="D106" s="120"/>
      <c r="E106" s="179"/>
      <c r="F106" s="164">
        <f t="shared" si="7"/>
        <v>2213</v>
      </c>
      <c r="G106" s="164" t="str">
        <f t="shared" si="7"/>
        <v>F</v>
      </c>
      <c r="H106" s="180"/>
      <c r="I106" s="180"/>
      <c r="J106" s="63">
        <f t="shared" si="6"/>
        <v>0</v>
      </c>
      <c r="K106" s="253"/>
    </row>
    <row r="107" spans="1:11" s="55" customFormat="1" ht="20.25">
      <c r="A107" s="164">
        <v>2213</v>
      </c>
      <c r="B107" s="164" t="s">
        <v>27</v>
      </c>
      <c r="C107" s="171" t="str">
        <f>VLOOKUP(A107,SGLDATA!$A$6:$B$500,2,FALSE)</f>
        <v>Employer Contributions and Payroll Taxes Payable</v>
      </c>
      <c r="D107" s="120"/>
      <c r="E107" s="179"/>
      <c r="F107" s="164">
        <f t="shared" si="7"/>
        <v>2213</v>
      </c>
      <c r="G107" s="164" t="str">
        <f t="shared" si="7"/>
        <v>N</v>
      </c>
      <c r="H107" s="180"/>
      <c r="I107" s="180"/>
      <c r="J107" s="63">
        <f t="shared" si="6"/>
        <v>0</v>
      </c>
      <c r="K107" s="253"/>
    </row>
    <row r="108" spans="1:11" s="55" customFormat="1" ht="20.25">
      <c r="A108" s="164">
        <v>2215</v>
      </c>
      <c r="B108" s="164" t="s">
        <v>25</v>
      </c>
      <c r="C108" s="171" t="str">
        <f>VLOOKUP(A108,SGLDATA!$A$6:$B$500,2,FALSE)</f>
        <v>Other Post-Employment Benefits Due and Payable</v>
      </c>
      <c r="D108" s="120"/>
      <c r="E108" s="179"/>
      <c r="F108" s="164">
        <f t="shared" si="7"/>
        <v>2215</v>
      </c>
      <c r="G108" s="164" t="str">
        <f t="shared" si="7"/>
        <v>F</v>
      </c>
      <c r="H108" s="180"/>
      <c r="I108" s="180"/>
      <c r="J108" s="63">
        <f aca="true" t="shared" si="8" ref="J108:J147">D108-H108</f>
        <v>0</v>
      </c>
      <c r="K108" s="253"/>
    </row>
    <row r="109" spans="1:11" s="55" customFormat="1" ht="20.25">
      <c r="A109" s="164">
        <v>2215</v>
      </c>
      <c r="B109" s="164" t="s">
        <v>27</v>
      </c>
      <c r="C109" s="171" t="str">
        <f>VLOOKUP(A109,SGLDATA!$A$6:$B$500,2,FALSE)</f>
        <v>Other Post-Employment Benefits Due and Payable</v>
      </c>
      <c r="D109" s="120"/>
      <c r="E109" s="179"/>
      <c r="F109" s="164">
        <f t="shared" si="7"/>
        <v>2215</v>
      </c>
      <c r="G109" s="164" t="str">
        <f t="shared" si="7"/>
        <v>N</v>
      </c>
      <c r="H109" s="180"/>
      <c r="I109" s="180"/>
      <c r="J109" s="63">
        <f t="shared" si="8"/>
        <v>0</v>
      </c>
      <c r="K109" s="253"/>
    </row>
    <row r="110" spans="1:11" s="55" customFormat="1" ht="20.25">
      <c r="A110" s="207">
        <v>2216</v>
      </c>
      <c r="B110" s="207" t="s">
        <v>27</v>
      </c>
      <c r="C110" s="181" t="str">
        <f>VLOOKUP(A110,SGLDATA!$A$6:$B$500,2,FALSE)</f>
        <v>Pension Benefits Due and Payable to Beneficiaries</v>
      </c>
      <c r="D110" s="177"/>
      <c r="E110" s="254"/>
      <c r="F110" s="207">
        <f t="shared" si="7"/>
        <v>2216</v>
      </c>
      <c r="G110" s="207" t="str">
        <f t="shared" si="7"/>
        <v>N</v>
      </c>
      <c r="H110" s="255"/>
      <c r="I110" s="255"/>
      <c r="J110" s="178">
        <f t="shared" si="8"/>
        <v>0</v>
      </c>
      <c r="K110" s="253"/>
    </row>
    <row r="111" spans="1:11" s="55" customFormat="1" ht="20.25">
      <c r="A111" s="207">
        <v>2217</v>
      </c>
      <c r="B111" s="207" t="s">
        <v>27</v>
      </c>
      <c r="C111" s="181" t="str">
        <f>VLOOKUP(A111,SGLDATA!$A$6:$B$500,2,FALSE)</f>
        <v>Benefit Premiums Payable to Carriers</v>
      </c>
      <c r="D111" s="198"/>
      <c r="E111" s="254"/>
      <c r="F111" s="207">
        <f t="shared" si="7"/>
        <v>2217</v>
      </c>
      <c r="G111" s="207" t="str">
        <f t="shared" si="7"/>
        <v>N</v>
      </c>
      <c r="H111" s="255"/>
      <c r="I111" s="255"/>
      <c r="J111" s="178">
        <f t="shared" si="8"/>
        <v>0</v>
      </c>
      <c r="K111" s="253"/>
    </row>
    <row r="112" spans="1:11" s="55" customFormat="1" ht="20.25">
      <c r="A112" s="207">
        <v>2218</v>
      </c>
      <c r="B112" s="207" t="s">
        <v>27</v>
      </c>
      <c r="C112" s="181" t="str">
        <f>VLOOKUP(A112,SGLDATA!$A$6:$B$500,2,FALSE)</f>
        <v>Life Insurance Benefits Due and Payable to Beneficiaries</v>
      </c>
      <c r="D112" s="177"/>
      <c r="E112" s="254"/>
      <c r="F112" s="207">
        <f t="shared" si="7"/>
        <v>2218</v>
      </c>
      <c r="G112" s="207" t="str">
        <f t="shared" si="7"/>
        <v>N</v>
      </c>
      <c r="H112" s="255"/>
      <c r="I112" s="255"/>
      <c r="J112" s="178">
        <f t="shared" si="8"/>
        <v>0</v>
      </c>
      <c r="K112" s="253"/>
    </row>
    <row r="113" spans="1:11" s="55" customFormat="1" ht="20.25">
      <c r="A113" s="164">
        <v>2220</v>
      </c>
      <c r="B113" s="164" t="s">
        <v>27</v>
      </c>
      <c r="C113" s="171" t="str">
        <f>VLOOKUP(A113,SGLDATA!$A$6:$B$500,2,FALSE)</f>
        <v>Unfunded Leave</v>
      </c>
      <c r="D113" s="120"/>
      <c r="E113" s="179"/>
      <c r="F113" s="164">
        <f t="shared" si="7"/>
        <v>2220</v>
      </c>
      <c r="G113" s="164" t="str">
        <f t="shared" si="7"/>
        <v>N</v>
      </c>
      <c r="H113" s="180"/>
      <c r="I113" s="180"/>
      <c r="J113" s="63">
        <f t="shared" si="8"/>
        <v>0</v>
      </c>
      <c r="K113" s="253"/>
    </row>
    <row r="114" spans="1:11" s="55" customFormat="1" ht="20.25">
      <c r="A114" s="164">
        <v>2225</v>
      </c>
      <c r="B114" s="164" t="s">
        <v>25</v>
      </c>
      <c r="C114" s="171" t="str">
        <f>VLOOKUP(A114,SGLDATA!$A$6:$B$500,2,FALSE)</f>
        <v>Unfunded FECA Liability</v>
      </c>
      <c r="D114" s="120"/>
      <c r="E114" s="179"/>
      <c r="F114" s="164">
        <f t="shared" si="7"/>
        <v>2225</v>
      </c>
      <c r="G114" s="164" t="str">
        <f t="shared" si="7"/>
        <v>F</v>
      </c>
      <c r="H114" s="180"/>
      <c r="I114" s="180"/>
      <c r="J114" s="63">
        <f t="shared" si="8"/>
        <v>0</v>
      </c>
      <c r="K114" s="253"/>
    </row>
    <row r="115" spans="1:11" s="55" customFormat="1" ht="20.25">
      <c r="A115" s="164">
        <v>2290</v>
      </c>
      <c r="B115" s="164" t="s">
        <v>25</v>
      </c>
      <c r="C115" s="171" t="str">
        <f>VLOOKUP(A115,SGLDATA!$A$6:$B$500,2,FALSE)</f>
        <v>Other Unfunded Employment Related Liability</v>
      </c>
      <c r="D115" s="120"/>
      <c r="E115" s="179"/>
      <c r="F115" s="164">
        <f t="shared" si="7"/>
        <v>2290</v>
      </c>
      <c r="G115" s="164" t="str">
        <f t="shared" si="7"/>
        <v>F</v>
      </c>
      <c r="H115" s="180"/>
      <c r="I115" s="180"/>
      <c r="J115" s="63">
        <f t="shared" si="8"/>
        <v>0</v>
      </c>
      <c r="K115" s="253"/>
    </row>
    <row r="116" spans="1:11" s="55" customFormat="1" ht="20.25">
      <c r="A116" s="164">
        <v>2290</v>
      </c>
      <c r="B116" s="164" t="s">
        <v>27</v>
      </c>
      <c r="C116" s="171" t="str">
        <f>VLOOKUP(A116,SGLDATA!$A$6:$B$500,2,FALSE)</f>
        <v>Other Unfunded Employment Related Liability</v>
      </c>
      <c r="D116" s="120"/>
      <c r="E116" s="179"/>
      <c r="F116" s="164">
        <f t="shared" si="7"/>
        <v>2290</v>
      </c>
      <c r="G116" s="164" t="str">
        <f t="shared" si="7"/>
        <v>N</v>
      </c>
      <c r="H116" s="180"/>
      <c r="I116" s="180"/>
      <c r="J116" s="63">
        <f t="shared" si="8"/>
        <v>0</v>
      </c>
      <c r="K116" s="253"/>
    </row>
    <row r="117" spans="1:11" s="55" customFormat="1" ht="20.25">
      <c r="A117" s="164">
        <v>2310</v>
      </c>
      <c r="B117" s="164" t="s">
        <v>25</v>
      </c>
      <c r="C117" s="171" t="str">
        <f>VLOOKUP(A117,SGLDATA!$A$6:$B$500,2,FALSE)</f>
        <v>Liability for Advances and Prepayments </v>
      </c>
      <c r="D117" s="120"/>
      <c r="E117" s="179"/>
      <c r="F117" s="164">
        <f t="shared" si="7"/>
        <v>2310</v>
      </c>
      <c r="G117" s="164" t="str">
        <f t="shared" si="7"/>
        <v>F</v>
      </c>
      <c r="H117" s="180"/>
      <c r="I117" s="180"/>
      <c r="J117" s="63">
        <f t="shared" si="8"/>
        <v>0</v>
      </c>
      <c r="K117" s="253"/>
    </row>
    <row r="118" spans="1:11" s="55" customFormat="1" ht="20.25">
      <c r="A118" s="164">
        <v>2310</v>
      </c>
      <c r="B118" s="164" t="s">
        <v>27</v>
      </c>
      <c r="C118" s="171" t="str">
        <f>VLOOKUP(A118,SGLDATA!$A$6:$B$500,2,FALSE)</f>
        <v>Liability for Advances and Prepayments </v>
      </c>
      <c r="D118" s="120"/>
      <c r="E118" s="179"/>
      <c r="F118" s="164">
        <f t="shared" si="7"/>
        <v>2310</v>
      </c>
      <c r="G118" s="164" t="str">
        <f t="shared" si="7"/>
        <v>N</v>
      </c>
      <c r="H118" s="180"/>
      <c r="I118" s="180"/>
      <c r="J118" s="63">
        <f t="shared" si="8"/>
        <v>0</v>
      </c>
      <c r="K118" s="253"/>
    </row>
    <row r="119" spans="1:11" s="55" customFormat="1" ht="20.25">
      <c r="A119" s="164">
        <v>2320</v>
      </c>
      <c r="B119" s="164" t="s">
        <v>25</v>
      </c>
      <c r="C119" s="171" t="str">
        <f>VLOOKUP(A119,SGLDATA!$A$6:$B$500,2,FALSE)</f>
        <v>Other Deferred Revenue</v>
      </c>
      <c r="D119" s="120"/>
      <c r="E119" s="179"/>
      <c r="F119" s="164">
        <f t="shared" si="7"/>
        <v>2320</v>
      </c>
      <c r="G119" s="164" t="str">
        <f t="shared" si="7"/>
        <v>F</v>
      </c>
      <c r="H119" s="180"/>
      <c r="I119" s="180"/>
      <c r="J119" s="63">
        <f t="shared" si="8"/>
        <v>0</v>
      </c>
      <c r="K119" s="253"/>
    </row>
    <row r="120" spans="1:11" s="55" customFormat="1" ht="20.25">
      <c r="A120" s="164">
        <v>2320</v>
      </c>
      <c r="B120" s="164" t="s">
        <v>27</v>
      </c>
      <c r="C120" s="171" t="str">
        <f>VLOOKUP(A120,SGLDATA!$A$6:$B$500,2,FALSE)</f>
        <v>Other Deferred Revenue</v>
      </c>
      <c r="D120" s="120"/>
      <c r="E120" s="179"/>
      <c r="F120" s="164">
        <f t="shared" si="7"/>
        <v>2320</v>
      </c>
      <c r="G120" s="164" t="str">
        <f t="shared" si="7"/>
        <v>N</v>
      </c>
      <c r="H120" s="180"/>
      <c r="I120" s="180"/>
      <c r="J120" s="63">
        <f t="shared" si="8"/>
        <v>0</v>
      </c>
      <c r="K120" s="253"/>
    </row>
    <row r="121" spans="1:11" s="55" customFormat="1" ht="20.25">
      <c r="A121" s="164">
        <v>2400</v>
      </c>
      <c r="B121" s="164" t="s">
        <v>25</v>
      </c>
      <c r="C121" s="171" t="str">
        <f>VLOOKUP(A121,SGLDATA!$A$6:$B$500,2,FALSE)</f>
        <v>Liability for Deposit Funds, Clearing Accounts, and Undeposited Collections</v>
      </c>
      <c r="D121" s="120"/>
      <c r="E121" s="179"/>
      <c r="F121" s="164">
        <f>A121</f>
        <v>2400</v>
      </c>
      <c r="G121" s="164" t="str">
        <f>B121</f>
        <v>F</v>
      </c>
      <c r="H121" s="180"/>
      <c r="I121" s="184"/>
      <c r="J121" s="63">
        <f aca="true" t="shared" si="9" ref="J121:J126">D121-H121</f>
        <v>0</v>
      </c>
      <c r="K121" s="253"/>
    </row>
    <row r="122" spans="1:11" s="55" customFormat="1" ht="20.25">
      <c r="A122" s="164">
        <v>2400</v>
      </c>
      <c r="B122" s="164" t="s">
        <v>27</v>
      </c>
      <c r="C122" s="171" t="str">
        <f>VLOOKUP(A122,SGLDATA!$A$6:$B$500,2,FALSE)</f>
        <v>Liability for Deposit Funds, Clearing Accounts, and Undeposited Collections</v>
      </c>
      <c r="D122" s="120"/>
      <c r="E122" s="179"/>
      <c r="F122" s="164">
        <f>A122</f>
        <v>2400</v>
      </c>
      <c r="G122" s="164" t="str">
        <f>B122</f>
        <v>N</v>
      </c>
      <c r="H122" s="180"/>
      <c r="I122" s="184"/>
      <c r="J122" s="63">
        <f t="shared" si="9"/>
        <v>0</v>
      </c>
      <c r="K122" s="253"/>
    </row>
    <row r="123" spans="1:11" s="55" customFormat="1" ht="20.25">
      <c r="A123" s="207">
        <v>2510</v>
      </c>
      <c r="B123" s="207"/>
      <c r="C123" s="181" t="str">
        <f>VLOOKUP(A123,SGLDATA!$A$6:$B$500,2,FALSE)</f>
        <v>Principal Payable to the Bureau of the Public Debt</v>
      </c>
      <c r="D123" s="177"/>
      <c r="E123" s="254"/>
      <c r="F123" s="207">
        <f>A123</f>
        <v>2510</v>
      </c>
      <c r="G123" s="207"/>
      <c r="H123" s="255"/>
      <c r="I123" s="255"/>
      <c r="J123" s="178">
        <f t="shared" si="9"/>
        <v>0</v>
      </c>
      <c r="K123" s="253"/>
    </row>
    <row r="124" spans="1:11" s="55" customFormat="1" ht="20.25">
      <c r="A124" s="207">
        <v>2520</v>
      </c>
      <c r="B124" s="207"/>
      <c r="C124" s="181" t="str">
        <f>VLOOKUP(A124,SGLDATA!$A$6:$B$500,2,FALSE)</f>
        <v>Principal Payable to the Federal Financing Bank</v>
      </c>
      <c r="D124" s="177"/>
      <c r="E124" s="254"/>
      <c r="F124" s="207">
        <f>A124</f>
        <v>2520</v>
      </c>
      <c r="G124" s="207"/>
      <c r="H124" s="255"/>
      <c r="I124" s="255"/>
      <c r="J124" s="178">
        <f t="shared" si="9"/>
        <v>0</v>
      </c>
      <c r="K124" s="253"/>
    </row>
    <row r="125" spans="1:11" s="55" customFormat="1" ht="20.25">
      <c r="A125" s="207">
        <v>2540</v>
      </c>
      <c r="B125" s="207" t="s">
        <v>25</v>
      </c>
      <c r="C125" s="181" t="str">
        <f>VLOOKUP(A125,SGLDATA!$A$6:$B$500,2,FALSE)</f>
        <v>Participation Certificates</v>
      </c>
      <c r="D125" s="177"/>
      <c r="E125" s="254"/>
      <c r="F125" s="207">
        <f>A125</f>
        <v>2540</v>
      </c>
      <c r="G125" s="207" t="str">
        <f>B125</f>
        <v>F</v>
      </c>
      <c r="H125" s="255"/>
      <c r="I125" s="255"/>
      <c r="J125" s="178">
        <f t="shared" si="9"/>
        <v>0</v>
      </c>
      <c r="K125" s="253"/>
    </row>
    <row r="126" spans="1:11" s="55" customFormat="1" ht="20.25">
      <c r="A126" s="207">
        <v>2540</v>
      </c>
      <c r="B126" s="207" t="s">
        <v>27</v>
      </c>
      <c r="C126" s="181" t="str">
        <f>VLOOKUP(A126,SGLDATA!$A$6:$B$500,2,FALSE)</f>
        <v>Participation Certificates</v>
      </c>
      <c r="D126" s="177"/>
      <c r="E126" s="254"/>
      <c r="F126" s="207">
        <f>A126</f>
        <v>2540</v>
      </c>
      <c r="G126" s="207" t="str">
        <f>B126</f>
        <v>N</v>
      </c>
      <c r="H126" s="255"/>
      <c r="I126" s="255"/>
      <c r="J126" s="178">
        <f t="shared" si="9"/>
        <v>0</v>
      </c>
      <c r="K126" s="253"/>
    </row>
    <row r="127" spans="1:11" s="55" customFormat="1" ht="20.25">
      <c r="A127" s="164">
        <v>2590</v>
      </c>
      <c r="B127" s="164" t="s">
        <v>25</v>
      </c>
      <c r="C127" s="171" t="str">
        <f>VLOOKUP(A127,SGLDATA!$A$6:$B$500,2,FALSE)</f>
        <v>Other Debt</v>
      </c>
      <c r="D127" s="120"/>
      <c r="E127" s="179"/>
      <c r="F127" s="164">
        <f aca="true" t="shared" si="10" ref="F127:G144">A127</f>
        <v>2590</v>
      </c>
      <c r="G127" s="164" t="str">
        <f t="shared" si="10"/>
        <v>F</v>
      </c>
      <c r="H127" s="180"/>
      <c r="I127" s="180"/>
      <c r="J127" s="63">
        <f t="shared" si="8"/>
        <v>0</v>
      </c>
      <c r="K127" s="253"/>
    </row>
    <row r="128" spans="1:11" s="55" customFormat="1" ht="20.25">
      <c r="A128" s="164">
        <v>2590</v>
      </c>
      <c r="B128" s="164" t="s">
        <v>27</v>
      </c>
      <c r="C128" s="171" t="str">
        <f>VLOOKUP(A128,SGLDATA!$A$6:$B$500,2,FALSE)</f>
        <v>Other Debt</v>
      </c>
      <c r="D128" s="120"/>
      <c r="E128" s="179"/>
      <c r="F128" s="164">
        <f t="shared" si="10"/>
        <v>2590</v>
      </c>
      <c r="G128" s="164" t="str">
        <f t="shared" si="10"/>
        <v>N</v>
      </c>
      <c r="H128" s="180"/>
      <c r="I128" s="180"/>
      <c r="J128" s="63">
        <f t="shared" si="8"/>
        <v>0</v>
      </c>
      <c r="K128" s="253"/>
    </row>
    <row r="129" spans="1:11" s="55" customFormat="1" ht="20.25">
      <c r="A129" s="207">
        <v>2610</v>
      </c>
      <c r="B129" s="207" t="s">
        <v>27</v>
      </c>
      <c r="C129" s="181" t="str">
        <f>VLOOKUP(A129,SGLDATA!$A$6:$B$500,2,FALSE)</f>
        <v>Actuarial Pension Liability</v>
      </c>
      <c r="D129" s="177"/>
      <c r="E129" s="254"/>
      <c r="F129" s="207">
        <f t="shared" si="10"/>
        <v>2610</v>
      </c>
      <c r="G129" s="207" t="str">
        <f t="shared" si="10"/>
        <v>N</v>
      </c>
      <c r="H129" s="255"/>
      <c r="I129" s="255"/>
      <c r="J129" s="178">
        <f t="shared" si="8"/>
        <v>0</v>
      </c>
      <c r="K129" s="253"/>
    </row>
    <row r="130" spans="1:11" s="55" customFormat="1" ht="20.25">
      <c r="A130" s="207">
        <v>2620</v>
      </c>
      <c r="B130" s="207" t="s">
        <v>27</v>
      </c>
      <c r="C130" s="181" t="str">
        <f>VLOOKUP(A130,SGLDATA!$A$6:$B$500,2,FALSE)</f>
        <v>Actuarial Health Insurance Liability</v>
      </c>
      <c r="D130" s="177"/>
      <c r="E130" s="254"/>
      <c r="F130" s="207">
        <f t="shared" si="10"/>
        <v>2620</v>
      </c>
      <c r="G130" s="207" t="str">
        <f t="shared" si="10"/>
        <v>N</v>
      </c>
      <c r="H130" s="255"/>
      <c r="I130" s="255"/>
      <c r="J130" s="178">
        <f t="shared" si="8"/>
        <v>0</v>
      </c>
      <c r="K130" s="253"/>
    </row>
    <row r="131" spans="1:11" s="55" customFormat="1" ht="20.25">
      <c r="A131" s="207">
        <v>2630</v>
      </c>
      <c r="B131" s="207" t="s">
        <v>27</v>
      </c>
      <c r="C131" s="181" t="str">
        <f>VLOOKUP(A131,SGLDATA!$A$6:$B$500,2,FALSE)</f>
        <v>Actuarial Life Insurance Liability</v>
      </c>
      <c r="D131" s="177"/>
      <c r="E131" s="254"/>
      <c r="F131" s="207">
        <f t="shared" si="10"/>
        <v>2630</v>
      </c>
      <c r="G131" s="207" t="str">
        <f t="shared" si="10"/>
        <v>N</v>
      </c>
      <c r="H131" s="255"/>
      <c r="I131" s="255"/>
      <c r="J131" s="178">
        <f t="shared" si="8"/>
        <v>0</v>
      </c>
      <c r="K131" s="253"/>
    </row>
    <row r="132" spans="1:11" s="55" customFormat="1" ht="20.25">
      <c r="A132" s="164">
        <v>2650</v>
      </c>
      <c r="B132" s="164" t="s">
        <v>27</v>
      </c>
      <c r="C132" s="171" t="str">
        <f>VLOOKUP(A132,SGLDATA!$A$6:$B$500,2,FALSE)</f>
        <v>Actuarial FECA Liability</v>
      </c>
      <c r="D132" s="120"/>
      <c r="E132" s="179"/>
      <c r="F132" s="164">
        <f t="shared" si="10"/>
        <v>2650</v>
      </c>
      <c r="G132" s="164" t="str">
        <f t="shared" si="10"/>
        <v>N</v>
      </c>
      <c r="H132" s="180"/>
      <c r="I132" s="180"/>
      <c r="J132" s="63">
        <f t="shared" si="8"/>
        <v>0</v>
      </c>
      <c r="K132" s="253"/>
    </row>
    <row r="133" spans="1:11" s="55" customFormat="1" ht="20.25">
      <c r="A133" s="208" t="s">
        <v>43</v>
      </c>
      <c r="B133" s="208"/>
      <c r="C133" s="171"/>
      <c r="D133" s="257"/>
      <c r="E133" s="179"/>
      <c r="F133" s="208" t="s">
        <v>44</v>
      </c>
      <c r="G133" s="164"/>
      <c r="H133" s="180"/>
      <c r="I133" s="180"/>
      <c r="J133" s="63"/>
      <c r="K133" s="253"/>
    </row>
    <row r="134" spans="1:11" s="55" customFormat="1" ht="20.25">
      <c r="A134" s="164">
        <v>2690</v>
      </c>
      <c r="B134" s="164" t="s">
        <v>27</v>
      </c>
      <c r="C134" s="171" t="str">
        <f>VLOOKUP(A134,SGLDATA!$A$6:$B$500,2,FALSE)</f>
        <v>Other Actuarial Liabilities</v>
      </c>
      <c r="D134" s="120"/>
      <c r="E134" s="179"/>
      <c r="F134" s="164">
        <f t="shared" si="10"/>
        <v>2690</v>
      </c>
      <c r="G134" s="164" t="str">
        <f t="shared" si="10"/>
        <v>N</v>
      </c>
      <c r="H134" s="180"/>
      <c r="I134" s="180"/>
      <c r="J134" s="63">
        <f t="shared" si="8"/>
        <v>0</v>
      </c>
      <c r="K134" s="253"/>
    </row>
    <row r="135" spans="1:11" s="55" customFormat="1" ht="20.25">
      <c r="A135" s="164">
        <v>2920</v>
      </c>
      <c r="B135" s="164" t="s">
        <v>27</v>
      </c>
      <c r="C135" s="171" t="str">
        <f>VLOOKUP(A135,SGLDATA!$A$6:$B$500,2,FALSE)</f>
        <v>Contingent Liabilities</v>
      </c>
      <c r="D135" s="120"/>
      <c r="E135" s="179"/>
      <c r="F135" s="164">
        <f t="shared" si="10"/>
        <v>2920</v>
      </c>
      <c r="G135" s="164" t="str">
        <f t="shared" si="10"/>
        <v>N</v>
      </c>
      <c r="H135" s="180"/>
      <c r="I135" s="180"/>
      <c r="J135" s="63">
        <f t="shared" si="8"/>
        <v>0</v>
      </c>
      <c r="K135" s="253"/>
    </row>
    <row r="136" spans="1:11" s="55" customFormat="1" ht="20.25">
      <c r="A136" s="164">
        <v>2940</v>
      </c>
      <c r="B136" s="164" t="s">
        <v>25</v>
      </c>
      <c r="C136" s="171" t="str">
        <f>VLOOKUP(A136,SGLDATA!$A$6:$B$500,2,FALSE)</f>
        <v>Capital Lease Liability</v>
      </c>
      <c r="D136" s="120"/>
      <c r="E136" s="179"/>
      <c r="F136" s="164">
        <f t="shared" si="10"/>
        <v>2940</v>
      </c>
      <c r="G136" s="164" t="str">
        <f t="shared" si="10"/>
        <v>F</v>
      </c>
      <c r="H136" s="180"/>
      <c r="I136" s="180"/>
      <c r="J136" s="63">
        <f t="shared" si="8"/>
        <v>0</v>
      </c>
      <c r="K136" s="253"/>
    </row>
    <row r="137" spans="1:11" s="55" customFormat="1" ht="20.25">
      <c r="A137" s="164">
        <v>2940</v>
      </c>
      <c r="B137" s="164" t="s">
        <v>27</v>
      </c>
      <c r="C137" s="171" t="str">
        <f>VLOOKUP(A137,SGLDATA!$A$6:$B$500,2,FALSE)</f>
        <v>Capital Lease Liability</v>
      </c>
      <c r="D137" s="120"/>
      <c r="E137" s="179"/>
      <c r="F137" s="164">
        <f t="shared" si="10"/>
        <v>2940</v>
      </c>
      <c r="G137" s="164" t="str">
        <f t="shared" si="10"/>
        <v>N</v>
      </c>
      <c r="H137" s="180"/>
      <c r="I137" s="180"/>
      <c r="J137" s="63">
        <f t="shared" si="8"/>
        <v>0</v>
      </c>
      <c r="K137" s="253"/>
    </row>
    <row r="138" spans="1:11" s="55" customFormat="1" ht="20.25">
      <c r="A138" s="164">
        <v>2960</v>
      </c>
      <c r="B138" s="164" t="s">
        <v>25</v>
      </c>
      <c r="C138" s="171" t="str">
        <f>VLOOKUP(A138,SGLDATA!$A$6:$B$500,2,FALSE)</f>
        <v>Accounts Payable From Canceled Appropriations</v>
      </c>
      <c r="D138" s="120"/>
      <c r="E138" s="179"/>
      <c r="F138" s="164">
        <f t="shared" si="10"/>
        <v>2960</v>
      </c>
      <c r="G138" s="164" t="str">
        <f t="shared" si="10"/>
        <v>F</v>
      </c>
      <c r="H138" s="180"/>
      <c r="I138" s="180"/>
      <c r="J138" s="63">
        <f t="shared" si="8"/>
        <v>0</v>
      </c>
      <c r="K138" s="253"/>
    </row>
    <row r="139" spans="1:11" s="55" customFormat="1" ht="20.25">
      <c r="A139" s="164">
        <v>2960</v>
      </c>
      <c r="B139" s="164" t="s">
        <v>27</v>
      </c>
      <c r="C139" s="171" t="str">
        <f>VLOOKUP(A139,SGLDATA!$A$6:$B$500,2,FALSE)</f>
        <v>Accounts Payable From Canceled Appropriations</v>
      </c>
      <c r="D139" s="120"/>
      <c r="E139" s="179"/>
      <c r="F139" s="164">
        <f t="shared" si="10"/>
        <v>2960</v>
      </c>
      <c r="G139" s="164" t="str">
        <f t="shared" si="10"/>
        <v>N</v>
      </c>
      <c r="H139" s="180"/>
      <c r="I139" s="180"/>
      <c r="J139" s="63">
        <f t="shared" si="8"/>
        <v>0</v>
      </c>
      <c r="K139" s="253"/>
    </row>
    <row r="140" spans="1:11" s="55" customFormat="1" ht="20.25">
      <c r="A140" s="207">
        <v>2980</v>
      </c>
      <c r="B140" s="207" t="s">
        <v>25</v>
      </c>
      <c r="C140" s="181" t="str">
        <f>VLOOKUP(A140,SGLDATA!$A$6:$B$500,2,FALSE)</f>
        <v>Custodial Liability</v>
      </c>
      <c r="D140" s="177"/>
      <c r="E140" s="254"/>
      <c r="F140" s="207">
        <f t="shared" si="10"/>
        <v>2980</v>
      </c>
      <c r="G140" s="207" t="str">
        <f t="shared" si="10"/>
        <v>F</v>
      </c>
      <c r="H140" s="255"/>
      <c r="I140" s="255"/>
      <c r="J140" s="178">
        <f t="shared" si="8"/>
        <v>0</v>
      </c>
      <c r="K140" s="253"/>
    </row>
    <row r="141" spans="1:11" s="55" customFormat="1" ht="20.25">
      <c r="A141" s="207">
        <v>2980</v>
      </c>
      <c r="B141" s="207" t="s">
        <v>27</v>
      </c>
      <c r="C141" s="181" t="str">
        <f>VLOOKUP(A141,SGLDATA!$A$6:$B$500,2,FALSE)</f>
        <v>Custodial Liability</v>
      </c>
      <c r="D141" s="177"/>
      <c r="E141" s="254"/>
      <c r="F141" s="207">
        <f t="shared" si="10"/>
        <v>2980</v>
      </c>
      <c r="G141" s="207" t="str">
        <f t="shared" si="10"/>
        <v>N</v>
      </c>
      <c r="H141" s="255"/>
      <c r="I141" s="255"/>
      <c r="J141" s="178">
        <f t="shared" si="8"/>
        <v>0</v>
      </c>
      <c r="K141" s="253"/>
    </row>
    <row r="142" spans="1:11" s="55" customFormat="1" ht="20.25">
      <c r="A142" s="164">
        <v>2990</v>
      </c>
      <c r="B142" s="164" t="s">
        <v>25</v>
      </c>
      <c r="C142" s="171" t="str">
        <f>VLOOKUP(A142,SGLDATA!$A$6:$B$500,2,FALSE)</f>
        <v>Other Liabilities Without Related Budgetary Obligations</v>
      </c>
      <c r="D142" s="120"/>
      <c r="E142" s="179"/>
      <c r="F142" s="164">
        <f t="shared" si="10"/>
        <v>2990</v>
      </c>
      <c r="G142" s="164" t="str">
        <f t="shared" si="10"/>
        <v>F</v>
      </c>
      <c r="H142" s="180"/>
      <c r="I142" s="180"/>
      <c r="J142" s="63">
        <f t="shared" si="8"/>
        <v>0</v>
      </c>
      <c r="K142" s="253"/>
    </row>
    <row r="143" spans="1:11" s="55" customFormat="1" ht="20.25">
      <c r="A143" s="164">
        <v>2990</v>
      </c>
      <c r="B143" s="164" t="s">
        <v>27</v>
      </c>
      <c r="C143" s="171" t="str">
        <f>VLOOKUP(A143,SGLDATA!$A$6:$B$500,2,FALSE)</f>
        <v>Other Liabilities Without Related Budgetary Obligations</v>
      </c>
      <c r="D143" s="120"/>
      <c r="E143" s="179"/>
      <c r="F143" s="164">
        <f t="shared" si="10"/>
        <v>2990</v>
      </c>
      <c r="G143" s="164" t="str">
        <f t="shared" si="10"/>
        <v>N</v>
      </c>
      <c r="H143" s="180"/>
      <c r="I143" s="180"/>
      <c r="J143" s="63">
        <f t="shared" si="8"/>
        <v>0</v>
      </c>
      <c r="K143" s="253"/>
    </row>
    <row r="144" spans="1:11" s="55" customFormat="1" ht="20.25">
      <c r="A144" s="214">
        <v>2995</v>
      </c>
      <c r="B144" s="164" t="s">
        <v>27</v>
      </c>
      <c r="C144" s="171" t="str">
        <f>VLOOKUP(A144,SGLDATA!$A$6:$B$500,2,FALSE)</f>
        <v>Estimated Cleanup Cost Liability</v>
      </c>
      <c r="D144" s="120"/>
      <c r="E144" s="179"/>
      <c r="F144" s="164">
        <f t="shared" si="10"/>
        <v>2995</v>
      </c>
      <c r="G144" s="164" t="str">
        <f t="shared" si="10"/>
        <v>N</v>
      </c>
      <c r="H144" s="180"/>
      <c r="I144" s="180"/>
      <c r="J144" s="63">
        <f t="shared" si="8"/>
        <v>0</v>
      </c>
      <c r="K144" s="253"/>
    </row>
    <row r="145" spans="1:11" s="55" customFormat="1" ht="15.75">
      <c r="A145" s="214">
        <v>3100</v>
      </c>
      <c r="B145" s="214"/>
      <c r="C145" s="171" t="str">
        <f>VLOOKUP(A145,SGLDATA!$A$6:$B$500,2,FALSE)</f>
        <v>Unexpended Appropriations - Cumulative</v>
      </c>
      <c r="D145" s="141"/>
      <c r="E145" s="253"/>
      <c r="F145" s="214">
        <f aca="true" t="shared" si="11" ref="F145:F170">A145</f>
        <v>3100</v>
      </c>
      <c r="G145" s="214"/>
      <c r="H145" s="141"/>
      <c r="I145" s="141"/>
      <c r="J145" s="63">
        <f t="shared" si="8"/>
        <v>0</v>
      </c>
      <c r="K145" s="57"/>
    </row>
    <row r="146" spans="1:11" s="55" customFormat="1" ht="15.75">
      <c r="A146" s="164">
        <v>3310</v>
      </c>
      <c r="B146" s="164"/>
      <c r="C146" s="171" t="str">
        <f>VLOOKUP(A146,SGLDATA!$A$6:$B$500,2,FALSE)</f>
        <v>Cumulative Results of Operations</v>
      </c>
      <c r="D146" s="142"/>
      <c r="E146" s="253"/>
      <c r="F146" s="214">
        <f t="shared" si="11"/>
        <v>3310</v>
      </c>
      <c r="G146" s="164"/>
      <c r="H146" s="142"/>
      <c r="I146" s="142"/>
      <c r="J146" s="63">
        <f t="shared" si="8"/>
        <v>0</v>
      </c>
      <c r="K146" s="57"/>
    </row>
    <row r="147" spans="1:11" s="55" customFormat="1" ht="15.75">
      <c r="A147" s="207">
        <v>4122</v>
      </c>
      <c r="B147" s="207"/>
      <c r="C147" s="181" t="str">
        <f>VLOOKUP(A147,SGLDATA!$A$6:$B$500,2,FALSE)</f>
        <v>Authority Adjusted for Interest on the Bureau of the Public Debt Securities</v>
      </c>
      <c r="D147" s="142"/>
      <c r="E147" s="266"/>
      <c r="F147" s="206">
        <f t="shared" si="11"/>
        <v>4122</v>
      </c>
      <c r="G147" s="259"/>
      <c r="H147" s="200"/>
      <c r="I147" s="200"/>
      <c r="J147" s="178">
        <f t="shared" si="8"/>
        <v>0</v>
      </c>
      <c r="K147" s="57"/>
    </row>
    <row r="148" spans="1:11" s="55" customFormat="1" ht="20.25">
      <c r="A148" s="214">
        <v>4137</v>
      </c>
      <c r="B148" s="164"/>
      <c r="C148" s="171" t="str">
        <f>VLOOKUP(A148,SGLDATA!$A$6:$B$500,2,FALSE)</f>
        <v>Transfers of Contract Authority</v>
      </c>
      <c r="D148" s="120"/>
      <c r="E148" s="179"/>
      <c r="F148" s="164">
        <f t="shared" si="11"/>
        <v>4137</v>
      </c>
      <c r="G148" s="209"/>
      <c r="H148" s="184"/>
      <c r="I148" s="184"/>
      <c r="J148" s="63">
        <f aca="true" t="shared" si="12" ref="J148:J155">D148-H148</f>
        <v>0</v>
      </c>
      <c r="K148" s="57"/>
    </row>
    <row r="149" spans="1:11" s="55" customFormat="1" ht="20.25">
      <c r="A149" s="214">
        <v>4139</v>
      </c>
      <c r="B149" s="164"/>
      <c r="C149" s="171" t="str">
        <f>VLOOKUP(A149,SGLDATA!$A$6:$B$500,2,FALSE)</f>
        <v>Contract Authority Carried Forward</v>
      </c>
      <c r="D149" s="120"/>
      <c r="E149" s="179"/>
      <c r="F149" s="164">
        <f t="shared" si="11"/>
        <v>4139</v>
      </c>
      <c r="G149" s="209"/>
      <c r="H149" s="184"/>
      <c r="I149" s="184"/>
      <c r="J149" s="63">
        <f>D149-H149</f>
        <v>0</v>
      </c>
      <c r="K149" s="57"/>
    </row>
    <row r="150" spans="1:11" s="55" customFormat="1" ht="20.25">
      <c r="A150" s="206">
        <v>4149</v>
      </c>
      <c r="B150" s="207"/>
      <c r="C150" s="181" t="str">
        <f>VLOOKUP(A150,SGLDATA!$A$6:$B$500,2,FALSE)</f>
        <v>Borrowing Authority Carried Forward</v>
      </c>
      <c r="D150" s="177"/>
      <c r="E150" s="254"/>
      <c r="F150" s="207">
        <f t="shared" si="11"/>
        <v>4149</v>
      </c>
      <c r="G150" s="207"/>
      <c r="H150" s="255"/>
      <c r="I150" s="255"/>
      <c r="J150" s="178">
        <f>D150-H150</f>
        <v>0</v>
      </c>
      <c r="K150" s="57"/>
    </row>
    <row r="151" spans="1:11" s="55" customFormat="1" ht="20.25">
      <c r="A151" s="206">
        <v>4166</v>
      </c>
      <c r="B151" s="207"/>
      <c r="C151" s="181" t="str">
        <f>VLOOKUP(A151,SGLDATA!$A$6:$B$500,2,FALSE)</f>
        <v>Allocations of Realized Authority - To Be Transferred From Invested Balances</v>
      </c>
      <c r="D151" s="177"/>
      <c r="E151" s="254"/>
      <c r="F151" s="207">
        <f t="shared" si="11"/>
        <v>4166</v>
      </c>
      <c r="G151" s="207"/>
      <c r="H151" s="255"/>
      <c r="I151" s="255"/>
      <c r="J151" s="178">
        <f>D151-H151</f>
        <v>0</v>
      </c>
      <c r="K151" s="57"/>
    </row>
    <row r="152" spans="1:11" s="55" customFormat="1" ht="20.25">
      <c r="A152" s="206">
        <v>4168</v>
      </c>
      <c r="B152" s="207"/>
      <c r="C152" s="181" t="str">
        <f>VLOOKUP(A152,SGLDATA!$A$6:$B$500,2,FALSE)</f>
        <v>Allocations of Realized Authority Reclassified - Authority To Be Transferred From Invested Balances - Temporary Reduction</v>
      </c>
      <c r="D152" s="120"/>
      <c r="E152" s="179"/>
      <c r="F152" s="207">
        <f t="shared" si="11"/>
        <v>4168</v>
      </c>
      <c r="G152" s="164"/>
      <c r="H152" s="180"/>
      <c r="I152" s="180"/>
      <c r="J152" s="63">
        <f>D152-H152</f>
        <v>0</v>
      </c>
      <c r="K152" s="57"/>
    </row>
    <row r="153" spans="1:11" s="55" customFormat="1" ht="20.25">
      <c r="A153" s="206">
        <v>4171</v>
      </c>
      <c r="B153" s="207"/>
      <c r="C153" s="181" t="str">
        <f>VLOOKUP(A153,SGLDATA!$A$6:$B$500,2,FALSE)</f>
        <v>Non-Allocation Transfers of Invested Balances - Receivable</v>
      </c>
      <c r="D153" s="177"/>
      <c r="E153" s="254"/>
      <c r="F153" s="207">
        <f t="shared" si="11"/>
        <v>4171</v>
      </c>
      <c r="G153" s="207"/>
      <c r="H153" s="255"/>
      <c r="I153" s="255"/>
      <c r="J153" s="178">
        <f t="shared" si="12"/>
        <v>0</v>
      </c>
      <c r="K153" s="57"/>
    </row>
    <row r="154" spans="1:11" s="55" customFormat="1" ht="17.25" customHeight="1">
      <c r="A154" s="206">
        <v>4172</v>
      </c>
      <c r="B154" s="207"/>
      <c r="C154" s="181" t="str">
        <f>VLOOKUP(A154,SGLDATA!$A$6:$B$500,2,FALSE)</f>
        <v>Non-Allocation Transfers of Invested Balances - Payable</v>
      </c>
      <c r="D154" s="177"/>
      <c r="E154" s="254"/>
      <c r="F154" s="207">
        <f t="shared" si="11"/>
        <v>4172</v>
      </c>
      <c r="G154" s="164"/>
      <c r="H154" s="180"/>
      <c r="I154" s="180"/>
      <c r="J154" s="63">
        <f t="shared" si="12"/>
        <v>0</v>
      </c>
      <c r="K154" s="57"/>
    </row>
    <row r="155" spans="1:11" s="55" customFormat="1" ht="15.75">
      <c r="A155" s="164">
        <v>4201</v>
      </c>
      <c r="B155" s="164"/>
      <c r="C155" s="171" t="str">
        <f>VLOOKUP(A155,SGLDATA!$A$6:$B$500,2,FALSE)</f>
        <v>Total Actual Resources - Collected</v>
      </c>
      <c r="D155" s="142"/>
      <c r="E155" s="253"/>
      <c r="F155" s="214">
        <f t="shared" si="11"/>
        <v>4201</v>
      </c>
      <c r="G155" s="164"/>
      <c r="H155" s="142"/>
      <c r="I155" s="142"/>
      <c r="J155" s="63">
        <f t="shared" si="12"/>
        <v>0</v>
      </c>
      <c r="K155" s="57"/>
    </row>
    <row r="156" spans="1:11" s="55" customFormat="1" ht="20.25">
      <c r="A156" s="214">
        <v>4221</v>
      </c>
      <c r="B156" s="164"/>
      <c r="C156" s="171" t="str">
        <f>VLOOKUP(A156,SGLDATA!$A$6:$B$500,2,FALSE)</f>
        <v>Unfilled Customer Orders Without Advance</v>
      </c>
      <c r="D156" s="120"/>
      <c r="E156" s="179"/>
      <c r="F156" s="164">
        <f t="shared" si="11"/>
        <v>4221</v>
      </c>
      <c r="G156" s="164"/>
      <c r="H156" s="180"/>
      <c r="I156" s="180"/>
      <c r="J156" s="63">
        <f aca="true" t="shared" si="13" ref="J156:J170">D156-H156</f>
        <v>0</v>
      </c>
      <c r="K156" s="57"/>
    </row>
    <row r="157" spans="1:11" s="55" customFormat="1" ht="20.25">
      <c r="A157" s="214">
        <v>4222</v>
      </c>
      <c r="B157" s="164"/>
      <c r="C157" s="171" t="str">
        <f>VLOOKUP(A157,SGLDATA!$A$6:$B$500,2,FALSE)</f>
        <v>Unfilled Customer Orders With Advance</v>
      </c>
      <c r="D157" s="120"/>
      <c r="E157" s="179"/>
      <c r="F157" s="164">
        <f t="shared" si="11"/>
        <v>4222</v>
      </c>
      <c r="G157" s="164"/>
      <c r="H157" s="180"/>
      <c r="I157" s="180"/>
      <c r="J157" s="63">
        <f t="shared" si="13"/>
        <v>0</v>
      </c>
      <c r="K157" s="57"/>
    </row>
    <row r="158" spans="1:11" s="55" customFormat="1" ht="20.25">
      <c r="A158" s="214">
        <v>4225</v>
      </c>
      <c r="B158" s="164"/>
      <c r="C158" s="171" t="str">
        <f>VLOOKUP(A158,SGLDATA!$A$6:$B$500,2,FALSE)</f>
        <v>Appropriation Trust Fund Expenditure Transfers - Receivable</v>
      </c>
      <c r="D158" s="120"/>
      <c r="E158" s="179"/>
      <c r="F158" s="164">
        <f t="shared" si="11"/>
        <v>4225</v>
      </c>
      <c r="G158" s="209"/>
      <c r="H158" s="184"/>
      <c r="I158" s="184"/>
      <c r="J158" s="63">
        <f t="shared" si="13"/>
        <v>0</v>
      </c>
      <c r="K158" s="57"/>
    </row>
    <row r="159" spans="1:11" s="55" customFormat="1" ht="20.25">
      <c r="A159" s="214">
        <v>4251</v>
      </c>
      <c r="B159" s="164"/>
      <c r="C159" s="171" t="str">
        <f>VLOOKUP(A159,SGLDATA!$A$6:$B$500,2,FALSE)</f>
        <v>Reimbursements and Other Income Earned - Receivable</v>
      </c>
      <c r="D159" s="120"/>
      <c r="E159" s="179"/>
      <c r="F159" s="164">
        <f t="shared" si="11"/>
        <v>4251</v>
      </c>
      <c r="G159" s="164"/>
      <c r="H159" s="180"/>
      <c r="I159" s="180"/>
      <c r="J159" s="63">
        <f t="shared" si="13"/>
        <v>0</v>
      </c>
      <c r="K159" s="57"/>
    </row>
    <row r="160" spans="1:11" s="55" customFormat="1" ht="20.25">
      <c r="A160" s="206">
        <v>4283</v>
      </c>
      <c r="B160" s="207"/>
      <c r="C160" s="181" t="str">
        <f>VLOOKUP(A160,SGLDATA!$A$6:$B$500,2,FALSE)</f>
        <v>Interest Receivable From Treasury</v>
      </c>
      <c r="D160" s="177"/>
      <c r="E160" s="254"/>
      <c r="F160" s="207">
        <f t="shared" si="11"/>
        <v>4283</v>
      </c>
      <c r="G160" s="164"/>
      <c r="H160" s="180"/>
      <c r="I160" s="180"/>
      <c r="J160" s="63">
        <f t="shared" si="13"/>
        <v>0</v>
      </c>
      <c r="K160" s="57"/>
    </row>
    <row r="161" spans="1:11" s="55" customFormat="1" ht="20.25">
      <c r="A161" s="214">
        <v>4287</v>
      </c>
      <c r="B161" s="164"/>
      <c r="C161" s="171" t="str">
        <f>VLOOKUP(A161,SGLDATA!$A$6:$B$500,2,FALSE)</f>
        <v>Other Federal Receivables</v>
      </c>
      <c r="D161" s="120"/>
      <c r="E161" s="179"/>
      <c r="F161" s="164">
        <f t="shared" si="11"/>
        <v>4287</v>
      </c>
      <c r="G161" s="164"/>
      <c r="H161" s="180"/>
      <c r="I161" s="180"/>
      <c r="J161" s="63">
        <f t="shared" si="13"/>
        <v>0</v>
      </c>
      <c r="K161" s="57"/>
    </row>
    <row r="162" spans="1:11" s="55" customFormat="1" ht="20.25">
      <c r="A162" s="214">
        <v>4350</v>
      </c>
      <c r="B162" s="164"/>
      <c r="C162" s="171" t="str">
        <f>VLOOKUP(A162,SGLDATA!$A$6:$B$500,2,FALSE)</f>
        <v>Canceled Authority</v>
      </c>
      <c r="D162" s="120"/>
      <c r="E162" s="179"/>
      <c r="F162" s="164">
        <f t="shared" si="11"/>
        <v>4350</v>
      </c>
      <c r="G162" s="209"/>
      <c r="H162" s="184"/>
      <c r="I162" s="184"/>
      <c r="J162" s="63">
        <f t="shared" si="13"/>
        <v>0</v>
      </c>
      <c r="K162" s="57"/>
    </row>
    <row r="163" spans="1:11" s="55" customFormat="1" ht="20.25">
      <c r="A163" s="206">
        <v>4384</v>
      </c>
      <c r="B163" s="207"/>
      <c r="C163" s="181" t="str">
        <f>VLOOKUP(A163,SGLDATA!$A$6:$B$500,2,FALSE)</f>
        <v>Temporary Reduction/Cancellation Returned by Appropriation </v>
      </c>
      <c r="D163" s="177"/>
      <c r="E163" s="254"/>
      <c r="F163" s="207">
        <f t="shared" si="11"/>
        <v>4384</v>
      </c>
      <c r="G163" s="164"/>
      <c r="H163" s="180"/>
      <c r="I163" s="180"/>
      <c r="J163" s="63">
        <f t="shared" si="13"/>
        <v>0</v>
      </c>
      <c r="K163" s="57"/>
    </row>
    <row r="164" spans="1:11" s="55" customFormat="1" ht="20.25">
      <c r="A164" s="214">
        <v>4398</v>
      </c>
      <c r="B164" s="207"/>
      <c r="C164" s="171" t="str">
        <f>VLOOKUP(A164,SGLDATA!$A$6:$B$500,2,FALSE)</f>
        <v>Offsetting Collections Temporarily Precluded From Obligation</v>
      </c>
      <c r="D164" s="120"/>
      <c r="E164" s="179"/>
      <c r="F164" s="164">
        <f>A164</f>
        <v>4398</v>
      </c>
      <c r="G164" s="164"/>
      <c r="H164" s="180"/>
      <c r="I164" s="180"/>
      <c r="J164" s="63">
        <f>D164-H164</f>
        <v>0</v>
      </c>
      <c r="K164" s="57"/>
    </row>
    <row r="165" spans="1:11" s="55" customFormat="1" ht="20.25">
      <c r="A165" s="214">
        <v>4450</v>
      </c>
      <c r="B165" s="164"/>
      <c r="C165" s="171" t="str">
        <f>VLOOKUP(A165,SGLDATA!$A$6:$B$500,2,FALSE)</f>
        <v>Unapportioned Authority </v>
      </c>
      <c r="D165" s="120"/>
      <c r="E165" s="179"/>
      <c r="F165" s="164">
        <f t="shared" si="11"/>
        <v>4450</v>
      </c>
      <c r="G165" s="164"/>
      <c r="H165" s="180"/>
      <c r="I165" s="180"/>
      <c r="J165" s="63">
        <f t="shared" si="13"/>
        <v>0</v>
      </c>
      <c r="K165" s="57"/>
    </row>
    <row r="166" spans="1:11" s="55" customFormat="1" ht="20.25">
      <c r="A166" s="214">
        <v>4620</v>
      </c>
      <c r="B166" s="164"/>
      <c r="C166" s="171" t="str">
        <f>VLOOKUP(A166,SGLDATA!$A$6:$B$500,2,FALSE)</f>
        <v>Unobligated Funds Exempt From Apportionment</v>
      </c>
      <c r="D166" s="120"/>
      <c r="E166" s="179"/>
      <c r="F166" s="164">
        <f>A166</f>
        <v>4620</v>
      </c>
      <c r="G166" s="164"/>
      <c r="H166" s="180"/>
      <c r="I166" s="180"/>
      <c r="J166" s="63">
        <f>D166-H166</f>
        <v>0</v>
      </c>
      <c r="K166" s="57"/>
    </row>
    <row r="167" spans="1:11" s="55" customFormat="1" ht="20.25">
      <c r="A167" s="214">
        <v>4650</v>
      </c>
      <c r="B167" s="164"/>
      <c r="C167" s="171" t="str">
        <f>VLOOKUP(A167,SGLDATA!$A$6:$B$500,2,FALSE)</f>
        <v>Allotments - Expired Authority</v>
      </c>
      <c r="D167" s="120"/>
      <c r="E167" s="179"/>
      <c r="F167" s="164">
        <f t="shared" si="11"/>
        <v>4650</v>
      </c>
      <c r="G167" s="164"/>
      <c r="H167" s="180"/>
      <c r="I167" s="180"/>
      <c r="J167" s="63">
        <f t="shared" si="13"/>
        <v>0</v>
      </c>
      <c r="K167" s="57"/>
    </row>
    <row r="168" spans="1:11" s="55" customFormat="1" ht="20.25">
      <c r="A168" s="214">
        <v>4801</v>
      </c>
      <c r="B168" s="164"/>
      <c r="C168" s="171" t="str">
        <f>VLOOKUP(A168,SGLDATA!$A$6:$B$500,2,FALSE)</f>
        <v>Undelivered Orders - Obligations, Unpaid</v>
      </c>
      <c r="D168" s="120"/>
      <c r="E168" s="179"/>
      <c r="F168" s="164">
        <f t="shared" si="11"/>
        <v>4801</v>
      </c>
      <c r="G168" s="164"/>
      <c r="H168" s="180"/>
      <c r="I168" s="180"/>
      <c r="J168" s="63">
        <f t="shared" si="13"/>
        <v>0</v>
      </c>
      <c r="K168" s="57"/>
    </row>
    <row r="169" spans="1:11" s="55" customFormat="1" ht="20.25">
      <c r="A169" s="214">
        <v>4802</v>
      </c>
      <c r="B169" s="164"/>
      <c r="C169" s="171" t="str">
        <f>VLOOKUP(A169,SGLDATA!$A$6:$B$500,2,FALSE)</f>
        <v>Undelivered Orders - Obligations, Prepaid/Advanced</v>
      </c>
      <c r="D169" s="120"/>
      <c r="E169" s="179"/>
      <c r="F169" s="164">
        <f t="shared" si="11"/>
        <v>4802</v>
      </c>
      <c r="G169" s="164"/>
      <c r="H169" s="180"/>
      <c r="I169" s="180"/>
      <c r="J169" s="63">
        <f t="shared" si="13"/>
        <v>0</v>
      </c>
      <c r="K169" s="57"/>
    </row>
    <row r="170" spans="1:11" s="55" customFormat="1" ht="20.25">
      <c r="A170" s="214">
        <v>4901</v>
      </c>
      <c r="B170" s="164"/>
      <c r="C170" s="171" t="str">
        <f>VLOOKUP(A170,SGLDATA!$A$6:$B$500,2,FALSE)</f>
        <v>Delivered Orders - Obligations, Unpaid</v>
      </c>
      <c r="D170" s="120"/>
      <c r="E170" s="179"/>
      <c r="F170" s="164">
        <f t="shared" si="11"/>
        <v>4901</v>
      </c>
      <c r="G170" s="164"/>
      <c r="H170" s="180"/>
      <c r="I170" s="180"/>
      <c r="J170" s="63">
        <f t="shared" si="13"/>
        <v>0</v>
      </c>
      <c r="K170" s="57"/>
    </row>
    <row r="171" spans="1:11" s="55" customFormat="1" ht="20.25">
      <c r="A171" s="214">
        <v>4908</v>
      </c>
      <c r="B171" s="164"/>
      <c r="C171" s="171" t="str">
        <f>VLOOKUP(A171,SGLDATA!$A$6:$B$500,2,FALSE)</f>
        <v>Authority Outlayed Not Yet Disbursed</v>
      </c>
      <c r="D171" s="120"/>
      <c r="E171" s="179"/>
      <c r="F171" s="164">
        <f>A171</f>
        <v>4908</v>
      </c>
      <c r="G171" s="164"/>
      <c r="H171" s="180"/>
      <c r="I171" s="180"/>
      <c r="J171" s="63">
        <f>D171-H171</f>
        <v>0</v>
      </c>
      <c r="K171" s="57"/>
    </row>
    <row r="172" spans="1:11" s="55" customFormat="1" ht="16.5" thickBot="1">
      <c r="A172" s="260"/>
      <c r="B172" s="260"/>
      <c r="C172" s="260"/>
      <c r="D172" s="122"/>
      <c r="E172" s="261"/>
      <c r="F172" s="260"/>
      <c r="G172" s="260"/>
      <c r="H172" s="262"/>
      <c r="I172" s="262"/>
      <c r="J172" s="65"/>
      <c r="K172" s="57"/>
    </row>
    <row r="173" spans="1:10" ht="15.75">
      <c r="A173" s="6" t="s">
        <v>511</v>
      </c>
      <c r="B173" s="94"/>
      <c r="C173" s="6"/>
      <c r="D173" s="42"/>
      <c r="E173" s="3"/>
      <c r="F173" s="29"/>
      <c r="G173" s="29"/>
      <c r="H173" s="121"/>
      <c r="I173" s="121"/>
      <c r="J173" s="63"/>
    </row>
    <row r="174" spans="1:10" ht="15.75">
      <c r="A174" s="42" t="s">
        <v>44</v>
      </c>
      <c r="B174" s="42"/>
      <c r="C174" s="42"/>
      <c r="D174" s="64"/>
      <c r="E174" s="61"/>
      <c r="F174" s="42" t="s">
        <v>472</v>
      </c>
      <c r="G174" s="42"/>
      <c r="H174" s="121"/>
      <c r="I174" s="121"/>
      <c r="J174" s="63"/>
    </row>
    <row r="175" spans="1:10" ht="15.75">
      <c r="A175" s="31">
        <v>3100</v>
      </c>
      <c r="B175" s="31"/>
      <c r="C175" s="96" t="str">
        <f>VLOOKUP(A175,SGLDATA!$A$6:$B$500,2,FALSE)</f>
        <v>Unexpended Appropriations - Cumulative</v>
      </c>
      <c r="D175" s="141"/>
      <c r="E175" s="30"/>
      <c r="F175" s="31">
        <f>A175</f>
        <v>3100</v>
      </c>
      <c r="G175" s="31"/>
      <c r="H175" s="141"/>
      <c r="I175" s="141"/>
      <c r="J175" s="63">
        <f>D175-H175</f>
        <v>0</v>
      </c>
    </row>
    <row r="176" spans="1:10" ht="15.75">
      <c r="A176" s="31">
        <v>3310</v>
      </c>
      <c r="B176" s="31"/>
      <c r="C176" s="96" t="str">
        <f>VLOOKUP(A176,SGLDATA!$A$6:$B$500,2,FALSE)</f>
        <v>Cumulative Results of Operations</v>
      </c>
      <c r="D176" s="142"/>
      <c r="E176" s="30"/>
      <c r="F176" s="31">
        <f>A176</f>
        <v>3310</v>
      </c>
      <c r="G176" s="31"/>
      <c r="H176" s="142"/>
      <c r="I176" s="142"/>
      <c r="J176" s="63">
        <f>D176-H176</f>
        <v>0</v>
      </c>
    </row>
    <row r="177" spans="1:10" ht="15.75">
      <c r="A177" s="31">
        <v>4139</v>
      </c>
      <c r="B177" s="31"/>
      <c r="C177" s="96" t="str">
        <f>VLOOKUP(A177,SGLDATA!$A$6:$B$500,2,FALSE)</f>
        <v>Contract Authority Carried Forward</v>
      </c>
      <c r="D177" s="199"/>
      <c r="E177" s="90"/>
      <c r="F177" s="31">
        <f>A177</f>
        <v>4139</v>
      </c>
      <c r="G177" s="4"/>
      <c r="H177" s="199"/>
      <c r="I177" s="199"/>
      <c r="J177" s="63">
        <f>D177-H177</f>
        <v>0</v>
      </c>
    </row>
    <row r="178" spans="1:10" ht="15.75">
      <c r="A178" s="31">
        <v>4201</v>
      </c>
      <c r="B178" s="31"/>
      <c r="C178" s="96" t="str">
        <f>VLOOKUP(A178,SGLDATA!$A$6:$B$500,2,FALSE)</f>
        <v>Total Actual Resources - Collected</v>
      </c>
      <c r="D178" s="142"/>
      <c r="E178" s="30"/>
      <c r="F178" s="31">
        <f>A178</f>
        <v>4201</v>
      </c>
      <c r="G178" s="31"/>
      <c r="H178" s="142"/>
      <c r="I178" s="142"/>
      <c r="J178" s="63">
        <f>D178-H178</f>
        <v>0</v>
      </c>
    </row>
    <row r="179" spans="1:10" ht="15.75">
      <c r="A179" s="4"/>
      <c r="B179" s="4"/>
      <c r="C179" s="4"/>
      <c r="D179" s="123"/>
      <c r="E179" s="90"/>
      <c r="F179" s="4"/>
      <c r="G179" s="4"/>
      <c r="H179" s="124"/>
      <c r="I179" s="124"/>
      <c r="J179" s="63"/>
    </row>
    <row r="180" spans="1:10" ht="15.75">
      <c r="A180" s="299" t="s">
        <v>465</v>
      </c>
      <c r="B180" s="299"/>
      <c r="C180" s="299"/>
      <c r="D180" s="300"/>
      <c r="E180" s="300"/>
      <c r="F180" s="300"/>
      <c r="G180" s="300"/>
      <c r="H180" s="300"/>
      <c r="I180" s="300"/>
      <c r="J180" s="300"/>
    </row>
    <row r="181" spans="1:10" ht="16.5" thickBot="1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</row>
    <row r="182" spans="1:10" ht="15.75">
      <c r="A182" s="31"/>
      <c r="B182" s="31"/>
      <c r="C182" s="31"/>
      <c r="D182" s="120"/>
      <c r="E182" s="30"/>
      <c r="F182" s="31"/>
      <c r="G182" s="31"/>
      <c r="H182" s="121"/>
      <c r="I182" s="121"/>
      <c r="J182" s="63"/>
    </row>
  </sheetData>
  <mergeCells count="5">
    <mergeCell ref="A1:J1"/>
    <mergeCell ref="A180:J181"/>
    <mergeCell ref="A6:B6"/>
    <mergeCell ref="F6:G6"/>
    <mergeCell ref="A7:J7"/>
  </mergeCells>
  <printOptions horizontalCentered="1"/>
  <pageMargins left="0.75" right="0.75" top="1" bottom="1" header="0.5" footer="0.5"/>
  <pageSetup fitToHeight="0" horizontalDpi="600" verticalDpi="600" orientation="portrait" scale="68" r:id="rId1"/>
  <headerFooter alignWithMargins="0">
    <oddHeader>&amp;C&amp;"Arial,Bold"&amp;12Draft - IRC Working Document</oddHeader>
    <oddFooter>&amp;LAugust 2007&amp;C&amp;"Arial,Bold"&amp;12&amp;A&amp;R&amp;P of &amp;N
IRC Handout 9/27/2007</oddFooter>
  </headerFooter>
  <rowBreaks count="4" manualBreakCount="4">
    <brk id="47" max="9" man="1"/>
    <brk id="90" max="255" man="1"/>
    <brk id="132" max="255" man="1"/>
    <brk id="1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O389"/>
  <sheetViews>
    <sheetView showGridLines="0" workbookViewId="0" topLeftCell="A1">
      <pane ySplit="2" topLeftCell="BM3" activePane="bottomLeft" state="frozen"/>
      <selection pane="topLeft" activeCell="C7" sqref="C7"/>
      <selection pane="bottomLeft" activeCell="A3" sqref="A3"/>
    </sheetView>
  </sheetViews>
  <sheetFormatPr defaultColWidth="9.140625" defaultRowHeight="12.75"/>
  <cols>
    <col min="1" max="1" width="5.421875" style="71" customWidth="1"/>
    <col min="2" max="2" width="8.7109375" style="83" customWidth="1"/>
    <col min="3" max="3" width="4.8515625" style="83" customWidth="1"/>
    <col min="4" max="4" width="52.7109375" style="71" customWidth="1"/>
    <col min="5" max="5" width="11.57421875" style="71" customWidth="1"/>
    <col min="6" max="6" width="17.7109375" style="71" customWidth="1"/>
    <col min="7" max="7" width="16.7109375" style="71" customWidth="1"/>
    <col min="8" max="8" width="17.7109375" style="71" customWidth="1"/>
    <col min="9" max="9" width="19.421875" style="57" bestFit="1" customWidth="1"/>
    <col min="10" max="15" width="9.140625" style="55" customWidth="1"/>
    <col min="16" max="16384" width="9.140625" style="71" customWidth="1"/>
  </cols>
  <sheetData>
    <row r="1" spans="1:8" ht="16.5">
      <c r="A1" s="303" t="s">
        <v>507</v>
      </c>
      <c r="B1" s="304"/>
      <c r="C1" s="304"/>
      <c r="D1" s="304"/>
      <c r="E1" s="304"/>
      <c r="F1" s="304"/>
      <c r="G1" s="304"/>
      <c r="H1" s="305"/>
    </row>
    <row r="2" spans="1:8" ht="15.75">
      <c r="A2" s="118"/>
      <c r="B2" s="103"/>
      <c r="C2" s="103"/>
      <c r="D2" s="102"/>
      <c r="E2" s="102"/>
      <c r="F2" s="102"/>
      <c r="G2" s="102"/>
      <c r="H2" s="119"/>
    </row>
    <row r="3" spans="2:8" ht="15.75">
      <c r="B3" s="72"/>
      <c r="C3" s="72"/>
      <c r="D3" s="73"/>
      <c r="E3" s="73"/>
      <c r="F3" s="73"/>
      <c r="G3" s="73"/>
      <c r="H3" s="73"/>
    </row>
    <row r="4" spans="1:7" ht="15.75">
      <c r="A4" s="77" t="s">
        <v>475</v>
      </c>
      <c r="B4" s="72"/>
      <c r="C4" s="72"/>
      <c r="D4" s="73"/>
      <c r="E4" s="73"/>
      <c r="F4" s="73"/>
      <c r="G4" s="73"/>
    </row>
    <row r="5" spans="1:7" ht="15.75">
      <c r="A5" s="77"/>
      <c r="B5" s="72"/>
      <c r="C5" s="72"/>
      <c r="D5" s="73"/>
      <c r="E5" s="73"/>
      <c r="F5" s="73"/>
      <c r="G5" s="73"/>
    </row>
    <row r="6" spans="1:8" ht="18.75">
      <c r="A6" s="306" t="s">
        <v>508</v>
      </c>
      <c r="B6" s="306"/>
      <c r="C6" s="306"/>
      <c r="D6" s="306"/>
      <c r="E6" s="306"/>
      <c r="F6" s="306"/>
      <c r="G6" s="306"/>
      <c r="H6" s="73"/>
    </row>
    <row r="7" spans="1:15" s="80" customFormat="1" ht="16.5" customHeight="1" thickBot="1">
      <c r="A7" s="302"/>
      <c r="B7" s="302"/>
      <c r="C7" s="302"/>
      <c r="D7" s="302"/>
      <c r="E7" s="302"/>
      <c r="F7" s="302"/>
      <c r="G7" s="302"/>
      <c r="H7" s="87"/>
      <c r="I7" s="117"/>
      <c r="J7" s="112"/>
      <c r="K7" s="112"/>
      <c r="L7" s="112"/>
      <c r="M7" s="112"/>
      <c r="N7" s="112"/>
      <c r="O7" s="112"/>
    </row>
    <row r="8" spans="1:8" ht="15.75">
      <c r="A8" s="55"/>
      <c r="B8" s="54"/>
      <c r="C8" s="54"/>
      <c r="D8" s="55"/>
      <c r="E8" s="55"/>
      <c r="F8" s="55"/>
      <c r="G8" s="55"/>
      <c r="H8" s="55"/>
    </row>
    <row r="9" spans="1:8" ht="15.75">
      <c r="A9" s="55"/>
      <c r="B9" s="54"/>
      <c r="C9" s="54"/>
      <c r="D9" s="55"/>
      <c r="E9" s="55"/>
      <c r="F9" s="55"/>
      <c r="G9" s="55"/>
      <c r="H9" s="55"/>
    </row>
    <row r="10" spans="1:8" ht="15.75">
      <c r="A10" s="55"/>
      <c r="B10" s="54"/>
      <c r="C10" s="54"/>
      <c r="D10" s="55"/>
      <c r="E10" s="55"/>
      <c r="F10" s="55"/>
      <c r="G10" s="55"/>
      <c r="H10" s="55"/>
    </row>
    <row r="11" spans="1:8" ht="15.75">
      <c r="A11" s="55"/>
      <c r="B11" s="54"/>
      <c r="C11" s="54"/>
      <c r="D11" s="55"/>
      <c r="E11" s="55"/>
      <c r="F11" s="55"/>
      <c r="G11" s="55"/>
      <c r="H11" s="55"/>
    </row>
    <row r="12" spans="1:8" ht="15.75">
      <c r="A12" s="55"/>
      <c r="B12" s="54"/>
      <c r="C12" s="54"/>
      <c r="D12" s="55"/>
      <c r="E12" s="55"/>
      <c r="F12" s="55"/>
      <c r="G12" s="55"/>
      <c r="H12" s="55"/>
    </row>
    <row r="13" spans="1:8" ht="15.75">
      <c r="A13" s="55"/>
      <c r="B13" s="54"/>
      <c r="C13" s="54"/>
      <c r="D13" s="55"/>
      <c r="E13" s="55"/>
      <c r="F13" s="55"/>
      <c r="G13" s="55"/>
      <c r="H13" s="55"/>
    </row>
    <row r="14" spans="1:8" ht="15.75">
      <c r="A14" s="55"/>
      <c r="B14" s="54"/>
      <c r="C14" s="54"/>
      <c r="D14" s="55"/>
      <c r="E14" s="55"/>
      <c r="F14" s="55"/>
      <c r="G14" s="55"/>
      <c r="H14" s="55"/>
    </row>
    <row r="15" spans="1:8" ht="15.75">
      <c r="A15" s="55"/>
      <c r="B15" s="54"/>
      <c r="C15" s="54"/>
      <c r="D15" s="55"/>
      <c r="E15" s="55"/>
      <c r="F15" s="55"/>
      <c r="G15" s="55"/>
      <c r="H15" s="55"/>
    </row>
    <row r="16" spans="1:8" ht="15.75">
      <c r="A16" s="55"/>
      <c r="B16" s="54"/>
      <c r="C16" s="54"/>
      <c r="D16" s="55"/>
      <c r="E16" s="55"/>
      <c r="F16" s="55"/>
      <c r="G16" s="55"/>
      <c r="H16" s="55"/>
    </row>
    <row r="17" spans="1:8" ht="15.75">
      <c r="A17" s="55"/>
      <c r="B17" s="54"/>
      <c r="C17" s="54"/>
      <c r="D17" s="55"/>
      <c r="E17" s="55"/>
      <c r="F17" s="55"/>
      <c r="G17" s="55"/>
      <c r="H17" s="55"/>
    </row>
    <row r="18" spans="1:8" ht="15.75">
      <c r="A18" s="55"/>
      <c r="B18" s="54"/>
      <c r="C18" s="54"/>
      <c r="D18" s="55"/>
      <c r="E18" s="55"/>
      <c r="F18" s="55"/>
      <c r="G18" s="55"/>
      <c r="H18" s="55"/>
    </row>
    <row r="19" spans="1:8" ht="15.75">
      <c r="A19" s="55"/>
      <c r="B19" s="54"/>
      <c r="C19" s="54"/>
      <c r="D19" s="55"/>
      <c r="E19" s="55"/>
      <c r="F19" s="55"/>
      <c r="G19" s="55"/>
      <c r="H19" s="55"/>
    </row>
    <row r="20" spans="1:8" ht="15.75">
      <c r="A20" s="55"/>
      <c r="B20" s="54"/>
      <c r="C20" s="54"/>
      <c r="D20" s="55"/>
      <c r="E20" s="55"/>
      <c r="F20" s="55"/>
      <c r="G20" s="55"/>
      <c r="H20" s="55"/>
    </row>
    <row r="21" spans="1:8" ht="15.75">
      <c r="A21" s="55"/>
      <c r="B21" s="54"/>
      <c r="C21" s="54"/>
      <c r="D21" s="55"/>
      <c r="E21" s="55"/>
      <c r="F21" s="55"/>
      <c r="G21" s="55"/>
      <c r="H21" s="55"/>
    </row>
    <row r="22" spans="1:8" ht="15.75">
      <c r="A22" s="55"/>
      <c r="B22" s="54"/>
      <c r="C22" s="54"/>
      <c r="D22" s="55"/>
      <c r="E22" s="55"/>
      <c r="F22" s="55"/>
      <c r="G22" s="55"/>
      <c r="H22" s="55"/>
    </row>
    <row r="23" spans="1:8" ht="15.75">
      <c r="A23" s="55"/>
      <c r="B23" s="54"/>
      <c r="C23" s="54"/>
      <c r="D23" s="55"/>
      <c r="E23" s="55"/>
      <c r="F23" s="55"/>
      <c r="G23" s="55"/>
      <c r="H23" s="55"/>
    </row>
    <row r="24" spans="1:8" ht="15.75">
      <c r="A24" s="55"/>
      <c r="B24" s="54"/>
      <c r="C24" s="54"/>
      <c r="D24" s="55"/>
      <c r="E24" s="55"/>
      <c r="F24" s="55"/>
      <c r="G24" s="55"/>
      <c r="H24" s="55"/>
    </row>
    <row r="25" spans="1:8" ht="15.75">
      <c r="A25" s="55"/>
      <c r="B25" s="54"/>
      <c r="C25" s="54"/>
      <c r="D25" s="55"/>
      <c r="E25" s="55"/>
      <c r="F25" s="55"/>
      <c r="G25" s="55"/>
      <c r="H25" s="55"/>
    </row>
    <row r="26" spans="1:8" ht="15.75">
      <c r="A26" s="55"/>
      <c r="B26" s="54"/>
      <c r="C26" s="54"/>
      <c r="D26" s="55"/>
      <c r="E26" s="55"/>
      <c r="F26" s="55"/>
      <c r="G26" s="55"/>
      <c r="H26" s="55"/>
    </row>
    <row r="27" spans="1:8" ht="15.75">
      <c r="A27" s="55"/>
      <c r="B27" s="54"/>
      <c r="C27" s="54"/>
      <c r="D27" s="55"/>
      <c r="E27" s="55"/>
      <c r="F27" s="55"/>
      <c r="G27" s="55"/>
      <c r="H27" s="55"/>
    </row>
    <row r="28" spans="1:8" ht="15.75">
      <c r="A28" s="55"/>
      <c r="B28" s="54"/>
      <c r="C28" s="54"/>
      <c r="D28" s="55"/>
      <c r="E28" s="55"/>
      <c r="F28" s="55"/>
      <c r="G28" s="55"/>
      <c r="H28" s="55"/>
    </row>
    <row r="29" spans="1:8" ht="15.75">
      <c r="A29" s="55"/>
      <c r="B29" s="54"/>
      <c r="C29" s="54"/>
      <c r="D29" s="55"/>
      <c r="E29" s="55"/>
      <c r="F29" s="55"/>
      <c r="G29" s="55"/>
      <c r="H29" s="55"/>
    </row>
    <row r="30" spans="1:8" ht="15.75">
      <c r="A30" s="55"/>
      <c r="B30" s="54"/>
      <c r="C30" s="54"/>
      <c r="D30" s="55"/>
      <c r="E30" s="55"/>
      <c r="F30" s="55"/>
      <c r="G30" s="55"/>
      <c r="H30" s="55"/>
    </row>
    <row r="31" spans="1:8" ht="15.75">
      <c r="A31" s="55"/>
      <c r="B31" s="54"/>
      <c r="C31" s="54"/>
      <c r="D31" s="55"/>
      <c r="E31" s="55"/>
      <c r="F31" s="55"/>
      <c r="G31" s="55"/>
      <c r="H31" s="55"/>
    </row>
    <row r="32" spans="1:8" ht="15.75">
      <c r="A32" s="55"/>
      <c r="B32" s="54"/>
      <c r="C32" s="54"/>
      <c r="D32" s="55"/>
      <c r="E32" s="55"/>
      <c r="F32" s="55"/>
      <c r="G32" s="55"/>
      <c r="H32" s="55"/>
    </row>
    <row r="33" spans="1:8" ht="15.75">
      <c r="A33" s="55"/>
      <c r="B33" s="54"/>
      <c r="C33" s="54"/>
      <c r="D33" s="55"/>
      <c r="E33" s="55"/>
      <c r="F33" s="55"/>
      <c r="G33" s="55"/>
      <c r="H33" s="55"/>
    </row>
    <row r="34" spans="1:8" ht="15.75">
      <c r="A34" s="55"/>
      <c r="B34" s="54"/>
      <c r="C34" s="54"/>
      <c r="D34" s="55"/>
      <c r="E34" s="55"/>
      <c r="F34" s="55"/>
      <c r="G34" s="55"/>
      <c r="H34" s="55"/>
    </row>
    <row r="35" spans="1:8" ht="15.75">
      <c r="A35" s="55"/>
      <c r="B35" s="54"/>
      <c r="C35" s="54"/>
      <c r="D35" s="55"/>
      <c r="E35" s="55"/>
      <c r="F35" s="55"/>
      <c r="G35" s="55"/>
      <c r="H35" s="55"/>
    </row>
    <row r="36" spans="1:8" ht="15.75">
      <c r="A36" s="55"/>
      <c r="B36" s="54"/>
      <c r="C36" s="54"/>
      <c r="D36" s="55"/>
      <c r="E36" s="55"/>
      <c r="F36" s="55"/>
      <c r="G36" s="55"/>
      <c r="H36" s="55"/>
    </row>
    <row r="37" spans="1:8" ht="15.75">
      <c r="A37" s="55"/>
      <c r="B37" s="54"/>
      <c r="C37" s="54"/>
      <c r="D37" s="55"/>
      <c r="E37" s="55"/>
      <c r="F37" s="55"/>
      <c r="G37" s="55"/>
      <c r="H37" s="55"/>
    </row>
    <row r="38" spans="1:8" ht="15.75">
      <c r="A38" s="55"/>
      <c r="B38" s="54"/>
      <c r="C38" s="54"/>
      <c r="D38" s="55"/>
      <c r="E38" s="55"/>
      <c r="F38" s="55"/>
      <c r="G38" s="55"/>
      <c r="H38" s="55"/>
    </row>
    <row r="39" spans="1:8" ht="15.75">
      <c r="A39" s="55"/>
      <c r="B39" s="54"/>
      <c r="C39" s="54"/>
      <c r="D39" s="55"/>
      <c r="E39" s="55"/>
      <c r="F39" s="55"/>
      <c r="G39" s="55"/>
      <c r="H39" s="55"/>
    </row>
    <row r="40" spans="1:8" ht="15.75">
      <c r="A40" s="55"/>
      <c r="B40" s="54"/>
      <c r="C40" s="54"/>
      <c r="D40" s="55"/>
      <c r="E40" s="55"/>
      <c r="F40" s="55"/>
      <c r="G40" s="55"/>
      <c r="H40" s="55"/>
    </row>
    <row r="41" spans="1:8" ht="15.75">
      <c r="A41" s="55"/>
      <c r="B41" s="54"/>
      <c r="C41" s="54"/>
      <c r="D41" s="55"/>
      <c r="E41" s="55"/>
      <c r="F41" s="55"/>
      <c r="G41" s="55"/>
      <c r="H41" s="55"/>
    </row>
    <row r="42" spans="1:8" ht="15.75">
      <c r="A42" s="55"/>
      <c r="B42" s="54"/>
      <c r="C42" s="54"/>
      <c r="D42" s="55"/>
      <c r="E42" s="55"/>
      <c r="F42" s="55"/>
      <c r="G42" s="55"/>
      <c r="H42" s="55"/>
    </row>
    <row r="43" spans="1:8" ht="15.75">
      <c r="A43" s="55"/>
      <c r="B43" s="54"/>
      <c r="C43" s="54"/>
      <c r="D43" s="55"/>
      <c r="E43" s="55"/>
      <c r="F43" s="55"/>
      <c r="G43" s="55"/>
      <c r="H43" s="55"/>
    </row>
    <row r="44" spans="1:8" ht="15.75">
      <c r="A44" s="55"/>
      <c r="B44" s="54"/>
      <c r="C44" s="54"/>
      <c r="D44" s="55"/>
      <c r="E44" s="55"/>
      <c r="F44" s="55"/>
      <c r="G44" s="55"/>
      <c r="H44" s="55"/>
    </row>
    <row r="45" spans="1:8" ht="15.75">
      <c r="A45" s="55"/>
      <c r="B45" s="54"/>
      <c r="C45" s="54"/>
      <c r="D45" s="55"/>
      <c r="E45" s="55"/>
      <c r="F45" s="55"/>
      <c r="G45" s="55"/>
      <c r="H45" s="55"/>
    </row>
    <row r="46" spans="1:8" ht="15.75">
      <c r="A46" s="55"/>
      <c r="B46" s="54"/>
      <c r="C46" s="54"/>
      <c r="D46" s="55"/>
      <c r="E46" s="55"/>
      <c r="F46" s="55"/>
      <c r="G46" s="55"/>
      <c r="H46" s="55"/>
    </row>
    <row r="47" spans="1:8" ht="15.75">
      <c r="A47" s="55"/>
      <c r="B47" s="54"/>
      <c r="C47" s="54"/>
      <c r="D47" s="55"/>
      <c r="E47" s="55"/>
      <c r="F47" s="55"/>
      <c r="G47" s="55"/>
      <c r="H47" s="55"/>
    </row>
    <row r="48" spans="1:8" ht="15.75">
      <c r="A48" s="55"/>
      <c r="B48" s="54"/>
      <c r="C48" s="54"/>
      <c r="D48" s="55"/>
      <c r="E48" s="55"/>
      <c r="F48" s="55"/>
      <c r="G48" s="55"/>
      <c r="H48" s="55"/>
    </row>
    <row r="49" spans="2:9" s="55" customFormat="1" ht="15.75">
      <c r="B49" s="54"/>
      <c r="C49" s="54"/>
      <c r="I49" s="57"/>
    </row>
    <row r="50" spans="2:9" s="55" customFormat="1" ht="15.75">
      <c r="B50" s="54"/>
      <c r="C50" s="54"/>
      <c r="I50" s="57"/>
    </row>
    <row r="51" spans="2:9" s="55" customFormat="1" ht="15.75">
      <c r="B51" s="54"/>
      <c r="C51" s="54"/>
      <c r="I51" s="57"/>
    </row>
    <row r="52" spans="2:9" s="55" customFormat="1" ht="15.75">
      <c r="B52" s="54"/>
      <c r="C52" s="54"/>
      <c r="I52" s="57"/>
    </row>
    <row r="53" spans="2:9" s="55" customFormat="1" ht="15.75">
      <c r="B53" s="54"/>
      <c r="C53" s="54"/>
      <c r="I53" s="57"/>
    </row>
    <row r="54" spans="2:9" s="55" customFormat="1" ht="15.75">
      <c r="B54" s="54"/>
      <c r="C54" s="54"/>
      <c r="I54" s="57"/>
    </row>
    <row r="55" spans="2:9" s="55" customFormat="1" ht="15.75">
      <c r="B55" s="54"/>
      <c r="C55" s="54"/>
      <c r="I55" s="57"/>
    </row>
    <row r="56" spans="2:9" s="55" customFormat="1" ht="15.75">
      <c r="B56" s="54"/>
      <c r="C56" s="54"/>
      <c r="I56" s="57"/>
    </row>
    <row r="57" spans="2:9" s="55" customFormat="1" ht="15.75">
      <c r="B57" s="54"/>
      <c r="C57" s="54"/>
      <c r="I57" s="57"/>
    </row>
    <row r="58" spans="2:9" s="55" customFormat="1" ht="15.75">
      <c r="B58" s="54"/>
      <c r="C58" s="54"/>
      <c r="I58" s="57"/>
    </row>
    <row r="59" spans="2:9" s="55" customFormat="1" ht="15.75">
      <c r="B59" s="54"/>
      <c r="C59" s="54"/>
      <c r="I59" s="57"/>
    </row>
    <row r="60" spans="2:9" s="55" customFormat="1" ht="15.75">
      <c r="B60" s="54"/>
      <c r="C60" s="54"/>
      <c r="I60" s="57"/>
    </row>
    <row r="61" spans="2:9" s="55" customFormat="1" ht="15.75">
      <c r="B61" s="54"/>
      <c r="C61" s="54"/>
      <c r="I61" s="57"/>
    </row>
    <row r="62" spans="2:9" s="55" customFormat="1" ht="15.75">
      <c r="B62" s="54"/>
      <c r="C62" s="54"/>
      <c r="I62" s="57"/>
    </row>
    <row r="63" spans="2:9" s="55" customFormat="1" ht="15.75">
      <c r="B63" s="54"/>
      <c r="C63" s="54"/>
      <c r="I63" s="57"/>
    </row>
    <row r="64" spans="2:9" s="55" customFormat="1" ht="15.75">
      <c r="B64" s="54"/>
      <c r="C64" s="54"/>
      <c r="I64" s="57"/>
    </row>
    <row r="65" spans="2:9" s="55" customFormat="1" ht="15.75">
      <c r="B65" s="54"/>
      <c r="C65" s="54"/>
      <c r="I65" s="57"/>
    </row>
    <row r="66" spans="2:9" s="55" customFormat="1" ht="15.75">
      <c r="B66" s="54"/>
      <c r="C66" s="54"/>
      <c r="I66" s="57"/>
    </row>
    <row r="67" spans="2:9" s="55" customFormat="1" ht="15.75">
      <c r="B67" s="54"/>
      <c r="C67" s="54"/>
      <c r="I67" s="57"/>
    </row>
    <row r="68" spans="2:9" s="55" customFormat="1" ht="15.75">
      <c r="B68" s="54"/>
      <c r="C68" s="54"/>
      <c r="I68" s="57"/>
    </row>
    <row r="69" spans="2:9" s="55" customFormat="1" ht="15.75">
      <c r="B69" s="54"/>
      <c r="C69" s="54"/>
      <c r="I69" s="57"/>
    </row>
    <row r="70" spans="2:9" s="55" customFormat="1" ht="15.75">
      <c r="B70" s="54"/>
      <c r="C70" s="54"/>
      <c r="I70" s="57"/>
    </row>
    <row r="71" spans="2:9" s="55" customFormat="1" ht="15.75">
      <c r="B71" s="54"/>
      <c r="C71" s="54"/>
      <c r="I71" s="57"/>
    </row>
    <row r="72" spans="2:9" s="55" customFormat="1" ht="15.75">
      <c r="B72" s="54"/>
      <c r="C72" s="54"/>
      <c r="I72" s="57"/>
    </row>
    <row r="73" spans="2:9" s="55" customFormat="1" ht="15.75">
      <c r="B73" s="54"/>
      <c r="C73" s="54"/>
      <c r="I73" s="57"/>
    </row>
    <row r="74" spans="2:9" s="55" customFormat="1" ht="15.75">
      <c r="B74" s="54"/>
      <c r="C74" s="54"/>
      <c r="I74" s="57"/>
    </row>
    <row r="75" spans="2:9" s="55" customFormat="1" ht="15.75">
      <c r="B75" s="54"/>
      <c r="C75" s="54"/>
      <c r="I75" s="57"/>
    </row>
    <row r="76" spans="2:9" s="55" customFormat="1" ht="15.75">
      <c r="B76" s="54"/>
      <c r="C76" s="54"/>
      <c r="I76" s="57"/>
    </row>
    <row r="77" spans="2:9" s="55" customFormat="1" ht="15.75">
      <c r="B77" s="54"/>
      <c r="C77" s="54"/>
      <c r="I77" s="57"/>
    </row>
    <row r="78" spans="2:9" s="55" customFormat="1" ht="15.75">
      <c r="B78" s="54"/>
      <c r="C78" s="54"/>
      <c r="I78" s="57"/>
    </row>
    <row r="79" spans="2:9" s="55" customFormat="1" ht="15.75">
      <c r="B79" s="54"/>
      <c r="C79" s="54"/>
      <c r="I79" s="57"/>
    </row>
    <row r="80" spans="2:9" s="55" customFormat="1" ht="15.75">
      <c r="B80" s="54"/>
      <c r="C80" s="54"/>
      <c r="I80" s="57"/>
    </row>
    <row r="81" spans="2:9" s="55" customFormat="1" ht="15.75">
      <c r="B81" s="54"/>
      <c r="C81" s="54"/>
      <c r="I81" s="57"/>
    </row>
    <row r="82" spans="2:9" s="55" customFormat="1" ht="15.75">
      <c r="B82" s="54"/>
      <c r="C82" s="54"/>
      <c r="I82" s="57"/>
    </row>
    <row r="83" spans="2:9" s="55" customFormat="1" ht="15.75">
      <c r="B83" s="54"/>
      <c r="C83" s="54"/>
      <c r="I83" s="57"/>
    </row>
    <row r="84" spans="2:9" s="55" customFormat="1" ht="15.75">
      <c r="B84" s="54"/>
      <c r="C84" s="54"/>
      <c r="I84" s="57"/>
    </row>
    <row r="85" spans="2:9" s="55" customFormat="1" ht="15.75">
      <c r="B85" s="54"/>
      <c r="C85" s="54"/>
      <c r="I85" s="57"/>
    </row>
    <row r="86" spans="2:9" s="55" customFormat="1" ht="15.75">
      <c r="B86" s="54"/>
      <c r="C86" s="54"/>
      <c r="I86" s="57"/>
    </row>
    <row r="87" spans="2:9" s="55" customFormat="1" ht="15.75">
      <c r="B87" s="54"/>
      <c r="C87" s="54"/>
      <c r="I87" s="57"/>
    </row>
    <row r="88" spans="2:9" s="55" customFormat="1" ht="15.75">
      <c r="B88" s="54"/>
      <c r="C88" s="54"/>
      <c r="I88" s="57"/>
    </row>
    <row r="89" spans="2:9" s="55" customFormat="1" ht="15.75">
      <c r="B89" s="54"/>
      <c r="C89" s="54"/>
      <c r="I89" s="57"/>
    </row>
    <row r="90" spans="2:9" s="55" customFormat="1" ht="15.75">
      <c r="B90" s="54"/>
      <c r="C90" s="54"/>
      <c r="I90" s="57"/>
    </row>
    <row r="91" spans="2:9" s="55" customFormat="1" ht="15.75">
      <c r="B91" s="54"/>
      <c r="C91" s="54"/>
      <c r="I91" s="57"/>
    </row>
    <row r="92" spans="2:9" s="55" customFormat="1" ht="15.75">
      <c r="B92" s="54"/>
      <c r="C92" s="54"/>
      <c r="I92" s="57"/>
    </row>
    <row r="93" spans="2:9" s="55" customFormat="1" ht="15.75">
      <c r="B93" s="54"/>
      <c r="C93" s="54"/>
      <c r="I93" s="57"/>
    </row>
    <row r="94" spans="2:9" s="55" customFormat="1" ht="15.75">
      <c r="B94" s="54"/>
      <c r="C94" s="54"/>
      <c r="I94" s="57"/>
    </row>
    <row r="95" spans="2:9" s="55" customFormat="1" ht="15.75">
      <c r="B95" s="54"/>
      <c r="C95" s="54"/>
      <c r="I95" s="57"/>
    </row>
    <row r="96" spans="2:9" s="55" customFormat="1" ht="15.75">
      <c r="B96" s="54"/>
      <c r="C96" s="54"/>
      <c r="I96" s="57"/>
    </row>
    <row r="97" spans="2:9" s="55" customFormat="1" ht="15.75">
      <c r="B97" s="54"/>
      <c r="C97" s="54"/>
      <c r="I97" s="57"/>
    </row>
    <row r="98" spans="2:9" s="55" customFormat="1" ht="15.75">
      <c r="B98" s="54"/>
      <c r="C98" s="54"/>
      <c r="I98" s="57"/>
    </row>
    <row r="99" spans="2:9" s="55" customFormat="1" ht="15.75">
      <c r="B99" s="54"/>
      <c r="C99" s="54"/>
      <c r="I99" s="57"/>
    </row>
    <row r="100" spans="2:9" s="55" customFormat="1" ht="15.75">
      <c r="B100" s="54"/>
      <c r="C100" s="54"/>
      <c r="I100" s="57"/>
    </row>
    <row r="101" spans="2:9" s="55" customFormat="1" ht="15.75">
      <c r="B101" s="54"/>
      <c r="C101" s="54"/>
      <c r="I101" s="57"/>
    </row>
    <row r="102" spans="2:9" s="55" customFormat="1" ht="15.75">
      <c r="B102" s="54"/>
      <c r="C102" s="54"/>
      <c r="I102" s="57"/>
    </row>
    <row r="103" spans="2:9" s="55" customFormat="1" ht="15.75">
      <c r="B103" s="54"/>
      <c r="C103" s="54"/>
      <c r="I103" s="57"/>
    </row>
    <row r="104" spans="2:9" s="55" customFormat="1" ht="15.75">
      <c r="B104" s="54"/>
      <c r="C104" s="54"/>
      <c r="I104" s="57"/>
    </row>
    <row r="105" spans="2:9" s="55" customFormat="1" ht="15.75">
      <c r="B105" s="54"/>
      <c r="C105" s="54"/>
      <c r="I105" s="57"/>
    </row>
    <row r="106" spans="2:9" s="55" customFormat="1" ht="15.75">
      <c r="B106" s="54"/>
      <c r="C106" s="54"/>
      <c r="I106" s="57"/>
    </row>
    <row r="107" spans="2:9" s="55" customFormat="1" ht="15.75">
      <c r="B107" s="54"/>
      <c r="C107" s="54"/>
      <c r="I107" s="57"/>
    </row>
    <row r="108" spans="2:9" s="55" customFormat="1" ht="15.75">
      <c r="B108" s="54"/>
      <c r="C108" s="54"/>
      <c r="I108" s="57"/>
    </row>
    <row r="109" spans="2:9" s="55" customFormat="1" ht="15.75">
      <c r="B109" s="54"/>
      <c r="C109" s="54"/>
      <c r="I109" s="57"/>
    </row>
    <row r="110" spans="2:9" s="55" customFormat="1" ht="15.75">
      <c r="B110" s="54"/>
      <c r="C110" s="54"/>
      <c r="I110" s="57"/>
    </row>
    <row r="111" spans="2:9" s="55" customFormat="1" ht="15.75">
      <c r="B111" s="54"/>
      <c r="C111" s="54"/>
      <c r="I111" s="57"/>
    </row>
    <row r="112" spans="2:9" s="55" customFormat="1" ht="15.75">
      <c r="B112" s="54"/>
      <c r="C112" s="54"/>
      <c r="I112" s="57"/>
    </row>
    <row r="113" spans="2:9" s="55" customFormat="1" ht="15.75">
      <c r="B113" s="54"/>
      <c r="C113" s="54"/>
      <c r="I113" s="57"/>
    </row>
    <row r="114" spans="2:9" s="55" customFormat="1" ht="15.75">
      <c r="B114" s="54"/>
      <c r="C114" s="54"/>
      <c r="I114" s="57"/>
    </row>
    <row r="115" spans="2:9" s="55" customFormat="1" ht="15.75">
      <c r="B115" s="54"/>
      <c r="C115" s="54"/>
      <c r="I115" s="57"/>
    </row>
    <row r="116" spans="2:9" s="55" customFormat="1" ht="15.75">
      <c r="B116" s="54"/>
      <c r="C116" s="54"/>
      <c r="I116" s="57"/>
    </row>
    <row r="117" spans="2:9" s="55" customFormat="1" ht="15.75">
      <c r="B117" s="54"/>
      <c r="C117" s="54"/>
      <c r="I117" s="57"/>
    </row>
    <row r="118" spans="2:9" s="55" customFormat="1" ht="15.75">
      <c r="B118" s="54"/>
      <c r="C118" s="54"/>
      <c r="I118" s="57"/>
    </row>
    <row r="119" spans="2:9" s="55" customFormat="1" ht="15.75">
      <c r="B119" s="54"/>
      <c r="C119" s="54"/>
      <c r="I119" s="57"/>
    </row>
    <row r="120" spans="2:9" s="55" customFormat="1" ht="15.75">
      <c r="B120" s="54"/>
      <c r="C120" s="54"/>
      <c r="I120" s="57"/>
    </row>
    <row r="121" spans="2:9" s="55" customFormat="1" ht="15.75">
      <c r="B121" s="54"/>
      <c r="C121" s="54"/>
      <c r="I121" s="57"/>
    </row>
    <row r="122" spans="2:9" s="55" customFormat="1" ht="15.75">
      <c r="B122" s="54"/>
      <c r="C122" s="54"/>
      <c r="I122" s="57"/>
    </row>
    <row r="123" spans="2:9" s="55" customFormat="1" ht="15.75">
      <c r="B123" s="54"/>
      <c r="C123" s="54"/>
      <c r="I123" s="57"/>
    </row>
    <row r="124" spans="2:9" s="55" customFormat="1" ht="15.75">
      <c r="B124" s="54"/>
      <c r="C124" s="54"/>
      <c r="I124" s="57"/>
    </row>
    <row r="125" spans="2:9" s="55" customFormat="1" ht="15.75">
      <c r="B125" s="54"/>
      <c r="C125" s="54"/>
      <c r="I125" s="57"/>
    </row>
    <row r="126" spans="2:9" s="55" customFormat="1" ht="15.75">
      <c r="B126" s="54"/>
      <c r="C126" s="54"/>
      <c r="I126" s="57"/>
    </row>
    <row r="127" spans="2:9" s="55" customFormat="1" ht="15.75">
      <c r="B127" s="54"/>
      <c r="C127" s="54"/>
      <c r="I127" s="57"/>
    </row>
    <row r="128" spans="2:9" s="55" customFormat="1" ht="15.75">
      <c r="B128" s="54"/>
      <c r="C128" s="54"/>
      <c r="I128" s="57"/>
    </row>
    <row r="129" spans="2:9" s="55" customFormat="1" ht="15.75">
      <c r="B129" s="54"/>
      <c r="C129" s="54"/>
      <c r="I129" s="57"/>
    </row>
    <row r="130" spans="2:9" s="55" customFormat="1" ht="15.75">
      <c r="B130" s="54"/>
      <c r="C130" s="54"/>
      <c r="I130" s="57"/>
    </row>
    <row r="131" spans="2:9" s="55" customFormat="1" ht="15.75">
      <c r="B131" s="54"/>
      <c r="C131" s="54"/>
      <c r="I131" s="57"/>
    </row>
    <row r="132" spans="2:9" s="55" customFormat="1" ht="15.75">
      <c r="B132" s="54"/>
      <c r="C132" s="54"/>
      <c r="I132" s="57"/>
    </row>
    <row r="133" spans="2:9" s="55" customFormat="1" ht="15.75">
      <c r="B133" s="54"/>
      <c r="C133" s="54"/>
      <c r="I133" s="57"/>
    </row>
    <row r="134" spans="2:9" s="55" customFormat="1" ht="15.75">
      <c r="B134" s="54"/>
      <c r="C134" s="54"/>
      <c r="I134" s="57"/>
    </row>
    <row r="135" spans="2:9" s="55" customFormat="1" ht="15.75">
      <c r="B135" s="54"/>
      <c r="C135" s="54"/>
      <c r="I135" s="57"/>
    </row>
    <row r="136" spans="2:9" s="55" customFormat="1" ht="15.75">
      <c r="B136" s="54"/>
      <c r="C136" s="54"/>
      <c r="I136" s="57"/>
    </row>
    <row r="137" spans="2:9" s="55" customFormat="1" ht="15.75">
      <c r="B137" s="54"/>
      <c r="C137" s="54"/>
      <c r="I137" s="57"/>
    </row>
    <row r="138" spans="2:9" s="55" customFormat="1" ht="15.75">
      <c r="B138" s="54"/>
      <c r="C138" s="54"/>
      <c r="I138" s="57"/>
    </row>
    <row r="139" spans="2:9" s="55" customFormat="1" ht="15.75">
      <c r="B139" s="54"/>
      <c r="C139" s="54"/>
      <c r="I139" s="57"/>
    </row>
    <row r="140" spans="2:9" s="55" customFormat="1" ht="15.75">
      <c r="B140" s="54"/>
      <c r="C140" s="54"/>
      <c r="I140" s="57"/>
    </row>
    <row r="141" spans="2:9" s="55" customFormat="1" ht="15.75">
      <c r="B141" s="54"/>
      <c r="C141" s="54"/>
      <c r="I141" s="57"/>
    </row>
    <row r="142" spans="2:9" s="55" customFormat="1" ht="15.75">
      <c r="B142" s="54"/>
      <c r="C142" s="54"/>
      <c r="I142" s="57"/>
    </row>
    <row r="143" spans="2:9" s="55" customFormat="1" ht="15.75">
      <c r="B143" s="54"/>
      <c r="C143" s="54"/>
      <c r="I143" s="57"/>
    </row>
    <row r="144" spans="2:9" s="55" customFormat="1" ht="15.75">
      <c r="B144" s="54"/>
      <c r="C144" s="54"/>
      <c r="I144" s="57"/>
    </row>
    <row r="145" spans="2:9" s="55" customFormat="1" ht="15.75">
      <c r="B145" s="54"/>
      <c r="C145" s="54"/>
      <c r="I145" s="57"/>
    </row>
    <row r="146" spans="2:9" s="55" customFormat="1" ht="15.75">
      <c r="B146" s="54"/>
      <c r="C146" s="54"/>
      <c r="I146" s="57"/>
    </row>
    <row r="147" spans="2:9" s="55" customFormat="1" ht="15.75">
      <c r="B147" s="54"/>
      <c r="C147" s="54"/>
      <c r="I147" s="57"/>
    </row>
    <row r="148" spans="2:9" s="55" customFormat="1" ht="15.75">
      <c r="B148" s="54"/>
      <c r="C148" s="54"/>
      <c r="I148" s="57"/>
    </row>
    <row r="149" spans="2:9" s="55" customFormat="1" ht="15.75">
      <c r="B149" s="54"/>
      <c r="C149" s="54"/>
      <c r="I149" s="57"/>
    </row>
    <row r="150" spans="2:9" s="55" customFormat="1" ht="15.75">
      <c r="B150" s="54"/>
      <c r="C150" s="54"/>
      <c r="I150" s="57"/>
    </row>
    <row r="151" spans="2:9" s="55" customFormat="1" ht="15.75">
      <c r="B151" s="54"/>
      <c r="C151" s="54"/>
      <c r="I151" s="57"/>
    </row>
    <row r="152" spans="2:9" s="55" customFormat="1" ht="15.75">
      <c r="B152" s="54"/>
      <c r="C152" s="54"/>
      <c r="I152" s="57"/>
    </row>
    <row r="153" spans="2:9" s="55" customFormat="1" ht="15.75">
      <c r="B153" s="54"/>
      <c r="C153" s="54"/>
      <c r="I153" s="57"/>
    </row>
    <row r="154" spans="2:9" s="55" customFormat="1" ht="15.75">
      <c r="B154" s="54"/>
      <c r="C154" s="54"/>
      <c r="I154" s="57"/>
    </row>
    <row r="155" spans="2:9" s="55" customFormat="1" ht="15.75">
      <c r="B155" s="54"/>
      <c r="C155" s="54"/>
      <c r="I155" s="57"/>
    </row>
    <row r="156" spans="2:9" s="55" customFormat="1" ht="15.75">
      <c r="B156" s="54"/>
      <c r="C156" s="54"/>
      <c r="I156" s="57"/>
    </row>
    <row r="157" spans="2:9" s="55" customFormat="1" ht="15.75">
      <c r="B157" s="54"/>
      <c r="C157" s="54"/>
      <c r="I157" s="57"/>
    </row>
    <row r="158" spans="2:9" s="55" customFormat="1" ht="15.75">
      <c r="B158" s="54"/>
      <c r="C158" s="54"/>
      <c r="I158" s="57"/>
    </row>
    <row r="159" spans="2:9" s="55" customFormat="1" ht="15.75">
      <c r="B159" s="54"/>
      <c r="C159" s="54"/>
      <c r="I159" s="57"/>
    </row>
    <row r="160" spans="2:9" s="55" customFormat="1" ht="15.75">
      <c r="B160" s="54"/>
      <c r="C160" s="54"/>
      <c r="I160" s="57"/>
    </row>
    <row r="161" spans="2:9" s="55" customFormat="1" ht="15.75">
      <c r="B161" s="54"/>
      <c r="C161" s="54"/>
      <c r="I161" s="57"/>
    </row>
    <row r="162" spans="2:9" s="55" customFormat="1" ht="15.75">
      <c r="B162" s="54"/>
      <c r="C162" s="54"/>
      <c r="I162" s="57"/>
    </row>
    <row r="163" spans="2:9" s="55" customFormat="1" ht="15.75">
      <c r="B163" s="54"/>
      <c r="C163" s="54"/>
      <c r="I163" s="57"/>
    </row>
    <row r="164" spans="2:9" s="55" customFormat="1" ht="15.75">
      <c r="B164" s="54"/>
      <c r="C164" s="54"/>
      <c r="I164" s="57"/>
    </row>
    <row r="165" spans="2:9" s="55" customFormat="1" ht="15.75">
      <c r="B165" s="54"/>
      <c r="C165" s="54"/>
      <c r="I165" s="57"/>
    </row>
    <row r="166" spans="2:9" s="55" customFormat="1" ht="15.75">
      <c r="B166" s="54"/>
      <c r="C166" s="54"/>
      <c r="I166" s="57"/>
    </row>
    <row r="167" spans="2:9" s="55" customFormat="1" ht="15.75">
      <c r="B167" s="54"/>
      <c r="C167" s="54"/>
      <c r="I167" s="57"/>
    </row>
    <row r="168" spans="2:9" s="55" customFormat="1" ht="15.75">
      <c r="B168" s="54"/>
      <c r="C168" s="54"/>
      <c r="I168" s="57"/>
    </row>
    <row r="169" spans="2:9" s="55" customFormat="1" ht="15.75">
      <c r="B169" s="54"/>
      <c r="C169" s="54"/>
      <c r="I169" s="57"/>
    </row>
    <row r="170" spans="2:9" s="55" customFormat="1" ht="15.75">
      <c r="B170" s="54"/>
      <c r="C170" s="54"/>
      <c r="I170" s="57"/>
    </row>
    <row r="171" spans="2:9" s="55" customFormat="1" ht="15.75">
      <c r="B171" s="54"/>
      <c r="C171" s="54"/>
      <c r="I171" s="57"/>
    </row>
    <row r="172" spans="2:9" s="55" customFormat="1" ht="15.75">
      <c r="B172" s="54"/>
      <c r="C172" s="54"/>
      <c r="I172" s="57"/>
    </row>
    <row r="173" spans="2:9" s="55" customFormat="1" ht="15.75">
      <c r="B173" s="54"/>
      <c r="C173" s="54"/>
      <c r="I173" s="57"/>
    </row>
    <row r="174" spans="2:9" s="55" customFormat="1" ht="15.75">
      <c r="B174" s="54"/>
      <c r="C174" s="54"/>
      <c r="I174" s="57"/>
    </row>
    <row r="175" spans="2:9" s="55" customFormat="1" ht="15.75">
      <c r="B175" s="54"/>
      <c r="C175" s="54"/>
      <c r="I175" s="57"/>
    </row>
    <row r="176" spans="2:9" s="55" customFormat="1" ht="15.75">
      <c r="B176" s="54"/>
      <c r="C176" s="54"/>
      <c r="I176" s="57"/>
    </row>
    <row r="177" spans="2:9" s="55" customFormat="1" ht="15.75">
      <c r="B177" s="54"/>
      <c r="C177" s="54"/>
      <c r="I177" s="57"/>
    </row>
    <row r="178" spans="2:9" s="55" customFormat="1" ht="15.75">
      <c r="B178" s="54"/>
      <c r="C178" s="54"/>
      <c r="I178" s="57"/>
    </row>
    <row r="179" spans="2:9" s="55" customFormat="1" ht="15.75">
      <c r="B179" s="54"/>
      <c r="C179" s="54"/>
      <c r="I179" s="57"/>
    </row>
    <row r="180" spans="2:9" s="55" customFormat="1" ht="15.75">
      <c r="B180" s="54"/>
      <c r="C180" s="54"/>
      <c r="I180" s="57"/>
    </row>
    <row r="181" spans="2:9" s="55" customFormat="1" ht="15.75">
      <c r="B181" s="54"/>
      <c r="C181" s="54"/>
      <c r="I181" s="57"/>
    </row>
    <row r="182" spans="2:9" s="55" customFormat="1" ht="15.75">
      <c r="B182" s="54"/>
      <c r="C182" s="54"/>
      <c r="I182" s="57"/>
    </row>
    <row r="183" spans="2:9" s="55" customFormat="1" ht="15.75">
      <c r="B183" s="54"/>
      <c r="C183" s="54"/>
      <c r="I183" s="57"/>
    </row>
    <row r="184" spans="2:9" s="55" customFormat="1" ht="15.75">
      <c r="B184" s="54"/>
      <c r="C184" s="54"/>
      <c r="I184" s="57"/>
    </row>
    <row r="185" spans="2:9" s="55" customFormat="1" ht="15.75">
      <c r="B185" s="54"/>
      <c r="C185" s="54"/>
      <c r="I185" s="57"/>
    </row>
    <row r="186" spans="2:9" s="55" customFormat="1" ht="15.75">
      <c r="B186" s="54"/>
      <c r="C186" s="54"/>
      <c r="I186" s="57"/>
    </row>
    <row r="187" spans="2:9" s="55" customFormat="1" ht="15.75">
      <c r="B187" s="54"/>
      <c r="C187" s="54"/>
      <c r="I187" s="57"/>
    </row>
    <row r="188" spans="2:9" s="55" customFormat="1" ht="15.75">
      <c r="B188" s="54"/>
      <c r="C188" s="54"/>
      <c r="I188" s="57"/>
    </row>
    <row r="189" spans="2:9" s="55" customFormat="1" ht="15.75">
      <c r="B189" s="54"/>
      <c r="C189" s="54"/>
      <c r="I189" s="57"/>
    </row>
    <row r="190" spans="2:9" s="55" customFormat="1" ht="15.75">
      <c r="B190" s="54"/>
      <c r="C190" s="54"/>
      <c r="I190" s="57"/>
    </row>
    <row r="191" spans="2:9" s="55" customFormat="1" ht="15.75">
      <c r="B191" s="54"/>
      <c r="C191" s="54"/>
      <c r="I191" s="57"/>
    </row>
    <row r="192" spans="2:9" s="55" customFormat="1" ht="15.75">
      <c r="B192" s="54"/>
      <c r="C192" s="54"/>
      <c r="I192" s="57"/>
    </row>
    <row r="193" spans="2:9" s="55" customFormat="1" ht="15.75">
      <c r="B193" s="54"/>
      <c r="C193" s="54"/>
      <c r="I193" s="57"/>
    </row>
    <row r="194" spans="2:9" s="55" customFormat="1" ht="15.75">
      <c r="B194" s="54"/>
      <c r="C194" s="54"/>
      <c r="I194" s="57"/>
    </row>
    <row r="195" spans="2:9" s="55" customFormat="1" ht="15.75">
      <c r="B195" s="54"/>
      <c r="C195" s="54"/>
      <c r="I195" s="57"/>
    </row>
    <row r="196" spans="2:9" s="55" customFormat="1" ht="15.75">
      <c r="B196" s="54"/>
      <c r="C196" s="54"/>
      <c r="I196" s="57"/>
    </row>
    <row r="197" spans="2:9" s="55" customFormat="1" ht="15.75">
      <c r="B197" s="54"/>
      <c r="C197" s="54"/>
      <c r="I197" s="57"/>
    </row>
    <row r="198" spans="2:9" s="55" customFormat="1" ht="15.75">
      <c r="B198" s="54"/>
      <c r="C198" s="54"/>
      <c r="I198" s="57"/>
    </row>
    <row r="199" spans="2:9" s="55" customFormat="1" ht="15.75">
      <c r="B199" s="54"/>
      <c r="C199" s="54"/>
      <c r="I199" s="57"/>
    </row>
    <row r="200" spans="2:9" s="55" customFormat="1" ht="15.75">
      <c r="B200" s="54"/>
      <c r="C200" s="54"/>
      <c r="I200" s="57"/>
    </row>
    <row r="201" spans="2:9" s="55" customFormat="1" ht="15.75">
      <c r="B201" s="54"/>
      <c r="C201" s="54"/>
      <c r="I201" s="57"/>
    </row>
    <row r="202" spans="2:9" s="55" customFormat="1" ht="15.75">
      <c r="B202" s="54"/>
      <c r="C202" s="54"/>
      <c r="I202" s="57"/>
    </row>
    <row r="203" spans="2:9" s="55" customFormat="1" ht="15.75">
      <c r="B203" s="54"/>
      <c r="C203" s="54"/>
      <c r="I203" s="57"/>
    </row>
    <row r="204" spans="2:9" s="55" customFormat="1" ht="15.75">
      <c r="B204" s="54"/>
      <c r="C204" s="54"/>
      <c r="I204" s="57"/>
    </row>
    <row r="205" spans="2:9" s="55" customFormat="1" ht="15.75">
      <c r="B205" s="54"/>
      <c r="C205" s="54"/>
      <c r="I205" s="57"/>
    </row>
    <row r="206" spans="2:9" s="55" customFormat="1" ht="15.75">
      <c r="B206" s="54"/>
      <c r="C206" s="54"/>
      <c r="I206" s="57"/>
    </row>
    <row r="207" spans="2:9" s="55" customFormat="1" ht="15.75">
      <c r="B207" s="54"/>
      <c r="C207" s="54"/>
      <c r="I207" s="57"/>
    </row>
    <row r="208" spans="2:9" s="55" customFormat="1" ht="15.75">
      <c r="B208" s="54"/>
      <c r="C208" s="54"/>
      <c r="I208" s="57"/>
    </row>
    <row r="209" spans="2:9" s="55" customFormat="1" ht="15.75">
      <c r="B209" s="54"/>
      <c r="C209" s="54"/>
      <c r="I209" s="57"/>
    </row>
    <row r="210" spans="2:9" s="55" customFormat="1" ht="15.75">
      <c r="B210" s="54"/>
      <c r="C210" s="54"/>
      <c r="I210" s="57"/>
    </row>
    <row r="211" spans="2:9" s="55" customFormat="1" ht="15.75">
      <c r="B211" s="54"/>
      <c r="C211" s="54"/>
      <c r="I211" s="57"/>
    </row>
    <row r="212" spans="2:9" s="55" customFormat="1" ht="15.75">
      <c r="B212" s="54"/>
      <c r="C212" s="54"/>
      <c r="I212" s="57"/>
    </row>
    <row r="213" spans="2:9" s="55" customFormat="1" ht="15.75">
      <c r="B213" s="54"/>
      <c r="C213" s="54"/>
      <c r="I213" s="57"/>
    </row>
    <row r="214" spans="2:9" s="55" customFormat="1" ht="15.75">
      <c r="B214" s="54"/>
      <c r="C214" s="54"/>
      <c r="I214" s="57"/>
    </row>
    <row r="215" spans="2:9" s="55" customFormat="1" ht="15.75">
      <c r="B215" s="54"/>
      <c r="C215" s="54"/>
      <c r="I215" s="57"/>
    </row>
    <row r="216" spans="2:9" s="55" customFormat="1" ht="15.75">
      <c r="B216" s="54"/>
      <c r="C216" s="54"/>
      <c r="I216" s="57"/>
    </row>
    <row r="217" spans="2:9" s="55" customFormat="1" ht="15.75">
      <c r="B217" s="54"/>
      <c r="C217" s="54"/>
      <c r="I217" s="57"/>
    </row>
    <row r="218" spans="2:9" s="55" customFormat="1" ht="15.75">
      <c r="B218" s="54"/>
      <c r="C218" s="54"/>
      <c r="I218" s="57"/>
    </row>
    <row r="219" spans="2:9" s="55" customFormat="1" ht="15.75">
      <c r="B219" s="54"/>
      <c r="C219" s="54"/>
      <c r="I219" s="57"/>
    </row>
    <row r="220" spans="2:9" s="55" customFormat="1" ht="15.75">
      <c r="B220" s="54"/>
      <c r="C220" s="54"/>
      <c r="I220" s="57"/>
    </row>
    <row r="221" spans="2:9" s="55" customFormat="1" ht="15.75">
      <c r="B221" s="54"/>
      <c r="C221" s="54"/>
      <c r="I221" s="57"/>
    </row>
    <row r="222" spans="2:9" s="55" customFormat="1" ht="15.75">
      <c r="B222" s="54"/>
      <c r="C222" s="54"/>
      <c r="I222" s="57"/>
    </row>
    <row r="223" spans="2:9" s="55" customFormat="1" ht="15.75">
      <c r="B223" s="54"/>
      <c r="C223" s="54"/>
      <c r="I223" s="57"/>
    </row>
    <row r="224" spans="2:9" s="55" customFormat="1" ht="15.75">
      <c r="B224" s="54"/>
      <c r="C224" s="54"/>
      <c r="I224" s="57"/>
    </row>
    <row r="225" spans="2:9" s="55" customFormat="1" ht="15.75">
      <c r="B225" s="54"/>
      <c r="C225" s="54"/>
      <c r="I225" s="57"/>
    </row>
    <row r="226" spans="2:9" s="55" customFormat="1" ht="15.75">
      <c r="B226" s="54"/>
      <c r="C226" s="54"/>
      <c r="I226" s="57"/>
    </row>
    <row r="227" spans="2:9" s="55" customFormat="1" ht="15.75">
      <c r="B227" s="54"/>
      <c r="C227" s="54"/>
      <c r="I227" s="57"/>
    </row>
    <row r="228" spans="2:9" s="55" customFormat="1" ht="15.75">
      <c r="B228" s="54"/>
      <c r="C228" s="54"/>
      <c r="I228" s="57"/>
    </row>
    <row r="229" spans="2:9" s="55" customFormat="1" ht="15.75">
      <c r="B229" s="54"/>
      <c r="C229" s="54"/>
      <c r="I229" s="57"/>
    </row>
    <row r="230" spans="2:9" s="55" customFormat="1" ht="15.75">
      <c r="B230" s="54"/>
      <c r="C230" s="54"/>
      <c r="I230" s="57"/>
    </row>
    <row r="231" spans="2:9" s="55" customFormat="1" ht="15.75">
      <c r="B231" s="54"/>
      <c r="C231" s="54"/>
      <c r="I231" s="57"/>
    </row>
    <row r="232" spans="2:9" s="55" customFormat="1" ht="15.75">
      <c r="B232" s="54"/>
      <c r="C232" s="54"/>
      <c r="I232" s="57"/>
    </row>
    <row r="233" spans="2:9" s="55" customFormat="1" ht="15.75">
      <c r="B233" s="54"/>
      <c r="C233" s="54"/>
      <c r="I233" s="57"/>
    </row>
    <row r="234" spans="2:9" s="55" customFormat="1" ht="15.75">
      <c r="B234" s="54"/>
      <c r="C234" s="54"/>
      <c r="I234" s="57"/>
    </row>
    <row r="235" spans="2:9" s="55" customFormat="1" ht="15.75">
      <c r="B235" s="54"/>
      <c r="C235" s="54"/>
      <c r="I235" s="57"/>
    </row>
    <row r="236" spans="2:9" s="55" customFormat="1" ht="15.75">
      <c r="B236" s="54"/>
      <c r="C236" s="54"/>
      <c r="I236" s="57"/>
    </row>
    <row r="237" spans="2:9" s="55" customFormat="1" ht="15.75">
      <c r="B237" s="54"/>
      <c r="C237" s="54"/>
      <c r="I237" s="57"/>
    </row>
    <row r="238" spans="2:9" s="55" customFormat="1" ht="15.75">
      <c r="B238" s="54"/>
      <c r="C238" s="54"/>
      <c r="I238" s="57"/>
    </row>
    <row r="239" spans="2:9" s="55" customFormat="1" ht="15.75">
      <c r="B239" s="54"/>
      <c r="C239" s="54"/>
      <c r="I239" s="57"/>
    </row>
    <row r="240" spans="2:9" s="55" customFormat="1" ht="15.75">
      <c r="B240" s="54"/>
      <c r="C240" s="54"/>
      <c r="I240" s="57"/>
    </row>
    <row r="241" spans="2:9" s="55" customFormat="1" ht="15.75">
      <c r="B241" s="54"/>
      <c r="C241" s="54"/>
      <c r="I241" s="57"/>
    </row>
    <row r="242" spans="2:9" s="55" customFormat="1" ht="15.75">
      <c r="B242" s="54"/>
      <c r="C242" s="54"/>
      <c r="I242" s="57"/>
    </row>
    <row r="243" spans="2:9" s="55" customFormat="1" ht="15.75">
      <c r="B243" s="54"/>
      <c r="C243" s="54"/>
      <c r="I243" s="57"/>
    </row>
    <row r="244" spans="2:9" s="55" customFormat="1" ht="15.75">
      <c r="B244" s="54"/>
      <c r="C244" s="54"/>
      <c r="I244" s="57"/>
    </row>
    <row r="245" spans="2:9" s="55" customFormat="1" ht="15.75">
      <c r="B245" s="54"/>
      <c r="C245" s="54"/>
      <c r="I245" s="57"/>
    </row>
    <row r="246" spans="2:9" s="55" customFormat="1" ht="15.75">
      <c r="B246" s="54"/>
      <c r="C246" s="54"/>
      <c r="I246" s="57"/>
    </row>
    <row r="247" spans="2:9" s="55" customFormat="1" ht="15.75">
      <c r="B247" s="54"/>
      <c r="C247" s="54"/>
      <c r="I247" s="57"/>
    </row>
    <row r="248" spans="2:9" s="55" customFormat="1" ht="15.75">
      <c r="B248" s="54"/>
      <c r="C248" s="54"/>
      <c r="I248" s="57"/>
    </row>
    <row r="249" spans="2:9" s="55" customFormat="1" ht="15.75">
      <c r="B249" s="54"/>
      <c r="C249" s="54"/>
      <c r="I249" s="57"/>
    </row>
    <row r="250" spans="2:9" s="55" customFormat="1" ht="15.75">
      <c r="B250" s="54"/>
      <c r="C250" s="54"/>
      <c r="I250" s="57"/>
    </row>
    <row r="251" spans="2:9" s="55" customFormat="1" ht="15.75">
      <c r="B251" s="54"/>
      <c r="C251" s="54"/>
      <c r="I251" s="57"/>
    </row>
    <row r="252" spans="2:9" s="55" customFormat="1" ht="15.75">
      <c r="B252" s="54"/>
      <c r="C252" s="54"/>
      <c r="I252" s="57"/>
    </row>
    <row r="253" spans="2:9" s="55" customFormat="1" ht="15.75">
      <c r="B253" s="54"/>
      <c r="C253" s="54"/>
      <c r="I253" s="57"/>
    </row>
    <row r="254" spans="2:9" s="55" customFormat="1" ht="15.75">
      <c r="B254" s="54"/>
      <c r="C254" s="54"/>
      <c r="I254" s="57"/>
    </row>
    <row r="255" spans="2:9" s="55" customFormat="1" ht="15.75">
      <c r="B255" s="54"/>
      <c r="C255" s="54"/>
      <c r="I255" s="57"/>
    </row>
    <row r="256" spans="2:9" s="55" customFormat="1" ht="15.75">
      <c r="B256" s="54"/>
      <c r="C256" s="54"/>
      <c r="I256" s="57"/>
    </row>
    <row r="257" spans="2:9" s="55" customFormat="1" ht="15.75">
      <c r="B257" s="54"/>
      <c r="C257" s="54"/>
      <c r="I257" s="57"/>
    </row>
    <row r="258" spans="2:9" s="55" customFormat="1" ht="15.75">
      <c r="B258" s="54"/>
      <c r="C258" s="54"/>
      <c r="I258" s="57"/>
    </row>
    <row r="259" spans="2:9" s="55" customFormat="1" ht="15.75">
      <c r="B259" s="54"/>
      <c r="C259" s="54"/>
      <c r="I259" s="57"/>
    </row>
    <row r="260" spans="2:9" s="55" customFormat="1" ht="15.75">
      <c r="B260" s="54"/>
      <c r="C260" s="54"/>
      <c r="I260" s="57"/>
    </row>
    <row r="261" spans="2:9" s="55" customFormat="1" ht="15.75">
      <c r="B261" s="54"/>
      <c r="C261" s="54"/>
      <c r="I261" s="57"/>
    </row>
    <row r="262" spans="2:9" s="55" customFormat="1" ht="15.75">
      <c r="B262" s="54"/>
      <c r="C262" s="54"/>
      <c r="I262" s="57"/>
    </row>
    <row r="263" spans="2:9" s="55" customFormat="1" ht="15.75">
      <c r="B263" s="54"/>
      <c r="C263" s="54"/>
      <c r="I263" s="57"/>
    </row>
    <row r="264" spans="2:9" s="55" customFormat="1" ht="15.75">
      <c r="B264" s="54"/>
      <c r="C264" s="54"/>
      <c r="I264" s="57"/>
    </row>
    <row r="265" spans="2:9" s="55" customFormat="1" ht="15.75">
      <c r="B265" s="54"/>
      <c r="C265" s="54"/>
      <c r="I265" s="57"/>
    </row>
    <row r="266" spans="2:9" s="55" customFormat="1" ht="15.75">
      <c r="B266" s="54"/>
      <c r="C266" s="54"/>
      <c r="I266" s="57"/>
    </row>
    <row r="267" spans="2:9" s="55" customFormat="1" ht="15.75">
      <c r="B267" s="54"/>
      <c r="C267" s="54"/>
      <c r="I267" s="57"/>
    </row>
    <row r="268" spans="2:9" s="55" customFormat="1" ht="15.75">
      <c r="B268" s="54"/>
      <c r="C268" s="54"/>
      <c r="I268" s="57"/>
    </row>
    <row r="269" spans="2:9" s="55" customFormat="1" ht="15.75">
      <c r="B269" s="54"/>
      <c r="C269" s="54"/>
      <c r="I269" s="57"/>
    </row>
    <row r="270" spans="2:9" s="55" customFormat="1" ht="15.75">
      <c r="B270" s="54"/>
      <c r="C270" s="54"/>
      <c r="I270" s="57"/>
    </row>
    <row r="271" spans="2:9" s="55" customFormat="1" ht="15.75">
      <c r="B271" s="54"/>
      <c r="C271" s="54"/>
      <c r="I271" s="57"/>
    </row>
    <row r="272" spans="2:9" s="55" customFormat="1" ht="15.75">
      <c r="B272" s="54"/>
      <c r="C272" s="54"/>
      <c r="I272" s="57"/>
    </row>
    <row r="273" spans="2:9" s="55" customFormat="1" ht="15.75">
      <c r="B273" s="54"/>
      <c r="C273" s="54"/>
      <c r="I273" s="57"/>
    </row>
    <row r="274" spans="2:9" s="55" customFormat="1" ht="15.75">
      <c r="B274" s="54"/>
      <c r="C274" s="54"/>
      <c r="I274" s="57"/>
    </row>
    <row r="275" spans="2:9" s="55" customFormat="1" ht="15.75">
      <c r="B275" s="54"/>
      <c r="C275" s="54"/>
      <c r="I275" s="57"/>
    </row>
    <row r="276" spans="2:9" s="55" customFormat="1" ht="15.75">
      <c r="B276" s="54"/>
      <c r="C276" s="54"/>
      <c r="I276" s="57"/>
    </row>
    <row r="277" spans="2:9" s="55" customFormat="1" ht="15.75">
      <c r="B277" s="54"/>
      <c r="C277" s="54"/>
      <c r="I277" s="57"/>
    </row>
    <row r="278" spans="2:9" s="55" customFormat="1" ht="15.75">
      <c r="B278" s="54"/>
      <c r="C278" s="54"/>
      <c r="I278" s="57"/>
    </row>
    <row r="279" spans="2:9" s="55" customFormat="1" ht="15.75">
      <c r="B279" s="54"/>
      <c r="C279" s="54"/>
      <c r="I279" s="57"/>
    </row>
    <row r="280" spans="2:9" s="55" customFormat="1" ht="15.75">
      <c r="B280" s="54"/>
      <c r="C280" s="54"/>
      <c r="I280" s="57"/>
    </row>
    <row r="281" spans="2:9" s="55" customFormat="1" ht="15.75">
      <c r="B281" s="54"/>
      <c r="C281" s="54"/>
      <c r="I281" s="57"/>
    </row>
    <row r="282" spans="2:9" s="55" customFormat="1" ht="15.75">
      <c r="B282" s="54"/>
      <c r="C282" s="54"/>
      <c r="I282" s="57"/>
    </row>
    <row r="283" spans="2:9" s="55" customFormat="1" ht="15.75">
      <c r="B283" s="54"/>
      <c r="C283" s="54"/>
      <c r="I283" s="57"/>
    </row>
    <row r="284" spans="2:9" s="55" customFormat="1" ht="15.75">
      <c r="B284" s="54"/>
      <c r="C284" s="54"/>
      <c r="I284" s="57"/>
    </row>
    <row r="285" spans="2:9" s="55" customFormat="1" ht="15.75">
      <c r="B285" s="54"/>
      <c r="C285" s="54"/>
      <c r="I285" s="57"/>
    </row>
    <row r="286" spans="2:9" s="55" customFormat="1" ht="15.75">
      <c r="B286" s="54"/>
      <c r="C286" s="54"/>
      <c r="I286" s="57"/>
    </row>
    <row r="287" spans="2:9" s="55" customFormat="1" ht="15.75">
      <c r="B287" s="54"/>
      <c r="C287" s="54"/>
      <c r="I287" s="57"/>
    </row>
    <row r="288" spans="2:9" s="55" customFormat="1" ht="15.75">
      <c r="B288" s="54"/>
      <c r="C288" s="54"/>
      <c r="I288" s="57"/>
    </row>
    <row r="289" spans="2:9" s="55" customFormat="1" ht="15.75">
      <c r="B289" s="54"/>
      <c r="C289" s="54"/>
      <c r="I289" s="57"/>
    </row>
    <row r="290" spans="2:9" s="55" customFormat="1" ht="15.75">
      <c r="B290" s="54"/>
      <c r="C290" s="54"/>
      <c r="I290" s="57"/>
    </row>
    <row r="291" spans="2:9" s="55" customFormat="1" ht="15.75">
      <c r="B291" s="54"/>
      <c r="C291" s="54"/>
      <c r="I291" s="57"/>
    </row>
    <row r="292" spans="2:9" s="55" customFormat="1" ht="15.75">
      <c r="B292" s="54"/>
      <c r="C292" s="54"/>
      <c r="I292" s="57"/>
    </row>
    <row r="293" spans="2:9" s="55" customFormat="1" ht="15.75">
      <c r="B293" s="54"/>
      <c r="C293" s="54"/>
      <c r="I293" s="57"/>
    </row>
    <row r="294" spans="2:9" s="55" customFormat="1" ht="15.75">
      <c r="B294" s="54"/>
      <c r="C294" s="54"/>
      <c r="I294" s="57"/>
    </row>
    <row r="295" spans="2:9" s="55" customFormat="1" ht="15.75">
      <c r="B295" s="54"/>
      <c r="C295" s="54"/>
      <c r="I295" s="57"/>
    </row>
    <row r="296" spans="2:9" s="55" customFormat="1" ht="15.75">
      <c r="B296" s="54"/>
      <c r="C296" s="54"/>
      <c r="I296" s="57"/>
    </row>
    <row r="297" spans="2:9" s="55" customFormat="1" ht="15.75">
      <c r="B297" s="54"/>
      <c r="C297" s="54"/>
      <c r="I297" s="57"/>
    </row>
    <row r="298" spans="2:9" s="55" customFormat="1" ht="15.75">
      <c r="B298" s="54"/>
      <c r="C298" s="54"/>
      <c r="I298" s="57"/>
    </row>
    <row r="299" spans="2:9" s="55" customFormat="1" ht="15.75">
      <c r="B299" s="54"/>
      <c r="C299" s="54"/>
      <c r="I299" s="57"/>
    </row>
    <row r="300" spans="2:9" s="55" customFormat="1" ht="15.75">
      <c r="B300" s="54"/>
      <c r="C300" s="54"/>
      <c r="I300" s="57"/>
    </row>
    <row r="301" spans="2:9" s="55" customFormat="1" ht="15.75">
      <c r="B301" s="54"/>
      <c r="C301" s="54"/>
      <c r="I301" s="57"/>
    </row>
    <row r="302" spans="2:9" s="55" customFormat="1" ht="15.75">
      <c r="B302" s="54"/>
      <c r="C302" s="54"/>
      <c r="I302" s="57"/>
    </row>
    <row r="303" spans="2:9" s="55" customFormat="1" ht="15.75">
      <c r="B303" s="54"/>
      <c r="C303" s="54"/>
      <c r="I303" s="57"/>
    </row>
    <row r="304" spans="2:9" s="55" customFormat="1" ht="15.75">
      <c r="B304" s="54"/>
      <c r="C304" s="54"/>
      <c r="I304" s="57"/>
    </row>
    <row r="305" spans="2:9" s="55" customFormat="1" ht="15.75">
      <c r="B305" s="54"/>
      <c r="C305" s="54"/>
      <c r="I305" s="57"/>
    </row>
    <row r="306" spans="2:9" s="55" customFormat="1" ht="15.75">
      <c r="B306" s="54"/>
      <c r="C306" s="54"/>
      <c r="I306" s="57"/>
    </row>
    <row r="307" spans="2:9" s="55" customFormat="1" ht="15.75">
      <c r="B307" s="54"/>
      <c r="C307" s="54"/>
      <c r="I307" s="57"/>
    </row>
    <row r="308" spans="2:9" s="55" customFormat="1" ht="15.75">
      <c r="B308" s="54"/>
      <c r="C308" s="54"/>
      <c r="I308" s="57"/>
    </row>
    <row r="309" spans="2:9" s="55" customFormat="1" ht="15.75">
      <c r="B309" s="54"/>
      <c r="C309" s="54"/>
      <c r="I309" s="57"/>
    </row>
    <row r="310" spans="2:9" s="55" customFormat="1" ht="15.75">
      <c r="B310" s="54"/>
      <c r="C310" s="54"/>
      <c r="I310" s="57"/>
    </row>
    <row r="311" spans="2:9" s="55" customFormat="1" ht="15.75">
      <c r="B311" s="54"/>
      <c r="C311" s="54"/>
      <c r="I311" s="57"/>
    </row>
    <row r="312" spans="2:9" s="55" customFormat="1" ht="15.75">
      <c r="B312" s="54"/>
      <c r="C312" s="54"/>
      <c r="I312" s="57"/>
    </row>
    <row r="313" spans="2:9" s="55" customFormat="1" ht="15.75">
      <c r="B313" s="54"/>
      <c r="C313" s="54"/>
      <c r="I313" s="57"/>
    </row>
    <row r="314" spans="2:9" s="55" customFormat="1" ht="15.75">
      <c r="B314" s="54"/>
      <c r="C314" s="54"/>
      <c r="I314" s="57"/>
    </row>
    <row r="315" spans="2:9" s="55" customFormat="1" ht="15.75">
      <c r="B315" s="54"/>
      <c r="C315" s="54"/>
      <c r="I315" s="57"/>
    </row>
    <row r="316" spans="2:9" s="55" customFormat="1" ht="15.75">
      <c r="B316" s="54"/>
      <c r="C316" s="54"/>
      <c r="I316" s="57"/>
    </row>
    <row r="317" spans="2:9" s="55" customFormat="1" ht="15.75">
      <c r="B317" s="54"/>
      <c r="C317" s="54"/>
      <c r="I317" s="57"/>
    </row>
    <row r="318" spans="2:9" s="55" customFormat="1" ht="15.75">
      <c r="B318" s="54"/>
      <c r="C318" s="54"/>
      <c r="I318" s="57"/>
    </row>
    <row r="319" spans="2:9" s="55" customFormat="1" ht="15.75">
      <c r="B319" s="54"/>
      <c r="C319" s="54"/>
      <c r="I319" s="57"/>
    </row>
    <row r="320" spans="2:9" s="55" customFormat="1" ht="15.75">
      <c r="B320" s="54"/>
      <c r="C320" s="54"/>
      <c r="I320" s="57"/>
    </row>
    <row r="321" spans="2:9" s="55" customFormat="1" ht="15.75">
      <c r="B321" s="54"/>
      <c r="C321" s="54"/>
      <c r="I321" s="57"/>
    </row>
    <row r="322" spans="2:9" s="55" customFormat="1" ht="15.75">
      <c r="B322" s="54"/>
      <c r="C322" s="54"/>
      <c r="I322" s="57"/>
    </row>
    <row r="323" spans="2:9" s="55" customFormat="1" ht="15.75">
      <c r="B323" s="54"/>
      <c r="C323" s="54"/>
      <c r="I323" s="57"/>
    </row>
    <row r="324" spans="2:9" s="55" customFormat="1" ht="15.75">
      <c r="B324" s="54"/>
      <c r="C324" s="54"/>
      <c r="I324" s="57"/>
    </row>
    <row r="325" spans="2:9" s="55" customFormat="1" ht="15.75">
      <c r="B325" s="54"/>
      <c r="C325" s="54"/>
      <c r="I325" s="57"/>
    </row>
    <row r="326" spans="2:9" s="55" customFormat="1" ht="15.75">
      <c r="B326" s="54"/>
      <c r="C326" s="54"/>
      <c r="I326" s="57"/>
    </row>
    <row r="327" spans="2:9" s="55" customFormat="1" ht="15.75">
      <c r="B327" s="54"/>
      <c r="C327" s="54"/>
      <c r="I327" s="57"/>
    </row>
    <row r="328" spans="2:9" s="55" customFormat="1" ht="15.75">
      <c r="B328" s="54"/>
      <c r="C328" s="54"/>
      <c r="I328" s="57"/>
    </row>
    <row r="329" spans="2:9" s="55" customFormat="1" ht="15.75">
      <c r="B329" s="54"/>
      <c r="C329" s="54"/>
      <c r="I329" s="57"/>
    </row>
    <row r="330" spans="2:9" s="55" customFormat="1" ht="15.75">
      <c r="B330" s="54"/>
      <c r="C330" s="54"/>
      <c r="I330" s="57"/>
    </row>
    <row r="331" spans="2:9" s="55" customFormat="1" ht="15.75">
      <c r="B331" s="54"/>
      <c r="C331" s="54"/>
      <c r="I331" s="57"/>
    </row>
    <row r="332" spans="2:9" s="55" customFormat="1" ht="15.75">
      <c r="B332" s="54"/>
      <c r="C332" s="54"/>
      <c r="I332" s="57"/>
    </row>
    <row r="333" spans="2:9" s="55" customFormat="1" ht="15.75">
      <c r="B333" s="54"/>
      <c r="C333" s="54"/>
      <c r="I333" s="57"/>
    </row>
    <row r="334" spans="2:9" s="55" customFormat="1" ht="15.75">
      <c r="B334" s="54"/>
      <c r="C334" s="54"/>
      <c r="I334" s="57"/>
    </row>
    <row r="335" spans="2:9" s="55" customFormat="1" ht="15.75">
      <c r="B335" s="54"/>
      <c r="C335" s="54"/>
      <c r="I335" s="57"/>
    </row>
    <row r="336" spans="2:9" s="55" customFormat="1" ht="15.75">
      <c r="B336" s="54"/>
      <c r="C336" s="54"/>
      <c r="I336" s="57"/>
    </row>
    <row r="337" spans="2:9" s="55" customFormat="1" ht="15.75">
      <c r="B337" s="54"/>
      <c r="C337" s="54"/>
      <c r="I337" s="57"/>
    </row>
    <row r="338" spans="2:9" s="55" customFormat="1" ht="15.75">
      <c r="B338" s="54"/>
      <c r="C338" s="54"/>
      <c r="I338" s="57"/>
    </row>
    <row r="339" spans="2:9" s="55" customFormat="1" ht="15.75">
      <c r="B339" s="54"/>
      <c r="C339" s="54"/>
      <c r="I339" s="57"/>
    </row>
    <row r="340" spans="2:9" s="55" customFormat="1" ht="15.75">
      <c r="B340" s="54"/>
      <c r="C340" s="54"/>
      <c r="I340" s="57"/>
    </row>
    <row r="341" spans="2:9" s="55" customFormat="1" ht="15.75">
      <c r="B341" s="54"/>
      <c r="C341" s="54"/>
      <c r="I341" s="57"/>
    </row>
    <row r="342" spans="2:9" s="55" customFormat="1" ht="15.75">
      <c r="B342" s="54"/>
      <c r="C342" s="54"/>
      <c r="I342" s="57"/>
    </row>
    <row r="343" spans="2:9" s="55" customFormat="1" ht="15.75">
      <c r="B343" s="54"/>
      <c r="C343" s="54"/>
      <c r="I343" s="57"/>
    </row>
    <row r="344" spans="2:9" s="55" customFormat="1" ht="15.75">
      <c r="B344" s="54"/>
      <c r="C344" s="54"/>
      <c r="I344" s="57"/>
    </row>
    <row r="345" spans="2:9" s="55" customFormat="1" ht="15.75">
      <c r="B345" s="54"/>
      <c r="C345" s="54"/>
      <c r="I345" s="57"/>
    </row>
    <row r="346" spans="2:9" s="55" customFormat="1" ht="15.75">
      <c r="B346" s="54"/>
      <c r="C346" s="54"/>
      <c r="I346" s="57"/>
    </row>
    <row r="347" spans="2:9" s="55" customFormat="1" ht="15.75">
      <c r="B347" s="54"/>
      <c r="C347" s="54"/>
      <c r="I347" s="57"/>
    </row>
    <row r="348" spans="2:9" s="55" customFormat="1" ht="15.75">
      <c r="B348" s="54"/>
      <c r="C348" s="54"/>
      <c r="I348" s="57"/>
    </row>
    <row r="349" spans="2:9" s="55" customFormat="1" ht="15.75">
      <c r="B349" s="54"/>
      <c r="C349" s="54"/>
      <c r="I349" s="57"/>
    </row>
    <row r="350" spans="2:9" s="55" customFormat="1" ht="15.75">
      <c r="B350" s="54"/>
      <c r="C350" s="54"/>
      <c r="I350" s="57"/>
    </row>
    <row r="351" spans="2:9" s="55" customFormat="1" ht="15.75">
      <c r="B351" s="54"/>
      <c r="C351" s="54"/>
      <c r="I351" s="57"/>
    </row>
    <row r="352" spans="2:9" s="55" customFormat="1" ht="15.75">
      <c r="B352" s="54"/>
      <c r="C352" s="54"/>
      <c r="I352" s="57"/>
    </row>
    <row r="353" spans="2:9" s="55" customFormat="1" ht="15.75">
      <c r="B353" s="54"/>
      <c r="C353" s="54"/>
      <c r="I353" s="57"/>
    </row>
    <row r="354" spans="2:9" s="55" customFormat="1" ht="15.75">
      <c r="B354" s="54"/>
      <c r="C354" s="54"/>
      <c r="I354" s="57"/>
    </row>
    <row r="355" spans="2:9" s="55" customFormat="1" ht="15.75">
      <c r="B355" s="54"/>
      <c r="C355" s="54"/>
      <c r="I355" s="57"/>
    </row>
    <row r="356" spans="2:9" s="55" customFormat="1" ht="15.75">
      <c r="B356" s="54"/>
      <c r="C356" s="54"/>
      <c r="I356" s="57"/>
    </row>
    <row r="357" spans="2:9" s="55" customFormat="1" ht="15.75">
      <c r="B357" s="54"/>
      <c r="C357" s="54"/>
      <c r="I357" s="57"/>
    </row>
    <row r="358" spans="2:9" s="55" customFormat="1" ht="15.75">
      <c r="B358" s="54"/>
      <c r="C358" s="54"/>
      <c r="I358" s="57"/>
    </row>
    <row r="359" spans="2:9" s="55" customFormat="1" ht="15.75">
      <c r="B359" s="54"/>
      <c r="C359" s="54"/>
      <c r="I359" s="57"/>
    </row>
    <row r="360" spans="2:9" s="55" customFormat="1" ht="15.75">
      <c r="B360" s="54"/>
      <c r="C360" s="54"/>
      <c r="I360" s="57"/>
    </row>
    <row r="361" spans="2:9" s="55" customFormat="1" ht="15.75">
      <c r="B361" s="54"/>
      <c r="C361" s="54"/>
      <c r="I361" s="57"/>
    </row>
    <row r="362" spans="2:9" s="55" customFormat="1" ht="15.75">
      <c r="B362" s="54"/>
      <c r="C362" s="54"/>
      <c r="I362" s="57"/>
    </row>
    <row r="363" spans="2:9" s="55" customFormat="1" ht="15.75">
      <c r="B363" s="54"/>
      <c r="C363" s="54"/>
      <c r="I363" s="57"/>
    </row>
    <row r="364" spans="2:9" s="55" customFormat="1" ht="15.75">
      <c r="B364" s="54"/>
      <c r="C364" s="54"/>
      <c r="I364" s="57"/>
    </row>
    <row r="365" spans="2:9" s="55" customFormat="1" ht="15.75">
      <c r="B365" s="54"/>
      <c r="C365" s="54"/>
      <c r="I365" s="57"/>
    </row>
    <row r="366" spans="2:9" s="55" customFormat="1" ht="15.75">
      <c r="B366" s="54"/>
      <c r="C366" s="54"/>
      <c r="I366" s="57"/>
    </row>
    <row r="367" spans="2:9" s="55" customFormat="1" ht="15.75">
      <c r="B367" s="54"/>
      <c r="C367" s="54"/>
      <c r="I367" s="57"/>
    </row>
    <row r="368" spans="2:9" s="55" customFormat="1" ht="15.75">
      <c r="B368" s="54"/>
      <c r="C368" s="54"/>
      <c r="I368" s="57"/>
    </row>
    <row r="369" spans="2:9" s="55" customFormat="1" ht="15.75">
      <c r="B369" s="54"/>
      <c r="C369" s="54"/>
      <c r="I369" s="57"/>
    </row>
    <row r="370" spans="2:9" s="55" customFormat="1" ht="15.75">
      <c r="B370" s="54"/>
      <c r="C370" s="54"/>
      <c r="I370" s="57"/>
    </row>
    <row r="371" spans="2:9" s="55" customFormat="1" ht="15.75">
      <c r="B371" s="54"/>
      <c r="C371" s="54"/>
      <c r="I371" s="57"/>
    </row>
    <row r="372" spans="2:9" s="55" customFormat="1" ht="15.75">
      <c r="B372" s="54"/>
      <c r="C372" s="54"/>
      <c r="I372" s="57"/>
    </row>
    <row r="373" spans="2:9" s="55" customFormat="1" ht="15.75">
      <c r="B373" s="54"/>
      <c r="C373" s="54"/>
      <c r="I373" s="57"/>
    </row>
    <row r="374" spans="2:9" s="55" customFormat="1" ht="15.75">
      <c r="B374" s="54"/>
      <c r="C374" s="54"/>
      <c r="I374" s="57"/>
    </row>
    <row r="375" spans="2:9" s="55" customFormat="1" ht="15.75">
      <c r="B375" s="54"/>
      <c r="C375" s="54"/>
      <c r="I375" s="57"/>
    </row>
    <row r="376" spans="2:9" s="55" customFormat="1" ht="15.75">
      <c r="B376" s="54"/>
      <c r="C376" s="54"/>
      <c r="I376" s="57"/>
    </row>
    <row r="377" spans="2:9" s="55" customFormat="1" ht="15.75">
      <c r="B377" s="54"/>
      <c r="C377" s="54"/>
      <c r="I377" s="57"/>
    </row>
    <row r="378" spans="2:9" s="55" customFormat="1" ht="15.75">
      <c r="B378" s="54"/>
      <c r="C378" s="54"/>
      <c r="I378" s="57"/>
    </row>
    <row r="379" spans="2:9" s="55" customFormat="1" ht="15.75">
      <c r="B379" s="54"/>
      <c r="C379" s="54"/>
      <c r="I379" s="57"/>
    </row>
    <row r="380" spans="2:9" s="55" customFormat="1" ht="15.75">
      <c r="B380" s="54"/>
      <c r="C380" s="54"/>
      <c r="I380" s="57"/>
    </row>
    <row r="381" spans="2:9" s="55" customFormat="1" ht="15.75">
      <c r="B381" s="54"/>
      <c r="C381" s="54"/>
      <c r="I381" s="57"/>
    </row>
    <row r="382" spans="2:9" s="55" customFormat="1" ht="15.75">
      <c r="B382" s="54"/>
      <c r="C382" s="54"/>
      <c r="I382" s="57"/>
    </row>
    <row r="383" spans="2:9" s="55" customFormat="1" ht="15.75">
      <c r="B383" s="54"/>
      <c r="C383" s="54"/>
      <c r="I383" s="57"/>
    </row>
    <row r="384" spans="2:9" s="55" customFormat="1" ht="15.75">
      <c r="B384" s="54"/>
      <c r="C384" s="54"/>
      <c r="I384" s="57"/>
    </row>
    <row r="385" spans="2:9" s="55" customFormat="1" ht="15.75">
      <c r="B385" s="54"/>
      <c r="C385" s="54"/>
      <c r="I385" s="57"/>
    </row>
    <row r="386" spans="2:9" s="55" customFormat="1" ht="15.75">
      <c r="B386" s="54"/>
      <c r="C386" s="54"/>
      <c r="I386" s="57"/>
    </row>
    <row r="387" spans="2:9" s="55" customFormat="1" ht="15.75">
      <c r="B387" s="54"/>
      <c r="C387" s="54"/>
      <c r="I387" s="57"/>
    </row>
    <row r="388" spans="2:9" s="55" customFormat="1" ht="15.75">
      <c r="B388" s="54"/>
      <c r="C388" s="54"/>
      <c r="I388" s="57"/>
    </row>
    <row r="389" spans="2:9" s="55" customFormat="1" ht="15.75">
      <c r="B389" s="54"/>
      <c r="C389" s="54"/>
      <c r="I389" s="57"/>
    </row>
  </sheetData>
  <mergeCells count="3">
    <mergeCell ref="A7:G7"/>
    <mergeCell ref="A1:H1"/>
    <mergeCell ref="A6:G6"/>
  </mergeCells>
  <printOptions horizontalCentered="1"/>
  <pageMargins left="0.75" right="0.75" top="1" bottom="1" header="0.5" footer="0.5"/>
  <pageSetup fitToHeight="0" horizontalDpi="600" verticalDpi="600" orientation="portrait" scale="67" r:id="rId1"/>
  <headerFooter alignWithMargins="0">
    <oddHeader>&amp;C&amp;"Arial,Bold"&amp;12Draft - IRC Working Document</oddHeader>
    <oddFooter>&amp;LAugust 2007&amp;C&amp;"Arial,Bold"&amp;12&amp;A&amp;R&amp;P of &amp;N
IRC Handout 9/27/2007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H94"/>
  <sheetViews>
    <sheetView showGridLines="0" zoomScale="120" zoomScaleNormal="120" workbookViewId="0" topLeftCell="A1">
      <pane ySplit="6" topLeftCell="BM7" activePane="bottomLeft" state="frozen"/>
      <selection pane="topLeft" activeCell="C7" sqref="C7"/>
      <selection pane="bottomLeft" activeCell="C11" sqref="C11:G11"/>
    </sheetView>
  </sheetViews>
  <sheetFormatPr defaultColWidth="9.140625" defaultRowHeight="12.75"/>
  <cols>
    <col min="1" max="1" width="4.7109375" style="55" customWidth="1"/>
    <col min="2" max="2" width="4.8515625" style="55" customWidth="1"/>
    <col min="3" max="4" width="12.7109375" style="54" customWidth="1"/>
    <col min="5" max="6" width="12.7109375" style="55" customWidth="1"/>
    <col min="7" max="7" width="19.421875" style="55" customWidth="1"/>
    <col min="8" max="8" width="19.421875" style="57" bestFit="1" customWidth="1"/>
    <col min="9" max="16384" width="9.140625" style="55" customWidth="1"/>
  </cols>
  <sheetData>
    <row r="1" spans="1:7" ht="35.25" customHeight="1">
      <c r="A1" s="303" t="s">
        <v>506</v>
      </c>
      <c r="B1" s="304"/>
      <c r="C1" s="304"/>
      <c r="D1" s="304"/>
      <c r="E1" s="304"/>
      <c r="F1" s="304"/>
      <c r="G1" s="305"/>
    </row>
    <row r="2" spans="1:7" ht="15.75" customHeight="1">
      <c r="A2" s="315" t="s">
        <v>4</v>
      </c>
      <c r="B2" s="316"/>
      <c r="C2" s="316"/>
      <c r="D2" s="316"/>
      <c r="E2" s="316"/>
      <c r="F2" s="316"/>
      <c r="G2" s="317"/>
    </row>
    <row r="3" spans="1:7" ht="15.75" customHeight="1">
      <c r="A3" s="71"/>
      <c r="B3" s="71"/>
      <c r="C3" s="72"/>
      <c r="D3" s="72"/>
      <c r="E3" s="73"/>
      <c r="F3" s="73"/>
      <c r="G3" s="73"/>
    </row>
    <row r="4" spans="1:7" ht="15.75" customHeight="1">
      <c r="A4" s="77" t="s">
        <v>475</v>
      </c>
      <c r="B4" s="71"/>
      <c r="C4" s="72"/>
      <c r="D4" s="72"/>
      <c r="E4" s="73"/>
      <c r="F4" s="73"/>
      <c r="G4" s="73"/>
    </row>
    <row r="5" spans="1:7" ht="30" customHeight="1">
      <c r="A5" s="289" t="s">
        <v>33</v>
      </c>
      <c r="B5" s="289"/>
      <c r="C5" s="289"/>
      <c r="D5" s="289"/>
      <c r="E5" s="289"/>
      <c r="F5" s="289"/>
      <c r="G5" s="289"/>
    </row>
    <row r="6" spans="1:8" s="68" customFormat="1" ht="15.75" customHeight="1">
      <c r="A6" s="116" t="s">
        <v>5</v>
      </c>
      <c r="B6" s="98"/>
      <c r="C6" s="76"/>
      <c r="D6" s="76"/>
      <c r="E6" s="74"/>
      <c r="F6" s="99"/>
      <c r="G6" s="75"/>
      <c r="H6" s="67"/>
    </row>
    <row r="7" spans="1:7" s="112" customFormat="1" ht="15.75" customHeight="1">
      <c r="A7" s="318" t="s">
        <v>34</v>
      </c>
      <c r="B7" s="318"/>
      <c r="C7" s="318"/>
      <c r="D7" s="318"/>
      <c r="E7" s="318"/>
      <c r="F7" s="318"/>
      <c r="G7" s="318"/>
    </row>
    <row r="8" spans="1:7" s="112" customFormat="1" ht="15.75" customHeight="1">
      <c r="A8" s="80"/>
      <c r="B8" s="80"/>
      <c r="C8" s="80"/>
      <c r="D8" s="80"/>
      <c r="E8" s="80"/>
      <c r="F8" s="80"/>
      <c r="G8" s="80"/>
    </row>
    <row r="9" spans="1:7" s="112" customFormat="1" ht="28.5" customHeight="1">
      <c r="A9" s="80"/>
      <c r="B9" s="224">
        <v>1921</v>
      </c>
      <c r="C9" s="307" t="s">
        <v>503</v>
      </c>
      <c r="D9" s="308"/>
      <c r="E9" s="308"/>
      <c r="F9" s="308"/>
      <c r="G9" s="308"/>
    </row>
    <row r="10" spans="1:7" s="112" customFormat="1" ht="12.75">
      <c r="A10" s="80"/>
      <c r="B10" s="271">
        <v>2400</v>
      </c>
      <c r="C10" s="272" t="str">
        <f>VLOOKUP(B10,SGLDATA!$A$6:$B$500,2,FALSE)</f>
        <v>Liability for Deposit Funds, Clearing Accounts, and Undeposited Collections</v>
      </c>
      <c r="D10" s="273"/>
      <c r="E10" s="273"/>
      <c r="F10" s="273"/>
      <c r="G10" s="226"/>
    </row>
    <row r="11" spans="1:7" s="112" customFormat="1" ht="15.75" customHeight="1">
      <c r="A11" s="80"/>
      <c r="B11" s="309">
        <v>5890</v>
      </c>
      <c r="C11" s="307" t="s">
        <v>502</v>
      </c>
      <c r="D11" s="308"/>
      <c r="E11" s="308"/>
      <c r="F11" s="308"/>
      <c r="G11" s="308"/>
    </row>
    <row r="12" spans="1:7" s="112" customFormat="1" ht="15.75" customHeight="1">
      <c r="A12" s="80"/>
      <c r="B12" s="309"/>
      <c r="C12" s="80"/>
      <c r="D12" s="80"/>
      <c r="E12" s="80"/>
      <c r="F12" s="80"/>
      <c r="G12" s="80"/>
    </row>
    <row r="13" spans="1:7" s="112" customFormat="1" ht="15.75" customHeight="1" thickBot="1">
      <c r="A13" s="106"/>
      <c r="B13" s="106"/>
      <c r="C13" s="106"/>
      <c r="D13" s="106"/>
      <c r="E13" s="106"/>
      <c r="F13" s="106"/>
      <c r="G13" s="106"/>
    </row>
    <row r="14" spans="1:7" s="112" customFormat="1" ht="15.75" customHeight="1">
      <c r="A14" s="77" t="s">
        <v>13</v>
      </c>
      <c r="B14" s="80"/>
      <c r="C14" s="80"/>
      <c r="D14" s="80"/>
      <c r="E14" s="80"/>
      <c r="F14" s="80"/>
      <c r="G14" s="80"/>
    </row>
    <row r="15" spans="1:7" s="112" customFormat="1" ht="15.75" customHeight="1">
      <c r="A15" s="77"/>
      <c r="B15" s="80"/>
      <c r="C15" s="80"/>
      <c r="D15" s="80"/>
      <c r="E15" s="80"/>
      <c r="F15" s="80"/>
      <c r="G15" s="80"/>
    </row>
    <row r="16" spans="1:7" s="112" customFormat="1" ht="15.75" customHeight="1">
      <c r="A16" s="146" t="s">
        <v>477</v>
      </c>
      <c r="B16" s="80"/>
      <c r="C16" s="80"/>
      <c r="D16" s="80"/>
      <c r="E16" s="80"/>
      <c r="F16" s="80"/>
      <c r="G16" s="80"/>
    </row>
    <row r="17" spans="1:7" s="112" customFormat="1" ht="15.75" customHeight="1">
      <c r="A17" s="146" t="s">
        <v>479</v>
      </c>
      <c r="B17" s="80"/>
      <c r="C17" s="80"/>
      <c r="D17" s="80"/>
      <c r="E17" s="80"/>
      <c r="F17" s="80"/>
      <c r="G17" s="80"/>
    </row>
    <row r="18" spans="1:7" s="112" customFormat="1" ht="15.75" customHeight="1">
      <c r="A18" s="146"/>
      <c r="B18" s="309">
        <v>4122</v>
      </c>
      <c r="C18" s="307" t="s">
        <v>501</v>
      </c>
      <c r="D18" s="308"/>
      <c r="E18" s="308"/>
      <c r="F18" s="308"/>
      <c r="G18" s="308"/>
    </row>
    <row r="19" spans="1:7" s="112" customFormat="1" ht="15.75" customHeight="1">
      <c r="A19" s="146"/>
      <c r="B19" s="309"/>
      <c r="C19" s="308"/>
      <c r="D19" s="308"/>
      <c r="E19" s="308"/>
      <c r="F19" s="308"/>
      <c r="G19" s="308"/>
    </row>
    <row r="20" spans="1:7" s="112" customFormat="1" ht="15.75" customHeight="1">
      <c r="A20" s="146"/>
      <c r="B20" s="224"/>
      <c r="C20" s="227"/>
      <c r="D20" s="224"/>
      <c r="E20" s="224"/>
      <c r="F20" s="224"/>
      <c r="G20" s="224"/>
    </row>
    <row r="21" spans="1:7" s="112" customFormat="1" ht="15.75" customHeight="1">
      <c r="A21" s="79"/>
      <c r="B21" s="229"/>
      <c r="C21" s="227"/>
      <c r="D21" s="224"/>
      <c r="E21" s="224"/>
      <c r="F21" s="224"/>
      <c r="G21" s="224"/>
    </row>
    <row r="22" spans="1:7" s="112" customFormat="1" ht="15.75" customHeight="1">
      <c r="A22" s="81" t="s">
        <v>480</v>
      </c>
      <c r="B22" s="78"/>
      <c r="C22" s="109"/>
      <c r="D22" s="80"/>
      <c r="E22" s="80"/>
      <c r="F22" s="80"/>
      <c r="G22" s="80"/>
    </row>
    <row r="23" spans="1:7" s="112" customFormat="1" ht="15.75" customHeight="1">
      <c r="A23" s="79"/>
      <c r="B23" s="78"/>
      <c r="C23" s="109"/>
      <c r="D23" s="80"/>
      <c r="E23" s="80"/>
      <c r="F23" s="80"/>
      <c r="G23" s="80"/>
    </row>
    <row r="24" spans="1:7" s="112" customFormat="1" ht="15.75" customHeight="1">
      <c r="A24" s="146" t="s">
        <v>478</v>
      </c>
      <c r="B24" s="80"/>
      <c r="C24" s="80"/>
      <c r="D24" s="80"/>
      <c r="E24" s="80"/>
      <c r="F24" s="80"/>
      <c r="G24" s="80"/>
    </row>
    <row r="25" spans="1:7" s="112" customFormat="1" ht="15.75" customHeight="1">
      <c r="A25" s="80" t="s">
        <v>467</v>
      </c>
      <c r="B25" s="80"/>
      <c r="C25" s="80"/>
      <c r="D25" s="80"/>
      <c r="E25" s="80"/>
      <c r="F25" s="80"/>
      <c r="G25" s="80"/>
    </row>
    <row r="26" spans="1:7" s="112" customFormat="1" ht="15.75" customHeight="1">
      <c r="A26" s="80"/>
      <c r="B26" s="80"/>
      <c r="C26" s="80"/>
      <c r="D26" s="80"/>
      <c r="E26" s="80"/>
      <c r="F26" s="80"/>
      <c r="G26" s="80"/>
    </row>
    <row r="27" spans="1:7" s="112" customFormat="1" ht="15.75" customHeight="1" thickBot="1">
      <c r="A27" s="106"/>
      <c r="B27" s="106"/>
      <c r="C27" s="106"/>
      <c r="D27" s="106"/>
      <c r="E27" s="106"/>
      <c r="F27" s="106"/>
      <c r="G27" s="106"/>
    </row>
    <row r="28" spans="1:7" s="112" customFormat="1" ht="15.75" customHeight="1">
      <c r="A28" s="77" t="s">
        <v>15</v>
      </c>
      <c r="B28" s="80"/>
      <c r="C28" s="80"/>
      <c r="D28" s="80"/>
      <c r="E28" s="80"/>
      <c r="F28" s="80"/>
      <c r="G28" s="80"/>
    </row>
    <row r="29" spans="1:7" s="112" customFormat="1" ht="15.75" customHeight="1">
      <c r="A29" s="71" t="s">
        <v>7</v>
      </c>
      <c r="B29" s="80"/>
      <c r="C29" s="80"/>
      <c r="D29" s="80"/>
      <c r="E29" s="80"/>
      <c r="F29" s="80"/>
      <c r="G29" s="80"/>
    </row>
    <row r="30" spans="1:7" s="112" customFormat="1" ht="15.75" customHeight="1">
      <c r="A30" s="80"/>
      <c r="B30" s="86">
        <v>6800</v>
      </c>
      <c r="C30" s="109" t="str">
        <f>VLOOKUP(B30,SGLDATA!$A$6:$B$500,2,FALSE)</f>
        <v>Future Funded Expenses</v>
      </c>
      <c r="D30" s="80"/>
      <c r="E30" s="80"/>
      <c r="F30" s="80"/>
      <c r="G30" s="80"/>
    </row>
    <row r="31" spans="1:7" s="112" customFormat="1" ht="15.75" customHeight="1" thickBot="1">
      <c r="A31" s="106"/>
      <c r="B31" s="106"/>
      <c r="C31" s="106"/>
      <c r="D31" s="106"/>
      <c r="E31" s="106"/>
      <c r="F31" s="106"/>
      <c r="G31" s="106"/>
    </row>
    <row r="32" spans="1:7" s="112" customFormat="1" ht="15.75" customHeight="1">
      <c r="A32" s="77" t="s">
        <v>16</v>
      </c>
      <c r="B32" s="80"/>
      <c r="C32" s="80"/>
      <c r="D32" s="80"/>
      <c r="E32" s="80"/>
      <c r="F32" s="80"/>
      <c r="G32" s="80"/>
    </row>
    <row r="33" spans="1:7" s="112" customFormat="1" ht="15.75" customHeight="1">
      <c r="A33" s="77"/>
      <c r="B33" s="80"/>
      <c r="C33" s="80"/>
      <c r="D33" s="80"/>
      <c r="E33" s="80"/>
      <c r="F33" s="80"/>
      <c r="G33" s="80"/>
    </row>
    <row r="34" spans="1:7" s="112" customFormat="1" ht="15.75" customHeight="1">
      <c r="A34" s="310" t="s">
        <v>467</v>
      </c>
      <c r="B34" s="310"/>
      <c r="C34" s="310"/>
      <c r="D34" s="310"/>
      <c r="E34" s="310"/>
      <c r="F34" s="310"/>
      <c r="G34" s="310"/>
    </row>
    <row r="35" spans="1:7" s="112" customFormat="1" ht="15.75" customHeight="1" thickBot="1">
      <c r="A35" s="145"/>
      <c r="B35" s="145"/>
      <c r="C35" s="145"/>
      <c r="D35" s="145"/>
      <c r="E35" s="145"/>
      <c r="F35" s="145"/>
      <c r="G35" s="145"/>
    </row>
    <row r="36" spans="1:7" s="112" customFormat="1" ht="15.75" customHeight="1">
      <c r="A36" s="313" t="s">
        <v>35</v>
      </c>
      <c r="B36" s="314"/>
      <c r="C36" s="314"/>
      <c r="D36" s="314"/>
      <c r="E36" s="314"/>
      <c r="F36" s="314"/>
      <c r="G36" s="314"/>
    </row>
    <row r="37" spans="1:7" s="112" customFormat="1" ht="15.75" customHeight="1">
      <c r="A37" s="311"/>
      <c r="B37" s="311"/>
      <c r="C37" s="311"/>
      <c r="D37" s="311"/>
      <c r="E37" s="311"/>
      <c r="F37" s="311"/>
      <c r="G37" s="311"/>
    </row>
    <row r="38" spans="1:7" s="112" customFormat="1" ht="15.75" customHeight="1">
      <c r="A38" s="84"/>
      <c r="B38" s="84"/>
      <c r="C38" s="84"/>
      <c r="D38" s="84"/>
      <c r="E38" s="84"/>
      <c r="F38" s="84"/>
      <c r="G38" s="84"/>
    </row>
    <row r="39" spans="1:7" s="112" customFormat="1" ht="15.75" customHeight="1">
      <c r="A39" s="80" t="s">
        <v>467</v>
      </c>
      <c r="B39" s="80"/>
      <c r="C39" s="80"/>
      <c r="D39" s="80"/>
      <c r="E39" s="80"/>
      <c r="F39" s="80"/>
      <c r="G39" s="80"/>
    </row>
    <row r="40" spans="1:7" s="112" customFormat="1" ht="15.75" customHeight="1" thickBot="1">
      <c r="A40" s="106"/>
      <c r="B40" s="106"/>
      <c r="C40" s="106"/>
      <c r="D40" s="106"/>
      <c r="E40" s="106"/>
      <c r="F40" s="106"/>
      <c r="G40" s="106"/>
    </row>
    <row r="41" spans="1:7" s="112" customFormat="1" ht="15.75" customHeight="1">
      <c r="A41" s="147" t="s">
        <v>36</v>
      </c>
      <c r="B41" s="151"/>
      <c r="C41" s="151"/>
      <c r="D41" s="151"/>
      <c r="E41" s="151"/>
      <c r="F41" s="151"/>
      <c r="G41" s="151"/>
    </row>
    <row r="42" spans="1:7" s="112" customFormat="1" ht="15.75" customHeight="1">
      <c r="A42" s="77"/>
      <c r="B42" s="80"/>
      <c r="C42" s="80"/>
      <c r="D42" s="80"/>
      <c r="E42" s="80"/>
      <c r="F42" s="80"/>
      <c r="G42" s="80"/>
    </row>
    <row r="43" spans="1:7" s="112" customFormat="1" ht="15.75" customHeight="1">
      <c r="A43" s="80" t="s">
        <v>467</v>
      </c>
      <c r="B43" s="80"/>
      <c r="C43" s="80"/>
      <c r="D43" s="80"/>
      <c r="E43" s="80"/>
      <c r="F43" s="80"/>
      <c r="G43" s="80"/>
    </row>
    <row r="44" spans="1:7" s="112" customFormat="1" ht="15.75" customHeight="1" thickBot="1">
      <c r="A44" s="106"/>
      <c r="B44" s="106"/>
      <c r="C44" s="106"/>
      <c r="D44" s="106"/>
      <c r="E44" s="106"/>
      <c r="F44" s="106"/>
      <c r="G44" s="106"/>
    </row>
    <row r="45" spans="1:7" s="112" customFormat="1" ht="15.75" customHeight="1">
      <c r="A45" s="77" t="s">
        <v>17</v>
      </c>
      <c r="B45" s="80"/>
      <c r="C45" s="80"/>
      <c r="D45" s="80"/>
      <c r="E45" s="80"/>
      <c r="F45" s="80"/>
      <c r="G45" s="80"/>
    </row>
    <row r="46" spans="1:7" s="112" customFormat="1" ht="15.75" customHeight="1">
      <c r="A46" s="77"/>
      <c r="B46" s="80"/>
      <c r="C46" s="80"/>
      <c r="D46" s="80"/>
      <c r="E46" s="80"/>
      <c r="F46" s="80"/>
      <c r="G46" s="80"/>
    </row>
    <row r="47" spans="1:7" s="112" customFormat="1" ht="15.75" customHeight="1">
      <c r="A47" s="80" t="s">
        <v>467</v>
      </c>
      <c r="B47" s="82"/>
      <c r="C47" s="82"/>
      <c r="D47" s="82"/>
      <c r="E47" s="82"/>
      <c r="F47" s="82"/>
      <c r="G47" s="82"/>
    </row>
    <row r="48" spans="1:7" s="112" customFormat="1" ht="15.75" customHeight="1" thickBot="1">
      <c r="A48" s="106"/>
      <c r="B48" s="106"/>
      <c r="C48" s="106"/>
      <c r="D48" s="106"/>
      <c r="E48" s="106"/>
      <c r="F48" s="106"/>
      <c r="G48" s="106"/>
    </row>
    <row r="49" spans="1:7" ht="15.75" customHeight="1">
      <c r="A49" s="100" t="s">
        <v>6</v>
      </c>
      <c r="B49" s="100"/>
      <c r="C49" s="101"/>
      <c r="D49" s="101"/>
      <c r="E49" s="73"/>
      <c r="F49" s="73"/>
      <c r="G49" s="73"/>
    </row>
    <row r="50" spans="1:7" ht="15.75" customHeight="1">
      <c r="A50" s="71" t="s">
        <v>7</v>
      </c>
      <c r="B50" s="71"/>
      <c r="C50" s="83"/>
      <c r="D50" s="83"/>
      <c r="E50" s="71"/>
      <c r="F50" s="71"/>
      <c r="G50" s="71"/>
    </row>
    <row r="51" spans="1:7" ht="15.75" customHeight="1">
      <c r="A51" s="71"/>
      <c r="B51" s="71"/>
      <c r="C51" s="83"/>
      <c r="D51" s="83"/>
      <c r="E51" s="71"/>
      <c r="F51" s="71"/>
      <c r="G51" s="71"/>
    </row>
    <row r="52" spans="1:7" ht="15.75" customHeight="1">
      <c r="A52" s="71"/>
      <c r="B52" s="86">
        <v>4450</v>
      </c>
      <c r="C52" s="274" t="s">
        <v>517</v>
      </c>
      <c r="D52" s="83"/>
      <c r="E52" s="71"/>
      <c r="F52" s="71"/>
      <c r="G52" s="71"/>
    </row>
    <row r="53" spans="1:7" ht="15.75" customHeight="1" thickBot="1">
      <c r="A53" s="85"/>
      <c r="B53" s="104"/>
      <c r="C53" s="110"/>
      <c r="D53" s="105"/>
      <c r="E53" s="85"/>
      <c r="F53" s="85"/>
      <c r="G53" s="85"/>
    </row>
    <row r="54" spans="1:7" ht="15.75" customHeight="1">
      <c r="A54" s="147" t="s">
        <v>8</v>
      </c>
      <c r="B54" s="148"/>
      <c r="C54" s="149"/>
      <c r="D54" s="149"/>
      <c r="E54" s="150"/>
      <c r="F54" s="73"/>
      <c r="G54" s="73"/>
    </row>
    <row r="55" spans="1:7" ht="15.75" customHeight="1">
      <c r="A55" s="71"/>
      <c r="B55" s="71"/>
      <c r="C55" s="83"/>
      <c r="D55" s="83"/>
      <c r="E55" s="71"/>
      <c r="F55" s="71"/>
      <c r="G55" s="71"/>
    </row>
    <row r="56" spans="1:7" ht="15.75" customHeight="1">
      <c r="A56" s="80" t="s">
        <v>467</v>
      </c>
      <c r="B56" s="84"/>
      <c r="C56" s="84"/>
      <c r="D56" s="84"/>
      <c r="E56" s="84"/>
      <c r="F56" s="84"/>
      <c r="G56" s="84"/>
    </row>
    <row r="57" spans="1:7" ht="15.75" customHeight="1" thickBot="1">
      <c r="A57" s="111"/>
      <c r="B57" s="111"/>
      <c r="C57" s="111"/>
      <c r="D57" s="111"/>
      <c r="E57" s="111"/>
      <c r="F57" s="111"/>
      <c r="G57" s="111"/>
    </row>
    <row r="58" spans="1:7" ht="15.75" customHeight="1" thickTop="1">
      <c r="A58" s="77" t="s">
        <v>516</v>
      </c>
      <c r="B58" s="100"/>
      <c r="C58" s="101"/>
      <c r="D58" s="101"/>
      <c r="E58" s="73"/>
      <c r="F58" s="73"/>
      <c r="G58" s="73"/>
    </row>
    <row r="59" spans="1:7" ht="15.75" customHeight="1">
      <c r="A59" s="71" t="s">
        <v>7</v>
      </c>
      <c r="B59" s="71"/>
      <c r="C59" s="83"/>
      <c r="D59" s="83"/>
      <c r="E59" s="71"/>
      <c r="F59" s="71"/>
      <c r="G59" s="71"/>
    </row>
    <row r="60" spans="1:7" ht="15.75" customHeight="1">
      <c r="A60" s="71"/>
      <c r="B60" s="71"/>
      <c r="C60" s="83"/>
      <c r="D60" s="83"/>
      <c r="E60" s="71"/>
      <c r="F60" s="71"/>
      <c r="G60" s="71"/>
    </row>
    <row r="61" spans="1:7" ht="15.75" customHeight="1">
      <c r="A61" s="71"/>
      <c r="B61" s="86">
        <v>5790</v>
      </c>
      <c r="C61" s="274" t="s">
        <v>518</v>
      </c>
      <c r="D61" s="83"/>
      <c r="E61" s="71"/>
      <c r="F61" s="71"/>
      <c r="G61" s="71"/>
    </row>
    <row r="62" spans="1:7" ht="15.75" customHeight="1" thickBot="1">
      <c r="A62" s="85"/>
      <c r="B62" s="104"/>
      <c r="C62" s="107"/>
      <c r="D62" s="105"/>
      <c r="E62" s="85"/>
      <c r="F62" s="85"/>
      <c r="G62" s="85"/>
    </row>
    <row r="63" spans="1:7" ht="15.75" customHeight="1">
      <c r="A63" s="313" t="s">
        <v>487</v>
      </c>
      <c r="B63" s="314"/>
      <c r="C63" s="314"/>
      <c r="D63" s="314"/>
      <c r="E63" s="314"/>
      <c r="F63" s="314"/>
      <c r="G63" s="314"/>
    </row>
    <row r="64" spans="1:7" ht="15.75" customHeight="1">
      <c r="A64" s="311"/>
      <c r="B64" s="311"/>
      <c r="C64" s="311"/>
      <c r="D64" s="311"/>
      <c r="E64" s="311"/>
      <c r="F64" s="311"/>
      <c r="G64" s="311"/>
    </row>
    <row r="65" spans="1:7" ht="15.75" customHeight="1">
      <c r="A65" s="84"/>
      <c r="B65" s="84"/>
      <c r="C65" s="84"/>
      <c r="D65" s="84"/>
      <c r="E65" s="84"/>
      <c r="F65" s="84"/>
      <c r="G65" s="84"/>
    </row>
    <row r="66" spans="1:7" ht="15.75" customHeight="1">
      <c r="A66" s="311" t="s">
        <v>485</v>
      </c>
      <c r="B66" s="311"/>
      <c r="C66" s="311"/>
      <c r="D66" s="84"/>
      <c r="E66" s="84"/>
      <c r="F66" s="84"/>
      <c r="G66" s="84"/>
    </row>
    <row r="67" spans="1:7" ht="15.75" customHeight="1">
      <c r="A67" s="80" t="s">
        <v>467</v>
      </c>
      <c r="B67" s="84"/>
      <c r="C67" s="84"/>
      <c r="D67" s="84"/>
      <c r="E67" s="84"/>
      <c r="F67" s="84"/>
      <c r="G67" s="84"/>
    </row>
    <row r="68" spans="1:7" ht="15.75" customHeight="1">
      <c r="A68" s="84"/>
      <c r="B68" s="84"/>
      <c r="C68" s="84"/>
      <c r="D68" s="84"/>
      <c r="E68" s="84"/>
      <c r="F68" s="84"/>
      <c r="G68" s="84"/>
    </row>
    <row r="69" spans="1:7" ht="15.75" customHeight="1">
      <c r="A69" s="311" t="s">
        <v>486</v>
      </c>
      <c r="B69" s="311"/>
      <c r="C69" s="311"/>
      <c r="D69" s="84"/>
      <c r="E69" s="84"/>
      <c r="F69" s="84"/>
      <c r="G69" s="84"/>
    </row>
    <row r="70" spans="1:7" ht="15.75" customHeight="1">
      <c r="A70" s="80" t="s">
        <v>479</v>
      </c>
      <c r="B70" s="84"/>
      <c r="C70" s="84"/>
      <c r="D70" s="84"/>
      <c r="E70" s="84"/>
      <c r="F70" s="84"/>
      <c r="G70" s="84"/>
    </row>
    <row r="71" spans="1:7" ht="15.75" customHeight="1">
      <c r="A71" s="80"/>
      <c r="B71" s="309">
        <v>4122</v>
      </c>
      <c r="C71" s="307" t="s">
        <v>501</v>
      </c>
      <c r="D71" s="308"/>
      <c r="E71" s="308"/>
      <c r="F71" s="308"/>
      <c r="G71" s="308"/>
    </row>
    <row r="72" spans="1:7" ht="15.75" customHeight="1">
      <c r="A72" s="80"/>
      <c r="B72" s="309"/>
      <c r="C72" s="308"/>
      <c r="D72" s="308"/>
      <c r="E72" s="308"/>
      <c r="F72" s="308"/>
      <c r="G72" s="308"/>
    </row>
    <row r="73" spans="1:7" ht="27.75" customHeight="1">
      <c r="A73" s="80"/>
      <c r="B73" s="223">
        <v>4157</v>
      </c>
      <c r="C73" s="312" t="str">
        <f>VLOOKUP(B73,SGLDATA!$A$6:$B$500,2,FALSE)</f>
        <v>Authority Made Available From Receipt or Appropriation Balances Previously Precluded From Obligation</v>
      </c>
      <c r="D73" s="320"/>
      <c r="E73" s="320"/>
      <c r="F73" s="320"/>
      <c r="G73" s="226"/>
    </row>
    <row r="74" spans="1:7" ht="28.5" customHeight="1">
      <c r="A74" s="80"/>
      <c r="B74" s="224">
        <v>4395</v>
      </c>
      <c r="C74" s="312" t="str">
        <f>VLOOKUP(B74,SGLDATA!$A$6:$B$500,2,FALSE)</f>
        <v>Authority Unavailable for Obligation Pursuant to Public Law - Temporary</v>
      </c>
      <c r="D74" s="308"/>
      <c r="E74" s="308"/>
      <c r="F74" s="308"/>
      <c r="G74" s="225" t="s">
        <v>494</v>
      </c>
    </row>
    <row r="75" spans="1:7" ht="15.75" customHeight="1">
      <c r="A75" s="80"/>
      <c r="B75" s="89"/>
      <c r="C75" s="109"/>
      <c r="D75" s="108"/>
      <c r="E75" s="71"/>
      <c r="F75" s="71"/>
      <c r="G75" s="71"/>
    </row>
    <row r="76" spans="1:7" ht="15.75" customHeight="1" thickBot="1">
      <c r="A76" s="106"/>
      <c r="B76" s="87"/>
      <c r="C76" s="110"/>
      <c r="D76" s="114"/>
      <c r="E76" s="85"/>
      <c r="F76" s="85"/>
      <c r="G76" s="85"/>
    </row>
    <row r="77" spans="1:7" ht="15.75" customHeight="1">
      <c r="A77" s="77" t="s">
        <v>509</v>
      </c>
      <c r="B77" s="100"/>
      <c r="C77" s="101"/>
      <c r="D77" s="101"/>
      <c r="E77" s="73"/>
      <c r="F77" s="73"/>
      <c r="G77" s="73"/>
    </row>
    <row r="78" spans="1:7" ht="15.75" customHeight="1">
      <c r="A78" s="71"/>
      <c r="B78" s="71"/>
      <c r="C78" s="83"/>
      <c r="D78" s="83"/>
      <c r="E78" s="71"/>
      <c r="F78" s="71"/>
      <c r="G78" s="71"/>
    </row>
    <row r="79" spans="1:7" ht="15.75" customHeight="1">
      <c r="A79" s="71"/>
      <c r="B79" s="309">
        <v>4122</v>
      </c>
      <c r="C79" s="307" t="s">
        <v>501</v>
      </c>
      <c r="D79" s="308"/>
      <c r="E79" s="308"/>
      <c r="F79" s="308"/>
      <c r="G79" s="308"/>
    </row>
    <row r="80" spans="1:7" ht="15.75" customHeight="1">
      <c r="A80" s="80"/>
      <c r="B80" s="309"/>
      <c r="C80" s="308"/>
      <c r="D80" s="308"/>
      <c r="E80" s="308"/>
      <c r="F80" s="308"/>
      <c r="G80" s="308"/>
    </row>
    <row r="81" spans="1:7" ht="15.75" customHeight="1" thickBot="1">
      <c r="A81" s="85"/>
      <c r="B81" s="104"/>
      <c r="C81" s="107"/>
      <c r="D81" s="105"/>
      <c r="E81" s="85"/>
      <c r="F81" s="85"/>
      <c r="G81" s="85"/>
    </row>
    <row r="82" spans="1:7" ht="15.75" customHeight="1">
      <c r="A82" s="77" t="s">
        <v>512</v>
      </c>
      <c r="B82" s="100"/>
      <c r="C82" s="101"/>
      <c r="D82" s="101"/>
      <c r="E82" s="73"/>
      <c r="F82" s="73"/>
      <c r="G82" s="73"/>
    </row>
    <row r="83" spans="1:7" ht="15.75" customHeight="1">
      <c r="A83" s="322"/>
      <c r="B83" s="323"/>
      <c r="C83" s="323"/>
      <c r="D83" s="323"/>
      <c r="E83" s="323"/>
      <c r="F83" s="323"/>
      <c r="G83" s="323"/>
    </row>
    <row r="84" spans="1:7" ht="15.75" customHeight="1">
      <c r="A84" s="79" t="s">
        <v>480</v>
      </c>
      <c r="B84" s="78"/>
      <c r="C84" s="109"/>
      <c r="D84" s="80"/>
      <c r="E84" s="80"/>
      <c r="F84" s="80"/>
      <c r="G84" s="220"/>
    </row>
    <row r="85" spans="1:7" ht="15.75" customHeight="1">
      <c r="A85" s="79"/>
      <c r="B85" s="224">
        <v>1921</v>
      </c>
      <c r="C85" s="307" t="s">
        <v>503</v>
      </c>
      <c r="D85" s="308"/>
      <c r="E85" s="308"/>
      <c r="F85" s="308"/>
      <c r="G85" s="308"/>
    </row>
    <row r="86" spans="1:7" ht="15.75" customHeight="1">
      <c r="A86" s="80" t="s">
        <v>479</v>
      </c>
      <c r="B86" s="84"/>
      <c r="C86" s="84"/>
      <c r="D86" s="84"/>
      <c r="E86" s="84"/>
      <c r="F86" s="84"/>
      <c r="G86" s="136"/>
    </row>
    <row r="87" spans="1:7" ht="15.75" customHeight="1">
      <c r="A87" s="80"/>
      <c r="B87" s="223">
        <v>4122</v>
      </c>
      <c r="C87" s="312" t="str">
        <f>VLOOKUP(B87,SGLDATA!$A$6:$B$500,2,FALSE)</f>
        <v>Authority Adjusted for Interest on the Bureau of the Public Debt Securities</v>
      </c>
      <c r="D87" s="320"/>
      <c r="E87" s="320"/>
      <c r="F87" s="320"/>
      <c r="G87" s="321"/>
    </row>
    <row r="88" spans="1:7" ht="15.75" customHeight="1" thickBot="1">
      <c r="A88" s="85"/>
      <c r="B88" s="104"/>
      <c r="C88" s="107"/>
      <c r="D88" s="105"/>
      <c r="E88" s="85"/>
      <c r="F88" s="85"/>
      <c r="G88" s="85"/>
    </row>
    <row r="89" spans="1:7" ht="15.75" customHeight="1">
      <c r="A89" s="313" t="s">
        <v>513</v>
      </c>
      <c r="B89" s="314"/>
      <c r="C89" s="314"/>
      <c r="D89" s="314"/>
      <c r="E89" s="314"/>
      <c r="F89" s="314"/>
      <c r="G89" s="314"/>
    </row>
    <row r="90" spans="1:7" ht="15.75" customHeight="1">
      <c r="A90" s="311"/>
      <c r="B90" s="311"/>
      <c r="C90" s="311"/>
      <c r="D90" s="311"/>
      <c r="E90" s="311"/>
      <c r="F90" s="311"/>
      <c r="G90" s="311"/>
    </row>
    <row r="91" spans="1:7" ht="15.75" customHeight="1">
      <c r="A91" s="71" t="s">
        <v>7</v>
      </c>
      <c r="B91" s="71"/>
      <c r="C91" s="83"/>
      <c r="D91" s="84"/>
      <c r="E91" s="84"/>
      <c r="F91" s="84"/>
      <c r="G91" s="84"/>
    </row>
    <row r="92" spans="1:7" ht="15.75" customHeight="1">
      <c r="A92" s="71"/>
      <c r="B92" s="86"/>
      <c r="C92" s="83"/>
      <c r="D92" s="84"/>
      <c r="E92" s="84"/>
      <c r="F92" s="84"/>
      <c r="G92" s="84"/>
    </row>
    <row r="93" spans="1:7" ht="15.75" customHeight="1">
      <c r="A93" s="71"/>
      <c r="B93" s="228">
        <v>4201</v>
      </c>
      <c r="C93" s="307" t="s">
        <v>519</v>
      </c>
      <c r="D93" s="308"/>
      <c r="E93" s="308"/>
      <c r="F93" s="308"/>
      <c r="G93" s="308"/>
    </row>
    <row r="94" spans="1:7" ht="15.75" customHeight="1" thickBot="1">
      <c r="A94" s="85"/>
      <c r="B94" s="104"/>
      <c r="C94" s="319"/>
      <c r="D94" s="319"/>
      <c r="E94" s="319"/>
      <c r="F94" s="319"/>
      <c r="G94" s="319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mergeCells count="25">
    <mergeCell ref="C93:G94"/>
    <mergeCell ref="C85:G85"/>
    <mergeCell ref="C71:G72"/>
    <mergeCell ref="C79:G80"/>
    <mergeCell ref="C73:F73"/>
    <mergeCell ref="C87:G87"/>
    <mergeCell ref="A89:G90"/>
    <mergeCell ref="A83:G83"/>
    <mergeCell ref="B79:B80"/>
    <mergeCell ref="C9:G9"/>
    <mergeCell ref="A1:G1"/>
    <mergeCell ref="A2:G2"/>
    <mergeCell ref="A5:G5"/>
    <mergeCell ref="A7:G7"/>
    <mergeCell ref="C74:F74"/>
    <mergeCell ref="A36:G37"/>
    <mergeCell ref="A63:G64"/>
    <mergeCell ref="B11:B12"/>
    <mergeCell ref="C11:G11"/>
    <mergeCell ref="C18:G19"/>
    <mergeCell ref="B18:B19"/>
    <mergeCell ref="B71:B72"/>
    <mergeCell ref="A34:G34"/>
    <mergeCell ref="A66:C66"/>
    <mergeCell ref="A69:C69"/>
  </mergeCells>
  <printOptions horizontalCentered="1"/>
  <pageMargins left="0.75" right="0.75" top="1" bottom="1" header="0.5" footer="0.5"/>
  <pageSetup fitToHeight="0" horizontalDpi="600" verticalDpi="600" orientation="portrait" scale="70" r:id="rId1"/>
  <headerFooter alignWithMargins="0">
    <oddHeader>&amp;C&amp;"Arial,Bold"&amp;12Draft - IRC Working Document</oddHeader>
    <oddFooter>&amp;LAugust 2007&amp;C&amp;"Arial,Bold"&amp;12&amp;A&amp;R&amp;P of &amp;N
IRC Handout 9/27/2007</oddFooter>
  </headerFooter>
  <rowBreaks count="2" manualBreakCount="2">
    <brk id="40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I12"/>
  <sheetViews>
    <sheetView workbookViewId="0" topLeftCell="A1">
      <selection activeCell="A13" sqref="A13:IV13"/>
    </sheetView>
  </sheetViews>
  <sheetFormatPr defaultColWidth="9.140625" defaultRowHeight="12.75"/>
  <cols>
    <col min="1" max="1" width="9.140625" style="1" customWidth="1"/>
    <col min="2" max="2" width="16.57421875" style="1" bestFit="1" customWidth="1"/>
    <col min="3" max="16384" width="9.140625" style="1" customWidth="1"/>
  </cols>
  <sheetData>
    <row r="2" spans="1:9" ht="18.75">
      <c r="A2" s="324" t="s">
        <v>20</v>
      </c>
      <c r="B2" s="324"/>
      <c r="C2" s="324"/>
      <c r="D2" s="324"/>
      <c r="E2" s="324"/>
      <c r="F2" s="324"/>
      <c r="G2" s="324"/>
      <c r="H2" s="324"/>
      <c r="I2" s="324"/>
    </row>
    <row r="4" spans="1:2" ht="12.75">
      <c r="A4" s="1" t="s">
        <v>23</v>
      </c>
      <c r="B4" s="1" t="s">
        <v>24</v>
      </c>
    </row>
    <row r="5" spans="1:2" ht="12.75">
      <c r="A5" s="1" t="s">
        <v>470</v>
      </c>
      <c r="B5" s="1" t="s">
        <v>471</v>
      </c>
    </row>
    <row r="6" spans="1:2" ht="12.75">
      <c r="A6" s="1" t="s">
        <v>31</v>
      </c>
      <c r="B6" s="1" t="s">
        <v>32</v>
      </c>
    </row>
    <row r="7" spans="1:2" ht="12.75">
      <c r="A7" s="1" t="s">
        <v>21</v>
      </c>
      <c r="B7" s="1" t="s">
        <v>22</v>
      </c>
    </row>
    <row r="8" spans="1:2" ht="12.75">
      <c r="A8" s="1" t="s">
        <v>39</v>
      </c>
      <c r="B8" s="1" t="s">
        <v>40</v>
      </c>
    </row>
    <row r="9" spans="1:2" ht="12.75">
      <c r="A9" s="1" t="s">
        <v>25</v>
      </c>
      <c r="B9" s="1" t="s">
        <v>26</v>
      </c>
    </row>
    <row r="10" spans="1:2" ht="12.75">
      <c r="A10" s="1" t="s">
        <v>27</v>
      </c>
      <c r="B10" s="1" t="s">
        <v>28</v>
      </c>
    </row>
    <row r="11" spans="1:2" ht="12.75">
      <c r="A11" s="1" t="s">
        <v>29</v>
      </c>
      <c r="B11" s="1" t="s">
        <v>30</v>
      </c>
    </row>
    <row r="12" spans="1:2" ht="12.75">
      <c r="A12" s="1" t="s">
        <v>468</v>
      </c>
      <c r="B12" s="1" t="s">
        <v>469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Footer>&amp;LJanuary 2007&amp;C&amp;"Arial,Bold"&amp;12&amp;A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437"/>
  <sheetViews>
    <sheetView workbookViewId="0" topLeftCell="A8">
      <selection activeCell="A32" sqref="A32:IV32"/>
    </sheetView>
  </sheetViews>
  <sheetFormatPr defaultColWidth="9.140625" defaultRowHeight="12.75"/>
  <cols>
    <col min="1" max="16384" width="9.140625" style="1" customWidth="1"/>
  </cols>
  <sheetData>
    <row r="1" spans="1:2" ht="12.75">
      <c r="A1" s="31"/>
      <c r="B1" s="1" t="s">
        <v>46</v>
      </c>
    </row>
    <row r="2" ht="12.75">
      <c r="A2" s="31"/>
    </row>
    <row r="3" ht="12.75">
      <c r="A3" s="31"/>
    </row>
    <row r="4" ht="12.75">
      <c r="A4" s="31"/>
    </row>
    <row r="5" spans="1:2" ht="12.75">
      <c r="A5" s="31" t="s">
        <v>46</v>
      </c>
      <c r="B5" s="1" t="s">
        <v>47</v>
      </c>
    </row>
    <row r="6" spans="1:2" ht="12.75">
      <c r="A6" s="4">
        <v>1000</v>
      </c>
      <c r="B6" s="2" t="s">
        <v>48</v>
      </c>
    </row>
    <row r="7" spans="1:2" ht="12.75">
      <c r="A7" s="31">
        <v>1090</v>
      </c>
      <c r="B7" s="1" t="s">
        <v>49</v>
      </c>
    </row>
    <row r="8" spans="1:2" ht="12.75">
      <c r="A8" s="31">
        <v>1010</v>
      </c>
      <c r="B8" s="1" t="s">
        <v>50</v>
      </c>
    </row>
    <row r="9" spans="1:2" ht="12.75">
      <c r="A9" s="4">
        <v>1100</v>
      </c>
      <c r="B9" s="2" t="s">
        <v>51</v>
      </c>
    </row>
    <row r="10" spans="1:2" ht="12.75">
      <c r="A10" s="31">
        <v>1110</v>
      </c>
      <c r="B10" s="1" t="s">
        <v>52</v>
      </c>
    </row>
    <row r="11" spans="1:2" ht="12.75">
      <c r="A11" s="31">
        <v>1120</v>
      </c>
      <c r="B11" s="1" t="s">
        <v>53</v>
      </c>
    </row>
    <row r="12" spans="1:2" ht="12.75">
      <c r="A12" s="31">
        <v>1130</v>
      </c>
      <c r="B12" s="1" t="s">
        <v>54</v>
      </c>
    </row>
    <row r="13" spans="1:2" ht="12.75">
      <c r="A13" s="31">
        <v>1190</v>
      </c>
      <c r="B13" s="1" t="s">
        <v>55</v>
      </c>
    </row>
    <row r="14" spans="1:2" ht="12.75">
      <c r="A14" s="31">
        <v>1195</v>
      </c>
      <c r="B14" s="1" t="s">
        <v>56</v>
      </c>
    </row>
    <row r="15" spans="1:2" ht="12.75">
      <c r="A15" s="31">
        <v>1200</v>
      </c>
      <c r="B15" s="1" t="s">
        <v>57</v>
      </c>
    </row>
    <row r="16" spans="1:2" ht="12.75">
      <c r="A16" s="4">
        <v>1300</v>
      </c>
      <c r="B16" s="2" t="s">
        <v>58</v>
      </c>
    </row>
    <row r="17" spans="1:2" ht="12.75">
      <c r="A17" s="31">
        <v>1310</v>
      </c>
      <c r="B17" s="1" t="s">
        <v>59</v>
      </c>
    </row>
    <row r="18" spans="1:2" ht="12.75">
      <c r="A18" s="31">
        <v>1319</v>
      </c>
      <c r="B18" s="1" t="s">
        <v>60</v>
      </c>
    </row>
    <row r="19" spans="1:2" ht="12.75">
      <c r="A19" s="31">
        <v>1320</v>
      </c>
      <c r="B19" s="1" t="s">
        <v>61</v>
      </c>
    </row>
    <row r="20" spans="1:2" ht="12.75">
      <c r="A20" s="31">
        <v>1325</v>
      </c>
      <c r="B20" s="1" t="s">
        <v>62</v>
      </c>
    </row>
    <row r="21" spans="1:2" ht="12.75">
      <c r="A21" s="31">
        <v>1329</v>
      </c>
      <c r="B21" s="1" t="s">
        <v>63</v>
      </c>
    </row>
    <row r="22" spans="1:2" ht="12.75">
      <c r="A22" s="31">
        <v>1330</v>
      </c>
      <c r="B22" s="1" t="s">
        <v>64</v>
      </c>
    </row>
    <row r="23" spans="1:2" ht="12.75">
      <c r="A23" s="31">
        <v>1335</v>
      </c>
      <c r="B23" s="1" t="s">
        <v>65</v>
      </c>
    </row>
    <row r="24" spans="1:2" ht="12.75">
      <c r="A24" s="31">
        <v>1340</v>
      </c>
      <c r="B24" s="1" t="s">
        <v>66</v>
      </c>
    </row>
    <row r="25" spans="1:2" ht="12.75">
      <c r="A25" s="31">
        <v>1349</v>
      </c>
      <c r="B25" s="1" t="s">
        <v>67</v>
      </c>
    </row>
    <row r="26" spans="1:2" ht="12.75">
      <c r="A26" s="31">
        <v>1350</v>
      </c>
      <c r="B26" s="1" t="s">
        <v>68</v>
      </c>
    </row>
    <row r="27" spans="1:2" ht="12.75">
      <c r="A27" s="31">
        <v>1359</v>
      </c>
      <c r="B27" s="1" t="s">
        <v>69</v>
      </c>
    </row>
    <row r="28" spans="1:2" ht="12.75">
      <c r="A28" s="31">
        <v>1360</v>
      </c>
      <c r="B28" s="1" t="s">
        <v>70</v>
      </c>
    </row>
    <row r="29" spans="1:2" ht="12.75">
      <c r="A29" s="31">
        <v>1369</v>
      </c>
      <c r="B29" s="1" t="s">
        <v>71</v>
      </c>
    </row>
    <row r="30" spans="1:2" ht="12.75">
      <c r="A30" s="31">
        <v>1399</v>
      </c>
      <c r="B30" s="1" t="s">
        <v>72</v>
      </c>
    </row>
    <row r="31" spans="1:2" ht="12.75">
      <c r="A31" s="31">
        <v>1410</v>
      </c>
      <c r="B31" s="1" t="s">
        <v>73</v>
      </c>
    </row>
    <row r="32" spans="1:2" ht="12.75">
      <c r="A32" s="4">
        <v>1500</v>
      </c>
      <c r="B32" s="2" t="s">
        <v>74</v>
      </c>
    </row>
    <row r="33" spans="1:2" ht="12.75">
      <c r="A33" s="31">
        <v>1511</v>
      </c>
      <c r="B33" s="1" t="s">
        <v>75</v>
      </c>
    </row>
    <row r="34" spans="1:2" ht="12.75">
      <c r="A34" s="31">
        <v>1512</v>
      </c>
      <c r="B34" s="1" t="s">
        <v>76</v>
      </c>
    </row>
    <row r="35" spans="1:2" ht="12.75">
      <c r="A35" s="31">
        <v>1513</v>
      </c>
      <c r="B35" s="1" t="s">
        <v>77</v>
      </c>
    </row>
    <row r="36" spans="1:2" ht="12.75">
      <c r="A36" s="31">
        <v>1514</v>
      </c>
      <c r="B36" s="1" t="s">
        <v>78</v>
      </c>
    </row>
    <row r="37" spans="1:2" ht="12.75">
      <c r="A37" s="31">
        <v>1519</v>
      </c>
      <c r="B37" s="1" t="s">
        <v>79</v>
      </c>
    </row>
    <row r="38" spans="1:2" ht="12.75">
      <c r="A38" s="4">
        <v>1520</v>
      </c>
      <c r="B38" s="2" t="s">
        <v>80</v>
      </c>
    </row>
    <row r="39" spans="1:2" ht="12.75">
      <c r="A39" s="31">
        <v>1521</v>
      </c>
      <c r="B39" s="1" t="s">
        <v>81</v>
      </c>
    </row>
    <row r="40" spans="1:2" ht="12.75">
      <c r="A40" s="31">
        <v>1522</v>
      </c>
      <c r="B40" s="1" t="s">
        <v>82</v>
      </c>
    </row>
    <row r="41" spans="1:2" ht="12.75">
      <c r="A41" s="31">
        <v>1523</v>
      </c>
      <c r="B41" s="1" t="s">
        <v>83</v>
      </c>
    </row>
    <row r="42" spans="1:2" ht="12.75">
      <c r="A42" s="31">
        <v>1524</v>
      </c>
      <c r="B42" s="1" t="s">
        <v>84</v>
      </c>
    </row>
    <row r="43" spans="1:2" ht="12.75">
      <c r="A43" s="31">
        <v>1525</v>
      </c>
      <c r="B43" s="1" t="s">
        <v>85</v>
      </c>
    </row>
    <row r="44" spans="1:2" ht="12.75">
      <c r="A44" s="31">
        <v>1526</v>
      </c>
      <c r="B44" s="1" t="s">
        <v>86</v>
      </c>
    </row>
    <row r="45" spans="1:2" ht="12.75">
      <c r="A45" s="31">
        <v>1527</v>
      </c>
      <c r="B45" s="1" t="s">
        <v>87</v>
      </c>
    </row>
    <row r="46" spans="1:2" ht="12.75">
      <c r="A46" s="31">
        <v>1529</v>
      </c>
      <c r="B46" s="1" t="s">
        <v>88</v>
      </c>
    </row>
    <row r="47" spans="1:2" ht="12.75">
      <c r="A47" s="4">
        <v>1530</v>
      </c>
      <c r="B47" s="2" t="s">
        <v>89</v>
      </c>
    </row>
    <row r="48" spans="1:2" ht="12.75">
      <c r="A48" s="31">
        <v>1531</v>
      </c>
      <c r="B48" s="1" t="s">
        <v>90</v>
      </c>
    </row>
    <row r="49" spans="1:2" ht="12.75">
      <c r="A49" s="31">
        <v>1532</v>
      </c>
      <c r="B49" s="1" t="s">
        <v>91</v>
      </c>
    </row>
    <row r="50" spans="1:2" ht="12.75">
      <c r="A50" s="4">
        <v>1540</v>
      </c>
      <c r="B50" s="2" t="s">
        <v>92</v>
      </c>
    </row>
    <row r="51" spans="1:2" ht="12.75">
      <c r="A51" s="31">
        <v>1541</v>
      </c>
      <c r="B51" s="1" t="s">
        <v>93</v>
      </c>
    </row>
    <row r="52" spans="1:2" ht="12.75">
      <c r="A52" s="31">
        <v>1542</v>
      </c>
      <c r="B52" s="1" t="s">
        <v>94</v>
      </c>
    </row>
    <row r="53" spans="1:2" ht="12.75">
      <c r="A53" s="31">
        <v>1549</v>
      </c>
      <c r="B53" s="1" t="s">
        <v>95</v>
      </c>
    </row>
    <row r="54" spans="1:2" ht="12.75">
      <c r="A54" s="4">
        <v>1550</v>
      </c>
      <c r="B54" s="2" t="s">
        <v>96</v>
      </c>
    </row>
    <row r="55" spans="1:2" ht="12.75">
      <c r="A55" s="31">
        <v>1551</v>
      </c>
      <c r="B55" s="1" t="s">
        <v>96</v>
      </c>
    </row>
    <row r="56" spans="1:2" ht="12.75">
      <c r="A56" s="31">
        <v>1559</v>
      </c>
      <c r="B56" s="1" t="s">
        <v>97</v>
      </c>
    </row>
    <row r="57" spans="1:2" ht="12.75">
      <c r="A57" s="4">
        <v>1560</v>
      </c>
      <c r="B57" s="2" t="s">
        <v>98</v>
      </c>
    </row>
    <row r="58" spans="1:2" ht="12.75">
      <c r="A58" s="31">
        <v>1561</v>
      </c>
      <c r="B58" s="1" t="s">
        <v>99</v>
      </c>
    </row>
    <row r="59" spans="1:2" ht="12.75">
      <c r="A59" s="31">
        <v>1569</v>
      </c>
      <c r="B59" s="1" t="s">
        <v>100</v>
      </c>
    </row>
    <row r="60" spans="1:2" ht="12.75">
      <c r="A60" s="4">
        <v>1570</v>
      </c>
      <c r="B60" s="2" t="s">
        <v>101</v>
      </c>
    </row>
    <row r="61" spans="1:2" ht="12.75">
      <c r="A61" s="31">
        <v>1571</v>
      </c>
      <c r="B61" s="1" t="s">
        <v>102</v>
      </c>
    </row>
    <row r="62" spans="1:2" ht="12.75">
      <c r="A62" s="31">
        <v>1572</v>
      </c>
      <c r="B62" s="1" t="s">
        <v>103</v>
      </c>
    </row>
    <row r="63" spans="1:2" ht="12.75">
      <c r="A63" s="4">
        <v>1590</v>
      </c>
      <c r="B63" s="2" t="s">
        <v>104</v>
      </c>
    </row>
    <row r="64" spans="1:2" ht="12.75">
      <c r="A64" s="31">
        <v>1591</v>
      </c>
      <c r="B64" s="1" t="s">
        <v>104</v>
      </c>
    </row>
    <row r="65" spans="1:2" ht="12.75">
      <c r="A65" s="31">
        <v>1599</v>
      </c>
      <c r="B65" s="1" t="s">
        <v>105</v>
      </c>
    </row>
    <row r="66" spans="1:2" ht="12.75">
      <c r="A66" s="4">
        <v>1600</v>
      </c>
      <c r="B66" s="2" t="s">
        <v>106</v>
      </c>
    </row>
    <row r="67" spans="1:2" ht="12.75">
      <c r="A67" s="31">
        <v>1610</v>
      </c>
      <c r="B67" s="1" t="s">
        <v>107</v>
      </c>
    </row>
    <row r="68" spans="1:2" ht="12.75">
      <c r="A68" s="31">
        <v>1611</v>
      </c>
      <c r="B68" s="1" t="s">
        <v>108</v>
      </c>
    </row>
    <row r="69" spans="1:2" ht="12.75">
      <c r="A69" s="31">
        <v>1612</v>
      </c>
      <c r="B69" s="1" t="s">
        <v>109</v>
      </c>
    </row>
    <row r="70" spans="1:2" ht="12.75">
      <c r="A70" s="31">
        <v>1613</v>
      </c>
      <c r="B70" s="1" t="s">
        <v>110</v>
      </c>
    </row>
    <row r="71" spans="1:2" ht="12.75">
      <c r="A71" s="31">
        <v>1618</v>
      </c>
      <c r="B71" s="1" t="s">
        <v>111</v>
      </c>
    </row>
    <row r="72" spans="1:2" ht="12.75">
      <c r="A72" s="31">
        <v>1620</v>
      </c>
      <c r="B72" s="1" t="s">
        <v>112</v>
      </c>
    </row>
    <row r="73" spans="1:2" ht="12.75">
      <c r="A73" s="31">
        <v>1621</v>
      </c>
      <c r="B73" s="1" t="s">
        <v>113</v>
      </c>
    </row>
    <row r="74" spans="1:2" ht="12.75">
      <c r="A74" s="31">
        <v>1622</v>
      </c>
      <c r="B74" s="1" t="s">
        <v>114</v>
      </c>
    </row>
    <row r="75" spans="1:2" ht="12.75">
      <c r="A75" s="31">
        <v>1623</v>
      </c>
      <c r="B75" s="1" t="s">
        <v>115</v>
      </c>
    </row>
    <row r="76" spans="1:2" ht="12.75">
      <c r="A76" s="31">
        <v>1630</v>
      </c>
      <c r="B76" s="1" t="s">
        <v>116</v>
      </c>
    </row>
    <row r="77" spans="1:2" ht="12.75">
      <c r="A77" s="31">
        <v>1631</v>
      </c>
      <c r="B77" s="1" t="s">
        <v>117</v>
      </c>
    </row>
    <row r="78" spans="1:2" ht="12.75">
      <c r="A78" s="31">
        <v>1633</v>
      </c>
      <c r="B78" s="1" t="s">
        <v>118</v>
      </c>
    </row>
    <row r="79" spans="1:2" ht="12.75">
      <c r="A79" s="31">
        <v>1638</v>
      </c>
      <c r="B79" s="1" t="s">
        <v>119</v>
      </c>
    </row>
    <row r="80" spans="1:2" ht="12.75">
      <c r="A80" s="31">
        <v>1639</v>
      </c>
      <c r="B80" s="1" t="s">
        <v>120</v>
      </c>
    </row>
    <row r="81" spans="1:2" ht="12.75">
      <c r="A81" s="31">
        <v>1690</v>
      </c>
      <c r="B81" s="1" t="s">
        <v>121</v>
      </c>
    </row>
    <row r="82" spans="1:2" ht="12.75">
      <c r="A82" s="4" t="s">
        <v>122</v>
      </c>
      <c r="B82" s="2" t="s">
        <v>123</v>
      </c>
    </row>
    <row r="83" spans="1:2" ht="12.75">
      <c r="A83" s="31">
        <v>1711</v>
      </c>
      <c r="B83" s="1" t="s">
        <v>124</v>
      </c>
    </row>
    <row r="84" spans="1:2" ht="12.75">
      <c r="A84" s="31">
        <v>1712</v>
      </c>
      <c r="B84" s="1" t="s">
        <v>125</v>
      </c>
    </row>
    <row r="85" spans="1:2" ht="12.75">
      <c r="A85" s="31">
        <v>1719</v>
      </c>
      <c r="B85" s="1" t="s">
        <v>126</v>
      </c>
    </row>
    <row r="86" spans="1:2" ht="12.75">
      <c r="A86" s="31">
        <v>1720</v>
      </c>
      <c r="B86" s="1" t="s">
        <v>127</v>
      </c>
    </row>
    <row r="87" spans="1:2" ht="12.75">
      <c r="A87" s="31">
        <v>1730</v>
      </c>
      <c r="B87" s="1" t="s">
        <v>128</v>
      </c>
    </row>
    <row r="88" spans="1:2" ht="12.75">
      <c r="A88" s="31">
        <v>1739</v>
      </c>
      <c r="B88" s="1" t="s">
        <v>129</v>
      </c>
    </row>
    <row r="89" spans="1:2" ht="12.75">
      <c r="A89" s="31">
        <v>1740</v>
      </c>
      <c r="B89" s="1" t="s">
        <v>130</v>
      </c>
    </row>
    <row r="90" spans="1:2" ht="12.75">
      <c r="A90" s="31">
        <v>1749</v>
      </c>
      <c r="B90" s="1" t="s">
        <v>131</v>
      </c>
    </row>
    <row r="91" spans="1:2" ht="12.75">
      <c r="A91" s="31">
        <v>1750</v>
      </c>
      <c r="B91" s="1" t="s">
        <v>132</v>
      </c>
    </row>
    <row r="92" spans="1:2" ht="12.75">
      <c r="A92" s="31">
        <v>1759</v>
      </c>
      <c r="B92" s="1" t="s">
        <v>133</v>
      </c>
    </row>
    <row r="93" spans="1:2" ht="12.75">
      <c r="A93" s="31">
        <v>1810</v>
      </c>
      <c r="B93" s="1" t="s">
        <v>134</v>
      </c>
    </row>
    <row r="94" spans="1:2" ht="12.75">
      <c r="A94" s="31">
        <v>1819</v>
      </c>
      <c r="B94" s="1" t="s">
        <v>135</v>
      </c>
    </row>
    <row r="95" spans="1:2" ht="12.75">
      <c r="A95" s="31">
        <v>1820</v>
      </c>
      <c r="B95" s="1" t="s">
        <v>136</v>
      </c>
    </row>
    <row r="96" spans="1:2" ht="12.75">
      <c r="A96" s="31">
        <v>1829</v>
      </c>
      <c r="B96" s="1" t="s">
        <v>137</v>
      </c>
    </row>
    <row r="97" spans="1:2" ht="12.75">
      <c r="A97" s="31">
        <v>1830</v>
      </c>
      <c r="B97" s="1" t="s">
        <v>138</v>
      </c>
    </row>
    <row r="98" spans="1:2" ht="12.75">
      <c r="A98" s="31">
        <v>1832</v>
      </c>
      <c r="B98" s="1" t="s">
        <v>139</v>
      </c>
    </row>
    <row r="99" spans="1:2" ht="12.75">
      <c r="A99" s="31">
        <v>1839</v>
      </c>
      <c r="B99" s="1" t="s">
        <v>140</v>
      </c>
    </row>
    <row r="100" spans="1:2" ht="12.75">
      <c r="A100" s="31">
        <v>1840</v>
      </c>
      <c r="B100" s="1" t="s">
        <v>141</v>
      </c>
    </row>
    <row r="101" spans="1:2" ht="12.75">
      <c r="A101" s="31">
        <v>1849</v>
      </c>
      <c r="B101" s="1" t="s">
        <v>142</v>
      </c>
    </row>
    <row r="102" spans="1:2" ht="12.75">
      <c r="A102" s="31">
        <v>1890</v>
      </c>
      <c r="B102" s="1" t="s">
        <v>143</v>
      </c>
    </row>
    <row r="103" spans="1:2" ht="12.75">
      <c r="A103" s="31">
        <v>1899</v>
      </c>
      <c r="B103" s="1" t="s">
        <v>144</v>
      </c>
    </row>
    <row r="104" spans="1:2" ht="12.75">
      <c r="A104" s="4">
        <v>1900</v>
      </c>
      <c r="B104" s="2" t="s">
        <v>145</v>
      </c>
    </row>
    <row r="105" spans="1:2" ht="12.75">
      <c r="A105" s="31">
        <v>1921</v>
      </c>
      <c r="B105" s="1" t="s">
        <v>146</v>
      </c>
    </row>
    <row r="106" spans="1:2" ht="12.75">
      <c r="A106" s="31">
        <v>1990</v>
      </c>
      <c r="B106" s="1" t="s">
        <v>145</v>
      </c>
    </row>
    <row r="107" spans="1:2" ht="12.75">
      <c r="A107" s="4">
        <v>2000</v>
      </c>
      <c r="B107" s="2" t="s">
        <v>147</v>
      </c>
    </row>
    <row r="108" spans="1:2" ht="12.75">
      <c r="A108" s="31">
        <v>2110</v>
      </c>
      <c r="B108" s="1" t="s">
        <v>148</v>
      </c>
    </row>
    <row r="109" spans="1:2" ht="12.75">
      <c r="A109" s="31">
        <v>2120</v>
      </c>
      <c r="B109" s="1" t="s">
        <v>149</v>
      </c>
    </row>
    <row r="110" spans="1:2" ht="12.75">
      <c r="A110" s="31">
        <v>2130</v>
      </c>
      <c r="B110" s="1" t="s">
        <v>150</v>
      </c>
    </row>
    <row r="111" spans="1:2" ht="12.75">
      <c r="A111" s="31">
        <v>2140</v>
      </c>
      <c r="B111" s="1" t="s">
        <v>151</v>
      </c>
    </row>
    <row r="112" spans="1:2" ht="12.75">
      <c r="A112" s="31">
        <v>2150</v>
      </c>
      <c r="B112" s="1" t="s">
        <v>152</v>
      </c>
    </row>
    <row r="113" spans="1:2" ht="12.75">
      <c r="A113" s="31">
        <v>2155</v>
      </c>
      <c r="B113" s="1" t="s">
        <v>153</v>
      </c>
    </row>
    <row r="114" spans="1:2" ht="12.75">
      <c r="A114" s="31">
        <v>2160</v>
      </c>
      <c r="B114" s="1" t="s">
        <v>154</v>
      </c>
    </row>
    <row r="115" spans="1:2" ht="12.75">
      <c r="A115" s="31">
        <v>2170</v>
      </c>
      <c r="B115" s="1" t="s">
        <v>155</v>
      </c>
    </row>
    <row r="116" spans="1:2" ht="12.75">
      <c r="A116" s="31">
        <v>2179</v>
      </c>
      <c r="B116" s="1" t="s">
        <v>156</v>
      </c>
    </row>
    <row r="117" spans="1:2" ht="12.75">
      <c r="A117" s="31">
        <v>2180</v>
      </c>
      <c r="B117" s="1" t="s">
        <v>157</v>
      </c>
    </row>
    <row r="118" spans="1:2" ht="12.75">
      <c r="A118" s="31">
        <v>2190</v>
      </c>
      <c r="B118" s="1" t="s">
        <v>158</v>
      </c>
    </row>
    <row r="119" spans="1:2" s="2" customFormat="1" ht="12.75">
      <c r="A119" s="4">
        <v>2200</v>
      </c>
      <c r="B119" s="2" t="s">
        <v>159</v>
      </c>
    </row>
    <row r="120" spans="1:2" ht="12.75">
      <c r="A120" s="31">
        <v>2210</v>
      </c>
      <c r="B120" s="1" t="s">
        <v>160</v>
      </c>
    </row>
    <row r="121" spans="1:2" ht="12.75">
      <c r="A121" s="31">
        <v>2211</v>
      </c>
      <c r="B121" s="1" t="s">
        <v>161</v>
      </c>
    </row>
    <row r="122" spans="1:2" ht="12.75">
      <c r="A122" s="31">
        <v>2213</v>
      </c>
      <c r="B122" s="1" t="s">
        <v>162</v>
      </c>
    </row>
    <row r="123" spans="1:2" ht="12.75">
      <c r="A123" s="31">
        <v>2215</v>
      </c>
      <c r="B123" s="1" t="s">
        <v>163</v>
      </c>
    </row>
    <row r="124" spans="1:2" ht="12.75">
      <c r="A124" s="31">
        <v>2216</v>
      </c>
      <c r="B124" s="1" t="s">
        <v>164</v>
      </c>
    </row>
    <row r="125" spans="1:2" ht="12.75">
      <c r="A125" s="31">
        <v>2217</v>
      </c>
      <c r="B125" s="1" t="s">
        <v>165</v>
      </c>
    </row>
    <row r="126" spans="1:2" ht="12.75">
      <c r="A126" s="31">
        <v>2218</v>
      </c>
      <c r="B126" s="1" t="s">
        <v>166</v>
      </c>
    </row>
    <row r="127" spans="1:2" ht="12.75">
      <c r="A127" s="31">
        <v>2220</v>
      </c>
      <c r="B127" s="1" t="s">
        <v>167</v>
      </c>
    </row>
    <row r="128" spans="1:2" ht="12.75">
      <c r="A128" s="31">
        <v>2225</v>
      </c>
      <c r="B128" s="1" t="s">
        <v>168</v>
      </c>
    </row>
    <row r="129" spans="1:2" ht="12.75">
      <c r="A129" s="31">
        <v>2290</v>
      </c>
      <c r="B129" s="1" t="s">
        <v>169</v>
      </c>
    </row>
    <row r="130" spans="1:2" ht="12.75">
      <c r="A130" s="4">
        <v>2300</v>
      </c>
      <c r="B130" s="2" t="s">
        <v>170</v>
      </c>
    </row>
    <row r="131" spans="1:2" ht="12.75">
      <c r="A131" s="31">
        <v>2310</v>
      </c>
      <c r="B131" s="1" t="s">
        <v>171</v>
      </c>
    </row>
    <row r="132" spans="1:2" ht="12.75">
      <c r="A132" s="31">
        <v>2320</v>
      </c>
      <c r="B132" s="1" t="s">
        <v>172</v>
      </c>
    </row>
    <row r="133" spans="1:2" ht="12.75">
      <c r="A133" s="31">
        <v>2400</v>
      </c>
      <c r="B133" s="1" t="s">
        <v>173</v>
      </c>
    </row>
    <row r="134" spans="1:2" ht="12.75">
      <c r="A134" s="4">
        <v>2500</v>
      </c>
      <c r="B134" s="2" t="s">
        <v>174</v>
      </c>
    </row>
    <row r="135" spans="1:2" ht="12.75">
      <c r="A135" s="31">
        <v>2510</v>
      </c>
      <c r="B135" s="1" t="s">
        <v>175</v>
      </c>
    </row>
    <row r="136" spans="1:2" ht="12.75">
      <c r="A136" s="31">
        <v>2520</v>
      </c>
      <c r="B136" s="1" t="s">
        <v>176</v>
      </c>
    </row>
    <row r="137" spans="1:2" ht="12.75">
      <c r="A137" s="31">
        <v>2530</v>
      </c>
      <c r="B137" s="1" t="s">
        <v>177</v>
      </c>
    </row>
    <row r="138" spans="1:2" ht="12.75">
      <c r="A138" s="31">
        <v>2531</v>
      </c>
      <c r="B138" s="1" t="s">
        <v>178</v>
      </c>
    </row>
    <row r="139" spans="1:2" ht="12.75">
      <c r="A139" s="31">
        <v>2532</v>
      </c>
      <c r="B139" s="1" t="s">
        <v>179</v>
      </c>
    </row>
    <row r="140" spans="1:2" ht="12.75">
      <c r="A140" s="31">
        <v>2533</v>
      </c>
      <c r="B140" s="1" t="s">
        <v>180</v>
      </c>
    </row>
    <row r="141" spans="1:2" ht="12.75">
      <c r="A141" s="31">
        <v>2540</v>
      </c>
      <c r="B141" s="1" t="s">
        <v>181</v>
      </c>
    </row>
    <row r="142" spans="1:2" ht="12.75">
      <c r="A142" s="31">
        <v>2590</v>
      </c>
      <c r="B142" s="1" t="s">
        <v>182</v>
      </c>
    </row>
    <row r="143" spans="1:2" ht="12.75">
      <c r="A143" s="4">
        <v>2600</v>
      </c>
      <c r="B143" s="2" t="s">
        <v>183</v>
      </c>
    </row>
    <row r="144" spans="1:2" ht="12.75">
      <c r="A144" s="31">
        <v>2610</v>
      </c>
      <c r="B144" s="1" t="s">
        <v>184</v>
      </c>
    </row>
    <row r="145" spans="1:2" ht="12.75">
      <c r="A145" s="31">
        <v>2620</v>
      </c>
      <c r="B145" s="1" t="s">
        <v>185</v>
      </c>
    </row>
    <row r="146" spans="1:2" ht="12.75">
      <c r="A146" s="31">
        <v>2630</v>
      </c>
      <c r="B146" s="1" t="s">
        <v>186</v>
      </c>
    </row>
    <row r="147" spans="1:2" ht="12.75">
      <c r="A147" s="31">
        <v>2650</v>
      </c>
      <c r="B147" s="1" t="s">
        <v>187</v>
      </c>
    </row>
    <row r="148" spans="1:2" ht="12.75">
      <c r="A148" s="31">
        <v>2690</v>
      </c>
      <c r="B148" s="1" t="s">
        <v>188</v>
      </c>
    </row>
    <row r="149" spans="1:2" ht="12.75">
      <c r="A149" s="4">
        <v>2900</v>
      </c>
      <c r="B149" s="2" t="s">
        <v>189</v>
      </c>
    </row>
    <row r="150" spans="1:2" ht="12.75">
      <c r="A150" s="31">
        <v>2910</v>
      </c>
      <c r="B150" s="1" t="s">
        <v>190</v>
      </c>
    </row>
    <row r="151" spans="1:2" ht="12.75">
      <c r="A151" s="31">
        <v>2920</v>
      </c>
      <c r="B151" s="1" t="s">
        <v>191</v>
      </c>
    </row>
    <row r="152" spans="1:2" ht="12.75">
      <c r="A152" s="31">
        <v>2940</v>
      </c>
      <c r="B152" s="1" t="s">
        <v>192</v>
      </c>
    </row>
    <row r="153" spans="1:2" ht="12.75">
      <c r="A153" s="31">
        <v>2950</v>
      </c>
      <c r="B153" s="1" t="s">
        <v>193</v>
      </c>
    </row>
    <row r="154" spans="1:2" ht="12.75">
      <c r="A154" s="31">
        <v>2960</v>
      </c>
      <c r="B154" s="1" t="s">
        <v>194</v>
      </c>
    </row>
    <row r="155" spans="1:2" ht="12.75">
      <c r="A155" s="31">
        <v>2970</v>
      </c>
      <c r="B155" s="1" t="s">
        <v>195</v>
      </c>
    </row>
    <row r="156" spans="1:2" ht="12.75">
      <c r="A156" s="69">
        <v>2980</v>
      </c>
      <c r="B156" s="113" t="s">
        <v>196</v>
      </c>
    </row>
    <row r="157" spans="1:2" ht="12.75">
      <c r="A157" s="31">
        <v>2990</v>
      </c>
      <c r="B157" s="1" t="s">
        <v>197</v>
      </c>
    </row>
    <row r="158" spans="1:2" ht="12.75">
      <c r="A158" s="31">
        <v>2995</v>
      </c>
      <c r="B158" s="1" t="s">
        <v>198</v>
      </c>
    </row>
    <row r="159" spans="1:2" ht="12.75">
      <c r="A159" s="4">
        <v>3000</v>
      </c>
      <c r="B159" s="2" t="s">
        <v>199</v>
      </c>
    </row>
    <row r="160" spans="1:2" ht="12.75">
      <c r="A160" s="31">
        <v>3100</v>
      </c>
      <c r="B160" s="1" t="s">
        <v>200</v>
      </c>
    </row>
    <row r="161" spans="1:2" ht="12.75">
      <c r="A161" s="31">
        <v>3101</v>
      </c>
      <c r="B161" s="1" t="s">
        <v>201</v>
      </c>
    </row>
    <row r="162" spans="1:2" ht="12.75">
      <c r="A162" s="31">
        <v>3102</v>
      </c>
      <c r="B162" s="1" t="s">
        <v>202</v>
      </c>
    </row>
    <row r="163" spans="1:2" ht="12.75">
      <c r="A163" s="31">
        <v>3103</v>
      </c>
      <c r="B163" s="1" t="s">
        <v>203</v>
      </c>
    </row>
    <row r="164" spans="1:2" ht="12.75">
      <c r="A164" s="31">
        <v>3106</v>
      </c>
      <c r="B164" s="1" t="s">
        <v>204</v>
      </c>
    </row>
    <row r="165" spans="1:2" ht="12.75">
      <c r="A165" s="31">
        <v>3107</v>
      </c>
      <c r="B165" s="1" t="s">
        <v>205</v>
      </c>
    </row>
    <row r="166" spans="1:2" ht="12.75">
      <c r="A166" s="31">
        <v>3108</v>
      </c>
      <c r="B166" s="1" t="s">
        <v>206</v>
      </c>
    </row>
    <row r="167" spans="1:2" ht="12.75">
      <c r="A167" s="31">
        <v>3109</v>
      </c>
      <c r="B167" s="1" t="s">
        <v>207</v>
      </c>
    </row>
    <row r="168" spans="1:2" ht="12.75">
      <c r="A168" s="31">
        <v>3310</v>
      </c>
      <c r="B168" s="1" t="s">
        <v>208</v>
      </c>
    </row>
    <row r="169" spans="1:2" ht="12.75">
      <c r="A169" s="4">
        <v>4000</v>
      </c>
      <c r="B169" s="2" t="s">
        <v>14</v>
      </c>
    </row>
    <row r="170" spans="1:2" ht="12.75">
      <c r="A170" s="31">
        <v>4032</v>
      </c>
      <c r="B170" s="1" t="s">
        <v>209</v>
      </c>
    </row>
    <row r="171" spans="1:2" ht="12.75">
      <c r="A171" s="31">
        <v>4034</v>
      </c>
      <c r="B171" s="1" t="s">
        <v>210</v>
      </c>
    </row>
    <row r="172" spans="1:2" ht="12.75">
      <c r="A172" s="31">
        <v>4042</v>
      </c>
      <c r="B172" s="1" t="s">
        <v>211</v>
      </c>
    </row>
    <row r="173" spans="1:2" ht="12.75">
      <c r="A173" s="31">
        <v>4044</v>
      </c>
      <c r="B173" s="1" t="s">
        <v>212</v>
      </c>
    </row>
    <row r="174" spans="1:2" ht="12.75">
      <c r="A174" s="31">
        <v>4047</v>
      </c>
      <c r="B174" s="1" t="s">
        <v>213</v>
      </c>
    </row>
    <row r="175" spans="1:2" ht="12.75">
      <c r="A175" s="31">
        <v>4060</v>
      </c>
      <c r="B175" s="1" t="s">
        <v>214</v>
      </c>
    </row>
    <row r="176" spans="1:2" ht="12.75">
      <c r="A176" s="31">
        <v>4070</v>
      </c>
      <c r="B176" s="1" t="s">
        <v>215</v>
      </c>
    </row>
    <row r="177" spans="1:2" s="2" customFormat="1" ht="12.75">
      <c r="A177" s="4" t="s">
        <v>216</v>
      </c>
      <c r="B177" s="2" t="s">
        <v>217</v>
      </c>
    </row>
    <row r="178" spans="1:2" ht="12.75">
      <c r="A178" s="31">
        <v>4081</v>
      </c>
      <c r="B178" s="1" t="s">
        <v>218</v>
      </c>
    </row>
    <row r="179" spans="1:2" ht="12.75">
      <c r="A179" s="31">
        <v>4082</v>
      </c>
      <c r="B179" s="1" t="s">
        <v>219</v>
      </c>
    </row>
    <row r="180" spans="1:2" ht="12.75">
      <c r="A180" s="31">
        <v>4083</v>
      </c>
      <c r="B180" s="1" t="s">
        <v>220</v>
      </c>
    </row>
    <row r="181" spans="1:2" ht="12.75">
      <c r="A181" s="4">
        <v>4110</v>
      </c>
      <c r="B181" s="2" t="s">
        <v>221</v>
      </c>
    </row>
    <row r="182" spans="1:2" ht="12.75">
      <c r="A182" s="31">
        <v>4111</v>
      </c>
      <c r="B182" s="1" t="s">
        <v>222</v>
      </c>
    </row>
    <row r="183" spans="1:2" ht="12.75">
      <c r="A183" s="31">
        <v>4112</v>
      </c>
      <c r="B183" s="1" t="s">
        <v>223</v>
      </c>
    </row>
    <row r="184" spans="1:2" ht="12.75">
      <c r="A184" s="31">
        <v>4114</v>
      </c>
      <c r="B184" s="1" t="s">
        <v>224</v>
      </c>
    </row>
    <row r="185" spans="1:2" ht="12.75">
      <c r="A185" s="31">
        <v>4115</v>
      </c>
      <c r="B185" s="1" t="s">
        <v>225</v>
      </c>
    </row>
    <row r="186" spans="1:2" ht="12.75">
      <c r="A186" s="31">
        <v>4117</v>
      </c>
      <c r="B186" s="1" t="s">
        <v>226</v>
      </c>
    </row>
    <row r="187" spans="1:2" ht="12.75">
      <c r="A187" s="31">
        <v>4118</v>
      </c>
      <c r="B187" s="1" t="s">
        <v>227</v>
      </c>
    </row>
    <row r="188" spans="1:2" ht="12.75">
      <c r="A188" s="31">
        <v>4119</v>
      </c>
      <c r="B188" s="1" t="s">
        <v>228</v>
      </c>
    </row>
    <row r="189" spans="1:2" ht="12.75">
      <c r="A189" s="31">
        <v>4120</v>
      </c>
      <c r="B189" s="1" t="s">
        <v>229</v>
      </c>
    </row>
    <row r="190" spans="1:2" ht="12.75">
      <c r="A190" s="31">
        <v>4122</v>
      </c>
      <c r="B190" s="1" t="s">
        <v>230</v>
      </c>
    </row>
    <row r="191" spans="1:2" ht="12.75">
      <c r="A191" s="31">
        <v>4123</v>
      </c>
      <c r="B191" s="1" t="s">
        <v>231</v>
      </c>
    </row>
    <row r="192" spans="1:2" ht="12.75">
      <c r="A192" s="31">
        <v>4124</v>
      </c>
      <c r="B192" s="1" t="s">
        <v>232</v>
      </c>
    </row>
    <row r="193" spans="1:2" ht="12.75">
      <c r="A193" s="31">
        <v>4125</v>
      </c>
      <c r="B193" s="1" t="s">
        <v>233</v>
      </c>
    </row>
    <row r="194" spans="1:2" ht="12.75">
      <c r="A194" s="31">
        <v>4126</v>
      </c>
      <c r="B194" s="1" t="s">
        <v>234</v>
      </c>
    </row>
    <row r="195" spans="1:2" ht="12.75">
      <c r="A195" s="31">
        <v>4127</v>
      </c>
      <c r="B195" s="1" t="s">
        <v>235</v>
      </c>
    </row>
    <row r="196" spans="1:2" ht="12.75">
      <c r="A196" s="31">
        <v>4128</v>
      </c>
      <c r="B196" s="1" t="s">
        <v>236</v>
      </c>
    </row>
    <row r="197" spans="1:2" ht="12.75">
      <c r="A197" s="31">
        <v>4129</v>
      </c>
      <c r="B197" s="1" t="s">
        <v>237</v>
      </c>
    </row>
    <row r="198" spans="1:2" ht="12.75">
      <c r="A198" s="31"/>
      <c r="B198" s="2" t="s">
        <v>238</v>
      </c>
    </row>
    <row r="199" spans="1:2" ht="12.75">
      <c r="A199" s="31">
        <v>4130</v>
      </c>
      <c r="B199" s="1" t="s">
        <v>239</v>
      </c>
    </row>
    <row r="200" spans="1:2" ht="12.75">
      <c r="A200" s="31">
        <v>4131</v>
      </c>
      <c r="B200" s="1" t="s">
        <v>240</v>
      </c>
    </row>
    <row r="201" spans="1:2" ht="12.75">
      <c r="A201" s="31">
        <v>4132</v>
      </c>
      <c r="B201" s="1" t="s">
        <v>241</v>
      </c>
    </row>
    <row r="202" spans="1:2" ht="12.75">
      <c r="A202" s="31">
        <v>4133</v>
      </c>
      <c r="B202" s="1" t="s">
        <v>242</v>
      </c>
    </row>
    <row r="203" spans="1:2" ht="12.75">
      <c r="A203" s="31">
        <v>4134</v>
      </c>
      <c r="B203" s="1" t="s">
        <v>243</v>
      </c>
    </row>
    <row r="204" spans="1:2" ht="12.75">
      <c r="A204" s="31">
        <v>4135</v>
      </c>
      <c r="B204" s="1" t="s">
        <v>244</v>
      </c>
    </row>
    <row r="205" spans="1:2" ht="12.75">
      <c r="A205" s="31">
        <v>4136</v>
      </c>
      <c r="B205" s="1" t="s">
        <v>245</v>
      </c>
    </row>
    <row r="206" spans="1:2" ht="12.75">
      <c r="A206" s="31">
        <v>4137</v>
      </c>
      <c r="B206" s="1" t="s">
        <v>246</v>
      </c>
    </row>
    <row r="207" spans="1:2" ht="12.75">
      <c r="A207" s="31">
        <v>4138</v>
      </c>
      <c r="B207" s="1" t="s">
        <v>247</v>
      </c>
    </row>
    <row r="208" spans="1:2" ht="12.75">
      <c r="A208" s="31">
        <v>4139</v>
      </c>
      <c r="B208" s="1" t="s">
        <v>248</v>
      </c>
    </row>
    <row r="209" spans="1:2" ht="12.75">
      <c r="A209" s="31"/>
      <c r="B209" s="2" t="s">
        <v>249</v>
      </c>
    </row>
    <row r="210" spans="1:2" ht="12.75">
      <c r="A210" s="31">
        <v>4140</v>
      </c>
      <c r="B210" s="1" t="s">
        <v>250</v>
      </c>
    </row>
    <row r="211" spans="1:2" ht="12.75">
      <c r="A211" s="31">
        <v>4141</v>
      </c>
      <c r="B211" s="1" t="s">
        <v>251</v>
      </c>
    </row>
    <row r="212" spans="1:2" ht="12.75">
      <c r="A212" s="31">
        <v>4143</v>
      </c>
      <c r="B212" s="1" t="s">
        <v>252</v>
      </c>
    </row>
    <row r="213" spans="1:2" ht="12.75">
      <c r="A213" s="31">
        <v>4144</v>
      </c>
      <c r="B213" s="1" t="s">
        <v>253</v>
      </c>
    </row>
    <row r="214" spans="1:2" ht="12.75">
      <c r="A214" s="31">
        <v>4145</v>
      </c>
      <c r="B214" s="1" t="s">
        <v>254</v>
      </c>
    </row>
    <row r="215" spans="1:2" ht="12.75">
      <c r="A215" s="31">
        <v>4146</v>
      </c>
      <c r="B215" s="1" t="s">
        <v>255</v>
      </c>
    </row>
    <row r="216" spans="1:2" ht="12.75">
      <c r="A216" s="31">
        <v>4147</v>
      </c>
      <c r="B216" s="1" t="s">
        <v>256</v>
      </c>
    </row>
    <row r="217" spans="1:2" ht="12.75">
      <c r="A217" s="31">
        <v>4148</v>
      </c>
      <c r="B217" s="1" t="s">
        <v>257</v>
      </c>
    </row>
    <row r="218" spans="1:2" ht="12.75">
      <c r="A218" s="31">
        <v>4149</v>
      </c>
      <c r="B218" s="1" t="s">
        <v>258</v>
      </c>
    </row>
    <row r="219" spans="1:2" s="2" customFormat="1" ht="12.75">
      <c r="A219" s="4"/>
      <c r="B219" s="2" t="s">
        <v>259</v>
      </c>
    </row>
    <row r="220" spans="1:2" ht="12.75">
      <c r="A220" s="31">
        <v>4150</v>
      </c>
      <c r="B220" s="1" t="s">
        <v>260</v>
      </c>
    </row>
    <row r="221" spans="1:2" ht="12.75">
      <c r="A221" s="31">
        <v>4151</v>
      </c>
      <c r="B221" s="1" t="s">
        <v>261</v>
      </c>
    </row>
    <row r="222" spans="1:2" ht="12.75">
      <c r="A222" s="31">
        <v>4152</v>
      </c>
      <c r="B222" s="1" t="s">
        <v>262</v>
      </c>
    </row>
    <row r="223" spans="1:2" ht="12.75">
      <c r="A223" s="31">
        <v>4157</v>
      </c>
      <c r="B223" s="1" t="s">
        <v>263</v>
      </c>
    </row>
    <row r="224" spans="1:2" ht="12.75">
      <c r="A224" s="31">
        <v>4158</v>
      </c>
      <c r="B224" s="1" t="s">
        <v>264</v>
      </c>
    </row>
    <row r="225" spans="1:2" ht="12.75">
      <c r="A225" s="31">
        <v>4160</v>
      </c>
      <c r="B225" s="1" t="s">
        <v>265</v>
      </c>
    </row>
    <row r="226" spans="1:2" ht="12.75">
      <c r="A226" s="31">
        <v>4165</v>
      </c>
      <c r="B226" s="1" t="s">
        <v>266</v>
      </c>
    </row>
    <row r="227" spans="1:2" ht="12.75">
      <c r="A227" s="31">
        <v>4166</v>
      </c>
      <c r="B227" s="1" t="s">
        <v>267</v>
      </c>
    </row>
    <row r="228" spans="1:2" ht="12.75">
      <c r="A228" s="31">
        <v>4167</v>
      </c>
      <c r="B228" s="1" t="s">
        <v>268</v>
      </c>
    </row>
    <row r="229" spans="1:2" ht="12.75">
      <c r="A229" s="31">
        <v>4168</v>
      </c>
      <c r="B229" s="1" t="s">
        <v>269</v>
      </c>
    </row>
    <row r="230" spans="1:2" ht="12.75">
      <c r="A230" s="31">
        <v>4170</v>
      </c>
      <c r="B230" s="1" t="s">
        <v>270</v>
      </c>
    </row>
    <row r="231" spans="1:2" ht="12.75">
      <c r="A231" s="31">
        <v>4171</v>
      </c>
      <c r="B231" s="1" t="s">
        <v>271</v>
      </c>
    </row>
    <row r="232" spans="1:2" ht="12.75">
      <c r="A232" s="31">
        <v>4172</v>
      </c>
      <c r="B232" s="1" t="s">
        <v>272</v>
      </c>
    </row>
    <row r="233" spans="1:2" ht="12.75">
      <c r="A233" s="31">
        <v>4173</v>
      </c>
      <c r="B233" s="1" t="s">
        <v>273</v>
      </c>
    </row>
    <row r="234" spans="1:2" ht="12.75">
      <c r="A234" s="31">
        <v>4175</v>
      </c>
      <c r="B234" s="1" t="s">
        <v>274</v>
      </c>
    </row>
    <row r="235" spans="1:2" ht="12.75">
      <c r="A235" s="31">
        <v>4176</v>
      </c>
      <c r="B235" s="1" t="s">
        <v>275</v>
      </c>
    </row>
    <row r="236" spans="1:2" ht="12.75">
      <c r="A236" s="31">
        <v>4180</v>
      </c>
      <c r="B236" s="1" t="s">
        <v>276</v>
      </c>
    </row>
    <row r="237" spans="1:2" ht="12.75">
      <c r="A237" s="31">
        <v>4190</v>
      </c>
      <c r="B237" s="1" t="s">
        <v>277</v>
      </c>
    </row>
    <row r="238" spans="1:2" ht="12.75">
      <c r="A238" s="31">
        <v>4191</v>
      </c>
      <c r="B238" s="1" t="s">
        <v>278</v>
      </c>
    </row>
    <row r="239" spans="1:2" ht="12.75">
      <c r="A239" s="31">
        <v>4192</v>
      </c>
      <c r="B239" s="1" t="s">
        <v>279</v>
      </c>
    </row>
    <row r="240" spans="1:2" ht="12.75">
      <c r="A240" s="31">
        <v>4195</v>
      </c>
      <c r="B240" s="1" t="s">
        <v>280</v>
      </c>
    </row>
    <row r="241" spans="1:2" ht="12.75">
      <c r="A241" s="31">
        <v>4199</v>
      </c>
      <c r="B241" s="1" t="s">
        <v>281</v>
      </c>
    </row>
    <row r="242" spans="1:2" ht="12.75">
      <c r="A242" s="31">
        <v>4201</v>
      </c>
      <c r="B242" s="1" t="s">
        <v>282</v>
      </c>
    </row>
    <row r="243" spans="1:2" ht="12.75">
      <c r="A243" s="31">
        <v>4210</v>
      </c>
      <c r="B243" s="1" t="s">
        <v>283</v>
      </c>
    </row>
    <row r="244" spans="1:2" ht="12.75">
      <c r="A244" s="31">
        <v>4212</v>
      </c>
      <c r="B244" s="1" t="s">
        <v>284</v>
      </c>
    </row>
    <row r="245" spans="1:2" ht="12.75">
      <c r="A245" s="31">
        <v>4215</v>
      </c>
      <c r="B245" s="1" t="s">
        <v>285</v>
      </c>
    </row>
    <row r="246" spans="1:2" ht="12.75">
      <c r="A246" s="4">
        <v>4220</v>
      </c>
      <c r="B246" s="2" t="s">
        <v>286</v>
      </c>
    </row>
    <row r="247" spans="1:2" ht="12.75">
      <c r="A247" s="31">
        <v>4221</v>
      </c>
      <c r="B247" s="1" t="s">
        <v>287</v>
      </c>
    </row>
    <row r="248" spans="1:2" ht="12.75">
      <c r="A248" s="31">
        <v>4222</v>
      </c>
      <c r="B248" s="1" t="s">
        <v>288</v>
      </c>
    </row>
    <row r="249" spans="1:2" ht="12.75">
      <c r="A249" s="31">
        <v>4225</v>
      </c>
      <c r="B249" s="1" t="s">
        <v>289</v>
      </c>
    </row>
    <row r="250" spans="1:2" ht="12.75">
      <c r="A250" s="31">
        <v>4230</v>
      </c>
      <c r="B250" s="1" t="s">
        <v>290</v>
      </c>
    </row>
    <row r="251" spans="1:2" ht="12.75">
      <c r="A251" s="31">
        <v>4231</v>
      </c>
      <c r="B251" s="1" t="s">
        <v>291</v>
      </c>
    </row>
    <row r="252" spans="1:2" ht="12.75">
      <c r="A252" s="31">
        <v>4232</v>
      </c>
      <c r="B252" s="1" t="s">
        <v>292</v>
      </c>
    </row>
    <row r="253" spans="1:2" ht="12.75">
      <c r="A253" s="31">
        <v>4233</v>
      </c>
      <c r="B253" s="1" t="s">
        <v>293</v>
      </c>
    </row>
    <row r="254" spans="1:2" ht="12.75">
      <c r="A254" s="31">
        <v>4234</v>
      </c>
      <c r="B254" s="1" t="s">
        <v>294</v>
      </c>
    </row>
    <row r="255" spans="1:2" ht="12.75">
      <c r="A255" s="31">
        <v>4251</v>
      </c>
      <c r="B255" s="1" t="s">
        <v>295</v>
      </c>
    </row>
    <row r="256" spans="1:2" ht="12.75">
      <c r="A256" s="31">
        <v>4252</v>
      </c>
      <c r="B256" s="1" t="s">
        <v>296</v>
      </c>
    </row>
    <row r="257" spans="1:2" ht="12.75">
      <c r="A257" s="31">
        <v>4255</v>
      </c>
      <c r="B257" s="1" t="s">
        <v>297</v>
      </c>
    </row>
    <row r="258" spans="1:2" ht="12.75">
      <c r="A258" s="31">
        <v>4260</v>
      </c>
      <c r="B258" s="1" t="s">
        <v>298</v>
      </c>
    </row>
    <row r="259" spans="1:2" ht="12.75">
      <c r="A259" s="31">
        <v>4261</v>
      </c>
      <c r="B259" s="1" t="s">
        <v>299</v>
      </c>
    </row>
    <row r="260" spans="1:2" ht="12.75">
      <c r="A260" s="31">
        <v>4262</v>
      </c>
      <c r="B260" s="1" t="s">
        <v>300</v>
      </c>
    </row>
    <row r="261" spans="1:2" ht="12.75">
      <c r="A261" s="31">
        <v>4263</v>
      </c>
      <c r="B261" s="1" t="s">
        <v>301</v>
      </c>
    </row>
    <row r="262" spans="1:2" ht="12.75">
      <c r="A262" s="31">
        <v>4264</v>
      </c>
      <c r="B262" s="1" t="s">
        <v>302</v>
      </c>
    </row>
    <row r="263" spans="1:2" ht="12.75">
      <c r="A263" s="31">
        <v>4265</v>
      </c>
      <c r="B263" s="1" t="s">
        <v>303</v>
      </c>
    </row>
    <row r="264" spans="1:2" ht="12.75">
      <c r="A264" s="31">
        <v>4266</v>
      </c>
      <c r="B264" s="1" t="s">
        <v>304</v>
      </c>
    </row>
    <row r="265" spans="1:2" ht="12.75">
      <c r="A265" s="31">
        <v>4267</v>
      </c>
      <c r="B265" s="1" t="s">
        <v>305</v>
      </c>
    </row>
    <row r="266" spans="1:2" ht="12.75">
      <c r="A266" s="31">
        <v>4271</v>
      </c>
      <c r="B266" s="1" t="s">
        <v>306</v>
      </c>
    </row>
    <row r="267" spans="1:2" ht="12.75">
      <c r="A267" s="31">
        <v>4273</v>
      </c>
      <c r="B267" s="1" t="s">
        <v>307</v>
      </c>
    </row>
    <row r="268" spans="1:2" ht="12.75">
      <c r="A268" s="31">
        <v>4275</v>
      </c>
      <c r="B268" s="1" t="s">
        <v>308</v>
      </c>
    </row>
    <row r="269" spans="1:2" ht="12.75">
      <c r="A269" s="31">
        <v>4276</v>
      </c>
      <c r="B269" s="1" t="s">
        <v>309</v>
      </c>
    </row>
    <row r="270" spans="1:2" ht="12.75">
      <c r="A270" s="31">
        <v>4277</v>
      </c>
      <c r="B270" s="1" t="s">
        <v>310</v>
      </c>
    </row>
    <row r="271" spans="1:2" ht="12.75">
      <c r="A271" s="31">
        <v>4281</v>
      </c>
      <c r="B271" s="1" t="s">
        <v>311</v>
      </c>
    </row>
    <row r="272" spans="1:2" ht="12.75">
      <c r="A272" s="31">
        <v>4283</v>
      </c>
      <c r="B272" s="1" t="s">
        <v>312</v>
      </c>
    </row>
    <row r="273" spans="1:2" ht="12.75">
      <c r="A273" s="31">
        <v>4285</v>
      </c>
      <c r="B273" s="1" t="s">
        <v>313</v>
      </c>
    </row>
    <row r="274" spans="1:2" ht="12.75">
      <c r="A274" s="31">
        <v>4286</v>
      </c>
      <c r="B274" s="1" t="s">
        <v>314</v>
      </c>
    </row>
    <row r="275" spans="1:2" ht="12.75">
      <c r="A275" s="31">
        <v>4287</v>
      </c>
      <c r="B275" s="1" t="s">
        <v>315</v>
      </c>
    </row>
    <row r="276" spans="1:2" s="2" customFormat="1" ht="12.75">
      <c r="A276" s="4">
        <v>4300</v>
      </c>
      <c r="B276" s="2" t="s">
        <v>316</v>
      </c>
    </row>
    <row r="277" spans="1:2" ht="12.75">
      <c r="A277" s="31">
        <v>4310</v>
      </c>
      <c r="B277" s="1" t="s">
        <v>317</v>
      </c>
    </row>
    <row r="278" spans="1:2" ht="12.75">
      <c r="A278" s="31">
        <v>4320</v>
      </c>
      <c r="B278" s="1" t="s">
        <v>318</v>
      </c>
    </row>
    <row r="279" spans="1:2" ht="12.75">
      <c r="A279" s="31">
        <v>4350</v>
      </c>
      <c r="B279" s="1" t="s">
        <v>319</v>
      </c>
    </row>
    <row r="280" spans="1:2" ht="12.75">
      <c r="A280" s="31">
        <v>4355</v>
      </c>
      <c r="B280" s="1" t="s">
        <v>320</v>
      </c>
    </row>
    <row r="281" spans="1:2" ht="12.75">
      <c r="A281" s="31">
        <v>4356</v>
      </c>
      <c r="B281" s="1" t="s">
        <v>321</v>
      </c>
    </row>
    <row r="282" spans="1:2" ht="12.75">
      <c r="A282" s="31">
        <v>4357</v>
      </c>
      <c r="B282" s="1" t="s">
        <v>322</v>
      </c>
    </row>
    <row r="283" spans="1:2" ht="12.75">
      <c r="A283" s="31">
        <v>4382</v>
      </c>
      <c r="B283" s="1" t="s">
        <v>323</v>
      </c>
    </row>
    <row r="284" spans="1:2" ht="12.75">
      <c r="A284" s="31">
        <v>4383</v>
      </c>
      <c r="B284" s="1" t="s">
        <v>324</v>
      </c>
    </row>
    <row r="285" spans="1:2" ht="12.75">
      <c r="A285" s="31">
        <v>4384</v>
      </c>
      <c r="B285" s="1" t="s">
        <v>325</v>
      </c>
    </row>
    <row r="286" spans="1:2" ht="12.75">
      <c r="A286" s="31">
        <v>4387</v>
      </c>
      <c r="B286" s="1" t="s">
        <v>326</v>
      </c>
    </row>
    <row r="287" spans="1:2" ht="12.75">
      <c r="A287" s="31">
        <v>4388</v>
      </c>
      <c r="B287" s="1" t="s">
        <v>327</v>
      </c>
    </row>
    <row r="288" spans="1:2" ht="12.75">
      <c r="A288" s="31">
        <v>4391</v>
      </c>
      <c r="B288" s="1" t="s">
        <v>328</v>
      </c>
    </row>
    <row r="289" spans="1:2" ht="12.75">
      <c r="A289" s="31">
        <v>4392</v>
      </c>
      <c r="B289" s="1" t="s">
        <v>329</v>
      </c>
    </row>
    <row r="290" spans="1:2" ht="12.75">
      <c r="A290" s="31">
        <v>4393</v>
      </c>
      <c r="B290" s="1" t="s">
        <v>330</v>
      </c>
    </row>
    <row r="291" spans="1:2" ht="12.75">
      <c r="A291" s="31">
        <v>4394</v>
      </c>
      <c r="B291" s="1" t="s">
        <v>331</v>
      </c>
    </row>
    <row r="292" spans="1:2" ht="12.75">
      <c r="A292" s="31">
        <v>4395</v>
      </c>
      <c r="B292" s="1" t="s">
        <v>332</v>
      </c>
    </row>
    <row r="293" spans="1:2" ht="12.75">
      <c r="A293" s="31">
        <v>4397</v>
      </c>
      <c r="B293" s="1" t="s">
        <v>333</v>
      </c>
    </row>
    <row r="294" spans="1:2" ht="12.75">
      <c r="A294" s="31">
        <v>4398</v>
      </c>
      <c r="B294" s="1" t="s">
        <v>334</v>
      </c>
    </row>
    <row r="295" spans="1:2" ht="12.75">
      <c r="A295" s="31">
        <v>4399</v>
      </c>
      <c r="B295" s="1" t="s">
        <v>335</v>
      </c>
    </row>
    <row r="296" spans="1:2" ht="12.75">
      <c r="A296" s="31">
        <v>4420</v>
      </c>
      <c r="B296" s="1" t="s">
        <v>336</v>
      </c>
    </row>
    <row r="297" spans="1:2" ht="12.75">
      <c r="A297" s="31">
        <v>4430</v>
      </c>
      <c r="B297" s="1" t="s">
        <v>337</v>
      </c>
    </row>
    <row r="298" spans="1:2" ht="12.75">
      <c r="A298" s="31">
        <v>4450</v>
      </c>
      <c r="B298" s="1" t="s">
        <v>338</v>
      </c>
    </row>
    <row r="299" spans="1:2" ht="12.75">
      <c r="A299" s="31">
        <v>4510</v>
      </c>
      <c r="B299" s="1" t="s">
        <v>339</v>
      </c>
    </row>
    <row r="300" spans="1:2" ht="12.75">
      <c r="A300" s="31">
        <v>4520</v>
      </c>
      <c r="B300" s="1" t="s">
        <v>340</v>
      </c>
    </row>
    <row r="301" spans="1:2" ht="12.75">
      <c r="A301" s="31">
        <v>4530</v>
      </c>
      <c r="B301" s="1" t="s">
        <v>340</v>
      </c>
    </row>
    <row r="302" spans="1:2" ht="12.75">
      <c r="A302" s="31">
        <v>4540</v>
      </c>
      <c r="B302" s="1" t="s">
        <v>340</v>
      </c>
    </row>
    <row r="303" spans="1:2" ht="12.75">
      <c r="A303" s="31">
        <v>4550</v>
      </c>
      <c r="B303" s="1" t="s">
        <v>340</v>
      </c>
    </row>
    <row r="304" spans="1:2" ht="12.75">
      <c r="A304" s="31">
        <v>4560</v>
      </c>
      <c r="B304" s="1" t="s">
        <v>340</v>
      </c>
    </row>
    <row r="305" spans="1:2" ht="12.75">
      <c r="A305" s="31">
        <v>4570</v>
      </c>
      <c r="B305" s="1" t="s">
        <v>340</v>
      </c>
    </row>
    <row r="306" spans="1:2" ht="12.75">
      <c r="A306" s="31">
        <v>4580</v>
      </c>
      <c r="B306" s="1" t="s">
        <v>340</v>
      </c>
    </row>
    <row r="307" spans="1:2" ht="12.75">
      <c r="A307" s="31">
        <v>4590</v>
      </c>
      <c r="B307" s="1" t="s">
        <v>341</v>
      </c>
    </row>
    <row r="308" spans="1:2" ht="12.75">
      <c r="A308" s="31">
        <v>4610</v>
      </c>
      <c r="B308" s="1" t="s">
        <v>342</v>
      </c>
    </row>
    <row r="309" spans="1:2" ht="12.75">
      <c r="A309" s="31">
        <v>4620</v>
      </c>
      <c r="B309" s="1" t="s">
        <v>343</v>
      </c>
    </row>
    <row r="310" spans="1:2" ht="12.75">
      <c r="A310" s="31">
        <v>4630</v>
      </c>
      <c r="B310" s="1" t="s">
        <v>344</v>
      </c>
    </row>
    <row r="311" spans="1:2" ht="12.75">
      <c r="A311" s="31">
        <v>4650</v>
      </c>
      <c r="B311" s="1" t="s">
        <v>345</v>
      </c>
    </row>
    <row r="312" spans="1:2" ht="12.75">
      <c r="A312" s="31">
        <v>4690</v>
      </c>
      <c r="B312" s="1" t="s">
        <v>346</v>
      </c>
    </row>
    <row r="313" spans="1:2" ht="12.75">
      <c r="A313" s="31">
        <v>4700</v>
      </c>
      <c r="B313" s="1" t="s">
        <v>347</v>
      </c>
    </row>
    <row r="314" spans="1:2" ht="12.75">
      <c r="A314" s="31">
        <v>4720</v>
      </c>
      <c r="B314" s="1" t="s">
        <v>348</v>
      </c>
    </row>
    <row r="315" spans="1:2" ht="12.75">
      <c r="A315" s="4">
        <v>4800</v>
      </c>
      <c r="B315" s="2" t="s">
        <v>349</v>
      </c>
    </row>
    <row r="316" spans="1:2" ht="12.75">
      <c r="A316" s="31">
        <v>4801</v>
      </c>
      <c r="B316" s="1" t="s">
        <v>350</v>
      </c>
    </row>
    <row r="317" spans="1:2" ht="12.75">
      <c r="A317" s="31">
        <v>4802</v>
      </c>
      <c r="B317" s="1" t="s">
        <v>351</v>
      </c>
    </row>
    <row r="318" spans="1:2" ht="12.75">
      <c r="A318" s="31">
        <v>4831</v>
      </c>
      <c r="B318" s="1" t="s">
        <v>352</v>
      </c>
    </row>
    <row r="319" spans="1:2" ht="12.75">
      <c r="A319" s="31">
        <v>4832</v>
      </c>
      <c r="B319" s="1" t="s">
        <v>353</v>
      </c>
    </row>
    <row r="320" spans="1:2" ht="12.75">
      <c r="A320" s="4">
        <v>4870</v>
      </c>
      <c r="B320" s="2" t="s">
        <v>354</v>
      </c>
    </row>
    <row r="321" spans="1:2" ht="12.75">
      <c r="A321" s="31">
        <v>4871</v>
      </c>
      <c r="B321" s="1" t="s">
        <v>355</v>
      </c>
    </row>
    <row r="322" spans="1:2" ht="12.75">
      <c r="A322" s="31">
        <v>4872</v>
      </c>
      <c r="B322" s="1" t="s">
        <v>356</v>
      </c>
    </row>
    <row r="323" spans="1:2" ht="12.75">
      <c r="A323" s="4">
        <v>4880</v>
      </c>
      <c r="B323" s="2" t="s">
        <v>357</v>
      </c>
    </row>
    <row r="324" spans="1:2" ht="12.75">
      <c r="A324" s="31">
        <v>4881</v>
      </c>
      <c r="B324" s="1" t="s">
        <v>358</v>
      </c>
    </row>
    <row r="325" spans="1:2" ht="12.75">
      <c r="A325" s="31">
        <v>4882</v>
      </c>
      <c r="B325" s="1" t="s">
        <v>359</v>
      </c>
    </row>
    <row r="326" spans="1:2" ht="12.75">
      <c r="A326" s="4">
        <v>4900</v>
      </c>
      <c r="B326" s="2" t="s">
        <v>360</v>
      </c>
    </row>
    <row r="327" spans="1:2" ht="12.75">
      <c r="A327" s="31">
        <v>4901</v>
      </c>
      <c r="B327" s="1" t="s">
        <v>361</v>
      </c>
    </row>
    <row r="328" spans="1:2" ht="12.75">
      <c r="A328" s="31">
        <v>4902</v>
      </c>
      <c r="B328" s="1" t="s">
        <v>362</v>
      </c>
    </row>
    <row r="329" spans="1:2" ht="12.75">
      <c r="A329" s="31">
        <v>4908</v>
      </c>
      <c r="B329" s="1" t="s">
        <v>363</v>
      </c>
    </row>
    <row r="330" spans="1:2" ht="12.75">
      <c r="A330" s="31">
        <v>4931</v>
      </c>
      <c r="B330" s="1" t="s">
        <v>364</v>
      </c>
    </row>
    <row r="331" spans="1:2" ht="12.75">
      <c r="A331" s="31">
        <v>4971</v>
      </c>
      <c r="B331" s="1" t="s">
        <v>365</v>
      </c>
    </row>
    <row r="332" spans="1:2" ht="12.75">
      <c r="A332" s="31">
        <v>4972</v>
      </c>
      <c r="B332" s="1" t="s">
        <v>366</v>
      </c>
    </row>
    <row r="333" spans="1:2" ht="12.75">
      <c r="A333" s="4">
        <v>4980</v>
      </c>
      <c r="B333" s="2" t="s">
        <v>367</v>
      </c>
    </row>
    <row r="334" spans="1:2" ht="12.75">
      <c r="A334" s="31">
        <v>4981</v>
      </c>
      <c r="B334" s="1" t="s">
        <v>368</v>
      </c>
    </row>
    <row r="335" spans="1:2" ht="12.75">
      <c r="A335" s="31">
        <v>4982</v>
      </c>
      <c r="B335" s="1" t="s">
        <v>369</v>
      </c>
    </row>
    <row r="336" spans="1:2" ht="12.75">
      <c r="A336" s="4">
        <v>5000</v>
      </c>
      <c r="B336" s="2" t="s">
        <v>370</v>
      </c>
    </row>
    <row r="337" spans="1:2" ht="12.75">
      <c r="A337" s="31">
        <v>5100</v>
      </c>
      <c r="B337" s="1" t="s">
        <v>371</v>
      </c>
    </row>
    <row r="338" spans="1:2" ht="12.75">
      <c r="A338" s="69">
        <v>5109</v>
      </c>
      <c r="B338" s="113" t="s">
        <v>372</v>
      </c>
    </row>
    <row r="339" spans="1:2" ht="12.75">
      <c r="A339" s="31">
        <v>5200</v>
      </c>
      <c r="B339" s="1" t="s">
        <v>373</v>
      </c>
    </row>
    <row r="340" spans="1:2" ht="12.75">
      <c r="A340" s="69">
        <v>5209</v>
      </c>
      <c r="B340" s="113" t="s">
        <v>374</v>
      </c>
    </row>
    <row r="341" spans="1:2" ht="12.75">
      <c r="A341" s="4">
        <v>5300</v>
      </c>
      <c r="B341" s="2" t="s">
        <v>375</v>
      </c>
    </row>
    <row r="342" spans="1:2" ht="12.75">
      <c r="A342" s="69">
        <v>5310</v>
      </c>
      <c r="B342" s="113" t="s">
        <v>376</v>
      </c>
    </row>
    <row r="343" spans="1:2" ht="12.75">
      <c r="A343" s="69">
        <v>5311</v>
      </c>
      <c r="B343" s="113" t="s">
        <v>377</v>
      </c>
    </row>
    <row r="344" spans="1:2" ht="12.75">
      <c r="A344" s="69">
        <v>5312</v>
      </c>
      <c r="B344" s="113" t="s">
        <v>378</v>
      </c>
    </row>
    <row r="345" spans="1:2" ht="12.75">
      <c r="A345" s="69">
        <v>5317</v>
      </c>
      <c r="B345" s="113" t="s">
        <v>379</v>
      </c>
    </row>
    <row r="346" spans="1:2" ht="12.75">
      <c r="A346" s="69">
        <v>5318</v>
      </c>
      <c r="B346" s="113" t="s">
        <v>380</v>
      </c>
    </row>
    <row r="347" spans="1:2" ht="12.75">
      <c r="A347" s="69">
        <v>5319</v>
      </c>
      <c r="B347" s="113" t="s">
        <v>381</v>
      </c>
    </row>
    <row r="348" spans="1:2" ht="12.75">
      <c r="A348" s="69">
        <v>5320</v>
      </c>
      <c r="B348" s="113" t="s">
        <v>382</v>
      </c>
    </row>
    <row r="349" spans="1:2" ht="12.75">
      <c r="A349" s="69">
        <v>5329</v>
      </c>
      <c r="B349" s="113" t="s">
        <v>383</v>
      </c>
    </row>
    <row r="350" spans="1:2" ht="12.75">
      <c r="A350" s="31">
        <v>5400</v>
      </c>
      <c r="B350" s="1" t="s">
        <v>384</v>
      </c>
    </row>
    <row r="351" spans="1:2" ht="12.75">
      <c r="A351" s="69">
        <v>5409</v>
      </c>
      <c r="B351" s="113" t="s">
        <v>385</v>
      </c>
    </row>
    <row r="352" spans="1:2" ht="12.75">
      <c r="A352" s="31">
        <v>5500</v>
      </c>
      <c r="B352" s="1" t="s">
        <v>386</v>
      </c>
    </row>
    <row r="353" spans="1:2" ht="12.75">
      <c r="A353" s="69">
        <v>5509</v>
      </c>
      <c r="B353" s="113" t="s">
        <v>387</v>
      </c>
    </row>
    <row r="354" spans="1:2" ht="12.75">
      <c r="A354" s="31">
        <v>5600</v>
      </c>
      <c r="B354" s="1" t="s">
        <v>388</v>
      </c>
    </row>
    <row r="355" spans="1:2" ht="12.75">
      <c r="A355" s="31">
        <v>5609</v>
      </c>
      <c r="B355" s="1" t="s">
        <v>389</v>
      </c>
    </row>
    <row r="356" spans="1:2" ht="12.75">
      <c r="A356" s="31">
        <v>5610</v>
      </c>
      <c r="B356" s="1" t="s">
        <v>390</v>
      </c>
    </row>
    <row r="357" spans="1:2" ht="12.75">
      <c r="A357" s="31">
        <v>5619</v>
      </c>
      <c r="B357" s="1" t="s">
        <v>391</v>
      </c>
    </row>
    <row r="358" spans="1:2" ht="12.75">
      <c r="A358" s="31">
        <v>5700</v>
      </c>
      <c r="B358" s="1" t="s">
        <v>392</v>
      </c>
    </row>
    <row r="359" spans="1:2" ht="12.75">
      <c r="A359" s="31">
        <v>5708</v>
      </c>
      <c r="B359" s="1" t="s">
        <v>393</v>
      </c>
    </row>
    <row r="360" spans="1:2" ht="12.75">
      <c r="A360" s="31">
        <v>5709</v>
      </c>
      <c r="B360" s="1" t="s">
        <v>394</v>
      </c>
    </row>
    <row r="361" spans="1:2" ht="12.75">
      <c r="A361" s="31">
        <v>5720</v>
      </c>
      <c r="B361" s="1" t="s">
        <v>395</v>
      </c>
    </row>
    <row r="362" spans="1:2" ht="12.75">
      <c r="A362" s="31">
        <v>5730</v>
      </c>
      <c r="B362" s="1" t="s">
        <v>396</v>
      </c>
    </row>
    <row r="363" spans="1:2" ht="12.75">
      <c r="A363" s="31">
        <v>5740</v>
      </c>
      <c r="B363" s="1" t="s">
        <v>397</v>
      </c>
    </row>
    <row r="364" spans="1:2" ht="12.75">
      <c r="A364" s="31">
        <v>5745</v>
      </c>
      <c r="B364" s="1" t="s">
        <v>398</v>
      </c>
    </row>
    <row r="365" spans="1:2" ht="12.75">
      <c r="A365" s="31">
        <v>5750</v>
      </c>
      <c r="B365" s="1" t="s">
        <v>399</v>
      </c>
    </row>
    <row r="366" spans="1:2" ht="12.75">
      <c r="A366" s="31">
        <v>5755</v>
      </c>
      <c r="B366" s="1" t="s">
        <v>400</v>
      </c>
    </row>
    <row r="367" spans="1:2" ht="12.75">
      <c r="A367" s="31">
        <v>5760</v>
      </c>
      <c r="B367" s="1" t="s">
        <v>401</v>
      </c>
    </row>
    <row r="368" spans="1:2" ht="12.75">
      <c r="A368" s="31">
        <v>5765</v>
      </c>
      <c r="B368" s="1" t="s">
        <v>402</v>
      </c>
    </row>
    <row r="369" spans="1:2" ht="12.75">
      <c r="A369" s="31">
        <v>5780</v>
      </c>
      <c r="B369" s="1" t="s">
        <v>403</v>
      </c>
    </row>
    <row r="370" spans="1:2" ht="12.75">
      <c r="A370" s="31">
        <v>5790</v>
      </c>
      <c r="B370" s="1" t="s">
        <v>404</v>
      </c>
    </row>
    <row r="371" spans="1:2" ht="12.75">
      <c r="A371" s="31">
        <v>5799</v>
      </c>
      <c r="B371" s="1" t="s">
        <v>405</v>
      </c>
    </row>
    <row r="372" spans="1:2" ht="12.75">
      <c r="A372" s="31">
        <v>5800</v>
      </c>
      <c r="B372" s="1" t="s">
        <v>406</v>
      </c>
    </row>
    <row r="373" spans="1:2" ht="12.75">
      <c r="A373" s="31">
        <v>5801</v>
      </c>
      <c r="B373" s="1" t="s">
        <v>407</v>
      </c>
    </row>
    <row r="374" spans="1:2" ht="12.75">
      <c r="A374" s="69">
        <v>5809</v>
      </c>
      <c r="B374" s="113" t="s">
        <v>408</v>
      </c>
    </row>
    <row r="375" spans="1:2" ht="12.75">
      <c r="A375" s="69">
        <v>5890</v>
      </c>
      <c r="B375" s="113" t="s">
        <v>409</v>
      </c>
    </row>
    <row r="376" spans="1:2" ht="12.75">
      <c r="A376" s="31">
        <v>5900</v>
      </c>
      <c r="B376" s="1" t="s">
        <v>410</v>
      </c>
    </row>
    <row r="377" spans="1:2" ht="12.75">
      <c r="A377" s="69">
        <v>5909</v>
      </c>
      <c r="B377" s="113" t="s">
        <v>411</v>
      </c>
    </row>
    <row r="378" spans="1:2" ht="12.75">
      <c r="A378" s="31">
        <v>5990</v>
      </c>
      <c r="B378" s="1" t="s">
        <v>412</v>
      </c>
    </row>
    <row r="379" spans="1:2" ht="12.75">
      <c r="A379" s="31">
        <v>5991</v>
      </c>
      <c r="B379" s="1" t="s">
        <v>413</v>
      </c>
    </row>
    <row r="380" spans="1:2" ht="12.75">
      <c r="A380" s="4">
        <v>6000</v>
      </c>
      <c r="B380" s="2" t="s">
        <v>414</v>
      </c>
    </row>
    <row r="381" spans="1:2" ht="12.75">
      <c r="A381" s="31">
        <v>6100</v>
      </c>
      <c r="B381" s="31" t="s">
        <v>415</v>
      </c>
    </row>
    <row r="382" spans="1:2" ht="12.75">
      <c r="A382" s="31">
        <v>6190</v>
      </c>
      <c r="B382" s="1" t="s">
        <v>416</v>
      </c>
    </row>
    <row r="383" spans="1:2" ht="12.75">
      <c r="A383" s="31">
        <v>6199</v>
      </c>
      <c r="B383" s="1" t="s">
        <v>417</v>
      </c>
    </row>
    <row r="384" spans="1:2" ht="12.75">
      <c r="A384" s="31">
        <v>6310</v>
      </c>
      <c r="B384" s="1" t="s">
        <v>418</v>
      </c>
    </row>
    <row r="385" spans="1:2" ht="12.75">
      <c r="A385" s="31">
        <v>6320</v>
      </c>
      <c r="B385" s="1" t="s">
        <v>419</v>
      </c>
    </row>
    <row r="386" spans="1:2" ht="12.75">
      <c r="A386" s="31">
        <v>6330</v>
      </c>
      <c r="B386" s="1" t="s">
        <v>420</v>
      </c>
    </row>
    <row r="387" spans="1:2" ht="12.75">
      <c r="A387" s="31">
        <v>6400</v>
      </c>
      <c r="B387" s="1" t="s">
        <v>421</v>
      </c>
    </row>
    <row r="388" spans="1:2" ht="12.75">
      <c r="A388" s="31">
        <v>6500</v>
      </c>
      <c r="B388" s="1" t="s">
        <v>422</v>
      </c>
    </row>
    <row r="389" spans="1:2" ht="12.75">
      <c r="A389" s="31">
        <v>6600</v>
      </c>
      <c r="B389" s="1" t="s">
        <v>423</v>
      </c>
    </row>
    <row r="390" spans="1:2" ht="12.75">
      <c r="A390" s="69">
        <v>6610</v>
      </c>
      <c r="B390" s="113" t="s">
        <v>424</v>
      </c>
    </row>
    <row r="391" spans="1:2" ht="12.75">
      <c r="A391" s="69">
        <v>6710</v>
      </c>
      <c r="B391" s="113" t="s">
        <v>425</v>
      </c>
    </row>
    <row r="392" spans="1:2" ht="12.75">
      <c r="A392" s="69">
        <v>6720</v>
      </c>
      <c r="B392" s="113" t="s">
        <v>426</v>
      </c>
    </row>
    <row r="393" spans="1:2" ht="12.75">
      <c r="A393" s="69">
        <v>6730</v>
      </c>
      <c r="B393" s="113" t="s">
        <v>427</v>
      </c>
    </row>
    <row r="394" spans="1:2" ht="12.75">
      <c r="A394" s="69">
        <v>6790</v>
      </c>
      <c r="B394" s="113" t="s">
        <v>428</v>
      </c>
    </row>
    <row r="395" spans="1:2" ht="12.75">
      <c r="A395" s="69">
        <v>6800</v>
      </c>
      <c r="B395" s="113" t="s">
        <v>429</v>
      </c>
    </row>
    <row r="396" spans="1:2" ht="12.75">
      <c r="A396" s="69">
        <v>6850</v>
      </c>
      <c r="B396" s="113" t="s">
        <v>430</v>
      </c>
    </row>
    <row r="397" spans="1:2" ht="12.75">
      <c r="A397" s="31">
        <v>6900</v>
      </c>
      <c r="B397" s="1" t="s">
        <v>431</v>
      </c>
    </row>
    <row r="398" spans="1:2" ht="12.75">
      <c r="A398" s="4">
        <v>7100</v>
      </c>
      <c r="B398" s="2" t="s">
        <v>432</v>
      </c>
    </row>
    <row r="399" spans="1:2" ht="12.75">
      <c r="A399" s="31">
        <v>7110</v>
      </c>
      <c r="B399" s="1" t="s">
        <v>433</v>
      </c>
    </row>
    <row r="400" spans="1:2" ht="12.75">
      <c r="A400" s="31">
        <v>7111</v>
      </c>
      <c r="B400" s="1" t="s">
        <v>434</v>
      </c>
    </row>
    <row r="401" spans="1:2" ht="12.75">
      <c r="A401" s="31">
        <v>7112</v>
      </c>
      <c r="B401" s="1" t="s">
        <v>435</v>
      </c>
    </row>
    <row r="402" spans="1:2" ht="12.75">
      <c r="A402" s="31">
        <v>7180</v>
      </c>
      <c r="B402" s="1" t="s">
        <v>436</v>
      </c>
    </row>
    <row r="403" spans="1:2" ht="12.75">
      <c r="A403" s="31">
        <v>7190</v>
      </c>
      <c r="B403" s="1" t="s">
        <v>437</v>
      </c>
    </row>
    <row r="404" spans="1:2" ht="12.75">
      <c r="A404" s="4">
        <v>7200</v>
      </c>
      <c r="B404" s="2" t="s">
        <v>438</v>
      </c>
    </row>
    <row r="405" spans="1:2" ht="12.75">
      <c r="A405" s="31">
        <v>7210</v>
      </c>
      <c r="B405" s="1" t="s">
        <v>439</v>
      </c>
    </row>
    <row r="406" spans="1:2" ht="12.75">
      <c r="A406" s="31">
        <v>7211</v>
      </c>
      <c r="B406" s="1" t="s">
        <v>440</v>
      </c>
    </row>
    <row r="407" spans="1:2" ht="12.75">
      <c r="A407" s="31">
        <v>7212</v>
      </c>
      <c r="B407" s="1" t="s">
        <v>441</v>
      </c>
    </row>
    <row r="408" spans="1:2" ht="12.75">
      <c r="A408" s="69">
        <v>7280</v>
      </c>
      <c r="B408" s="113" t="s">
        <v>442</v>
      </c>
    </row>
    <row r="409" spans="1:2" ht="12.75">
      <c r="A409" s="31">
        <v>7290</v>
      </c>
      <c r="B409" s="1" t="s">
        <v>443</v>
      </c>
    </row>
    <row r="410" spans="1:2" ht="12.75">
      <c r="A410" s="31">
        <v>7300</v>
      </c>
      <c r="B410" s="1" t="s">
        <v>444</v>
      </c>
    </row>
    <row r="411" spans="1:2" ht="12.75">
      <c r="A411" s="31">
        <v>7400</v>
      </c>
      <c r="B411" s="1" t="s">
        <v>445</v>
      </c>
    </row>
    <row r="412" spans="1:2" ht="12.75">
      <c r="A412" s="31">
        <v>7401</v>
      </c>
      <c r="B412" s="1" t="s">
        <v>446</v>
      </c>
    </row>
    <row r="413" spans="1:2" ht="12.75">
      <c r="A413" s="31">
        <v>7500</v>
      </c>
      <c r="B413" s="1" t="s">
        <v>447</v>
      </c>
    </row>
    <row r="414" spans="1:2" ht="12.75">
      <c r="A414" s="31">
        <v>7600</v>
      </c>
      <c r="B414" s="1" t="s">
        <v>448</v>
      </c>
    </row>
    <row r="415" spans="1:2" ht="12.75">
      <c r="A415" s="4">
        <v>8000</v>
      </c>
      <c r="B415" s="2" t="s">
        <v>449</v>
      </c>
    </row>
    <row r="416" spans="1:2" ht="12.75">
      <c r="A416" s="31">
        <v>8010</v>
      </c>
      <c r="B416" s="1" t="s">
        <v>450</v>
      </c>
    </row>
    <row r="417" spans="1:2" ht="12.75">
      <c r="A417" s="31">
        <v>8015</v>
      </c>
      <c r="B417" s="1" t="s">
        <v>451</v>
      </c>
    </row>
    <row r="418" spans="1:2" ht="12.75">
      <c r="A418" s="31">
        <v>8020</v>
      </c>
      <c r="B418" s="1" t="s">
        <v>452</v>
      </c>
    </row>
    <row r="419" spans="1:2" ht="12.75">
      <c r="A419" s="31">
        <v>8025</v>
      </c>
      <c r="B419" s="1" t="s">
        <v>340</v>
      </c>
    </row>
    <row r="420" spans="1:2" ht="12.75">
      <c r="A420" s="31">
        <v>8030</v>
      </c>
      <c r="B420" s="1" t="s">
        <v>340</v>
      </c>
    </row>
    <row r="421" spans="1:2" ht="12.75">
      <c r="A421" s="31">
        <v>8035</v>
      </c>
      <c r="B421" s="1" t="s">
        <v>340</v>
      </c>
    </row>
    <row r="422" spans="1:2" ht="12.75">
      <c r="A422" s="31">
        <v>8040</v>
      </c>
      <c r="B422" s="1" t="s">
        <v>453</v>
      </c>
    </row>
    <row r="423" spans="1:2" ht="12.75">
      <c r="A423" s="31">
        <v>8045</v>
      </c>
      <c r="B423" s="1" t="s">
        <v>454</v>
      </c>
    </row>
    <row r="424" spans="1:2" ht="12.75">
      <c r="A424" s="31">
        <v>8050</v>
      </c>
      <c r="B424" s="1" t="s">
        <v>455</v>
      </c>
    </row>
    <row r="425" spans="1:2" ht="12.75">
      <c r="A425" s="31">
        <v>8053</v>
      </c>
      <c r="B425" s="1" t="s">
        <v>456</v>
      </c>
    </row>
    <row r="426" spans="1:2" ht="12.75">
      <c r="A426" s="31">
        <v>8056</v>
      </c>
      <c r="B426" s="1" t="s">
        <v>340</v>
      </c>
    </row>
    <row r="427" spans="1:2" ht="12.75">
      <c r="A427" s="31">
        <v>8059</v>
      </c>
      <c r="B427" s="1" t="s">
        <v>340</v>
      </c>
    </row>
    <row r="428" spans="1:2" ht="12.75">
      <c r="A428" s="31">
        <v>8062</v>
      </c>
      <c r="B428" s="1" t="s">
        <v>340</v>
      </c>
    </row>
    <row r="429" spans="1:2" ht="12.75">
      <c r="A429" s="31">
        <v>8065</v>
      </c>
      <c r="B429" s="1" t="s">
        <v>457</v>
      </c>
    </row>
    <row r="430" spans="1:2" ht="12.75">
      <c r="A430" s="31">
        <v>8068</v>
      </c>
      <c r="B430" s="1" t="s">
        <v>340</v>
      </c>
    </row>
    <row r="431" spans="1:2" ht="12.75">
      <c r="A431" s="31">
        <v>8070</v>
      </c>
      <c r="B431" s="1" t="s">
        <v>458</v>
      </c>
    </row>
    <row r="432" spans="1:2" ht="12.75">
      <c r="A432" s="31">
        <v>8101</v>
      </c>
      <c r="B432" s="1" t="s">
        <v>459</v>
      </c>
    </row>
    <row r="433" spans="1:2" ht="12.75">
      <c r="A433" s="31">
        <v>8102</v>
      </c>
      <c r="B433" s="1" t="s">
        <v>460</v>
      </c>
    </row>
    <row r="434" spans="1:2" ht="12.75">
      <c r="A434" s="31">
        <v>8801</v>
      </c>
      <c r="B434" s="1" t="s">
        <v>461</v>
      </c>
    </row>
    <row r="435" spans="1:2" ht="12.75">
      <c r="A435" s="31">
        <v>8802</v>
      </c>
      <c r="B435" s="1" t="s">
        <v>462</v>
      </c>
    </row>
    <row r="436" spans="1:2" ht="12.75">
      <c r="A436" s="31">
        <v>8803</v>
      </c>
      <c r="B436" s="1" t="s">
        <v>463</v>
      </c>
    </row>
    <row r="437" spans="1:2" ht="12.75">
      <c r="A437" s="31">
        <v>8804</v>
      </c>
      <c r="B437" s="1" t="s">
        <v>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MCrisman</dc:creator>
  <cp:keywords/>
  <dc:description/>
  <cp:lastModifiedBy>MCrisman</cp:lastModifiedBy>
  <cp:lastPrinted>2007-09-26T14:16:15Z</cp:lastPrinted>
  <dcterms:created xsi:type="dcterms:W3CDTF">2005-09-30T14:52:38Z</dcterms:created>
  <dcterms:modified xsi:type="dcterms:W3CDTF">2007-09-26T14:16:20Z</dcterms:modified>
  <cp:category/>
  <cp:version/>
  <cp:contentType/>
  <cp:contentStatus/>
</cp:coreProperties>
</file>