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135" windowWidth="12120" windowHeight="9090" activeTab="0"/>
  </bookViews>
  <sheets>
    <sheet name="07s0288" sheetId="1" r:id="rId1"/>
  </sheets>
  <definedNames>
    <definedName name="_xlnm.Print_Area" localSheetId="0">'07s0288'!$A$1:$M$64</definedName>
    <definedName name="_xlnm.Print_Area">'07s0288'!$A$1:$M$65</definedName>
    <definedName name="PRINT_AREA_MI">'07s0288'!$A$1:$M$65</definedName>
  </definedNames>
  <calcPr fullCalcOnLoad="1"/>
</workbook>
</file>

<file path=xl/sharedStrings.xml><?xml version="1.0" encoding="utf-8"?>
<sst xmlns="http://schemas.openxmlformats.org/spreadsheetml/2006/main" count="94" uniqueCount="75">
  <si>
    <t>CALCULATIONS--DO NOT KEY</t>
  </si>
  <si>
    <t xml:space="preserve"> </t>
  </si>
  <si>
    <t>TOTALS</t>
  </si>
  <si>
    <t>TOTAL</t>
  </si>
  <si>
    <t>AA</t>
  </si>
  <si>
    <t>BA</t>
  </si>
  <si>
    <t>MA</t>
  </si>
  <si>
    <t>FP</t>
  </si>
  <si>
    <t>DR</t>
  </si>
  <si>
    <t/>
  </si>
  <si>
    <t>Total</t>
  </si>
  <si>
    <t>Percent</t>
  </si>
  <si>
    <t>Male</t>
  </si>
  <si>
    <t>Female</t>
  </si>
  <si>
    <t>male</t>
  </si>
  <si>
    <t>1950 \1</t>
  </si>
  <si>
    <t>(NA)</t>
  </si>
  <si>
    <t>1960 \1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</si>
  <si>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</si>
  <si>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</si>
  <si>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</si>
  <si>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</si>
  <si>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</si>
  <si>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</si>
  <si>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</si>
  <si>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</si>
  <si>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</si>
  <si>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</si>
  <si>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</si>
  <si>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</si>
  <si>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</si>
  <si>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</si>
  <si>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</si>
  <si>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</si>
  <si>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</si>
  <si>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</si>
  <si>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</si>
  <si>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</si>
  <si>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</si>
  <si>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</si>
  <si>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</si>
  <si>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</si>
  <si>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</si>
  <si>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</si>
  <si>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 \2</t>
  </si>
  <si>
    <t>1997 \2</t>
  </si>
  <si>
    <t>1998 \2</t>
  </si>
  <si>
    <t>1999 \2</t>
  </si>
  <si>
    <t>2000 \2</t>
  </si>
  <si>
    <t>2001 \2</t>
  </si>
  <si>
    <t>2002 \2</t>
  </si>
  <si>
    <t>\2 Data beginning in 1996 reflect the new classification of institutions.</t>
  </si>
  <si>
    <t>Source: U.S. National Center for Education Statistics,</t>
  </si>
  <si>
    <t>Digest of Education Statistics, annual.</t>
  </si>
  <si>
    <t>http://nces.ed.gov/</t>
  </si>
  <si>
    <t>and DC. Based on survey; see Appendix III]</t>
  </si>
  <si>
    <t>\1 First-professional degrees are included with bachelor's degrees.</t>
  </si>
  <si>
    <t>NA Not available.</t>
  </si>
  <si>
    <t>SYMBOL</t>
  </si>
  <si>
    <t>FOOTNOTES</t>
  </si>
  <si>
    <t>INTERNET LINK</t>
  </si>
  <si>
    <t>2003 \2</t>
  </si>
  <si>
    <t>2004 \2</t>
  </si>
  <si>
    <t>1965</t>
  </si>
  <si>
    <t>See footnote 1, Table 267.</t>
  </si>
  <si>
    <t>Year ending</t>
  </si>
  <si>
    <r>
      <t>[</t>
    </r>
    <r>
      <rPr>
        <b/>
        <sz val="12"/>
        <rFont val="Courier New"/>
        <family val="3"/>
      </rPr>
      <t>In thousands (497 represents 497,000), except percent.</t>
    </r>
    <r>
      <rPr>
        <sz val="12"/>
        <rFont val="Courier New"/>
        <family val="3"/>
      </rPr>
      <t xml:space="preserve"> Beginning 1960, includes the 50 states</t>
    </r>
  </si>
  <si>
    <t xml:space="preserve">        Doctoral</t>
  </si>
  <si>
    <t xml:space="preserve">       First</t>
  </si>
  <si>
    <t xml:space="preserve">      professional</t>
  </si>
  <si>
    <t xml:space="preserve">       Masters's</t>
  </si>
  <si>
    <t xml:space="preserve">       Bachelor's</t>
  </si>
  <si>
    <t xml:space="preserve">     Associates</t>
  </si>
  <si>
    <t xml:space="preserve">      All degrees</t>
  </si>
  <si>
    <r>
      <t>Table 288.</t>
    </r>
    <r>
      <rPr>
        <b/>
        <sz val="12"/>
        <rFont val="Courier New"/>
        <family val="3"/>
      </rPr>
      <t xml:space="preserve"> Earned Degrees Conferred by Level and Sex: 1950 to 2004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</si>
</sst>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NumberFormat="1" applyFont="1" applyBorder="1" applyAlignment="1">
      <alignment horizontal="fill"/>
    </xf>
    <xf numFmtId="0" fontId="0" fillId="0" borderId="5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3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" fontId="0" fillId="0" borderId="3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Border="1" applyAlignment="1" quotePrefix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0" fontId="6" fillId="0" borderId="0" xfId="15" applyFon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ces.ed.go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1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26.59765625" style="2" customWidth="1"/>
    <col min="2" max="2" width="11.69921875" style="2" customWidth="1"/>
    <col min="3" max="3" width="9.69921875" style="2" customWidth="1"/>
    <col min="4" max="14" width="11.69921875" style="2" customWidth="1"/>
    <col min="15" max="16384" width="9.69921875" style="2" customWidth="1"/>
  </cols>
  <sheetData>
    <row r="1" ht="16.5">
      <c r="A1" s="1" t="s">
        <v>74</v>
      </c>
    </row>
    <row r="2" ht="15.75">
      <c r="A2" s="1"/>
    </row>
    <row r="3" ht="16.5">
      <c r="A3" s="1" t="s">
        <v>66</v>
      </c>
    </row>
    <row r="4" ht="15.75">
      <c r="A4" s="1" t="s">
        <v>55</v>
      </c>
    </row>
    <row r="5" ht="15.75">
      <c r="A5" s="1"/>
    </row>
    <row r="6" spans="1:16" ht="15.75">
      <c r="A6" s="4"/>
      <c r="B6" s="5"/>
      <c r="C6" s="4"/>
      <c r="D6" s="5"/>
      <c r="E6" s="4"/>
      <c r="F6" s="5"/>
      <c r="G6" s="4"/>
      <c r="H6" s="5"/>
      <c r="I6" s="4"/>
      <c r="J6" s="5"/>
      <c r="K6" s="4"/>
      <c r="L6" s="5"/>
      <c r="M6" s="4"/>
      <c r="N6" s="3"/>
      <c r="O6" s="3"/>
      <c r="P6" s="2" t="s">
        <v>0</v>
      </c>
    </row>
    <row r="7" spans="2:12" ht="15.75">
      <c r="B7" s="6" t="s">
        <v>73</v>
      </c>
      <c r="D7" s="6" t="s">
        <v>72</v>
      </c>
      <c r="F7" s="6" t="s">
        <v>71</v>
      </c>
      <c r="H7" s="6" t="s">
        <v>70</v>
      </c>
      <c r="J7" s="6" t="s">
        <v>68</v>
      </c>
      <c r="L7" s="6" t="s">
        <v>67</v>
      </c>
    </row>
    <row r="8" spans="1:18" ht="15.75">
      <c r="A8" s="1" t="s">
        <v>1</v>
      </c>
      <c r="B8" s="7"/>
      <c r="D8" s="7"/>
      <c r="F8" s="7"/>
      <c r="H8" s="7"/>
      <c r="J8" s="6" t="s">
        <v>69</v>
      </c>
      <c r="L8" s="7"/>
      <c r="R8" s="2" t="s">
        <v>2</v>
      </c>
    </row>
    <row r="9" spans="2:16" ht="15.75">
      <c r="B9" s="8"/>
      <c r="C9" s="9"/>
      <c r="D9" s="8"/>
      <c r="E9" s="9"/>
      <c r="F9" s="8"/>
      <c r="G9" s="9"/>
      <c r="H9" s="8"/>
      <c r="I9" s="9"/>
      <c r="J9" s="8"/>
      <c r="K9" s="9"/>
      <c r="L9" s="8"/>
      <c r="M9" s="9"/>
      <c r="N9" s="3"/>
      <c r="P9" s="3"/>
    </row>
    <row r="10" spans="1:21" ht="15.75">
      <c r="A10" s="10" t="s">
        <v>65</v>
      </c>
      <c r="B10" s="7"/>
      <c r="D10" s="7"/>
      <c r="F10" s="7"/>
      <c r="H10" s="7"/>
      <c r="J10" s="7"/>
      <c r="L10" s="7"/>
      <c r="P10" s="11" t="s">
        <v>3</v>
      </c>
      <c r="Q10" s="11" t="s">
        <v>4</v>
      </c>
      <c r="R10" s="11" t="s">
        <v>5</v>
      </c>
      <c r="S10" s="11" t="s">
        <v>6</v>
      </c>
      <c r="T10" s="11" t="s">
        <v>7</v>
      </c>
      <c r="U10" s="11" t="s">
        <v>8</v>
      </c>
    </row>
    <row r="11" spans="1:16" ht="15.75">
      <c r="A11" s="1" t="s">
        <v>9</v>
      </c>
      <c r="B11" s="12" t="s">
        <v>10</v>
      </c>
      <c r="C11" s="13" t="s">
        <v>11</v>
      </c>
      <c r="D11" s="12" t="s">
        <v>12</v>
      </c>
      <c r="E11" s="13" t="s">
        <v>13</v>
      </c>
      <c r="F11" s="12" t="s">
        <v>12</v>
      </c>
      <c r="G11" s="13" t="s">
        <v>13</v>
      </c>
      <c r="H11" s="12" t="s">
        <v>12</v>
      </c>
      <c r="I11" s="13" t="s">
        <v>13</v>
      </c>
      <c r="J11" s="12" t="s">
        <v>12</v>
      </c>
      <c r="K11" s="13" t="s">
        <v>13</v>
      </c>
      <c r="L11" s="12" t="s">
        <v>12</v>
      </c>
      <c r="M11" s="13" t="s">
        <v>13</v>
      </c>
      <c r="N11" s="3"/>
      <c r="P11" s="3"/>
    </row>
    <row r="12" spans="1:12" ht="15.75">
      <c r="A12" s="1" t="s">
        <v>1</v>
      </c>
      <c r="B12" s="7"/>
      <c r="C12" s="13" t="s">
        <v>14</v>
      </c>
      <c r="D12" s="7"/>
      <c r="F12" s="7"/>
      <c r="H12" s="7"/>
      <c r="J12" s="7"/>
      <c r="L12" s="7"/>
    </row>
    <row r="13" spans="1:16" ht="15.75">
      <c r="A13" s="9"/>
      <c r="B13" s="8"/>
      <c r="C13" s="9"/>
      <c r="D13" s="8"/>
      <c r="E13" s="9"/>
      <c r="F13" s="8"/>
      <c r="G13" s="9"/>
      <c r="H13" s="8"/>
      <c r="I13" s="9"/>
      <c r="J13" s="8"/>
      <c r="K13" s="9"/>
      <c r="L13" s="8"/>
      <c r="M13" s="9"/>
      <c r="N13" s="3"/>
      <c r="P13" s="3"/>
    </row>
    <row r="14" spans="1:21" ht="15.75">
      <c r="A14" s="1" t="s">
        <v>15</v>
      </c>
      <c r="B14" s="14">
        <v>497</v>
      </c>
      <c r="C14" s="15">
        <v>75.7</v>
      </c>
      <c r="D14" s="12" t="s">
        <v>16</v>
      </c>
      <c r="E14" s="13" t="s">
        <v>16</v>
      </c>
      <c r="F14" s="16">
        <v>328.841</v>
      </c>
      <c r="G14" s="17">
        <v>103.217</v>
      </c>
      <c r="H14" s="16">
        <v>41.22</v>
      </c>
      <c r="I14" s="17">
        <v>16.963</v>
      </c>
      <c r="J14" s="12" t="s">
        <v>16</v>
      </c>
      <c r="K14" s="13" t="s">
        <v>16</v>
      </c>
      <c r="L14" s="16">
        <v>5.804</v>
      </c>
      <c r="M14" s="17">
        <v>0.616</v>
      </c>
      <c r="N14" s="3"/>
      <c r="P14" s="17">
        <f>SUM(Q14:U14)</f>
        <v>496.661</v>
      </c>
      <c r="Q14" s="17"/>
      <c r="R14" s="17">
        <f aca="true" t="shared" si="0" ref="R14:R48">F14+G14</f>
        <v>432.058</v>
      </c>
      <c r="S14" s="17">
        <f aca="true" t="shared" si="1" ref="S14:S48">H14+I14</f>
        <v>58.183</v>
      </c>
      <c r="T14" s="17"/>
      <c r="U14" s="17">
        <f aca="true" t="shared" si="2" ref="U14:U48">L14+M14</f>
        <v>6.42</v>
      </c>
    </row>
    <row r="15" spans="1:21" ht="15.75">
      <c r="A15" s="1" t="s">
        <v>17</v>
      </c>
      <c r="B15" s="14">
        <v>477</v>
      </c>
      <c r="C15" s="15">
        <v>65.8</v>
      </c>
      <c r="D15" s="12" t="s">
        <v>16</v>
      </c>
      <c r="E15" s="13" t="s">
        <v>16</v>
      </c>
      <c r="F15" s="16">
        <v>254.063</v>
      </c>
      <c r="G15" s="17">
        <v>138.377</v>
      </c>
      <c r="H15" s="16">
        <v>50.898</v>
      </c>
      <c r="I15" s="17">
        <v>23.537</v>
      </c>
      <c r="J15" s="12" t="s">
        <v>16</v>
      </c>
      <c r="K15" s="13" t="s">
        <v>16</v>
      </c>
      <c r="L15" s="16">
        <v>8.801</v>
      </c>
      <c r="M15" s="17">
        <v>1.028</v>
      </c>
      <c r="N15" s="3"/>
      <c r="P15" s="17">
        <f aca="true" t="shared" si="3" ref="P15:P48">SUM(Q15:U15)</f>
        <v>476.704</v>
      </c>
      <c r="Q15" s="17"/>
      <c r="R15" s="17">
        <f t="shared" si="0"/>
        <v>392.44</v>
      </c>
      <c r="S15" s="17">
        <f t="shared" si="1"/>
        <v>74.435</v>
      </c>
      <c r="T15" s="17"/>
      <c r="U15" s="17">
        <f t="shared" si="2"/>
        <v>9.829</v>
      </c>
    </row>
    <row r="16" spans="1:21" ht="15.75">
      <c r="A16" s="18" t="s">
        <v>63</v>
      </c>
      <c r="B16" s="14">
        <v>660</v>
      </c>
      <c r="C16" s="15">
        <v>61.5</v>
      </c>
      <c r="D16" s="12" t="s">
        <v>16</v>
      </c>
      <c r="E16" s="13" t="s">
        <v>16</v>
      </c>
      <c r="F16" s="16">
        <v>282.173</v>
      </c>
      <c r="G16" s="17">
        <v>211.584</v>
      </c>
      <c r="H16" s="16">
        <v>81.319</v>
      </c>
      <c r="I16" s="17">
        <v>39.848</v>
      </c>
      <c r="J16" s="16">
        <v>27.283</v>
      </c>
      <c r="K16" s="17">
        <v>1.007</v>
      </c>
      <c r="L16" s="16">
        <v>14.692</v>
      </c>
      <c r="M16" s="17">
        <v>1.775</v>
      </c>
      <c r="N16" s="3"/>
      <c r="P16" s="17">
        <f t="shared" si="3"/>
        <v>659.6809999999999</v>
      </c>
      <c r="Q16" s="17"/>
      <c r="R16" s="17">
        <f t="shared" si="0"/>
        <v>493.757</v>
      </c>
      <c r="S16" s="17">
        <f t="shared" si="1"/>
        <v>121.167</v>
      </c>
      <c r="T16" s="17">
        <f aca="true" t="shared" si="4" ref="T16:T48">J16+K16</f>
        <v>28.290000000000003</v>
      </c>
      <c r="U16" s="17">
        <f t="shared" si="2"/>
        <v>16.467</v>
      </c>
    </row>
    <row r="17" spans="1:21" ht="15.75">
      <c r="A17" s="1" t="s">
        <v>18</v>
      </c>
      <c r="B17" s="14">
        <v>1271</v>
      </c>
      <c r="C17" s="15">
        <v>59.2</v>
      </c>
      <c r="D17" s="16">
        <v>117.432</v>
      </c>
      <c r="E17" s="17">
        <v>88.591</v>
      </c>
      <c r="F17" s="16">
        <v>451.097</v>
      </c>
      <c r="G17" s="17">
        <v>341.219</v>
      </c>
      <c r="H17" s="16">
        <v>125.624</v>
      </c>
      <c r="I17" s="17">
        <v>82.667</v>
      </c>
      <c r="J17" s="16">
        <v>33.077</v>
      </c>
      <c r="K17" s="17">
        <v>1.841</v>
      </c>
      <c r="L17" s="16">
        <v>25.89</v>
      </c>
      <c r="M17" s="17">
        <v>3.976</v>
      </c>
      <c r="N17" s="3"/>
      <c r="P17" s="17">
        <f t="shared" si="3"/>
        <v>1271.414</v>
      </c>
      <c r="Q17" s="17">
        <f aca="true" t="shared" si="5" ref="Q17:Q48">D17+E17</f>
        <v>206.023</v>
      </c>
      <c r="R17" s="17">
        <f t="shared" si="0"/>
        <v>792.316</v>
      </c>
      <c r="S17" s="17">
        <f t="shared" si="1"/>
        <v>208.291</v>
      </c>
      <c r="T17" s="17">
        <f t="shared" si="4"/>
        <v>34.918</v>
      </c>
      <c r="U17" s="17">
        <f t="shared" si="2"/>
        <v>29.866</v>
      </c>
    </row>
    <row r="18" spans="1:21" ht="15.75">
      <c r="A18" s="1" t="s">
        <v>19</v>
      </c>
      <c r="B18" s="14">
        <f>D18+E18+F18+G18+H18+I18+J18+K18+L18+M18</f>
        <v>1393</v>
      </c>
      <c r="C18" s="15">
        <f>(+D18+F18+H18+J18+L18)/B18*100</f>
        <v>59.00933237616655</v>
      </c>
      <c r="D18" s="19">
        <v>144</v>
      </c>
      <c r="E18" s="3">
        <v>108</v>
      </c>
      <c r="F18" s="19">
        <v>476</v>
      </c>
      <c r="G18" s="3">
        <v>364</v>
      </c>
      <c r="H18" s="19">
        <v>138</v>
      </c>
      <c r="I18" s="3">
        <v>92</v>
      </c>
      <c r="J18" s="19">
        <v>36</v>
      </c>
      <c r="K18" s="3">
        <v>2</v>
      </c>
      <c r="L18" s="19">
        <v>28</v>
      </c>
      <c r="M18" s="17">
        <v>5</v>
      </c>
      <c r="N18" s="3"/>
      <c r="P18" s="17">
        <f t="shared" si="3"/>
        <v>1393</v>
      </c>
      <c r="Q18" s="17">
        <f t="shared" si="5"/>
        <v>252</v>
      </c>
      <c r="R18" s="17">
        <f t="shared" si="0"/>
        <v>840</v>
      </c>
      <c r="S18" s="17">
        <f t="shared" si="1"/>
        <v>230</v>
      </c>
      <c r="T18" s="17">
        <f t="shared" si="4"/>
        <v>38</v>
      </c>
      <c r="U18" s="17">
        <f t="shared" si="2"/>
        <v>33</v>
      </c>
    </row>
    <row r="19" spans="1:21" ht="15.75">
      <c r="A19" s="1" t="s">
        <v>20</v>
      </c>
      <c r="B19" s="14">
        <v>1508</v>
      </c>
      <c r="C19" s="15">
        <v>58.7</v>
      </c>
      <c r="D19" s="19">
        <v>166</v>
      </c>
      <c r="E19" s="3">
        <v>126</v>
      </c>
      <c r="F19" s="19">
        <v>501</v>
      </c>
      <c r="G19" s="3">
        <v>387</v>
      </c>
      <c r="H19" s="19">
        <v>150</v>
      </c>
      <c r="I19" s="3">
        <v>102</v>
      </c>
      <c r="J19" s="19">
        <v>41</v>
      </c>
      <c r="K19" s="3">
        <v>3</v>
      </c>
      <c r="L19" s="19">
        <v>28</v>
      </c>
      <c r="M19" s="17">
        <v>5</v>
      </c>
      <c r="N19" s="3"/>
      <c r="P19" s="17">
        <f t="shared" si="3"/>
        <v>1509</v>
      </c>
      <c r="Q19" s="17">
        <f t="shared" si="5"/>
        <v>292</v>
      </c>
      <c r="R19" s="17">
        <f t="shared" si="0"/>
        <v>888</v>
      </c>
      <c r="S19" s="17">
        <f t="shared" si="1"/>
        <v>252</v>
      </c>
      <c r="T19" s="17">
        <f t="shared" si="4"/>
        <v>44</v>
      </c>
      <c r="U19" s="17">
        <f t="shared" si="2"/>
        <v>33</v>
      </c>
    </row>
    <row r="20" spans="1:21" ht="15.75">
      <c r="A20" s="1" t="s">
        <v>21</v>
      </c>
      <c r="B20" s="14">
        <v>1587</v>
      </c>
      <c r="C20" s="15">
        <v>58.2</v>
      </c>
      <c r="D20" s="19">
        <v>175</v>
      </c>
      <c r="E20" s="3">
        <v>141</v>
      </c>
      <c r="F20" s="19">
        <v>518</v>
      </c>
      <c r="G20" s="3">
        <v>404</v>
      </c>
      <c r="H20" s="19">
        <v>154</v>
      </c>
      <c r="I20" s="3">
        <v>109</v>
      </c>
      <c r="J20" s="19">
        <v>46</v>
      </c>
      <c r="K20" s="3">
        <v>4</v>
      </c>
      <c r="L20" s="19">
        <v>29</v>
      </c>
      <c r="M20" s="17">
        <v>6</v>
      </c>
      <c r="N20" s="3"/>
      <c r="P20" s="17">
        <f t="shared" si="3"/>
        <v>1586</v>
      </c>
      <c r="Q20" s="17">
        <f t="shared" si="5"/>
        <v>316</v>
      </c>
      <c r="R20" s="17">
        <f t="shared" si="0"/>
        <v>922</v>
      </c>
      <c r="S20" s="17">
        <f t="shared" si="1"/>
        <v>263</v>
      </c>
      <c r="T20" s="17">
        <f t="shared" si="4"/>
        <v>50</v>
      </c>
      <c r="U20" s="17">
        <f t="shared" si="2"/>
        <v>35</v>
      </c>
    </row>
    <row r="21" spans="1:21" ht="15.75">
      <c r="A21" s="1" t="s">
        <v>22</v>
      </c>
      <c r="B21" s="14">
        <v>1654</v>
      </c>
      <c r="C21" s="15">
        <f>(+D21+F21+H21+J21+L21)/B21*100</f>
        <v>57.43651753325272</v>
      </c>
      <c r="D21" s="19">
        <v>189</v>
      </c>
      <c r="E21" s="3">
        <v>155</v>
      </c>
      <c r="F21" s="19">
        <v>527</v>
      </c>
      <c r="G21" s="3">
        <v>418</v>
      </c>
      <c r="H21" s="19">
        <v>158</v>
      </c>
      <c r="I21" s="3">
        <v>119</v>
      </c>
      <c r="J21" s="19">
        <v>49</v>
      </c>
      <c r="K21" s="3">
        <v>5</v>
      </c>
      <c r="L21" s="19">
        <v>27</v>
      </c>
      <c r="M21" s="17">
        <v>6</v>
      </c>
      <c r="N21" s="3"/>
      <c r="P21" s="17">
        <f t="shared" si="3"/>
        <v>1653</v>
      </c>
      <c r="Q21" s="17">
        <f t="shared" si="5"/>
        <v>344</v>
      </c>
      <c r="R21" s="17">
        <f t="shared" si="0"/>
        <v>945</v>
      </c>
      <c r="S21" s="17">
        <f t="shared" si="1"/>
        <v>277</v>
      </c>
      <c r="T21" s="17">
        <f t="shared" si="4"/>
        <v>54</v>
      </c>
      <c r="U21" s="17">
        <f t="shared" si="2"/>
        <v>33</v>
      </c>
    </row>
    <row r="22" spans="1:21" ht="15.75">
      <c r="A22" s="1" t="s">
        <v>23</v>
      </c>
      <c r="B22" s="14">
        <v>1666</v>
      </c>
      <c r="C22" s="15">
        <v>56</v>
      </c>
      <c r="D22" s="16">
        <v>191.017</v>
      </c>
      <c r="E22" s="17">
        <v>169.154</v>
      </c>
      <c r="F22" s="16">
        <v>504.841</v>
      </c>
      <c r="G22" s="17">
        <v>418.092</v>
      </c>
      <c r="H22" s="16">
        <v>161.57</v>
      </c>
      <c r="I22" s="17">
        <v>130.88</v>
      </c>
      <c r="J22" s="16">
        <v>48.956</v>
      </c>
      <c r="K22" s="17">
        <v>6.96</v>
      </c>
      <c r="L22" s="16">
        <v>26.817</v>
      </c>
      <c r="M22" s="17">
        <v>7.266</v>
      </c>
      <c r="N22" s="3"/>
      <c r="P22" s="17">
        <f t="shared" si="3"/>
        <v>1665.553</v>
      </c>
      <c r="Q22" s="17">
        <f t="shared" si="5"/>
        <v>360.171</v>
      </c>
      <c r="R22" s="17">
        <f t="shared" si="0"/>
        <v>922.933</v>
      </c>
      <c r="S22" s="17">
        <f t="shared" si="1"/>
        <v>292.45</v>
      </c>
      <c r="T22" s="17">
        <f t="shared" si="4"/>
        <v>55.916000000000004</v>
      </c>
      <c r="U22" s="17">
        <f t="shared" si="2"/>
        <v>34.083</v>
      </c>
    </row>
    <row r="23" spans="1:21" ht="15.75">
      <c r="A23" s="1" t="s">
        <v>24</v>
      </c>
      <c r="B23" s="14">
        <v>1726</v>
      </c>
      <c r="C23" s="15">
        <v>55.7</v>
      </c>
      <c r="D23" s="16">
        <v>210</v>
      </c>
      <c r="E23" s="17">
        <v>181</v>
      </c>
      <c r="F23" s="16">
        <v>505</v>
      </c>
      <c r="G23" s="17">
        <v>421</v>
      </c>
      <c r="H23" s="16">
        <v>167</v>
      </c>
      <c r="I23" s="17">
        <v>145</v>
      </c>
      <c r="J23" s="16">
        <v>53</v>
      </c>
      <c r="K23" s="17">
        <v>10</v>
      </c>
      <c r="L23" s="16">
        <v>26</v>
      </c>
      <c r="M23" s="17">
        <v>8</v>
      </c>
      <c r="N23" s="3"/>
      <c r="P23" s="17">
        <f t="shared" si="3"/>
        <v>1726</v>
      </c>
      <c r="Q23" s="17">
        <f t="shared" si="5"/>
        <v>391</v>
      </c>
      <c r="R23" s="17">
        <f t="shared" si="0"/>
        <v>926</v>
      </c>
      <c r="S23" s="17">
        <f t="shared" si="1"/>
        <v>312</v>
      </c>
      <c r="T23" s="17">
        <f t="shared" si="4"/>
        <v>63</v>
      </c>
      <c r="U23" s="17">
        <f t="shared" si="2"/>
        <v>34</v>
      </c>
    </row>
    <row r="24" spans="1:21" ht="15.75">
      <c r="A24" s="1" t="s">
        <v>25</v>
      </c>
      <c r="B24" s="14">
        <v>1741</v>
      </c>
      <c r="C24" s="15">
        <v>54.7</v>
      </c>
      <c r="D24" s="16">
        <v>211</v>
      </c>
      <c r="E24" s="17">
        <v>196</v>
      </c>
      <c r="F24" s="16">
        <v>496</v>
      </c>
      <c r="G24" s="17">
        <v>424</v>
      </c>
      <c r="H24" s="16">
        <v>168</v>
      </c>
      <c r="I24" s="17">
        <v>149</v>
      </c>
      <c r="J24" s="16">
        <v>52</v>
      </c>
      <c r="K24" s="17">
        <v>12</v>
      </c>
      <c r="L24" s="16">
        <v>25</v>
      </c>
      <c r="M24" s="17">
        <v>8</v>
      </c>
      <c r="N24" s="3"/>
      <c r="P24" s="17">
        <f t="shared" si="3"/>
        <v>1741</v>
      </c>
      <c r="Q24" s="17">
        <f t="shared" si="5"/>
        <v>407</v>
      </c>
      <c r="R24" s="17">
        <f t="shared" si="0"/>
        <v>920</v>
      </c>
      <c r="S24" s="17">
        <f t="shared" si="1"/>
        <v>317</v>
      </c>
      <c r="T24" s="17">
        <f t="shared" si="4"/>
        <v>64</v>
      </c>
      <c r="U24" s="17">
        <f t="shared" si="2"/>
        <v>33</v>
      </c>
    </row>
    <row r="25" spans="1:21" ht="15.75">
      <c r="A25" s="1" t="s">
        <v>26</v>
      </c>
      <c r="B25" s="14">
        <v>1744</v>
      </c>
      <c r="C25" s="15">
        <v>53.3</v>
      </c>
      <c r="D25" s="16">
        <v>205</v>
      </c>
      <c r="E25" s="17">
        <v>208</v>
      </c>
      <c r="F25" s="16">
        <v>487</v>
      </c>
      <c r="G25" s="17">
        <v>434</v>
      </c>
      <c r="H25" s="16">
        <v>161</v>
      </c>
      <c r="I25" s="17">
        <v>150</v>
      </c>
      <c r="J25" s="16">
        <v>52</v>
      </c>
      <c r="K25" s="17">
        <v>14</v>
      </c>
      <c r="L25" s="16">
        <v>24</v>
      </c>
      <c r="M25" s="17">
        <v>8</v>
      </c>
      <c r="N25" s="3"/>
      <c r="P25" s="17">
        <f t="shared" si="3"/>
        <v>1743</v>
      </c>
      <c r="Q25" s="17">
        <f t="shared" si="5"/>
        <v>413</v>
      </c>
      <c r="R25" s="17">
        <f t="shared" si="0"/>
        <v>921</v>
      </c>
      <c r="S25" s="17">
        <f t="shared" si="1"/>
        <v>311</v>
      </c>
      <c r="T25" s="17">
        <f t="shared" si="4"/>
        <v>66</v>
      </c>
      <c r="U25" s="17">
        <f t="shared" si="2"/>
        <v>32</v>
      </c>
    </row>
    <row r="26" spans="1:21" ht="15.75">
      <c r="A26" s="1" t="s">
        <v>27</v>
      </c>
      <c r="B26" s="14">
        <v>1727</v>
      </c>
      <c r="C26" s="15">
        <v>52.1</v>
      </c>
      <c r="D26" s="16">
        <v>192</v>
      </c>
      <c r="E26" s="17">
        <v>211</v>
      </c>
      <c r="F26" s="16">
        <v>477</v>
      </c>
      <c r="G26" s="17">
        <v>444</v>
      </c>
      <c r="H26" s="16">
        <v>153</v>
      </c>
      <c r="I26" s="17">
        <v>148</v>
      </c>
      <c r="J26" s="16">
        <v>53</v>
      </c>
      <c r="K26" s="17">
        <v>16</v>
      </c>
      <c r="L26" s="16">
        <v>24</v>
      </c>
      <c r="M26" s="17">
        <v>9</v>
      </c>
      <c r="N26" s="3"/>
      <c r="P26" s="17">
        <f t="shared" si="3"/>
        <v>1727</v>
      </c>
      <c r="Q26" s="17">
        <f t="shared" si="5"/>
        <v>403</v>
      </c>
      <c r="R26" s="17">
        <f t="shared" si="0"/>
        <v>921</v>
      </c>
      <c r="S26" s="17">
        <f t="shared" si="1"/>
        <v>301</v>
      </c>
      <c r="T26" s="17">
        <f t="shared" si="4"/>
        <v>69</v>
      </c>
      <c r="U26" s="17">
        <f t="shared" si="2"/>
        <v>33</v>
      </c>
    </row>
    <row r="27" spans="1:21" ht="15.75">
      <c r="A27" s="1" t="s">
        <v>28</v>
      </c>
      <c r="B27" s="14">
        <v>1731</v>
      </c>
      <c r="C27" s="15">
        <v>51.1</v>
      </c>
      <c r="D27" s="16">
        <v>184</v>
      </c>
      <c r="E27" s="17">
        <v>217</v>
      </c>
      <c r="F27" s="16">
        <v>474</v>
      </c>
      <c r="G27" s="17">
        <v>456</v>
      </c>
      <c r="H27" s="16">
        <v>151</v>
      </c>
      <c r="I27" s="17">
        <v>147</v>
      </c>
      <c r="J27" s="16">
        <v>53</v>
      </c>
      <c r="K27" s="17">
        <v>17</v>
      </c>
      <c r="L27" s="16">
        <v>23</v>
      </c>
      <c r="M27" s="17">
        <v>10</v>
      </c>
      <c r="N27" s="3"/>
      <c r="P27" s="17">
        <f t="shared" si="3"/>
        <v>1732</v>
      </c>
      <c r="Q27" s="17">
        <f t="shared" si="5"/>
        <v>401</v>
      </c>
      <c r="R27" s="17">
        <f t="shared" si="0"/>
        <v>930</v>
      </c>
      <c r="S27" s="17">
        <f t="shared" si="1"/>
        <v>298</v>
      </c>
      <c r="T27" s="17">
        <f t="shared" si="4"/>
        <v>70</v>
      </c>
      <c r="U27" s="17">
        <f t="shared" si="2"/>
        <v>33</v>
      </c>
    </row>
    <row r="28" spans="1:21" ht="15.75">
      <c r="A28" s="1" t="s">
        <v>29</v>
      </c>
      <c r="B28" s="14">
        <v>1752</v>
      </c>
      <c r="C28" s="15">
        <v>50.3</v>
      </c>
      <c r="D28" s="16">
        <v>189</v>
      </c>
      <c r="E28" s="17">
        <v>228</v>
      </c>
      <c r="F28" s="16">
        <v>470</v>
      </c>
      <c r="G28" s="17">
        <v>465</v>
      </c>
      <c r="H28" s="16">
        <v>147</v>
      </c>
      <c r="I28" s="17">
        <v>149</v>
      </c>
      <c r="J28" s="16">
        <v>53</v>
      </c>
      <c r="K28" s="17">
        <v>19</v>
      </c>
      <c r="L28" s="16">
        <v>23</v>
      </c>
      <c r="M28" s="17">
        <v>10</v>
      </c>
      <c r="N28" s="3"/>
      <c r="P28" s="17">
        <f t="shared" si="3"/>
        <v>1753</v>
      </c>
      <c r="Q28" s="17">
        <f t="shared" si="5"/>
        <v>417</v>
      </c>
      <c r="R28" s="17">
        <f t="shared" si="0"/>
        <v>935</v>
      </c>
      <c r="S28" s="17">
        <f t="shared" si="1"/>
        <v>296</v>
      </c>
      <c r="T28" s="17">
        <f t="shared" si="4"/>
        <v>72</v>
      </c>
      <c r="U28" s="17">
        <f t="shared" si="2"/>
        <v>33</v>
      </c>
    </row>
    <row r="29" spans="1:21" ht="15.75">
      <c r="A29" s="1" t="s">
        <v>30</v>
      </c>
      <c r="B29" s="14">
        <v>1788</v>
      </c>
      <c r="C29" s="15">
        <v>49.8</v>
      </c>
      <c r="D29" s="16">
        <v>197</v>
      </c>
      <c r="E29" s="17">
        <v>238</v>
      </c>
      <c r="F29" s="16">
        <v>473</v>
      </c>
      <c r="G29" s="17">
        <v>480</v>
      </c>
      <c r="H29" s="16">
        <v>146</v>
      </c>
      <c r="I29" s="17">
        <v>150</v>
      </c>
      <c r="J29" s="16">
        <v>52</v>
      </c>
      <c r="K29" s="17">
        <v>20</v>
      </c>
      <c r="L29" s="16">
        <v>22</v>
      </c>
      <c r="M29" s="17">
        <v>10</v>
      </c>
      <c r="N29" s="3"/>
      <c r="P29" s="17">
        <f t="shared" si="3"/>
        <v>1788</v>
      </c>
      <c r="Q29" s="17">
        <f t="shared" si="5"/>
        <v>435</v>
      </c>
      <c r="R29" s="17">
        <f t="shared" si="0"/>
        <v>953</v>
      </c>
      <c r="S29" s="17">
        <f t="shared" si="1"/>
        <v>296</v>
      </c>
      <c r="T29" s="17">
        <f t="shared" si="4"/>
        <v>72</v>
      </c>
      <c r="U29" s="17">
        <f t="shared" si="2"/>
        <v>32</v>
      </c>
    </row>
    <row r="30" spans="1:21" ht="15.75">
      <c r="A30" s="1" t="s">
        <v>31</v>
      </c>
      <c r="B30" s="14">
        <v>1815</v>
      </c>
      <c r="C30" s="15">
        <v>49.6</v>
      </c>
      <c r="D30" s="16">
        <v>204</v>
      </c>
      <c r="E30" s="17">
        <v>246</v>
      </c>
      <c r="F30" s="16">
        <v>479</v>
      </c>
      <c r="G30" s="17">
        <v>490</v>
      </c>
      <c r="H30" s="16">
        <v>145</v>
      </c>
      <c r="I30" s="17">
        <v>145</v>
      </c>
      <c r="J30" s="16">
        <v>51</v>
      </c>
      <c r="K30" s="17">
        <v>22</v>
      </c>
      <c r="L30" s="16">
        <v>22</v>
      </c>
      <c r="M30" s="17">
        <v>11</v>
      </c>
      <c r="N30" s="3"/>
      <c r="P30" s="17">
        <f t="shared" si="3"/>
        <v>1815</v>
      </c>
      <c r="Q30" s="17">
        <f t="shared" si="5"/>
        <v>450</v>
      </c>
      <c r="R30" s="17">
        <f t="shared" si="0"/>
        <v>969</v>
      </c>
      <c r="S30" s="17">
        <f t="shared" si="1"/>
        <v>290</v>
      </c>
      <c r="T30" s="17">
        <f t="shared" si="4"/>
        <v>73</v>
      </c>
      <c r="U30" s="17">
        <f t="shared" si="2"/>
        <v>33</v>
      </c>
    </row>
    <row r="31" spans="1:21" ht="15.75">
      <c r="A31" s="1" t="s">
        <v>32</v>
      </c>
      <c r="B31" s="14">
        <v>1819</v>
      </c>
      <c r="C31" s="15">
        <v>49.6</v>
      </c>
      <c r="D31" s="16">
        <v>203</v>
      </c>
      <c r="E31" s="17">
        <v>250</v>
      </c>
      <c r="F31" s="16">
        <v>482</v>
      </c>
      <c r="G31" s="17">
        <v>492</v>
      </c>
      <c r="H31" s="16">
        <v>144</v>
      </c>
      <c r="I31" s="17">
        <v>141</v>
      </c>
      <c r="J31" s="16">
        <v>51</v>
      </c>
      <c r="K31" s="17">
        <v>23</v>
      </c>
      <c r="L31" s="16">
        <v>22</v>
      </c>
      <c r="M31" s="17">
        <v>11</v>
      </c>
      <c r="N31" s="3"/>
      <c r="P31" s="17">
        <f t="shared" si="3"/>
        <v>1819</v>
      </c>
      <c r="Q31" s="17">
        <f t="shared" si="5"/>
        <v>453</v>
      </c>
      <c r="R31" s="17">
        <f t="shared" si="0"/>
        <v>974</v>
      </c>
      <c r="S31" s="17">
        <f t="shared" si="1"/>
        <v>285</v>
      </c>
      <c r="T31" s="17">
        <f t="shared" si="4"/>
        <v>74</v>
      </c>
      <c r="U31" s="17">
        <f t="shared" si="2"/>
        <v>33</v>
      </c>
    </row>
    <row r="32" spans="1:21" ht="15.75">
      <c r="A32" s="1" t="s">
        <v>33</v>
      </c>
      <c r="B32" s="14">
        <v>1828</v>
      </c>
      <c r="C32" s="15">
        <v>49.3</v>
      </c>
      <c r="D32" s="16">
        <v>202.932</v>
      </c>
      <c r="E32" s="17">
        <v>251.78</v>
      </c>
      <c r="F32" s="16">
        <v>482.528</v>
      </c>
      <c r="G32" s="17">
        <v>496.949</v>
      </c>
      <c r="H32" s="16">
        <v>143.39</v>
      </c>
      <c r="I32" s="17">
        <v>142.861</v>
      </c>
      <c r="J32" s="16">
        <v>50.455</v>
      </c>
      <c r="K32" s="17">
        <v>24.608</v>
      </c>
      <c r="L32" s="16">
        <v>21.7</v>
      </c>
      <c r="M32" s="17">
        <v>11.243</v>
      </c>
      <c r="N32" s="3"/>
      <c r="P32" s="17">
        <f t="shared" si="3"/>
        <v>1828.4460000000001</v>
      </c>
      <c r="Q32" s="17">
        <f t="shared" si="5"/>
        <v>454.712</v>
      </c>
      <c r="R32" s="17">
        <f t="shared" si="0"/>
        <v>979.4770000000001</v>
      </c>
      <c r="S32" s="17">
        <f t="shared" si="1"/>
        <v>286.251</v>
      </c>
      <c r="T32" s="17">
        <f t="shared" si="4"/>
        <v>75.063</v>
      </c>
      <c r="U32" s="17">
        <f t="shared" si="2"/>
        <v>32.943</v>
      </c>
    </row>
    <row r="33" spans="1:21" ht="15.75">
      <c r="A33" s="1" t="s">
        <v>34</v>
      </c>
      <c r="B33" s="14">
        <v>1830</v>
      </c>
      <c r="C33" s="15">
        <v>49</v>
      </c>
      <c r="D33" s="16">
        <v>196</v>
      </c>
      <c r="E33" s="17">
        <v>250</v>
      </c>
      <c r="F33" s="16">
        <v>486</v>
      </c>
      <c r="G33" s="17">
        <v>502</v>
      </c>
      <c r="H33" s="16">
        <v>144</v>
      </c>
      <c r="I33" s="17">
        <v>145</v>
      </c>
      <c r="J33" s="16">
        <v>49</v>
      </c>
      <c r="K33" s="17">
        <v>25</v>
      </c>
      <c r="L33" s="16">
        <v>22</v>
      </c>
      <c r="M33" s="17">
        <v>12</v>
      </c>
      <c r="N33" s="3"/>
      <c r="P33" s="17">
        <f t="shared" si="3"/>
        <v>1831</v>
      </c>
      <c r="Q33" s="17">
        <f t="shared" si="5"/>
        <v>446</v>
      </c>
      <c r="R33" s="17">
        <f t="shared" si="0"/>
        <v>988</v>
      </c>
      <c r="S33" s="17">
        <f t="shared" si="1"/>
        <v>289</v>
      </c>
      <c r="T33" s="17">
        <f t="shared" si="4"/>
        <v>74</v>
      </c>
      <c r="U33" s="17">
        <f t="shared" si="2"/>
        <v>34</v>
      </c>
    </row>
    <row r="34" spans="1:21" ht="15.75">
      <c r="A34" s="1" t="s">
        <v>35</v>
      </c>
      <c r="B34" s="14">
        <v>1823</v>
      </c>
      <c r="C34" s="15">
        <v>48.4</v>
      </c>
      <c r="D34" s="16">
        <v>190.839</v>
      </c>
      <c r="E34" s="17">
        <v>245.465</v>
      </c>
      <c r="F34" s="16">
        <v>480.782</v>
      </c>
      <c r="G34" s="17">
        <v>510.482</v>
      </c>
      <c r="H34" s="16">
        <v>141.269</v>
      </c>
      <c r="I34" s="17">
        <v>148.08</v>
      </c>
      <c r="J34" s="16">
        <v>46.523</v>
      </c>
      <c r="K34" s="17">
        <v>25.094</v>
      </c>
      <c r="L34" s="16">
        <v>22.061</v>
      </c>
      <c r="M34" s="17">
        <v>11.98</v>
      </c>
      <c r="N34" s="3"/>
      <c r="P34" s="17">
        <f t="shared" si="3"/>
        <v>1822.5749999999998</v>
      </c>
      <c r="Q34" s="17">
        <f t="shared" si="5"/>
        <v>436.304</v>
      </c>
      <c r="R34" s="17">
        <f t="shared" si="0"/>
        <v>991.264</v>
      </c>
      <c r="S34" s="17">
        <f t="shared" si="1"/>
        <v>289.34900000000005</v>
      </c>
      <c r="T34" s="17">
        <f t="shared" si="4"/>
        <v>71.617</v>
      </c>
      <c r="U34" s="17">
        <f t="shared" si="2"/>
        <v>34.041</v>
      </c>
    </row>
    <row r="35" spans="1:21" ht="15.75">
      <c r="A35" s="1" t="s">
        <v>36</v>
      </c>
      <c r="B35" s="14">
        <v>1835</v>
      </c>
      <c r="C35" s="15">
        <f>(+D35+F35+H35+J35+L35)/B35*100</f>
        <v>47.98430517711172</v>
      </c>
      <c r="D35" s="16">
        <v>190.047</v>
      </c>
      <c r="E35" s="17">
        <v>245.038</v>
      </c>
      <c r="F35" s="16">
        <v>477.203</v>
      </c>
      <c r="G35" s="17">
        <v>517.626</v>
      </c>
      <c r="H35" s="16">
        <v>145.163</v>
      </c>
      <c r="I35" s="17">
        <v>154.154</v>
      </c>
      <c r="J35" s="16">
        <v>45.484</v>
      </c>
      <c r="K35" s="17">
        <v>25.251</v>
      </c>
      <c r="L35" s="16">
        <v>22.615</v>
      </c>
      <c r="M35" s="17">
        <v>12.255</v>
      </c>
      <c r="N35" s="3"/>
      <c r="P35" s="17">
        <f t="shared" si="3"/>
        <v>1834.8359999999998</v>
      </c>
      <c r="Q35" s="17">
        <f t="shared" si="5"/>
        <v>435.08500000000004</v>
      </c>
      <c r="R35" s="17">
        <f t="shared" si="0"/>
        <v>994.829</v>
      </c>
      <c r="S35" s="17">
        <f t="shared" si="1"/>
        <v>299.317</v>
      </c>
      <c r="T35" s="17">
        <f t="shared" si="4"/>
        <v>70.735</v>
      </c>
      <c r="U35" s="17">
        <f t="shared" si="2"/>
        <v>34.87</v>
      </c>
    </row>
    <row r="36" spans="1:21" ht="15.75">
      <c r="A36" s="1" t="s">
        <v>37</v>
      </c>
      <c r="B36" s="14">
        <v>1873</v>
      </c>
      <c r="C36" s="15">
        <f>(+D36+F36+H36+J36+L36)/B36*100</f>
        <v>47.341697810998404</v>
      </c>
      <c r="D36" s="16">
        <v>186.316</v>
      </c>
      <c r="E36" s="17">
        <v>250.448</v>
      </c>
      <c r="F36" s="16">
        <v>483.346</v>
      </c>
      <c r="G36" s="17">
        <v>535.409</v>
      </c>
      <c r="H36" s="16">
        <v>149.354</v>
      </c>
      <c r="I36" s="17">
        <v>161.267</v>
      </c>
      <c r="J36" s="16">
        <v>45.046</v>
      </c>
      <c r="K36" s="17">
        <v>25.81</v>
      </c>
      <c r="L36" s="16">
        <v>22.648</v>
      </c>
      <c r="M36" s="17">
        <v>13.072</v>
      </c>
      <c r="N36" s="3"/>
      <c r="P36" s="17">
        <f t="shared" si="3"/>
        <v>1872.716</v>
      </c>
      <c r="Q36" s="17">
        <f t="shared" si="5"/>
        <v>436.764</v>
      </c>
      <c r="R36" s="17">
        <f t="shared" si="0"/>
        <v>1018.755</v>
      </c>
      <c r="S36" s="17">
        <f t="shared" si="1"/>
        <v>310.621</v>
      </c>
      <c r="T36" s="17">
        <f t="shared" si="4"/>
        <v>70.856</v>
      </c>
      <c r="U36" s="17">
        <f t="shared" si="2"/>
        <v>35.72</v>
      </c>
    </row>
    <row r="37" spans="1:21" ht="15.75">
      <c r="A37" s="1" t="s">
        <v>38</v>
      </c>
      <c r="B37" s="14">
        <f aca="true" t="shared" si="6" ref="B37:B50">D37+E37+F37+G37+H37+I37+J37+K37+L37+M37</f>
        <v>1940.106</v>
      </c>
      <c r="C37" s="15">
        <f>(+D37+F37+H37+J37+L37)/B37*100</f>
        <v>46.64209068989014</v>
      </c>
      <c r="D37" s="14">
        <v>191.195</v>
      </c>
      <c r="E37" s="20">
        <v>263.907</v>
      </c>
      <c r="F37" s="14">
        <v>491.696</v>
      </c>
      <c r="G37" s="20">
        <v>559.648</v>
      </c>
      <c r="H37" s="14">
        <v>153.653</v>
      </c>
      <c r="I37" s="20">
        <v>170.648</v>
      </c>
      <c r="J37" s="16">
        <v>43.961</v>
      </c>
      <c r="K37" s="17">
        <v>27.027</v>
      </c>
      <c r="L37" s="16">
        <v>24.401</v>
      </c>
      <c r="M37" s="17">
        <v>13.97</v>
      </c>
      <c r="N37" s="17"/>
      <c r="P37" s="17">
        <f t="shared" si="3"/>
        <v>1940.106</v>
      </c>
      <c r="Q37" s="17">
        <f t="shared" si="5"/>
        <v>455.102</v>
      </c>
      <c r="R37" s="17">
        <f t="shared" si="0"/>
        <v>1051.344</v>
      </c>
      <c r="S37" s="17">
        <f t="shared" si="1"/>
        <v>324.301</v>
      </c>
      <c r="T37" s="17">
        <f t="shared" si="4"/>
        <v>70.988</v>
      </c>
      <c r="U37" s="17">
        <f t="shared" si="2"/>
        <v>38.371</v>
      </c>
    </row>
    <row r="38" spans="1:21" ht="15.75">
      <c r="A38" s="1" t="s">
        <v>39</v>
      </c>
      <c r="B38" s="14">
        <f t="shared" si="6"/>
        <v>2024.6680000000003</v>
      </c>
      <c r="C38" s="15">
        <f>(+D38+F38+H38+J38+L38)/B38*100</f>
        <v>45.82296949425781</v>
      </c>
      <c r="D38" s="14">
        <v>198.634</v>
      </c>
      <c r="E38" s="20">
        <v>283.086</v>
      </c>
      <c r="F38" s="14">
        <v>504.045</v>
      </c>
      <c r="G38" s="20">
        <v>590.493</v>
      </c>
      <c r="H38" s="14">
        <v>156.482</v>
      </c>
      <c r="I38" s="20">
        <v>180.686</v>
      </c>
      <c r="J38" s="16">
        <v>43.846</v>
      </c>
      <c r="K38" s="17">
        <v>28.102</v>
      </c>
      <c r="L38" s="16">
        <v>24.756</v>
      </c>
      <c r="M38" s="17">
        <v>14.538</v>
      </c>
      <c r="N38" s="17"/>
      <c r="P38" s="17">
        <f t="shared" si="3"/>
        <v>2024.6680000000001</v>
      </c>
      <c r="Q38" s="17">
        <f t="shared" si="5"/>
        <v>481.72</v>
      </c>
      <c r="R38" s="17">
        <f t="shared" si="0"/>
        <v>1094.538</v>
      </c>
      <c r="S38" s="17">
        <f t="shared" si="1"/>
        <v>337.168</v>
      </c>
      <c r="T38" s="17">
        <f t="shared" si="4"/>
        <v>71.948</v>
      </c>
      <c r="U38" s="17">
        <f t="shared" si="2"/>
        <v>39.294</v>
      </c>
    </row>
    <row r="39" spans="1:21" ht="15.75">
      <c r="A39" s="1" t="s">
        <v>40</v>
      </c>
      <c r="B39" s="14">
        <f t="shared" si="6"/>
        <v>2108.306</v>
      </c>
      <c r="C39" s="15">
        <f>(+D39+F39+H39+J39+L39)/B39*100</f>
        <v>45.591342053762595</v>
      </c>
      <c r="D39" s="16">
        <v>207.481</v>
      </c>
      <c r="E39" s="17">
        <v>296.75</v>
      </c>
      <c r="F39" s="16">
        <v>520.811</v>
      </c>
      <c r="G39" s="17">
        <v>615.742</v>
      </c>
      <c r="H39" s="16">
        <v>161.842</v>
      </c>
      <c r="I39" s="17">
        <v>190.996</v>
      </c>
      <c r="J39" s="16">
        <v>45.071</v>
      </c>
      <c r="K39" s="17">
        <v>29.075</v>
      </c>
      <c r="L39" s="16">
        <v>26</v>
      </c>
      <c r="M39" s="17">
        <v>14.538</v>
      </c>
      <c r="N39" s="17"/>
      <c r="P39" s="17">
        <f t="shared" si="3"/>
        <v>2108.306</v>
      </c>
      <c r="Q39" s="17">
        <f t="shared" si="5"/>
        <v>504.231</v>
      </c>
      <c r="R39" s="17">
        <f t="shared" si="0"/>
        <v>1136.5529999999999</v>
      </c>
      <c r="S39" s="17">
        <f t="shared" si="1"/>
        <v>352.838</v>
      </c>
      <c r="T39" s="17">
        <f t="shared" si="4"/>
        <v>74.146</v>
      </c>
      <c r="U39" s="17">
        <f t="shared" si="2"/>
        <v>40.538</v>
      </c>
    </row>
    <row r="40" spans="1:36" ht="15.75">
      <c r="A40" s="1" t="s">
        <v>41</v>
      </c>
      <c r="B40" s="14">
        <f t="shared" si="6"/>
        <v>2167.038</v>
      </c>
      <c r="C40" s="15">
        <v>45.4697277341947</v>
      </c>
      <c r="D40" s="14">
        <v>211.964</v>
      </c>
      <c r="E40" s="20">
        <v>302.792</v>
      </c>
      <c r="F40" s="14">
        <v>532.881</v>
      </c>
      <c r="G40" s="20">
        <v>632.297</v>
      </c>
      <c r="H40" s="14">
        <v>169.258</v>
      </c>
      <c r="I40" s="20">
        <v>200.327</v>
      </c>
      <c r="J40" s="14">
        <v>45.153</v>
      </c>
      <c r="K40" s="20">
        <v>30.234</v>
      </c>
      <c r="L40" s="14">
        <v>26.073</v>
      </c>
      <c r="M40" s="20">
        <v>16.059</v>
      </c>
      <c r="N40" s="20"/>
      <c r="P40" s="17">
        <f t="shared" si="3"/>
        <v>2167.038</v>
      </c>
      <c r="Q40" s="17">
        <f t="shared" si="5"/>
        <v>514.756</v>
      </c>
      <c r="R40" s="17">
        <f t="shared" si="0"/>
        <v>1165.1779999999999</v>
      </c>
      <c r="S40" s="17">
        <f t="shared" si="1"/>
        <v>369.58500000000004</v>
      </c>
      <c r="T40" s="17">
        <f t="shared" si="4"/>
        <v>75.387</v>
      </c>
      <c r="U40" s="17">
        <f t="shared" si="2"/>
        <v>42.132000000000005</v>
      </c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21" ht="15.75">
      <c r="A41" s="2" t="s">
        <v>42</v>
      </c>
      <c r="B41" s="14">
        <f t="shared" si="6"/>
        <v>2205.58</v>
      </c>
      <c r="C41" s="15">
        <f aca="true" t="shared" si="7" ref="C41:C51">(+D41+F41+H41+J41+L41)/B41*100</f>
        <v>45.11407430245106</v>
      </c>
      <c r="D41" s="14">
        <v>215.261</v>
      </c>
      <c r="E41" s="20">
        <v>315.371</v>
      </c>
      <c r="F41" s="14">
        <v>532.422</v>
      </c>
      <c r="G41" s="20">
        <v>636.853</v>
      </c>
      <c r="H41" s="14">
        <v>176.085</v>
      </c>
      <c r="I41" s="20">
        <v>210.985</v>
      </c>
      <c r="J41" s="14">
        <v>44.707</v>
      </c>
      <c r="K41" s="20">
        <v>30.711</v>
      </c>
      <c r="L41" s="14">
        <v>26.552</v>
      </c>
      <c r="M41" s="20">
        <v>16.633</v>
      </c>
      <c r="N41" s="20"/>
      <c r="P41" s="17">
        <f t="shared" si="3"/>
        <v>2205.5800000000004</v>
      </c>
      <c r="Q41" s="17">
        <f t="shared" si="5"/>
        <v>530.632</v>
      </c>
      <c r="R41" s="17">
        <f t="shared" si="0"/>
        <v>1169.275</v>
      </c>
      <c r="S41" s="17">
        <f t="shared" si="1"/>
        <v>387.07000000000005</v>
      </c>
      <c r="T41" s="17">
        <f t="shared" si="4"/>
        <v>75.418</v>
      </c>
      <c r="U41" s="17">
        <f t="shared" si="2"/>
        <v>43.185</v>
      </c>
    </row>
    <row r="42" spans="1:21" ht="15.75">
      <c r="A42" s="1" t="s">
        <v>43</v>
      </c>
      <c r="B42" s="14">
        <f t="shared" si="6"/>
        <v>2217.7000000000007</v>
      </c>
      <c r="C42" s="15">
        <f t="shared" si="7"/>
        <v>44.85953916219505</v>
      </c>
      <c r="D42" s="14">
        <v>218.352</v>
      </c>
      <c r="E42" s="20">
        <v>321.339</v>
      </c>
      <c r="F42" s="14">
        <v>526.131</v>
      </c>
      <c r="G42" s="20">
        <v>634.003</v>
      </c>
      <c r="H42" s="14">
        <v>178.598</v>
      </c>
      <c r="I42" s="20">
        <v>219.031</v>
      </c>
      <c r="J42" s="14">
        <v>44.853</v>
      </c>
      <c r="K42" s="20">
        <v>30.947</v>
      </c>
      <c r="L42" s="14">
        <v>26.916</v>
      </c>
      <c r="M42" s="20">
        <v>17.53</v>
      </c>
      <c r="N42" s="20"/>
      <c r="P42" s="17">
        <f t="shared" si="3"/>
        <v>2217.7000000000003</v>
      </c>
      <c r="Q42" s="17">
        <f t="shared" si="5"/>
        <v>539.691</v>
      </c>
      <c r="R42" s="17">
        <f t="shared" si="0"/>
        <v>1160.134</v>
      </c>
      <c r="S42" s="17">
        <f t="shared" si="1"/>
        <v>397.629</v>
      </c>
      <c r="T42" s="17">
        <f t="shared" si="4"/>
        <v>75.8</v>
      </c>
      <c r="U42" s="17">
        <f t="shared" si="2"/>
        <v>44.446</v>
      </c>
    </row>
    <row r="43" spans="1:21" ht="15.75">
      <c r="A43" s="1" t="s">
        <v>44</v>
      </c>
      <c r="B43" s="14">
        <f t="shared" si="6"/>
        <v>2247.6949999999997</v>
      </c>
      <c r="C43" s="15">
        <f t="shared" si="7"/>
        <v>44.16248645834956</v>
      </c>
      <c r="D43" s="14">
        <v>219.514</v>
      </c>
      <c r="E43" s="20">
        <v>335.702</v>
      </c>
      <c r="F43" s="14">
        <v>522.454</v>
      </c>
      <c r="G43" s="20">
        <v>642.338</v>
      </c>
      <c r="H43" s="14">
        <v>179.081</v>
      </c>
      <c r="I43" s="20">
        <v>227.22</v>
      </c>
      <c r="J43" s="14">
        <v>44.748</v>
      </c>
      <c r="K43" s="20">
        <v>31.986</v>
      </c>
      <c r="L43" s="14">
        <v>26.841</v>
      </c>
      <c r="M43" s="20">
        <v>17.811</v>
      </c>
      <c r="N43" s="20"/>
      <c r="P43" s="17">
        <f t="shared" si="3"/>
        <v>2247.6949999999997</v>
      </c>
      <c r="Q43" s="17">
        <f t="shared" si="5"/>
        <v>555.216</v>
      </c>
      <c r="R43" s="17">
        <f t="shared" si="0"/>
        <v>1164.792</v>
      </c>
      <c r="S43" s="17">
        <f t="shared" si="1"/>
        <v>406.301</v>
      </c>
      <c r="T43" s="17">
        <f t="shared" si="4"/>
        <v>76.734</v>
      </c>
      <c r="U43" s="17">
        <f t="shared" si="2"/>
        <v>44.652</v>
      </c>
    </row>
    <row r="44" spans="1:21" ht="15.75">
      <c r="A44" s="1" t="s">
        <v>45</v>
      </c>
      <c r="B44" s="14">
        <f t="shared" si="6"/>
        <v>2288.1120000000005</v>
      </c>
      <c r="C44" s="15">
        <f t="shared" si="7"/>
        <v>43.621990531931985</v>
      </c>
      <c r="D44" s="14">
        <v>223.948</v>
      </c>
      <c r="E44" s="20">
        <v>347.278</v>
      </c>
      <c r="F44" s="14">
        <v>520.515</v>
      </c>
      <c r="G44" s="20">
        <v>652.364</v>
      </c>
      <c r="H44" s="14">
        <v>180.947</v>
      </c>
      <c r="I44" s="20">
        <v>238.454</v>
      </c>
      <c r="J44" s="14">
        <v>45.564</v>
      </c>
      <c r="K44" s="20">
        <v>33.166</v>
      </c>
      <c r="L44" s="14">
        <v>27.146</v>
      </c>
      <c r="M44" s="20">
        <v>18.73</v>
      </c>
      <c r="N44" s="20"/>
      <c r="P44" s="17">
        <f t="shared" si="3"/>
        <v>2288.112</v>
      </c>
      <c r="Q44" s="17">
        <f t="shared" si="5"/>
        <v>571.226</v>
      </c>
      <c r="R44" s="17">
        <f t="shared" si="0"/>
        <v>1172.879</v>
      </c>
      <c r="S44" s="17">
        <f t="shared" si="1"/>
        <v>419.401</v>
      </c>
      <c r="T44" s="17">
        <f t="shared" si="4"/>
        <v>78.72999999999999</v>
      </c>
      <c r="U44" s="17">
        <f t="shared" si="2"/>
        <v>45.876000000000005</v>
      </c>
    </row>
    <row r="45" spans="1:21" ht="15.75">
      <c r="A45" s="1" t="s">
        <v>46</v>
      </c>
      <c r="B45" s="14">
        <f t="shared" si="6"/>
        <v>2297.733</v>
      </c>
      <c r="C45" s="15">
        <f t="shared" si="7"/>
        <v>43.239096970796865</v>
      </c>
      <c r="D45" s="14">
        <v>217.613</v>
      </c>
      <c r="E45" s="20">
        <v>340.942</v>
      </c>
      <c r="F45" s="14">
        <v>519.956</v>
      </c>
      <c r="G45" s="20">
        <v>664.45</v>
      </c>
      <c r="H45" s="14">
        <v>184.375</v>
      </c>
      <c r="I45" s="20">
        <v>245.789</v>
      </c>
      <c r="J45" s="14">
        <v>44.911</v>
      </c>
      <c r="K45" s="20">
        <v>33.687</v>
      </c>
      <c r="L45" s="14">
        <v>26.664</v>
      </c>
      <c r="M45" s="20">
        <v>19.346</v>
      </c>
      <c r="N45" s="20"/>
      <c r="P45" s="17">
        <f t="shared" si="3"/>
        <v>2297.733</v>
      </c>
      <c r="Q45" s="17">
        <f t="shared" si="5"/>
        <v>558.5550000000001</v>
      </c>
      <c r="R45" s="17">
        <f t="shared" si="0"/>
        <v>1184.406</v>
      </c>
      <c r="S45" s="17">
        <f t="shared" si="1"/>
        <v>430.164</v>
      </c>
      <c r="T45" s="17">
        <f t="shared" si="4"/>
        <v>78.598</v>
      </c>
      <c r="U45" s="17">
        <f t="shared" si="2"/>
        <v>46.010000000000005</v>
      </c>
    </row>
    <row r="46" spans="1:21" ht="15.75">
      <c r="A46" s="1" t="s">
        <v>47</v>
      </c>
      <c r="B46" s="14">
        <f t="shared" si="6"/>
        <v>2322.759</v>
      </c>
      <c r="C46" s="15">
        <f t="shared" si="7"/>
        <v>42.74210109615333</v>
      </c>
      <c r="D46" s="14">
        <v>218.417</v>
      </c>
      <c r="E46" s="20">
        <v>341.537</v>
      </c>
      <c r="F46" s="14">
        <v>518.746</v>
      </c>
      <c r="G46" s="20">
        <v>681.557</v>
      </c>
      <c r="H46" s="14">
        <v>186.148</v>
      </c>
      <c r="I46" s="20">
        <v>253.838</v>
      </c>
      <c r="J46" s="14">
        <v>44.339</v>
      </c>
      <c r="K46" s="20">
        <v>34.1</v>
      </c>
      <c r="L46" s="14">
        <v>25.146</v>
      </c>
      <c r="M46" s="20">
        <v>18.931</v>
      </c>
      <c r="N46" s="20"/>
      <c r="P46" s="17">
        <f t="shared" si="3"/>
        <v>2322.759</v>
      </c>
      <c r="Q46" s="17">
        <f t="shared" si="5"/>
        <v>559.954</v>
      </c>
      <c r="R46" s="17">
        <f t="shared" si="0"/>
        <v>1200.3029999999999</v>
      </c>
      <c r="S46" s="17">
        <f t="shared" si="1"/>
        <v>439.986</v>
      </c>
      <c r="T46" s="17">
        <f t="shared" si="4"/>
        <v>78.439</v>
      </c>
      <c r="U46" s="17">
        <f t="shared" si="2"/>
        <v>44.077</v>
      </c>
    </row>
    <row r="47" spans="1:21" ht="15.75">
      <c r="A47" s="1" t="s">
        <v>48</v>
      </c>
      <c r="B47" s="14">
        <f t="shared" si="6"/>
        <v>2384.7290000000003</v>
      </c>
      <c r="C47" s="15">
        <f t="shared" si="7"/>
        <v>42.61058594079243</v>
      </c>
      <c r="D47" s="14">
        <v>224.721</v>
      </c>
      <c r="E47" s="20">
        <v>340.212</v>
      </c>
      <c r="F47" s="14">
        <v>530.367</v>
      </c>
      <c r="G47" s="20">
        <v>707.508</v>
      </c>
      <c r="H47" s="14">
        <v>191.792</v>
      </c>
      <c r="I47" s="20">
        <v>265.264</v>
      </c>
      <c r="J47" s="14">
        <v>44.239</v>
      </c>
      <c r="K47" s="20">
        <v>35.818</v>
      </c>
      <c r="L47" s="14">
        <v>25.028</v>
      </c>
      <c r="M47" s="20">
        <v>19.78</v>
      </c>
      <c r="N47" s="20"/>
      <c r="P47" s="17">
        <f t="shared" si="3"/>
        <v>2384.729</v>
      </c>
      <c r="Q47" s="17">
        <f t="shared" si="5"/>
        <v>564.933</v>
      </c>
      <c r="R47" s="17">
        <f t="shared" si="0"/>
        <v>1237.875</v>
      </c>
      <c r="S47" s="17">
        <f t="shared" si="1"/>
        <v>457.05600000000004</v>
      </c>
      <c r="T47" s="17">
        <f t="shared" si="4"/>
        <v>80.05699999999999</v>
      </c>
      <c r="U47" s="17">
        <f t="shared" si="2"/>
        <v>44.808</v>
      </c>
    </row>
    <row r="48" spans="1:21" ht="15.75">
      <c r="A48" s="1" t="s">
        <v>49</v>
      </c>
      <c r="B48" s="14">
        <f t="shared" si="6"/>
        <v>2416.123</v>
      </c>
      <c r="C48" s="15">
        <f t="shared" si="7"/>
        <v>42.44096844407341</v>
      </c>
      <c r="D48" s="14">
        <v>231.645</v>
      </c>
      <c r="E48" s="20">
        <v>347.22</v>
      </c>
      <c r="F48" s="14">
        <v>531.84</v>
      </c>
      <c r="G48" s="20">
        <v>712.331</v>
      </c>
      <c r="H48" s="14">
        <v>194.351</v>
      </c>
      <c r="I48" s="20">
        <v>274.125</v>
      </c>
      <c r="J48" s="14">
        <v>42.862</v>
      </c>
      <c r="K48" s="20">
        <v>36.845</v>
      </c>
      <c r="L48" s="14">
        <v>24.728</v>
      </c>
      <c r="M48" s="20">
        <v>20.176</v>
      </c>
      <c r="N48" s="20"/>
      <c r="P48" s="17">
        <f t="shared" si="3"/>
        <v>2416.123</v>
      </c>
      <c r="Q48" s="17">
        <f t="shared" si="5"/>
        <v>578.865</v>
      </c>
      <c r="R48" s="17">
        <f t="shared" si="0"/>
        <v>1244.171</v>
      </c>
      <c r="S48" s="17">
        <f t="shared" si="1"/>
        <v>468.476</v>
      </c>
      <c r="T48" s="17">
        <f t="shared" si="4"/>
        <v>79.707</v>
      </c>
      <c r="U48" s="17">
        <f t="shared" si="2"/>
        <v>44.903999999999996</v>
      </c>
    </row>
    <row r="49" spans="1:21" ht="15.75">
      <c r="A49" s="1" t="s">
        <v>50</v>
      </c>
      <c r="B49" s="14">
        <f t="shared" si="6"/>
        <v>2494.009</v>
      </c>
      <c r="C49" s="15">
        <f t="shared" si="7"/>
        <v>42.231603815383195</v>
      </c>
      <c r="D49" s="16">
        <v>238.109</v>
      </c>
      <c r="E49" s="17">
        <v>357.024</v>
      </c>
      <c r="F49" s="16">
        <v>549.816</v>
      </c>
      <c r="G49" s="17">
        <v>742.084</v>
      </c>
      <c r="H49" s="16">
        <v>199.12</v>
      </c>
      <c r="I49" s="17">
        <v>282.998</v>
      </c>
      <c r="J49" s="16">
        <v>42.507</v>
      </c>
      <c r="K49" s="17">
        <v>38.191</v>
      </c>
      <c r="L49" s="16">
        <v>23.708</v>
      </c>
      <c r="M49" s="17">
        <v>20.452</v>
      </c>
      <c r="N49" s="20"/>
      <c r="P49" s="17">
        <f>SUM(Q49:U49)</f>
        <v>2494.009</v>
      </c>
      <c r="Q49" s="17">
        <f>D49+E49</f>
        <v>595.133</v>
      </c>
      <c r="R49" s="17">
        <f>F49+G49</f>
        <v>1291.9</v>
      </c>
      <c r="S49" s="17">
        <f>H49+I49</f>
        <v>482.118</v>
      </c>
      <c r="T49" s="17">
        <f>J49+K49</f>
        <v>80.69800000000001</v>
      </c>
      <c r="U49" s="17">
        <f>L49+M49</f>
        <v>44.16</v>
      </c>
    </row>
    <row r="50" spans="1:21" s="25" customFormat="1" ht="15.75">
      <c r="A50" s="21" t="s">
        <v>61</v>
      </c>
      <c r="B50" s="14">
        <f t="shared" si="6"/>
        <v>2620.894</v>
      </c>
      <c r="C50" s="15">
        <f t="shared" si="7"/>
        <v>42.11139405103755</v>
      </c>
      <c r="D50" s="16">
        <v>253.06</v>
      </c>
      <c r="E50" s="22">
        <v>379.852</v>
      </c>
      <c r="F50" s="16">
        <v>573.079</v>
      </c>
      <c r="G50" s="22">
        <v>775.424</v>
      </c>
      <c r="H50" s="16">
        <v>211.381</v>
      </c>
      <c r="I50" s="22">
        <v>301.264</v>
      </c>
      <c r="J50" s="16">
        <v>41.834</v>
      </c>
      <c r="K50" s="22">
        <v>38.976</v>
      </c>
      <c r="L50" s="16">
        <v>24.341</v>
      </c>
      <c r="M50" s="22">
        <v>21.683</v>
      </c>
      <c r="N50" s="23"/>
      <c r="O50" s="24"/>
      <c r="P50" s="17">
        <f>SUM(Q50:U50)</f>
        <v>2620.894</v>
      </c>
      <c r="Q50" s="17">
        <f>D50+E50</f>
        <v>632.912</v>
      </c>
      <c r="R50" s="17">
        <f>F50+G50</f>
        <v>1348.503</v>
      </c>
      <c r="S50" s="17">
        <f>H50+I50</f>
        <v>512.645</v>
      </c>
      <c r="T50" s="17">
        <f>J50+K50</f>
        <v>80.81</v>
      </c>
      <c r="U50" s="17">
        <f>L50+M50</f>
        <v>46.024</v>
      </c>
    </row>
    <row r="51" spans="1:21" s="24" customFormat="1" ht="15.75">
      <c r="A51" s="26" t="s">
        <v>62</v>
      </c>
      <c r="B51" s="14">
        <f>D51+E51+F51+G51+H51+I51+J51+K51+L51+M51</f>
        <v>2755.2019999999993</v>
      </c>
      <c r="C51" s="27">
        <f t="shared" si="7"/>
        <v>41.82978235352618</v>
      </c>
      <c r="D51" s="16">
        <v>260.033</v>
      </c>
      <c r="E51" s="22">
        <v>405.268</v>
      </c>
      <c r="F51" s="16">
        <v>595.425</v>
      </c>
      <c r="G51" s="22">
        <v>804.117</v>
      </c>
      <c r="H51" s="16">
        <v>229.545</v>
      </c>
      <c r="I51" s="22">
        <v>329.395</v>
      </c>
      <c r="J51" s="16">
        <v>42.169</v>
      </c>
      <c r="K51" s="22">
        <v>40.872</v>
      </c>
      <c r="L51" s="16">
        <v>25.323</v>
      </c>
      <c r="M51" s="22">
        <v>23.055</v>
      </c>
      <c r="N51" s="23"/>
      <c r="P51" s="17">
        <f>SUM(Q51:U51)</f>
        <v>2755.202</v>
      </c>
      <c r="Q51" s="17">
        <f>D51+E51</f>
        <v>665.3009999999999</v>
      </c>
      <c r="R51" s="17">
        <f>F51+G51</f>
        <v>1399.542</v>
      </c>
      <c r="S51" s="17">
        <f>H51+I51</f>
        <v>558.9399999999999</v>
      </c>
      <c r="T51" s="17">
        <f>J51+K51</f>
        <v>83.041</v>
      </c>
      <c r="U51" s="17">
        <f>L51+M51</f>
        <v>48.378</v>
      </c>
    </row>
    <row r="52" spans="1:21" s="24" customFormat="1" ht="15.75">
      <c r="A52" s="28"/>
      <c r="B52" s="29"/>
      <c r="C52" s="28"/>
      <c r="D52" s="29"/>
      <c r="E52" s="28"/>
      <c r="F52" s="29"/>
      <c r="G52" s="28"/>
      <c r="H52" s="29"/>
      <c r="I52" s="28"/>
      <c r="J52" s="29"/>
      <c r="K52" s="28"/>
      <c r="L52" s="29"/>
      <c r="M52" s="28"/>
      <c r="N52" s="23"/>
      <c r="P52" s="17"/>
      <c r="Q52" s="17"/>
      <c r="R52" s="17"/>
      <c r="S52" s="17"/>
      <c r="T52" s="17"/>
      <c r="U52" s="17"/>
    </row>
    <row r="53" spans="1:16" ht="15.75">
      <c r="A53" s="1" t="s">
        <v>1</v>
      </c>
      <c r="J53" s="17"/>
      <c r="K53" s="17"/>
      <c r="L53" s="17"/>
      <c r="M53" s="17"/>
      <c r="N53" s="17"/>
      <c r="P53" s="17"/>
    </row>
    <row r="54" spans="1:16" ht="15.75">
      <c r="A54" s="1" t="s">
        <v>58</v>
      </c>
      <c r="J54" s="17"/>
      <c r="K54" s="17"/>
      <c r="L54" s="17"/>
      <c r="M54" s="17"/>
      <c r="N54" s="17"/>
      <c r="P54" s="17"/>
    </row>
    <row r="55" spans="1:16" ht="15.75">
      <c r="A55" s="1" t="s">
        <v>57</v>
      </c>
      <c r="J55" s="17"/>
      <c r="K55" s="17"/>
      <c r="L55" s="17"/>
      <c r="M55" s="17"/>
      <c r="N55" s="17"/>
      <c r="P55" s="17"/>
    </row>
    <row r="56" spans="1:16" ht="15.75">
      <c r="A56" s="1"/>
      <c r="J56" s="17"/>
      <c r="K56" s="17"/>
      <c r="L56" s="17"/>
      <c r="M56" s="17"/>
      <c r="N56" s="17"/>
      <c r="P56" s="17"/>
    </row>
    <row r="57" spans="1:16" ht="15.75">
      <c r="A57" s="1" t="s">
        <v>59</v>
      </c>
      <c r="J57" s="17"/>
      <c r="K57" s="17"/>
      <c r="L57" s="17"/>
      <c r="M57" s="17"/>
      <c r="N57" s="17"/>
      <c r="P57" s="17"/>
    </row>
    <row r="58" spans="1:16" ht="15.75">
      <c r="A58" s="1" t="s">
        <v>56</v>
      </c>
      <c r="J58" s="17"/>
      <c r="K58" s="17"/>
      <c r="L58" s="17"/>
      <c r="M58" s="17"/>
      <c r="N58" s="17"/>
      <c r="P58" s="17"/>
    </row>
    <row r="59" spans="1:16" ht="15.75">
      <c r="A59" s="1" t="s">
        <v>51</v>
      </c>
      <c r="J59" s="17"/>
      <c r="K59" s="17"/>
      <c r="L59" s="17"/>
      <c r="M59" s="17"/>
      <c r="N59" s="17"/>
      <c r="P59" s="17"/>
    </row>
    <row r="60" spans="1:16" ht="15.75">
      <c r="A60" s="1" t="s">
        <v>64</v>
      </c>
      <c r="J60" s="17"/>
      <c r="K60" s="17"/>
      <c r="L60" s="17"/>
      <c r="M60" s="17"/>
      <c r="N60" s="17"/>
      <c r="P60" s="17"/>
    </row>
    <row r="61" spans="10:16" ht="15.75">
      <c r="J61" s="17"/>
      <c r="K61" s="17"/>
      <c r="L61" s="17"/>
      <c r="M61" s="17"/>
      <c r="N61" s="17"/>
      <c r="P61" s="17"/>
    </row>
    <row r="62" spans="1:16" ht="15.75">
      <c r="A62" s="1" t="s">
        <v>52</v>
      </c>
      <c r="J62" s="17"/>
      <c r="K62" s="17"/>
      <c r="L62" s="17"/>
      <c r="M62" s="17"/>
      <c r="N62" s="17"/>
      <c r="P62" s="17"/>
    </row>
    <row r="63" spans="1:15" ht="15.75">
      <c r="A63" s="1" t="s">
        <v>53</v>
      </c>
      <c r="J63" s="17"/>
      <c r="K63" s="17"/>
      <c r="L63" s="17"/>
      <c r="M63" s="17"/>
      <c r="N63" s="17"/>
      <c r="O63" s="17"/>
    </row>
    <row r="64" spans="1:15" ht="15.75">
      <c r="A64" s="1"/>
      <c r="J64" s="17"/>
      <c r="K64" s="17"/>
      <c r="L64" s="17"/>
      <c r="M64" s="17"/>
      <c r="N64" s="17"/>
      <c r="O64" s="17"/>
    </row>
    <row r="65" spans="1:15" ht="15.75">
      <c r="A65" s="1" t="s">
        <v>60</v>
      </c>
      <c r="J65" s="17"/>
      <c r="K65" s="17"/>
      <c r="L65" s="17"/>
      <c r="M65" s="17"/>
      <c r="N65" s="17"/>
      <c r="O65" s="17"/>
    </row>
    <row r="66" spans="1:15" ht="15.75">
      <c r="A66" s="30" t="s">
        <v>54</v>
      </c>
      <c r="J66" s="17"/>
      <c r="K66" s="17"/>
      <c r="L66" s="17"/>
      <c r="M66" s="17"/>
      <c r="N66" s="17"/>
      <c r="O66" s="17"/>
    </row>
    <row r="67" spans="10:15" ht="15.75">
      <c r="J67" s="17"/>
      <c r="K67" s="17"/>
      <c r="L67" s="17"/>
      <c r="M67" s="17"/>
      <c r="N67" s="17"/>
      <c r="O67" s="17"/>
    </row>
    <row r="68" spans="1:15" ht="15.75">
      <c r="A68" s="1"/>
      <c r="J68" s="17"/>
      <c r="K68" s="17"/>
      <c r="L68" s="17"/>
      <c r="M68" s="17"/>
      <c r="N68" s="17"/>
      <c r="O68" s="17"/>
    </row>
    <row r="69" spans="10:15" ht="15.75">
      <c r="J69" s="17"/>
      <c r="K69" s="17"/>
      <c r="L69" s="17"/>
      <c r="M69" s="17"/>
      <c r="N69" s="17"/>
      <c r="O69" s="17"/>
    </row>
    <row r="70" ht="15.75">
      <c r="A70" s="3"/>
    </row>
    <row r="71" ht="15.75">
      <c r="A71" s="1"/>
    </row>
  </sheetData>
  <hyperlinks>
    <hyperlink ref="A66" r:id="rId1" display="http://nces.ed.gov/"/>
  </hyperlinks>
  <printOptions/>
  <pageMargins left="0.5" right="0.5" top="0.5" bottom="0.5" header="0.5" footer="0.5"/>
  <pageSetup fitToHeight="1" fitToWidth="1" horizontalDpi="600" verticalDpi="600" orientation="landscape" paperSize="17" scale="92" r:id="rId2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clark016</cp:lastModifiedBy>
  <cp:lastPrinted>2006-05-23T17:45:52Z</cp:lastPrinted>
  <dcterms:created xsi:type="dcterms:W3CDTF">2004-03-17T17:11:18Z</dcterms:created>
  <dcterms:modified xsi:type="dcterms:W3CDTF">2006-10-17T12:44:13Z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