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720" activeTab="0"/>
  </bookViews>
  <sheets>
    <sheet name="HUD Monthly Report APR 2006" sheetId="1" r:id="rId1"/>
  </sheets>
  <externalReferences>
    <externalReference r:id="rId4"/>
  </externalReferences>
  <definedNames>
    <definedName name="Query_1_from_hud" localSheetId="0">'HUD Monthly Report APR 2006'!$A$5:$Q$96</definedName>
  </definedNames>
  <calcPr fullCalcOnLoad="1"/>
</workbook>
</file>

<file path=xl/sharedStrings.xml><?xml version="1.0" encoding="utf-8"?>
<sst xmlns="http://schemas.openxmlformats.org/spreadsheetml/2006/main" count="109" uniqueCount="109">
  <si>
    <t xml:space="preserve"> </t>
  </si>
  <si>
    <t>HUD Usage Report for the month of April 2006</t>
  </si>
  <si>
    <t>Kiosk</t>
  </si>
  <si>
    <t>Total Number of Users</t>
  </si>
  <si>
    <t>Average Monthly Users</t>
  </si>
  <si>
    <t>HUD Page Prints</t>
  </si>
  <si>
    <t>DoEd Page Prints</t>
  </si>
  <si>
    <t>DoL Page Prints</t>
  </si>
  <si>
    <t>EPA Page Prints</t>
  </si>
  <si>
    <t>IRS Page Prints</t>
  </si>
  <si>
    <t>Total Pages</t>
  </si>
  <si>
    <t>Total Page Prints</t>
  </si>
  <si>
    <t>Downtime</t>
  </si>
  <si>
    <t>Uptime %</t>
  </si>
  <si>
    <t>ABQ01 - Albuquerque, NM (LAN)</t>
  </si>
  <si>
    <t>ALB01 - Albany, NY</t>
  </si>
  <si>
    <t>ANC01 - Anchorage, AK</t>
  </si>
  <si>
    <t>ATL01 - Atlanta, GA (City Hall)</t>
  </si>
  <si>
    <t>ATL02 - Atlanta, GA (LAN)</t>
  </si>
  <si>
    <t>BAK01 - Bakersfield, CA</t>
  </si>
  <si>
    <t>BAL01 - Baltimore, MD</t>
  </si>
  <si>
    <t>BIR01 - Birmingham, AL</t>
  </si>
  <si>
    <t>BOI01 - Boise, ID</t>
  </si>
  <si>
    <t>BRO01 - Brownsville, TX</t>
  </si>
  <si>
    <t>BRO02 - Brownsville, TX</t>
  </si>
  <si>
    <t>BUF01 - Buffalo, NY</t>
  </si>
  <si>
    <t>BUR01 - Burlington, VT</t>
  </si>
  <si>
    <t>CAL01 - Calexico, CA</t>
  </si>
  <si>
    <t>CAS01 - Casper, WY (LAN)</t>
  </si>
  <si>
    <t>CHA01 - Charleston, WV</t>
  </si>
  <si>
    <t>CHI01 - Chicago, IL (LAN)</t>
  </si>
  <si>
    <t>CIN01 - Cincinnati, OH (LAN)</t>
  </si>
  <si>
    <t>CLE01 - Cleveland, OH</t>
  </si>
  <si>
    <t>COL01 - Columbus, OH</t>
  </si>
  <si>
    <t>COR01 - Coralville, IA</t>
  </si>
  <si>
    <t>DAL01 - Dallas, TX</t>
  </si>
  <si>
    <t>DEL01 - Del Rio, TX</t>
  </si>
  <si>
    <t>DEN01 - Denver, CO</t>
  </si>
  <si>
    <t>DES01 - Des Moines, IA</t>
  </si>
  <si>
    <t>DET01 - Detroit, MI</t>
  </si>
  <si>
    <t>EAG01 - Eagle Pass, TX</t>
  </si>
  <si>
    <t>ECH01 - East Chicago, IN</t>
  </si>
  <si>
    <t>ELP01 - El Paso, TX</t>
  </si>
  <si>
    <t>EUG01 - Eugene, OR</t>
  </si>
  <si>
    <t>FAR01 - Fargo, ND</t>
  </si>
  <si>
    <t>FHI01 - Fairview Heights, IL</t>
  </si>
  <si>
    <t>FLI01 - Flint, MI</t>
  </si>
  <si>
    <t>FRE01 - Fresno, CA</t>
  </si>
  <si>
    <t>GRE01 - Greensboro, NC</t>
  </si>
  <si>
    <t>GRV01 - Greenville, SC</t>
  </si>
  <si>
    <t>HAR01 - Harrisburg, PA</t>
  </si>
  <si>
    <t>HON01 - Honolulu, HI (LAN)</t>
  </si>
  <si>
    <t>IND01 - Indianapolis, IN</t>
  </si>
  <si>
    <t>KAN01 - Kansas, KS</t>
  </si>
  <si>
    <t>KEL01 - Kelso, WA</t>
  </si>
  <si>
    <t>KNO01 - Knoxville, TN</t>
  </si>
  <si>
    <t>LAN01 - Los Angeles, CA</t>
  </si>
  <si>
    <t>LAR01 - Laredo, TX</t>
  </si>
  <si>
    <t>LBC01 - Long Beach, CA</t>
  </si>
  <si>
    <t>LEX01 - Lexington, KY</t>
  </si>
  <si>
    <t>LGO01 - Largo, MD</t>
  </si>
  <si>
    <t>LIN01 - Lincoln, NE</t>
  </si>
  <si>
    <t>LUB01 - Lubbock, TX</t>
  </si>
  <si>
    <t>MAN01 - Manchester, NH</t>
  </si>
  <si>
    <t>MCA01 - McAllen, TX</t>
  </si>
  <si>
    <t>MEM01 - Memphis, TN</t>
  </si>
  <si>
    <t>MIA01 - Miami, FL</t>
  </si>
  <si>
    <t>MIL01 - Milwaukee, WI</t>
  </si>
  <si>
    <t>MIN01 - Minneapolis, MN</t>
  </si>
  <si>
    <t>MOR01 - Morgantown, WV</t>
  </si>
  <si>
    <t>NEW01 - Newark, NJ</t>
  </si>
  <si>
    <t>NFK01 - Norfolk, VA</t>
  </si>
  <si>
    <t>NOG01 - Nogales, AZ</t>
  </si>
  <si>
    <t>NYN01 - Harlem, NY</t>
  </si>
  <si>
    <t>OAK01 - Oakland, CA</t>
  </si>
  <si>
    <t>OGD01 - Ogden, UT</t>
  </si>
  <si>
    <t>OMA01 - Omaha, NE</t>
  </si>
  <si>
    <t>PHI01 - Philladelphia, PA</t>
  </si>
  <si>
    <t>PHO01 - Phoenix, AZ</t>
  </si>
  <si>
    <t>PIT01 - Pittsburgh, PA</t>
  </si>
  <si>
    <t>PRO01 - Providence, RI</t>
  </si>
  <si>
    <t>REN01 - Reno, NV (LAN)</t>
  </si>
  <si>
    <t>REN02 - Reno, NV (Mall)</t>
  </si>
  <si>
    <t>ROC01 - Little Rock, AR</t>
  </si>
  <si>
    <t>SAC01 - Sacramento, CA (LAN)</t>
  </si>
  <si>
    <t>SAL01 - Salinas, CA</t>
  </si>
  <si>
    <t>SAN01 - San Antonio, TX</t>
  </si>
  <si>
    <t>SFC01 - San Francisco, CA</t>
  </si>
  <si>
    <t>SHR01 - Shreveport, LA</t>
  </si>
  <si>
    <t>SIO01 - Sioux Falls, SD</t>
  </si>
  <si>
    <t>SJU01 - San Juan, PR</t>
  </si>
  <si>
    <t>SLC01 - Salt Lake City, UT</t>
  </si>
  <si>
    <t>SPL01 - South Portland, ME</t>
  </si>
  <si>
    <t>SPO01 - Spokane, WA</t>
  </si>
  <si>
    <t>STL01 - St. Louis, MO</t>
  </si>
  <si>
    <t>SUM01 - Sumter, SC</t>
  </si>
  <si>
    <t>SUN01 - Sunnyside, WA</t>
  </si>
  <si>
    <t>SYR02 - Syracuse, NY</t>
  </si>
  <si>
    <t>TAM01 - Tampa, FL</t>
  </si>
  <si>
    <t>TUL01 - Tulsa, OK</t>
  </si>
  <si>
    <t>VEG01 - Las Vegas, NV</t>
  </si>
  <si>
    <t>WBY01 - Waterbury, CT</t>
  </si>
  <si>
    <t>WIL01 - Wilmington, DE</t>
  </si>
  <si>
    <t>WOR01 - Worchester, MA</t>
  </si>
  <si>
    <t>YSO01 - San Ysidro, CA</t>
  </si>
  <si>
    <t>YUM01 - Yuma, AZ</t>
  </si>
  <si>
    <t>Totals:</t>
  </si>
  <si>
    <t>Averages (92 In Service Units)</t>
  </si>
  <si>
    <t>NOTE:  This report has been generated with reported and other empirical data and in accordance with standard kiosk utilization reporting methods.  Kiosk downtime includes, but is not limited to, reboot and custodial maintenance time.  All hours are rounder to the nearest hour.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</si>
</sst>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4"/>
      <name val="Arial"/>
      <family val="2"/>
    </font>
    <font>
      <b/>
      <sz val="10"/>
      <name val="Arial"/>
      <family val="2"/>
    </font>
    <font>
      <b/>
      <sz val="12"/>
      <color indexed="8"/>
      <name val="Arial"/>
      <family val="0"/>
    </font>
    <font>
      <b/>
      <sz val="12"/>
      <name val="Arial"/>
      <family val="0"/>
    </font>
    <font>
      <sz val="10"/>
      <color indexed="8"/>
      <name val="Arial"/>
      <family val="2"/>
    </font>
    <font>
      <sz val="12"/>
      <color indexed="8"/>
      <name val="Times New Roman"/>
      <family val="1"/>
    </font>
    <font>
      <sz val="12"/>
      <name val="Times New Roman"/>
      <family val="1"/>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3">
    <border>
      <left/>
      <right/>
      <top/>
      <bottom/>
      <diagonal/>
    </border>
    <border>
      <left>
        <color indexed="63"/>
      </left>
      <right style="medium"/>
      <top style="medium"/>
      <bottom style="medium"/>
    </border>
    <border>
      <left style="medium"/>
      <right style="medium"/>
      <top style="medium"/>
      <bottom style="medium"/>
    </border>
    <border>
      <left>
        <color indexed="63"/>
      </left>
      <right>
        <color indexed="63"/>
      </right>
      <top style="medium"/>
      <bottom style="medium"/>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right style="thin"/>
      <top style="thin"/>
      <bottom style="thin"/>
    </border>
    <border>
      <left style="thin"/>
      <right style="thin"/>
      <top style="medium"/>
      <bottom style="thin"/>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style="thin"/>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0" borderId="0" xfId="0" applyFill="1" applyAlignment="1">
      <alignment/>
    </xf>
    <xf numFmtId="1" fontId="0" fillId="0" borderId="0" xfId="0" applyNumberFormat="1" applyFill="1" applyAlignment="1">
      <alignment/>
    </xf>
    <xf numFmtId="2" fontId="0" fillId="0" borderId="0" xfId="0" applyNumberFormat="1" applyFont="1" applyFill="1" applyAlignment="1">
      <alignment/>
    </xf>
    <xf numFmtId="10" fontId="0" fillId="0" borderId="0" xfId="0" applyNumberFormat="1" applyFill="1" applyAlignment="1">
      <alignment/>
    </xf>
    <xf numFmtId="0" fontId="2" fillId="0" borderId="1" xfId="0" applyFont="1" applyFill="1" applyBorder="1" applyAlignment="1">
      <alignment wrapText="1"/>
    </xf>
    <xf numFmtId="0" fontId="2" fillId="0" borderId="2" xfId="0" applyFont="1" applyFill="1" applyBorder="1" applyAlignment="1">
      <alignment horizontal="center" wrapText="1"/>
    </xf>
    <xf numFmtId="1" fontId="2" fillId="0" borderId="3" xfId="0" applyNumberFormat="1" applyFont="1" applyFill="1" applyBorder="1" applyAlignment="1">
      <alignment horizontal="center" wrapText="1"/>
    </xf>
    <xf numFmtId="0" fontId="3" fillId="0" borderId="3" xfId="0" applyFont="1" applyBorder="1" applyAlignment="1">
      <alignment/>
    </xf>
    <xf numFmtId="0" fontId="4" fillId="0" borderId="3" xfId="0" applyFont="1" applyBorder="1" applyAlignment="1">
      <alignment/>
    </xf>
    <xf numFmtId="0" fontId="3" fillId="0" borderId="3" xfId="0" applyFont="1" applyBorder="1" applyAlignment="1">
      <alignment/>
    </xf>
    <xf numFmtId="0" fontId="4" fillId="0" borderId="3" xfId="0" applyFont="1" applyBorder="1" applyAlignment="1">
      <alignment/>
    </xf>
    <xf numFmtId="0" fontId="0" fillId="0" borderId="2" xfId="0" applyBorder="1" applyAlignment="1">
      <alignment/>
    </xf>
    <xf numFmtId="2" fontId="2" fillId="0" borderId="2" xfId="0" applyNumberFormat="1" applyFont="1" applyFill="1" applyBorder="1" applyAlignment="1">
      <alignment horizontal="center" wrapText="1"/>
    </xf>
    <xf numFmtId="10" fontId="2" fillId="0" borderId="2" xfId="0" applyNumberFormat="1" applyFont="1" applyFill="1" applyBorder="1" applyAlignment="1">
      <alignment horizontal="center" wrapText="1"/>
    </xf>
    <xf numFmtId="0" fontId="0" fillId="0" borderId="4" xfId="0" applyFont="1" applyFill="1" applyBorder="1" applyAlignment="1">
      <alignment/>
    </xf>
    <xf numFmtId="0" fontId="5" fillId="0" borderId="5" xfId="0" applyFont="1" applyFill="1" applyBorder="1" applyAlignment="1">
      <alignment/>
    </xf>
    <xf numFmtId="1" fontId="0" fillId="0" borderId="6" xfId="0" applyNumberFormat="1" applyFont="1" applyFill="1" applyBorder="1" applyAlignment="1">
      <alignment/>
    </xf>
    <xf numFmtId="0" fontId="6" fillId="0" borderId="5" xfId="0" applyFont="1" applyFill="1" applyBorder="1" applyAlignment="1">
      <alignment/>
    </xf>
    <xf numFmtId="0" fontId="7" fillId="0" borderId="5" xfId="0" applyFont="1" applyFill="1" applyBorder="1" applyAlignment="1">
      <alignment wrapText="1"/>
    </xf>
    <xf numFmtId="1" fontId="0" fillId="0" borderId="7" xfId="0" applyNumberFormat="1" applyFont="1" applyFill="1" applyBorder="1" applyAlignment="1">
      <alignment horizontal="right"/>
    </xf>
    <xf numFmtId="4" fontId="0" fillId="0" borderId="8" xfId="0" applyNumberFormat="1" applyFont="1" applyFill="1" applyBorder="1" applyAlignment="1">
      <alignment/>
    </xf>
    <xf numFmtId="10" fontId="0" fillId="0" borderId="9" xfId="19" applyNumberFormat="1" applyFont="1" applyFill="1" applyBorder="1" applyAlignment="1">
      <alignment/>
    </xf>
    <xf numFmtId="0" fontId="0" fillId="0" borderId="10" xfId="0" applyFill="1" applyBorder="1" applyAlignment="1">
      <alignment/>
    </xf>
    <xf numFmtId="4" fontId="0" fillId="0" borderId="7" xfId="0" applyNumberFormat="1" applyFont="1" applyFill="1" applyBorder="1" applyAlignment="1">
      <alignment/>
    </xf>
    <xf numFmtId="4" fontId="0" fillId="0" borderId="7" xfId="0" applyNumberFormat="1" applyFont="1" applyFill="1" applyBorder="1" applyAlignment="1">
      <alignment horizontal="right"/>
    </xf>
    <xf numFmtId="4" fontId="5" fillId="0" borderId="7" xfId="0" applyNumberFormat="1" applyFont="1" applyFill="1" applyBorder="1" applyAlignment="1">
      <alignment/>
    </xf>
    <xf numFmtId="0" fontId="0" fillId="0" borderId="7" xfId="0" applyFill="1" applyBorder="1" applyAlignment="1">
      <alignment horizontal="right"/>
    </xf>
    <xf numFmtId="0" fontId="5" fillId="0" borderId="11" xfId="0" applyFont="1" applyFill="1" applyBorder="1" applyAlignment="1">
      <alignment/>
    </xf>
    <xf numFmtId="0" fontId="0" fillId="0" borderId="1" xfId="0" applyFont="1" applyFill="1" applyBorder="1" applyAlignment="1">
      <alignment/>
    </xf>
    <xf numFmtId="1" fontId="0" fillId="2" borderId="2" xfId="0" applyNumberFormat="1" applyFont="1" applyFill="1" applyBorder="1" applyAlignment="1">
      <alignment/>
    </xf>
    <xf numFmtId="1" fontId="0" fillId="0" borderId="2" xfId="0" applyNumberFormat="1" applyFont="1" applyFill="1" applyBorder="1" applyAlignment="1">
      <alignment/>
    </xf>
    <xf numFmtId="0" fontId="0" fillId="0" borderId="2" xfId="0" applyFont="1" applyFill="1" applyBorder="1" applyAlignment="1">
      <alignment/>
    </xf>
    <xf numFmtId="0" fontId="0" fillId="0" borderId="12" xfId="0" applyFont="1" applyFill="1" applyBorder="1" applyAlignment="1">
      <alignment/>
    </xf>
    <xf numFmtId="2" fontId="0" fillId="0" borderId="2" xfId="0" applyNumberFormat="1" applyFont="1" applyFill="1" applyBorder="1" applyAlignment="1">
      <alignment/>
    </xf>
    <xf numFmtId="9" fontId="0" fillId="0" borderId="2" xfId="19" applyNumberFormat="1" applyFont="1" applyFill="1" applyBorder="1" applyAlignment="1">
      <alignment/>
    </xf>
    <xf numFmtId="1" fontId="0" fillId="0" borderId="1" xfId="0" applyNumberFormat="1" applyFont="1" applyFill="1" applyBorder="1" applyAlignment="1">
      <alignment/>
    </xf>
    <xf numFmtId="10" fontId="0" fillId="0" borderId="2" xfId="19" applyNumberFormat="1" applyFont="1" applyFill="1" applyBorder="1" applyAlignment="1">
      <alignment/>
    </xf>
    <xf numFmtId="0" fontId="0" fillId="0" borderId="0" xfId="0" applyFill="1" applyBorder="1" applyAlignment="1">
      <alignment/>
    </xf>
    <xf numFmtId="1" fontId="0" fillId="0" borderId="0" xfId="0" applyNumberFormat="1" applyAlignment="1">
      <alignment/>
    </xf>
    <xf numFmtId="2" fontId="0" fillId="0" borderId="0" xfId="0" applyNumberFormat="1" applyFont="1" applyAlignment="1">
      <alignment/>
    </xf>
    <xf numFmtId="10" fontId="0" fillId="0" borderId="0" xfId="0" applyNumberFormat="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Fill="1" applyAlignment="1">
      <alignment wrapText="1"/>
    </xf>
    <xf numFmtId="0" fontId="5" fillId="3" borderId="4" xfId="0" applyFont="1" applyFill="1" applyBorder="1" applyAlignment="1">
      <alignment/>
    </xf>
    <xf numFmtId="0" fontId="5" fillId="3" borderId="5" xfId="0" applyFont="1" applyFill="1" applyBorder="1" applyAlignment="1">
      <alignment/>
    </xf>
    <xf numFmtId="1" fontId="0" fillId="3" borderId="6" xfId="0" applyNumberFormat="1" applyFont="1" applyFill="1" applyBorder="1" applyAlignment="1">
      <alignment/>
    </xf>
    <xf numFmtId="0" fontId="6" fillId="3" borderId="5" xfId="0" applyFont="1" applyFill="1" applyBorder="1" applyAlignment="1">
      <alignment/>
    </xf>
    <xf numFmtId="0" fontId="7" fillId="3" borderId="5" xfId="0" applyFont="1" applyFill="1" applyBorder="1" applyAlignment="1">
      <alignment wrapText="1"/>
    </xf>
    <xf numFmtId="1" fontId="0" fillId="3" borderId="7" xfId="0" applyNumberFormat="1" applyFont="1" applyFill="1" applyBorder="1" applyAlignment="1">
      <alignment horizontal="right"/>
    </xf>
    <xf numFmtId="4" fontId="0" fillId="3" borderId="7" xfId="0" applyNumberFormat="1" applyFont="1" applyFill="1" applyBorder="1" applyAlignment="1">
      <alignment/>
    </xf>
    <xf numFmtId="10" fontId="0" fillId="3" borderId="9" xfId="19" applyNumberFormat="1" applyFont="1" applyFill="1" applyBorder="1" applyAlignment="1">
      <alignment/>
    </xf>
    <xf numFmtId="0" fontId="0" fillId="3" borderId="10" xfId="0" applyFill="1" applyBorder="1" applyAlignment="1">
      <alignment/>
    </xf>
    <xf numFmtId="0" fontId="0" fillId="3" borderId="0" xfId="0" applyFill="1" applyAlignment="1">
      <alignment/>
    </xf>
    <xf numFmtId="0" fontId="0" fillId="3" borderId="4" xfId="0" applyFont="1" applyFill="1" applyBorder="1" applyAlignment="1">
      <alignment/>
    </xf>
    <xf numFmtId="4" fontId="0" fillId="3" borderId="11" xfId="0" applyNumberFormat="1" applyFont="1" applyFill="1" applyBorder="1" applyAlignment="1">
      <alignment horizontal="right"/>
    </xf>
    <xf numFmtId="4" fontId="0" fillId="3" borderId="7"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3</xdr:row>
      <xdr:rowOff>76200</xdr:rowOff>
    </xdr:from>
    <xdr:to>
      <xdr:col>5</xdr:col>
      <xdr:colOff>619125</xdr:colOff>
      <xdr:row>3</xdr:row>
      <xdr:rowOff>590550</xdr:rowOff>
    </xdr:to>
    <xdr:pic>
      <xdr:nvPicPr>
        <xdr:cNvPr id="1" name="Picture 1"/>
        <xdr:cNvPicPr preferRelativeResize="1">
          <a:picLocks noChangeAspect="1"/>
        </xdr:cNvPicPr>
      </xdr:nvPicPr>
      <xdr:blipFill>
        <a:blip r:embed="rId1"/>
        <a:stretch>
          <a:fillRect/>
        </a:stretch>
      </xdr:blipFill>
      <xdr:spPr>
        <a:xfrm>
          <a:off x="4962525" y="638175"/>
          <a:ext cx="514350" cy="514350"/>
        </a:xfrm>
        <a:prstGeom prst="rect">
          <a:avLst/>
        </a:prstGeom>
        <a:noFill/>
        <a:ln w="9525" cmpd="sng">
          <a:noFill/>
        </a:ln>
      </xdr:spPr>
    </xdr:pic>
    <xdr:clientData/>
  </xdr:twoCellAnchor>
  <xdr:twoCellAnchor editAs="oneCell">
    <xdr:from>
      <xdr:col>3</xdr:col>
      <xdr:colOff>104775</xdr:colOff>
      <xdr:row>3</xdr:row>
      <xdr:rowOff>66675</xdr:rowOff>
    </xdr:from>
    <xdr:to>
      <xdr:col>3</xdr:col>
      <xdr:colOff>619125</xdr:colOff>
      <xdr:row>3</xdr:row>
      <xdr:rowOff>581025</xdr:rowOff>
    </xdr:to>
    <xdr:pic>
      <xdr:nvPicPr>
        <xdr:cNvPr id="2" name="Picture 2"/>
        <xdr:cNvPicPr preferRelativeResize="1">
          <a:picLocks noChangeAspect="1"/>
        </xdr:cNvPicPr>
      </xdr:nvPicPr>
      <xdr:blipFill>
        <a:blip r:embed="rId2"/>
        <a:stretch>
          <a:fillRect/>
        </a:stretch>
      </xdr:blipFill>
      <xdr:spPr>
        <a:xfrm>
          <a:off x="3533775" y="628650"/>
          <a:ext cx="514350" cy="514350"/>
        </a:xfrm>
        <a:prstGeom prst="rect">
          <a:avLst/>
        </a:prstGeom>
        <a:noFill/>
        <a:ln w="9525" cmpd="sng">
          <a:noFill/>
        </a:ln>
      </xdr:spPr>
    </xdr:pic>
    <xdr:clientData/>
  </xdr:twoCellAnchor>
  <xdr:twoCellAnchor editAs="oneCell">
    <xdr:from>
      <xdr:col>7</xdr:col>
      <xdr:colOff>114300</xdr:colOff>
      <xdr:row>3</xdr:row>
      <xdr:rowOff>85725</xdr:rowOff>
    </xdr:from>
    <xdr:to>
      <xdr:col>7</xdr:col>
      <xdr:colOff>628650</xdr:colOff>
      <xdr:row>3</xdr:row>
      <xdr:rowOff>600075</xdr:rowOff>
    </xdr:to>
    <xdr:pic>
      <xdr:nvPicPr>
        <xdr:cNvPr id="3" name="Picture 3"/>
        <xdr:cNvPicPr preferRelativeResize="1">
          <a:picLocks noChangeAspect="1"/>
        </xdr:cNvPicPr>
      </xdr:nvPicPr>
      <xdr:blipFill>
        <a:blip r:embed="rId3"/>
        <a:stretch>
          <a:fillRect/>
        </a:stretch>
      </xdr:blipFill>
      <xdr:spPr>
        <a:xfrm>
          <a:off x="6400800" y="647700"/>
          <a:ext cx="514350" cy="514350"/>
        </a:xfrm>
        <a:prstGeom prst="rect">
          <a:avLst/>
        </a:prstGeom>
        <a:noFill/>
        <a:ln w="9525" cmpd="sng">
          <a:noFill/>
        </a:ln>
      </xdr:spPr>
    </xdr:pic>
    <xdr:clientData/>
  </xdr:twoCellAnchor>
  <xdr:twoCellAnchor editAs="oneCell">
    <xdr:from>
      <xdr:col>9</xdr:col>
      <xdr:colOff>85725</xdr:colOff>
      <xdr:row>3</xdr:row>
      <xdr:rowOff>76200</xdr:rowOff>
    </xdr:from>
    <xdr:to>
      <xdr:col>9</xdr:col>
      <xdr:colOff>628650</xdr:colOff>
      <xdr:row>3</xdr:row>
      <xdr:rowOff>600075</xdr:rowOff>
    </xdr:to>
    <xdr:pic>
      <xdr:nvPicPr>
        <xdr:cNvPr id="4" name="Picture 4"/>
        <xdr:cNvPicPr preferRelativeResize="1">
          <a:picLocks noChangeAspect="1"/>
        </xdr:cNvPicPr>
      </xdr:nvPicPr>
      <xdr:blipFill>
        <a:blip r:embed="rId4"/>
        <a:stretch>
          <a:fillRect/>
        </a:stretch>
      </xdr:blipFill>
      <xdr:spPr>
        <a:xfrm>
          <a:off x="7800975" y="638175"/>
          <a:ext cx="542925" cy="523875"/>
        </a:xfrm>
        <a:prstGeom prst="rect">
          <a:avLst/>
        </a:prstGeom>
        <a:noFill/>
        <a:ln w="9525" cmpd="sng">
          <a:noFill/>
        </a:ln>
      </xdr:spPr>
    </xdr:pic>
    <xdr:clientData/>
  </xdr:twoCellAnchor>
  <xdr:twoCellAnchor editAs="oneCell">
    <xdr:from>
      <xdr:col>11</xdr:col>
      <xdr:colOff>76200</xdr:colOff>
      <xdr:row>3</xdr:row>
      <xdr:rowOff>95250</xdr:rowOff>
    </xdr:from>
    <xdr:to>
      <xdr:col>11</xdr:col>
      <xdr:colOff>647700</xdr:colOff>
      <xdr:row>3</xdr:row>
      <xdr:rowOff>628650</xdr:rowOff>
    </xdr:to>
    <xdr:pic>
      <xdr:nvPicPr>
        <xdr:cNvPr id="5" name="Picture 5"/>
        <xdr:cNvPicPr preferRelativeResize="1">
          <a:picLocks noChangeAspect="1"/>
        </xdr:cNvPicPr>
      </xdr:nvPicPr>
      <xdr:blipFill>
        <a:blip r:embed="rId5"/>
        <a:stretch>
          <a:fillRect/>
        </a:stretch>
      </xdr:blipFill>
      <xdr:spPr>
        <a:xfrm>
          <a:off x="9220200" y="657225"/>
          <a:ext cx="571500"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lawson\Local%20Settings\Temporary%20Internet%20Files\OLKC4\April%20monthly%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D Monthly Report FEB 2005"/>
      <sheetName val="HUD Monthly Report MAR 2005"/>
      <sheetName val="HUD Monthly Report APR 2005"/>
      <sheetName val="HUD Monthly Report MAY 2005"/>
      <sheetName val="HUD Monthly Report JUN 2005"/>
      <sheetName val="HUD Monthly Report JUL 2005"/>
      <sheetName val="HUD Monthly Report AUG 2005"/>
      <sheetName val="HUD Monthly Report SEP 2005"/>
      <sheetName val="HUD Monthly Report OCT 2005"/>
      <sheetName val="HUD Monthly Report NOV 2005"/>
      <sheetName val="HUD Monthly Report DEC 2005"/>
      <sheetName val="HUD Monthly Report JAN 2006"/>
      <sheetName val="HUD Monthly Report FEB 2006"/>
      <sheetName val="HUD Monthly Report MAR 2006"/>
      <sheetName val="HUD Monthly Report APR 2006"/>
    </sheetNames>
    <sheetDataSet>
      <sheetData sheetId="3">
        <row r="5">
          <cell r="B5">
            <v>59</v>
          </cell>
        </row>
        <row r="6">
          <cell r="B6">
            <v>471</v>
          </cell>
        </row>
        <row r="7">
          <cell r="B7">
            <v>51</v>
          </cell>
        </row>
        <row r="8">
          <cell r="B8">
            <v>196</v>
          </cell>
        </row>
        <row r="9">
          <cell r="B9">
            <v>169</v>
          </cell>
        </row>
        <row r="11">
          <cell r="B11">
            <v>482</v>
          </cell>
        </row>
        <row r="12">
          <cell r="B12">
            <v>293</v>
          </cell>
        </row>
        <row r="13">
          <cell r="B13">
            <v>423</v>
          </cell>
        </row>
        <row r="14">
          <cell r="B14">
            <v>1035</v>
          </cell>
        </row>
        <row r="15">
          <cell r="B15">
            <v>308</v>
          </cell>
        </row>
        <row r="16">
          <cell r="B16">
            <v>95</v>
          </cell>
        </row>
        <row r="17">
          <cell r="B17">
            <v>359</v>
          </cell>
        </row>
        <row r="18">
          <cell r="B18">
            <v>129</v>
          </cell>
        </row>
        <row r="19">
          <cell r="B19">
            <v>109</v>
          </cell>
        </row>
        <row r="20">
          <cell r="B20">
            <v>256</v>
          </cell>
        </row>
        <row r="21">
          <cell r="B21">
            <v>178</v>
          </cell>
        </row>
        <row r="22">
          <cell r="B22">
            <v>304</v>
          </cell>
        </row>
        <row r="23">
          <cell r="B23">
            <v>359</v>
          </cell>
        </row>
        <row r="24">
          <cell r="B24">
            <v>200</v>
          </cell>
        </row>
        <row r="25">
          <cell r="B25">
            <v>166</v>
          </cell>
        </row>
        <row r="26">
          <cell r="B26">
            <v>295</v>
          </cell>
        </row>
        <row r="27">
          <cell r="B27">
            <v>86</v>
          </cell>
        </row>
        <row r="28">
          <cell r="B28">
            <v>222</v>
          </cell>
        </row>
        <row r="29">
          <cell r="B29">
            <v>348</v>
          </cell>
        </row>
        <row r="30">
          <cell r="B30">
            <v>181</v>
          </cell>
        </row>
        <row r="31">
          <cell r="B31">
            <v>143</v>
          </cell>
        </row>
        <row r="32">
          <cell r="B32">
            <v>849</v>
          </cell>
        </row>
        <row r="33">
          <cell r="B33">
            <v>324</v>
          </cell>
        </row>
        <row r="34">
          <cell r="B34">
            <v>84</v>
          </cell>
        </row>
        <row r="37">
          <cell r="B37">
            <v>883</v>
          </cell>
        </row>
        <row r="38">
          <cell r="B38">
            <v>121</v>
          </cell>
        </row>
        <row r="39">
          <cell r="B39">
            <v>25</v>
          </cell>
        </row>
        <row r="40">
          <cell r="B40">
            <v>179</v>
          </cell>
        </row>
        <row r="42">
          <cell r="B42">
            <v>156</v>
          </cell>
        </row>
        <row r="43">
          <cell r="B43">
            <v>190</v>
          </cell>
        </row>
        <row r="44">
          <cell r="B44">
            <v>128</v>
          </cell>
        </row>
        <row r="45">
          <cell r="B45">
            <v>176</v>
          </cell>
        </row>
        <row r="46">
          <cell r="B46">
            <v>11</v>
          </cell>
        </row>
        <row r="47">
          <cell r="B47">
            <v>174</v>
          </cell>
        </row>
        <row r="48">
          <cell r="B48">
            <v>1006</v>
          </cell>
        </row>
        <row r="49">
          <cell r="B49">
            <v>0</v>
          </cell>
        </row>
        <row r="50">
          <cell r="B50">
            <v>500</v>
          </cell>
        </row>
        <row r="51">
          <cell r="B51">
            <v>106</v>
          </cell>
        </row>
        <row r="52">
          <cell r="B52">
            <v>181</v>
          </cell>
        </row>
        <row r="53">
          <cell r="B53">
            <v>346</v>
          </cell>
        </row>
        <row r="54">
          <cell r="B54">
            <v>160</v>
          </cell>
        </row>
        <row r="55">
          <cell r="B55">
            <v>93</v>
          </cell>
        </row>
        <row r="56">
          <cell r="B56">
            <v>634</v>
          </cell>
        </row>
        <row r="57">
          <cell r="B57">
            <v>315</v>
          </cell>
        </row>
        <row r="58">
          <cell r="B58">
            <v>74</v>
          </cell>
        </row>
        <row r="59">
          <cell r="B59">
            <v>267</v>
          </cell>
        </row>
        <row r="60">
          <cell r="B60">
            <v>193</v>
          </cell>
        </row>
        <row r="62">
          <cell r="B62">
            <v>78</v>
          </cell>
        </row>
        <row r="63">
          <cell r="B63">
            <v>342</v>
          </cell>
        </row>
        <row r="64">
          <cell r="B64">
            <v>49</v>
          </cell>
        </row>
        <row r="66">
          <cell r="B66">
            <v>87</v>
          </cell>
        </row>
        <row r="67">
          <cell r="B67">
            <v>702</v>
          </cell>
        </row>
        <row r="68">
          <cell r="B68">
            <v>238</v>
          </cell>
        </row>
        <row r="69">
          <cell r="B69">
            <v>356</v>
          </cell>
        </row>
        <row r="70">
          <cell r="B70">
            <v>111</v>
          </cell>
        </row>
        <row r="71">
          <cell r="B71">
            <v>235</v>
          </cell>
        </row>
        <row r="72">
          <cell r="B72">
            <v>594</v>
          </cell>
        </row>
        <row r="73">
          <cell r="B73">
            <v>47</v>
          </cell>
        </row>
        <row r="74">
          <cell r="B74">
            <v>74</v>
          </cell>
        </row>
        <row r="75">
          <cell r="B75">
            <v>151</v>
          </cell>
        </row>
        <row r="76">
          <cell r="B76">
            <v>82</v>
          </cell>
        </row>
        <row r="77">
          <cell r="B77">
            <v>66</v>
          </cell>
        </row>
        <row r="78">
          <cell r="B78">
            <v>11</v>
          </cell>
        </row>
        <row r="79">
          <cell r="B79">
            <v>576</v>
          </cell>
        </row>
        <row r="81">
          <cell r="B81">
            <v>34</v>
          </cell>
        </row>
        <row r="82">
          <cell r="B82">
            <v>180</v>
          </cell>
        </row>
        <row r="83">
          <cell r="B83">
            <v>296</v>
          </cell>
        </row>
        <row r="85">
          <cell r="B85">
            <v>584</v>
          </cell>
        </row>
        <row r="86">
          <cell r="B86">
            <v>145</v>
          </cell>
        </row>
        <row r="87">
          <cell r="B87">
            <v>822</v>
          </cell>
        </row>
        <row r="88">
          <cell r="B88">
            <v>458</v>
          </cell>
        </row>
        <row r="89">
          <cell r="B89">
            <v>115</v>
          </cell>
        </row>
        <row r="90">
          <cell r="B90">
            <v>50</v>
          </cell>
        </row>
        <row r="91">
          <cell r="B91">
            <v>403</v>
          </cell>
        </row>
        <row r="92">
          <cell r="B92">
            <v>359</v>
          </cell>
        </row>
        <row r="93">
          <cell r="B93">
            <v>587</v>
          </cell>
        </row>
        <row r="94">
          <cell r="B94">
            <v>190</v>
          </cell>
        </row>
        <row r="96">
          <cell r="B96">
            <v>830</v>
          </cell>
        </row>
        <row r="97">
          <cell r="B97">
            <v>624</v>
          </cell>
        </row>
        <row r="98">
          <cell r="B98">
            <v>190</v>
          </cell>
        </row>
        <row r="99">
          <cell r="B99">
            <v>127</v>
          </cell>
        </row>
        <row r="100">
          <cell r="B100">
            <v>247</v>
          </cell>
        </row>
        <row r="101">
          <cell r="B101">
            <v>240</v>
          </cell>
        </row>
      </sheetData>
      <sheetData sheetId="4">
        <row r="5">
          <cell r="B5">
            <v>72</v>
          </cell>
        </row>
        <row r="6">
          <cell r="B6">
            <v>441</v>
          </cell>
        </row>
        <row r="7">
          <cell r="B7">
            <v>36</v>
          </cell>
        </row>
        <row r="8">
          <cell r="B8">
            <v>240</v>
          </cell>
        </row>
        <row r="9">
          <cell r="B9">
            <v>239</v>
          </cell>
        </row>
        <row r="11">
          <cell r="B11">
            <v>304</v>
          </cell>
        </row>
        <row r="12">
          <cell r="B12">
            <v>263</v>
          </cell>
        </row>
        <row r="13">
          <cell r="B13">
            <v>254</v>
          </cell>
        </row>
        <row r="14">
          <cell r="B14">
            <v>1232</v>
          </cell>
        </row>
        <row r="15">
          <cell r="B15">
            <v>271</v>
          </cell>
        </row>
        <row r="16">
          <cell r="B16">
            <v>89</v>
          </cell>
        </row>
        <row r="17">
          <cell r="B17">
            <v>310</v>
          </cell>
        </row>
        <row r="18">
          <cell r="B18">
            <v>143</v>
          </cell>
        </row>
        <row r="19">
          <cell r="B19">
            <v>142</v>
          </cell>
        </row>
        <row r="20">
          <cell r="B20">
            <v>291</v>
          </cell>
        </row>
        <row r="21">
          <cell r="B21">
            <v>345</v>
          </cell>
        </row>
        <row r="22">
          <cell r="B22">
            <v>522</v>
          </cell>
        </row>
        <row r="23">
          <cell r="B23">
            <v>263</v>
          </cell>
        </row>
        <row r="24">
          <cell r="B24">
            <v>400</v>
          </cell>
        </row>
        <row r="25">
          <cell r="B25">
            <v>171</v>
          </cell>
        </row>
        <row r="26">
          <cell r="B26">
            <v>387</v>
          </cell>
        </row>
        <row r="27">
          <cell r="B27">
            <v>71</v>
          </cell>
        </row>
        <row r="28">
          <cell r="B28">
            <v>361</v>
          </cell>
        </row>
        <row r="29">
          <cell r="B29">
            <v>335</v>
          </cell>
        </row>
        <row r="30">
          <cell r="B30">
            <v>568</v>
          </cell>
        </row>
        <row r="31">
          <cell r="B31">
            <v>128</v>
          </cell>
        </row>
        <row r="32">
          <cell r="B32">
            <v>778</v>
          </cell>
        </row>
        <row r="33">
          <cell r="B33">
            <v>292</v>
          </cell>
        </row>
        <row r="34">
          <cell r="B34">
            <v>237</v>
          </cell>
        </row>
        <row r="35">
          <cell r="B35">
            <v>105</v>
          </cell>
        </row>
        <row r="36">
          <cell r="B36">
            <v>760</v>
          </cell>
        </row>
        <row r="37">
          <cell r="B37">
            <v>861</v>
          </cell>
        </row>
        <row r="38">
          <cell r="B38">
            <v>230</v>
          </cell>
        </row>
        <row r="39">
          <cell r="B39">
            <v>34</v>
          </cell>
        </row>
        <row r="40">
          <cell r="B40">
            <v>215</v>
          </cell>
        </row>
        <row r="41">
          <cell r="B41">
            <v>160</v>
          </cell>
        </row>
        <row r="42">
          <cell r="B42">
            <v>217</v>
          </cell>
        </row>
        <row r="43">
          <cell r="B43">
            <v>124</v>
          </cell>
        </row>
        <row r="44">
          <cell r="B44">
            <v>184</v>
          </cell>
        </row>
        <row r="45">
          <cell r="B45">
            <v>68</v>
          </cell>
        </row>
        <row r="46">
          <cell r="B46">
            <v>245</v>
          </cell>
        </row>
        <row r="47">
          <cell r="B47">
            <v>1122</v>
          </cell>
        </row>
        <row r="48">
          <cell r="B48">
            <v>337</v>
          </cell>
        </row>
        <row r="49">
          <cell r="B49">
            <v>689</v>
          </cell>
        </row>
        <row r="50">
          <cell r="B50">
            <v>150</v>
          </cell>
        </row>
        <row r="51">
          <cell r="B51">
            <v>253</v>
          </cell>
        </row>
        <row r="52">
          <cell r="B52">
            <v>433</v>
          </cell>
        </row>
        <row r="53">
          <cell r="B53">
            <v>153</v>
          </cell>
        </row>
        <row r="54">
          <cell r="B54">
            <v>112</v>
          </cell>
        </row>
        <row r="55">
          <cell r="B55">
            <v>606</v>
          </cell>
        </row>
        <row r="56">
          <cell r="B56">
            <v>486</v>
          </cell>
        </row>
        <row r="57">
          <cell r="B57">
            <v>74</v>
          </cell>
        </row>
        <row r="58">
          <cell r="B58">
            <v>211</v>
          </cell>
        </row>
        <row r="59">
          <cell r="B59">
            <v>162</v>
          </cell>
        </row>
        <row r="60">
          <cell r="B60">
            <v>64</v>
          </cell>
        </row>
        <row r="61">
          <cell r="B61">
            <v>312</v>
          </cell>
        </row>
        <row r="62">
          <cell r="B62">
            <v>29</v>
          </cell>
        </row>
        <row r="64">
          <cell r="B64">
            <v>76</v>
          </cell>
        </row>
        <row r="65">
          <cell r="B65">
            <v>694</v>
          </cell>
        </row>
        <row r="66">
          <cell r="B66">
            <v>181</v>
          </cell>
        </row>
        <row r="67">
          <cell r="B67">
            <v>355</v>
          </cell>
        </row>
        <row r="68">
          <cell r="B68">
            <v>88</v>
          </cell>
        </row>
        <row r="69">
          <cell r="B69">
            <v>212</v>
          </cell>
        </row>
        <row r="70">
          <cell r="B70">
            <v>655</v>
          </cell>
        </row>
        <row r="71">
          <cell r="B71">
            <v>65</v>
          </cell>
        </row>
        <row r="72">
          <cell r="B72">
            <v>45</v>
          </cell>
        </row>
        <row r="73">
          <cell r="B73">
            <v>230</v>
          </cell>
        </row>
        <row r="74">
          <cell r="B74">
            <v>189</v>
          </cell>
        </row>
        <row r="75">
          <cell r="B75">
            <v>76</v>
          </cell>
        </row>
        <row r="76">
          <cell r="B76">
            <v>25</v>
          </cell>
        </row>
        <row r="77">
          <cell r="B77">
            <v>543</v>
          </cell>
        </row>
        <row r="79">
          <cell r="B79">
            <v>46</v>
          </cell>
        </row>
        <row r="80">
          <cell r="B80">
            <v>194</v>
          </cell>
        </row>
        <row r="81">
          <cell r="B81">
            <v>342</v>
          </cell>
        </row>
        <row r="82">
          <cell r="B82">
            <v>539</v>
          </cell>
        </row>
        <row r="83">
          <cell r="B83">
            <v>244</v>
          </cell>
        </row>
        <row r="84">
          <cell r="B84">
            <v>655</v>
          </cell>
        </row>
        <row r="85">
          <cell r="B85">
            <v>456</v>
          </cell>
        </row>
        <row r="86">
          <cell r="B86">
            <v>104</v>
          </cell>
        </row>
        <row r="87">
          <cell r="B87">
            <v>117</v>
          </cell>
        </row>
        <row r="88">
          <cell r="B88">
            <v>689</v>
          </cell>
        </row>
        <row r="89">
          <cell r="B89">
            <v>457</v>
          </cell>
        </row>
        <row r="90">
          <cell r="B90">
            <v>600</v>
          </cell>
        </row>
        <row r="91">
          <cell r="B91">
            <v>221</v>
          </cell>
        </row>
        <row r="93">
          <cell r="B93">
            <v>932</v>
          </cell>
        </row>
        <row r="94">
          <cell r="B94">
            <v>561</v>
          </cell>
        </row>
        <row r="95">
          <cell r="B95">
            <v>351</v>
          </cell>
        </row>
        <row r="96">
          <cell r="B96">
            <v>125</v>
          </cell>
        </row>
        <row r="97">
          <cell r="B97">
            <v>276</v>
          </cell>
        </row>
        <row r="98">
          <cell r="B98">
            <v>272</v>
          </cell>
        </row>
      </sheetData>
      <sheetData sheetId="5">
        <row r="5">
          <cell r="B5">
            <v>57</v>
          </cell>
        </row>
        <row r="6">
          <cell r="B6">
            <v>491</v>
          </cell>
        </row>
        <row r="7">
          <cell r="B7">
            <v>42</v>
          </cell>
        </row>
        <row r="8">
          <cell r="B8">
            <v>237</v>
          </cell>
        </row>
        <row r="9">
          <cell r="B9">
            <v>379</v>
          </cell>
        </row>
        <row r="10">
          <cell r="B10">
            <v>136</v>
          </cell>
        </row>
        <row r="11">
          <cell r="B11">
            <v>578</v>
          </cell>
        </row>
        <row r="12">
          <cell r="B12">
            <v>106</v>
          </cell>
        </row>
        <row r="13">
          <cell r="B13">
            <v>328</v>
          </cell>
        </row>
        <row r="14">
          <cell r="B14">
            <v>347</v>
          </cell>
        </row>
        <row r="15">
          <cell r="B15">
            <v>944</v>
          </cell>
        </row>
        <row r="16">
          <cell r="B16">
            <v>325</v>
          </cell>
        </row>
        <row r="17">
          <cell r="B17">
            <v>82</v>
          </cell>
        </row>
        <row r="18">
          <cell r="B18">
            <v>374</v>
          </cell>
        </row>
        <row r="19">
          <cell r="B19">
            <v>90</v>
          </cell>
        </row>
        <row r="20">
          <cell r="B20">
            <v>115</v>
          </cell>
        </row>
        <row r="21">
          <cell r="B21">
            <v>307</v>
          </cell>
        </row>
        <row r="22">
          <cell r="B22">
            <v>263</v>
          </cell>
        </row>
        <row r="23">
          <cell r="B23">
            <v>534</v>
          </cell>
        </row>
        <row r="24">
          <cell r="B24">
            <v>474</v>
          </cell>
        </row>
        <row r="25">
          <cell r="B25">
            <v>276</v>
          </cell>
        </row>
        <row r="26">
          <cell r="B26">
            <v>382</v>
          </cell>
        </row>
        <row r="27">
          <cell r="B27">
            <v>331</v>
          </cell>
        </row>
        <row r="28">
          <cell r="B28">
            <v>63</v>
          </cell>
        </row>
        <row r="29">
          <cell r="B29">
            <v>362</v>
          </cell>
        </row>
        <row r="30">
          <cell r="B30">
            <v>374</v>
          </cell>
        </row>
        <row r="31">
          <cell r="B31">
            <v>763</v>
          </cell>
        </row>
        <row r="32">
          <cell r="B32">
            <v>169</v>
          </cell>
        </row>
        <row r="33">
          <cell r="B33">
            <v>933</v>
          </cell>
        </row>
        <row r="34">
          <cell r="B34">
            <v>332</v>
          </cell>
        </row>
        <row r="35">
          <cell r="B35">
            <v>488</v>
          </cell>
        </row>
        <row r="36">
          <cell r="B36">
            <v>123</v>
          </cell>
        </row>
        <row r="37">
          <cell r="B37">
            <v>637</v>
          </cell>
        </row>
        <row r="38">
          <cell r="B38">
            <v>637</v>
          </cell>
        </row>
        <row r="39">
          <cell r="B39">
            <v>167</v>
          </cell>
        </row>
        <row r="40">
          <cell r="B40">
            <v>28</v>
          </cell>
        </row>
        <row r="41">
          <cell r="B41">
            <v>243</v>
          </cell>
        </row>
        <row r="42">
          <cell r="B42">
            <v>145</v>
          </cell>
        </row>
        <row r="43">
          <cell r="B43">
            <v>223</v>
          </cell>
        </row>
        <row r="44">
          <cell r="B44">
            <v>85</v>
          </cell>
        </row>
        <row r="45">
          <cell r="B45">
            <v>193</v>
          </cell>
        </row>
        <row r="46">
          <cell r="B46">
            <v>421</v>
          </cell>
        </row>
        <row r="47">
          <cell r="B47">
            <v>357</v>
          </cell>
        </row>
        <row r="48">
          <cell r="B48">
            <v>1122</v>
          </cell>
        </row>
        <row r="49">
          <cell r="B49">
            <v>474</v>
          </cell>
        </row>
        <row r="50">
          <cell r="B50">
            <v>707</v>
          </cell>
        </row>
        <row r="51">
          <cell r="B51">
            <v>121</v>
          </cell>
        </row>
        <row r="52">
          <cell r="B52">
            <v>173</v>
          </cell>
        </row>
        <row r="53">
          <cell r="B53">
            <v>388</v>
          </cell>
        </row>
        <row r="54">
          <cell r="B54">
            <v>180</v>
          </cell>
        </row>
        <row r="55">
          <cell r="B55">
            <v>299</v>
          </cell>
        </row>
        <row r="56">
          <cell r="B56">
            <v>646</v>
          </cell>
        </row>
        <row r="57">
          <cell r="B57">
            <v>351</v>
          </cell>
        </row>
        <row r="58">
          <cell r="B58">
            <v>93</v>
          </cell>
        </row>
        <row r="59">
          <cell r="B59">
            <v>217</v>
          </cell>
        </row>
        <row r="60">
          <cell r="B60">
            <v>202</v>
          </cell>
        </row>
        <row r="61">
          <cell r="B61">
            <v>78</v>
          </cell>
        </row>
        <row r="62">
          <cell r="B62">
            <v>405</v>
          </cell>
        </row>
        <row r="63">
          <cell r="B63">
            <v>27</v>
          </cell>
        </row>
        <row r="65">
          <cell r="B65">
            <v>48</v>
          </cell>
        </row>
        <row r="66">
          <cell r="B66">
            <v>607</v>
          </cell>
        </row>
        <row r="67">
          <cell r="B67">
            <v>251</v>
          </cell>
        </row>
        <row r="68">
          <cell r="B68">
            <v>419</v>
          </cell>
        </row>
        <row r="69">
          <cell r="B69">
            <v>54</v>
          </cell>
        </row>
        <row r="70">
          <cell r="B70">
            <v>239</v>
          </cell>
        </row>
        <row r="71">
          <cell r="B71">
            <v>732</v>
          </cell>
        </row>
        <row r="72">
          <cell r="B72">
            <v>40</v>
          </cell>
        </row>
        <row r="73">
          <cell r="B73">
            <v>47</v>
          </cell>
        </row>
        <row r="74">
          <cell r="B74">
            <v>256</v>
          </cell>
        </row>
        <row r="75">
          <cell r="B75">
            <v>198</v>
          </cell>
        </row>
        <row r="76">
          <cell r="B76">
            <v>90</v>
          </cell>
        </row>
        <row r="77">
          <cell r="B77">
            <v>7</v>
          </cell>
        </row>
        <row r="78">
          <cell r="B78">
            <v>599</v>
          </cell>
        </row>
        <row r="79">
          <cell r="B79">
            <v>35</v>
          </cell>
        </row>
        <row r="80">
          <cell r="B80">
            <v>200</v>
          </cell>
        </row>
        <row r="81">
          <cell r="B81">
            <v>368</v>
          </cell>
        </row>
        <row r="82">
          <cell r="B82">
            <v>469</v>
          </cell>
        </row>
        <row r="83">
          <cell r="B83">
            <v>305</v>
          </cell>
        </row>
        <row r="84">
          <cell r="B84">
            <v>1110</v>
          </cell>
        </row>
        <row r="85">
          <cell r="B85">
            <v>393</v>
          </cell>
        </row>
        <row r="86">
          <cell r="B86">
            <v>116</v>
          </cell>
        </row>
        <row r="87">
          <cell r="B87">
            <v>109</v>
          </cell>
        </row>
        <row r="88">
          <cell r="B88">
            <v>968</v>
          </cell>
        </row>
        <row r="89">
          <cell r="B89">
            <v>586</v>
          </cell>
        </row>
        <row r="90">
          <cell r="B90">
            <v>637</v>
          </cell>
        </row>
        <row r="91">
          <cell r="B91">
            <v>303</v>
          </cell>
        </row>
        <row r="93">
          <cell r="B93">
            <v>916</v>
          </cell>
        </row>
        <row r="94">
          <cell r="B94">
            <v>606</v>
          </cell>
        </row>
        <row r="95">
          <cell r="B95">
            <v>295</v>
          </cell>
        </row>
        <row r="96">
          <cell r="B96">
            <v>131</v>
          </cell>
        </row>
        <row r="97">
          <cell r="B97">
            <v>235</v>
          </cell>
        </row>
        <row r="98">
          <cell r="B98">
            <v>253</v>
          </cell>
        </row>
      </sheetData>
      <sheetData sheetId="6">
        <row r="5">
          <cell r="B5">
            <v>34</v>
          </cell>
        </row>
        <row r="6">
          <cell r="B6">
            <v>549</v>
          </cell>
        </row>
        <row r="7">
          <cell r="B7">
            <v>98</v>
          </cell>
        </row>
        <row r="8">
          <cell r="B8">
            <v>150</v>
          </cell>
        </row>
        <row r="9">
          <cell r="B9">
            <v>268</v>
          </cell>
        </row>
        <row r="10">
          <cell r="B10">
            <v>831</v>
          </cell>
        </row>
        <row r="11">
          <cell r="B11">
            <v>640</v>
          </cell>
        </row>
        <row r="12">
          <cell r="B12">
            <v>102</v>
          </cell>
        </row>
        <row r="13">
          <cell r="B13">
            <v>405</v>
          </cell>
        </row>
        <row r="14">
          <cell r="B14">
            <v>253</v>
          </cell>
        </row>
        <row r="15">
          <cell r="B15">
            <v>1159</v>
          </cell>
        </row>
        <row r="16">
          <cell r="B16">
            <v>301</v>
          </cell>
        </row>
        <row r="17">
          <cell r="B17">
            <v>109</v>
          </cell>
        </row>
        <row r="18">
          <cell r="B18">
            <v>178</v>
          </cell>
        </row>
        <row r="19">
          <cell r="B19">
            <v>109</v>
          </cell>
        </row>
        <row r="20">
          <cell r="B20">
            <v>123</v>
          </cell>
        </row>
        <row r="21">
          <cell r="B21">
            <v>98</v>
          </cell>
        </row>
        <row r="22">
          <cell r="B22">
            <v>493</v>
          </cell>
        </row>
        <row r="23">
          <cell r="B23">
            <v>547</v>
          </cell>
        </row>
        <row r="24">
          <cell r="B24">
            <v>323</v>
          </cell>
        </row>
        <row r="25">
          <cell r="B25">
            <v>414</v>
          </cell>
        </row>
        <row r="26">
          <cell r="B26">
            <v>315</v>
          </cell>
        </row>
        <row r="27">
          <cell r="B27">
            <v>442</v>
          </cell>
        </row>
        <row r="28">
          <cell r="B28">
            <v>34</v>
          </cell>
        </row>
        <row r="29">
          <cell r="B29">
            <v>389</v>
          </cell>
        </row>
        <row r="30">
          <cell r="B30">
            <v>515</v>
          </cell>
        </row>
        <row r="31">
          <cell r="B31">
            <v>559</v>
          </cell>
        </row>
        <row r="32">
          <cell r="B32">
            <v>267</v>
          </cell>
        </row>
        <row r="33">
          <cell r="B33">
            <v>713</v>
          </cell>
        </row>
        <row r="34">
          <cell r="B34">
            <v>382</v>
          </cell>
        </row>
        <row r="35">
          <cell r="B35">
            <v>473</v>
          </cell>
        </row>
        <row r="36">
          <cell r="B36">
            <v>176</v>
          </cell>
        </row>
        <row r="37">
          <cell r="B37">
            <v>583</v>
          </cell>
        </row>
        <row r="38">
          <cell r="B38">
            <v>690</v>
          </cell>
        </row>
        <row r="39">
          <cell r="B39">
            <v>162</v>
          </cell>
        </row>
        <row r="40">
          <cell r="B40">
            <v>38</v>
          </cell>
        </row>
        <row r="41">
          <cell r="B41">
            <v>244</v>
          </cell>
        </row>
        <row r="42">
          <cell r="B42">
            <v>127</v>
          </cell>
        </row>
        <row r="43">
          <cell r="B43">
            <v>172</v>
          </cell>
        </row>
        <row r="44">
          <cell r="B44">
            <v>117</v>
          </cell>
        </row>
        <row r="45">
          <cell r="B45">
            <v>220</v>
          </cell>
        </row>
        <row r="46">
          <cell r="B46">
            <v>354</v>
          </cell>
        </row>
        <row r="47">
          <cell r="B47">
            <v>312</v>
          </cell>
        </row>
        <row r="48">
          <cell r="B48">
            <v>681</v>
          </cell>
        </row>
        <row r="49">
          <cell r="B49">
            <v>560</v>
          </cell>
        </row>
        <row r="50">
          <cell r="B50">
            <v>658</v>
          </cell>
        </row>
        <row r="51">
          <cell r="B51">
            <v>29</v>
          </cell>
        </row>
        <row r="52">
          <cell r="B52">
            <v>261</v>
          </cell>
        </row>
        <row r="53">
          <cell r="B53">
            <v>331</v>
          </cell>
        </row>
        <row r="54">
          <cell r="B54">
            <v>150</v>
          </cell>
        </row>
        <row r="55">
          <cell r="B55">
            <v>175</v>
          </cell>
        </row>
        <row r="56">
          <cell r="B56">
            <v>721</v>
          </cell>
        </row>
        <row r="57">
          <cell r="B57">
            <v>373</v>
          </cell>
        </row>
        <row r="58">
          <cell r="B58">
            <v>111</v>
          </cell>
        </row>
        <row r="59">
          <cell r="B59">
            <v>371</v>
          </cell>
        </row>
        <row r="60">
          <cell r="B60">
            <v>269</v>
          </cell>
        </row>
        <row r="61">
          <cell r="B61">
            <v>122</v>
          </cell>
        </row>
        <row r="62">
          <cell r="B62">
            <v>373</v>
          </cell>
        </row>
        <row r="63">
          <cell r="B63">
            <v>37</v>
          </cell>
        </row>
        <row r="65">
          <cell r="B65">
            <v>75</v>
          </cell>
        </row>
        <row r="66">
          <cell r="B66">
            <v>432</v>
          </cell>
        </row>
        <row r="67">
          <cell r="B67">
            <v>218</v>
          </cell>
        </row>
        <row r="68">
          <cell r="B68">
            <v>430</v>
          </cell>
        </row>
        <row r="69">
          <cell r="B69">
            <v>73</v>
          </cell>
        </row>
        <row r="70">
          <cell r="B70">
            <v>262</v>
          </cell>
        </row>
        <row r="71">
          <cell r="B71">
            <v>792</v>
          </cell>
        </row>
        <row r="72">
          <cell r="B72">
            <v>42</v>
          </cell>
        </row>
        <row r="73">
          <cell r="B73">
            <v>31</v>
          </cell>
        </row>
        <row r="74">
          <cell r="B74">
            <v>258</v>
          </cell>
        </row>
        <row r="75">
          <cell r="B75">
            <v>243</v>
          </cell>
        </row>
        <row r="76">
          <cell r="B76">
            <v>53</v>
          </cell>
        </row>
        <row r="77">
          <cell r="B77">
            <v>7</v>
          </cell>
        </row>
        <row r="78">
          <cell r="B78">
            <v>677</v>
          </cell>
        </row>
        <row r="79">
          <cell r="B79">
            <v>38</v>
          </cell>
        </row>
        <row r="80">
          <cell r="B80">
            <v>113</v>
          </cell>
        </row>
        <row r="81">
          <cell r="B81">
            <v>315</v>
          </cell>
        </row>
        <row r="82">
          <cell r="B82">
            <v>603</v>
          </cell>
        </row>
        <row r="83">
          <cell r="B83">
            <v>248</v>
          </cell>
        </row>
        <row r="84">
          <cell r="B84">
            <v>1104</v>
          </cell>
        </row>
        <row r="85">
          <cell r="B85">
            <v>400</v>
          </cell>
        </row>
        <row r="86">
          <cell r="B86">
            <v>133</v>
          </cell>
        </row>
        <row r="87">
          <cell r="B87">
            <v>87</v>
          </cell>
        </row>
        <row r="88">
          <cell r="B88">
            <v>912</v>
          </cell>
        </row>
        <row r="89">
          <cell r="B89">
            <v>572</v>
          </cell>
        </row>
        <row r="90">
          <cell r="B90">
            <v>478</v>
          </cell>
        </row>
        <row r="91">
          <cell r="B91">
            <v>251</v>
          </cell>
        </row>
        <row r="93">
          <cell r="B93">
            <v>1043</v>
          </cell>
        </row>
        <row r="94">
          <cell r="B94">
            <v>565</v>
          </cell>
        </row>
        <row r="95">
          <cell r="B95">
            <v>270</v>
          </cell>
        </row>
        <row r="96">
          <cell r="B96">
            <v>142</v>
          </cell>
        </row>
        <row r="97">
          <cell r="B97">
            <v>262</v>
          </cell>
        </row>
        <row r="98">
          <cell r="B98">
            <v>250</v>
          </cell>
        </row>
      </sheetData>
      <sheetData sheetId="7">
        <row r="5">
          <cell r="B5">
            <v>90</v>
          </cell>
        </row>
        <row r="6">
          <cell r="B6">
            <v>408</v>
          </cell>
        </row>
        <row r="7">
          <cell r="B7">
            <v>133</v>
          </cell>
        </row>
        <row r="8">
          <cell r="B8">
            <v>165</v>
          </cell>
        </row>
        <row r="9">
          <cell r="B9">
            <v>191</v>
          </cell>
        </row>
        <row r="10">
          <cell r="B10">
            <v>614</v>
          </cell>
        </row>
        <row r="11">
          <cell r="B11">
            <v>462</v>
          </cell>
        </row>
        <row r="12">
          <cell r="B12">
            <v>409</v>
          </cell>
        </row>
        <row r="13">
          <cell r="B13">
            <v>329</v>
          </cell>
        </row>
        <row r="14">
          <cell r="B14">
            <v>226</v>
          </cell>
        </row>
        <row r="15">
          <cell r="B15">
            <v>1109</v>
          </cell>
        </row>
        <row r="16">
          <cell r="B16">
            <v>287</v>
          </cell>
        </row>
        <row r="17">
          <cell r="B17">
            <v>80</v>
          </cell>
        </row>
        <row r="18">
          <cell r="B18">
            <v>257</v>
          </cell>
        </row>
        <row r="19">
          <cell r="B19">
            <v>107</v>
          </cell>
        </row>
        <row r="20">
          <cell r="B20">
            <v>104</v>
          </cell>
        </row>
        <row r="21">
          <cell r="B21">
            <v>123</v>
          </cell>
        </row>
        <row r="22">
          <cell r="B22">
            <v>223</v>
          </cell>
        </row>
        <row r="23">
          <cell r="B23">
            <v>511</v>
          </cell>
        </row>
        <row r="24">
          <cell r="B24">
            <v>293</v>
          </cell>
        </row>
        <row r="25">
          <cell r="B25">
            <v>225</v>
          </cell>
        </row>
        <row r="26">
          <cell r="B26">
            <v>260</v>
          </cell>
        </row>
        <row r="27">
          <cell r="B27">
            <v>341</v>
          </cell>
        </row>
        <row r="28">
          <cell r="B28">
            <v>42</v>
          </cell>
        </row>
        <row r="29">
          <cell r="B29">
            <v>301</v>
          </cell>
        </row>
        <row r="30">
          <cell r="B30">
            <v>349</v>
          </cell>
        </row>
        <row r="31">
          <cell r="B31">
            <v>619</v>
          </cell>
        </row>
        <row r="32">
          <cell r="B32">
            <v>181</v>
          </cell>
        </row>
        <row r="33">
          <cell r="B33">
            <v>608</v>
          </cell>
        </row>
        <row r="34">
          <cell r="B34">
            <v>330</v>
          </cell>
        </row>
        <row r="35">
          <cell r="B35">
            <v>459</v>
          </cell>
        </row>
        <row r="36">
          <cell r="B36">
            <v>113</v>
          </cell>
        </row>
        <row r="37">
          <cell r="B37">
            <v>485</v>
          </cell>
        </row>
        <row r="38">
          <cell r="B38">
            <v>570</v>
          </cell>
        </row>
        <row r="39">
          <cell r="B39">
            <v>99</v>
          </cell>
        </row>
        <row r="40">
          <cell r="B40">
            <v>22</v>
          </cell>
        </row>
        <row r="41">
          <cell r="B41">
            <v>179</v>
          </cell>
        </row>
        <row r="42">
          <cell r="B42">
            <v>162</v>
          </cell>
        </row>
        <row r="43">
          <cell r="B43">
            <v>177</v>
          </cell>
        </row>
        <row r="44">
          <cell r="B44">
            <v>106</v>
          </cell>
        </row>
        <row r="45">
          <cell r="B45">
            <v>189</v>
          </cell>
        </row>
        <row r="46">
          <cell r="B46">
            <v>309</v>
          </cell>
        </row>
        <row r="47">
          <cell r="B47">
            <v>231</v>
          </cell>
        </row>
        <row r="48">
          <cell r="B48">
            <v>734</v>
          </cell>
        </row>
        <row r="49">
          <cell r="B49">
            <v>406</v>
          </cell>
        </row>
        <row r="50">
          <cell r="B50">
            <v>518</v>
          </cell>
        </row>
        <row r="51">
          <cell r="B51">
            <v>109</v>
          </cell>
        </row>
        <row r="52">
          <cell r="B52">
            <v>145</v>
          </cell>
        </row>
        <row r="53">
          <cell r="B53">
            <v>260</v>
          </cell>
        </row>
        <row r="54">
          <cell r="B54">
            <v>151</v>
          </cell>
        </row>
        <row r="55">
          <cell r="B55">
            <v>590</v>
          </cell>
        </row>
        <row r="56">
          <cell r="B56">
            <v>616</v>
          </cell>
        </row>
        <row r="57">
          <cell r="B57">
            <v>288</v>
          </cell>
        </row>
        <row r="58">
          <cell r="B58">
            <v>41</v>
          </cell>
        </row>
        <row r="59">
          <cell r="B59">
            <v>251</v>
          </cell>
        </row>
        <row r="60">
          <cell r="B60">
            <v>178</v>
          </cell>
        </row>
        <row r="61">
          <cell r="B61">
            <v>107</v>
          </cell>
        </row>
        <row r="62">
          <cell r="B62">
            <v>794</v>
          </cell>
        </row>
        <row r="63">
          <cell r="B63">
            <v>41</v>
          </cell>
        </row>
        <row r="65">
          <cell r="B65">
            <v>92</v>
          </cell>
        </row>
        <row r="66">
          <cell r="B66">
            <v>371</v>
          </cell>
        </row>
        <row r="67">
          <cell r="B67">
            <v>177</v>
          </cell>
        </row>
        <row r="68">
          <cell r="B68">
            <v>285</v>
          </cell>
        </row>
        <row r="69">
          <cell r="B69">
            <v>48</v>
          </cell>
        </row>
        <row r="70">
          <cell r="B70">
            <v>212</v>
          </cell>
        </row>
        <row r="71">
          <cell r="B71">
            <v>547</v>
          </cell>
        </row>
        <row r="72">
          <cell r="B72">
            <v>76</v>
          </cell>
        </row>
        <row r="73">
          <cell r="B73">
            <v>12</v>
          </cell>
        </row>
        <row r="74">
          <cell r="B74">
            <v>194</v>
          </cell>
        </row>
        <row r="75">
          <cell r="B75">
            <v>178</v>
          </cell>
        </row>
        <row r="76">
          <cell r="B76">
            <v>48</v>
          </cell>
        </row>
        <row r="77">
          <cell r="B77">
            <v>12</v>
          </cell>
        </row>
        <row r="78">
          <cell r="B78">
            <v>543</v>
          </cell>
        </row>
        <row r="79">
          <cell r="B79">
            <v>46</v>
          </cell>
        </row>
        <row r="80">
          <cell r="B80">
            <v>139</v>
          </cell>
        </row>
        <row r="81">
          <cell r="B81">
            <v>304</v>
          </cell>
        </row>
        <row r="82">
          <cell r="B82">
            <v>541</v>
          </cell>
        </row>
        <row r="83">
          <cell r="B83">
            <v>237</v>
          </cell>
        </row>
        <row r="84">
          <cell r="B84">
            <v>499</v>
          </cell>
        </row>
        <row r="85">
          <cell r="B85">
            <v>356</v>
          </cell>
        </row>
        <row r="86">
          <cell r="B86">
            <v>130</v>
          </cell>
        </row>
        <row r="87">
          <cell r="B87">
            <v>64</v>
          </cell>
        </row>
        <row r="88">
          <cell r="B88">
            <v>705</v>
          </cell>
        </row>
        <row r="89">
          <cell r="B89">
            <v>502</v>
          </cell>
        </row>
        <row r="90">
          <cell r="B90">
            <v>456</v>
          </cell>
        </row>
        <row r="91">
          <cell r="B91">
            <v>171</v>
          </cell>
        </row>
        <row r="93">
          <cell r="B93">
            <v>797</v>
          </cell>
        </row>
        <row r="94">
          <cell r="B94">
            <v>437</v>
          </cell>
        </row>
        <row r="95">
          <cell r="B95">
            <v>253</v>
          </cell>
        </row>
        <row r="96">
          <cell r="B96">
            <v>126</v>
          </cell>
        </row>
        <row r="97">
          <cell r="B97">
            <v>215</v>
          </cell>
        </row>
        <row r="98">
          <cell r="B98">
            <v>238</v>
          </cell>
        </row>
      </sheetData>
      <sheetData sheetId="8">
        <row r="5">
          <cell r="B5">
            <v>52</v>
          </cell>
        </row>
        <row r="6">
          <cell r="B6">
            <v>447</v>
          </cell>
        </row>
        <row r="7">
          <cell r="B7">
            <v>156</v>
          </cell>
        </row>
        <row r="8">
          <cell r="B8">
            <v>154</v>
          </cell>
        </row>
        <row r="9">
          <cell r="B9">
            <v>190</v>
          </cell>
        </row>
        <row r="10">
          <cell r="B10">
            <v>610</v>
          </cell>
        </row>
        <row r="11">
          <cell r="B11">
            <v>518</v>
          </cell>
        </row>
        <row r="12">
          <cell r="B12">
            <v>404</v>
          </cell>
        </row>
        <row r="13">
          <cell r="B13">
            <v>307</v>
          </cell>
        </row>
        <row r="14">
          <cell r="B14">
            <v>297</v>
          </cell>
        </row>
        <row r="15">
          <cell r="B15">
            <v>1059</v>
          </cell>
        </row>
        <row r="16">
          <cell r="B16">
            <v>328</v>
          </cell>
        </row>
        <row r="17">
          <cell r="B17">
            <v>76</v>
          </cell>
        </row>
        <row r="18">
          <cell r="B18">
            <v>327</v>
          </cell>
        </row>
        <row r="19">
          <cell r="B19">
            <v>63</v>
          </cell>
        </row>
        <row r="20">
          <cell r="B20">
            <v>130</v>
          </cell>
        </row>
        <row r="21">
          <cell r="B21">
            <v>95</v>
          </cell>
        </row>
        <row r="22">
          <cell r="B22">
            <v>217</v>
          </cell>
        </row>
        <row r="23">
          <cell r="B23">
            <v>387</v>
          </cell>
        </row>
        <row r="24">
          <cell r="B24">
            <v>328</v>
          </cell>
        </row>
        <row r="25">
          <cell r="B25">
            <v>260</v>
          </cell>
        </row>
        <row r="26">
          <cell r="B26">
            <v>246</v>
          </cell>
        </row>
        <row r="27">
          <cell r="B27">
            <v>309</v>
          </cell>
        </row>
        <row r="28">
          <cell r="B28">
            <v>67</v>
          </cell>
        </row>
        <row r="29">
          <cell r="B29">
            <v>300</v>
          </cell>
        </row>
        <row r="30">
          <cell r="B30">
            <v>356</v>
          </cell>
        </row>
        <row r="31">
          <cell r="B31">
            <v>573</v>
          </cell>
        </row>
        <row r="32">
          <cell r="B32">
            <v>140</v>
          </cell>
        </row>
        <row r="33">
          <cell r="B33">
            <v>345</v>
          </cell>
        </row>
        <row r="34">
          <cell r="B34">
            <v>292</v>
          </cell>
        </row>
        <row r="35">
          <cell r="B35">
            <v>486</v>
          </cell>
        </row>
        <row r="36">
          <cell r="B36">
            <v>109</v>
          </cell>
        </row>
        <row r="37">
          <cell r="B37">
            <v>568</v>
          </cell>
        </row>
        <row r="38">
          <cell r="B38">
            <v>523</v>
          </cell>
        </row>
        <row r="39">
          <cell r="B39">
            <v>150</v>
          </cell>
        </row>
        <row r="40">
          <cell r="B40">
            <v>33</v>
          </cell>
        </row>
        <row r="41">
          <cell r="B41">
            <v>217</v>
          </cell>
        </row>
        <row r="42">
          <cell r="B42">
            <v>152</v>
          </cell>
        </row>
        <row r="43">
          <cell r="B43">
            <v>37</v>
          </cell>
        </row>
        <row r="44">
          <cell r="B44">
            <v>72</v>
          </cell>
        </row>
        <row r="45">
          <cell r="B45">
            <v>176</v>
          </cell>
        </row>
        <row r="46">
          <cell r="B46">
            <v>302</v>
          </cell>
        </row>
        <row r="47">
          <cell r="B47">
            <v>291</v>
          </cell>
        </row>
        <row r="48">
          <cell r="B48">
            <v>899</v>
          </cell>
        </row>
        <row r="49">
          <cell r="B49">
            <v>347</v>
          </cell>
        </row>
        <row r="50">
          <cell r="B50">
            <v>491</v>
          </cell>
        </row>
        <row r="51">
          <cell r="B51">
            <v>130</v>
          </cell>
        </row>
        <row r="52">
          <cell r="B52">
            <v>178</v>
          </cell>
        </row>
        <row r="53">
          <cell r="B53">
            <v>310</v>
          </cell>
        </row>
        <row r="54">
          <cell r="B54">
            <v>138</v>
          </cell>
        </row>
        <row r="55">
          <cell r="B55">
            <v>788</v>
          </cell>
        </row>
        <row r="56">
          <cell r="B56">
            <v>591</v>
          </cell>
        </row>
        <row r="57">
          <cell r="B57">
            <v>205</v>
          </cell>
        </row>
        <row r="58">
          <cell r="B58">
            <v>84</v>
          </cell>
        </row>
        <row r="59">
          <cell r="B59">
            <v>221</v>
          </cell>
        </row>
        <row r="60">
          <cell r="B60">
            <v>207</v>
          </cell>
        </row>
        <row r="61">
          <cell r="B61">
            <v>98</v>
          </cell>
        </row>
        <row r="62">
          <cell r="B62">
            <v>313</v>
          </cell>
        </row>
        <row r="63">
          <cell r="B63">
            <v>52</v>
          </cell>
        </row>
        <row r="65">
          <cell r="B65">
            <v>74</v>
          </cell>
        </row>
        <row r="66">
          <cell r="B66">
            <v>392</v>
          </cell>
        </row>
        <row r="67">
          <cell r="B67">
            <v>160</v>
          </cell>
        </row>
        <row r="68">
          <cell r="B68">
            <v>362</v>
          </cell>
        </row>
        <row r="69">
          <cell r="B69">
            <v>69</v>
          </cell>
        </row>
        <row r="70">
          <cell r="B70">
            <v>200</v>
          </cell>
        </row>
        <row r="71">
          <cell r="B71">
            <v>629</v>
          </cell>
        </row>
        <row r="72">
          <cell r="B72">
            <v>82</v>
          </cell>
        </row>
        <row r="73">
          <cell r="B73">
            <v>21</v>
          </cell>
        </row>
        <row r="74">
          <cell r="B74">
            <v>205</v>
          </cell>
        </row>
        <row r="75">
          <cell r="B75">
            <v>213</v>
          </cell>
        </row>
        <row r="76">
          <cell r="B76">
            <v>45</v>
          </cell>
        </row>
        <row r="77">
          <cell r="B77">
            <v>32</v>
          </cell>
        </row>
        <row r="78">
          <cell r="B78">
            <v>478</v>
          </cell>
        </row>
        <row r="79">
          <cell r="B79">
            <v>38</v>
          </cell>
        </row>
        <row r="80">
          <cell r="B80">
            <v>224</v>
          </cell>
        </row>
        <row r="81">
          <cell r="B81">
            <v>276</v>
          </cell>
        </row>
        <row r="82">
          <cell r="B82">
            <v>566</v>
          </cell>
        </row>
        <row r="83">
          <cell r="B83">
            <v>261</v>
          </cell>
        </row>
        <row r="84">
          <cell r="B84">
            <v>773</v>
          </cell>
        </row>
        <row r="85">
          <cell r="B85">
            <v>372</v>
          </cell>
        </row>
        <row r="86">
          <cell r="B86">
            <v>138</v>
          </cell>
        </row>
        <row r="87">
          <cell r="B87">
            <v>68</v>
          </cell>
        </row>
        <row r="88">
          <cell r="B88">
            <v>536</v>
          </cell>
        </row>
        <row r="89">
          <cell r="B89">
            <v>666</v>
          </cell>
        </row>
        <row r="90">
          <cell r="B90">
            <v>520</v>
          </cell>
        </row>
        <row r="91">
          <cell r="B91">
            <v>198</v>
          </cell>
        </row>
        <row r="93">
          <cell r="B93">
            <v>845</v>
          </cell>
        </row>
        <row r="94">
          <cell r="B94">
            <v>343</v>
          </cell>
        </row>
        <row r="95">
          <cell r="B95">
            <v>255</v>
          </cell>
        </row>
        <row r="96">
          <cell r="B96">
            <v>130</v>
          </cell>
        </row>
        <row r="97">
          <cell r="B97">
            <v>196</v>
          </cell>
        </row>
        <row r="98">
          <cell r="B98">
            <v>200</v>
          </cell>
        </row>
      </sheetData>
      <sheetData sheetId="9">
        <row r="5">
          <cell r="B5">
            <v>39</v>
          </cell>
        </row>
        <row r="6">
          <cell r="B6">
            <v>449</v>
          </cell>
        </row>
        <row r="7">
          <cell r="B7">
            <v>116</v>
          </cell>
        </row>
        <row r="8">
          <cell r="B8">
            <v>186</v>
          </cell>
        </row>
        <row r="9">
          <cell r="B9">
            <v>229</v>
          </cell>
        </row>
        <row r="10">
          <cell r="B10">
            <v>686</v>
          </cell>
        </row>
        <row r="11">
          <cell r="B11">
            <v>484</v>
          </cell>
        </row>
        <row r="12">
          <cell r="B12">
            <v>323</v>
          </cell>
        </row>
        <row r="13">
          <cell r="B13">
            <v>315</v>
          </cell>
        </row>
        <row r="14">
          <cell r="B14">
            <v>0</v>
          </cell>
        </row>
        <row r="15">
          <cell r="B15">
            <v>1115</v>
          </cell>
        </row>
        <row r="16">
          <cell r="B16">
            <v>294</v>
          </cell>
        </row>
        <row r="17">
          <cell r="B17">
            <v>87</v>
          </cell>
        </row>
        <row r="18">
          <cell r="B18">
            <v>229</v>
          </cell>
        </row>
        <row r="19">
          <cell r="B19">
            <v>54</v>
          </cell>
        </row>
        <row r="20">
          <cell r="B20">
            <v>135</v>
          </cell>
        </row>
        <row r="21">
          <cell r="B21">
            <v>86</v>
          </cell>
        </row>
        <row r="22">
          <cell r="B22">
            <v>340</v>
          </cell>
        </row>
        <row r="23">
          <cell r="B23">
            <v>467</v>
          </cell>
        </row>
        <row r="24">
          <cell r="B24">
            <v>344</v>
          </cell>
        </row>
        <row r="25">
          <cell r="B25">
            <v>247</v>
          </cell>
        </row>
        <row r="26">
          <cell r="B26">
            <v>233</v>
          </cell>
        </row>
        <row r="27">
          <cell r="B27">
            <v>419</v>
          </cell>
        </row>
        <row r="28">
          <cell r="B28">
            <v>41</v>
          </cell>
        </row>
        <row r="29">
          <cell r="B29">
            <v>199</v>
          </cell>
        </row>
        <row r="30">
          <cell r="B30">
            <v>321</v>
          </cell>
        </row>
        <row r="31">
          <cell r="B31">
            <v>182</v>
          </cell>
        </row>
        <row r="32">
          <cell r="B32">
            <v>131</v>
          </cell>
        </row>
        <row r="33">
          <cell r="B33">
            <v>398</v>
          </cell>
        </row>
        <row r="34">
          <cell r="B34">
            <v>329</v>
          </cell>
        </row>
        <row r="35">
          <cell r="B35">
            <v>488</v>
          </cell>
        </row>
        <row r="36">
          <cell r="B36">
            <v>152</v>
          </cell>
        </row>
        <row r="37">
          <cell r="B37">
            <v>373</v>
          </cell>
        </row>
        <row r="38">
          <cell r="B38">
            <v>619</v>
          </cell>
        </row>
        <row r="39">
          <cell r="B39">
            <v>120</v>
          </cell>
        </row>
        <row r="40">
          <cell r="B40">
            <v>31</v>
          </cell>
        </row>
        <row r="41">
          <cell r="B41">
            <v>212</v>
          </cell>
        </row>
        <row r="42">
          <cell r="B42">
            <v>112</v>
          </cell>
        </row>
        <row r="43">
          <cell r="B43">
            <v>6</v>
          </cell>
        </row>
        <row r="44">
          <cell r="B44">
            <v>70</v>
          </cell>
        </row>
        <row r="45">
          <cell r="B45">
            <v>188</v>
          </cell>
        </row>
        <row r="46">
          <cell r="B46">
            <v>280</v>
          </cell>
        </row>
        <row r="47">
          <cell r="B47">
            <v>241</v>
          </cell>
        </row>
        <row r="48">
          <cell r="B48">
            <v>943</v>
          </cell>
        </row>
        <row r="49">
          <cell r="B49">
            <v>362</v>
          </cell>
        </row>
        <row r="50">
          <cell r="B50">
            <v>676</v>
          </cell>
        </row>
        <row r="51">
          <cell r="B51">
            <v>144</v>
          </cell>
        </row>
        <row r="52">
          <cell r="B52">
            <v>209</v>
          </cell>
        </row>
        <row r="53">
          <cell r="B53">
            <v>306</v>
          </cell>
        </row>
        <row r="54">
          <cell r="B54">
            <v>128</v>
          </cell>
        </row>
        <row r="55">
          <cell r="B55">
            <v>634</v>
          </cell>
        </row>
        <row r="56">
          <cell r="B56">
            <v>514</v>
          </cell>
        </row>
        <row r="57">
          <cell r="B57">
            <v>162</v>
          </cell>
        </row>
        <row r="58">
          <cell r="B58">
            <v>48</v>
          </cell>
        </row>
        <row r="59">
          <cell r="B59">
            <v>220</v>
          </cell>
        </row>
        <row r="60">
          <cell r="B60">
            <v>135</v>
          </cell>
        </row>
        <row r="61">
          <cell r="B61">
            <v>108</v>
          </cell>
        </row>
        <row r="62">
          <cell r="B62">
            <v>120</v>
          </cell>
        </row>
        <row r="63">
          <cell r="B63">
            <v>35</v>
          </cell>
        </row>
        <row r="65">
          <cell r="B65">
            <v>80</v>
          </cell>
        </row>
        <row r="66">
          <cell r="B66">
            <v>392</v>
          </cell>
        </row>
        <row r="67">
          <cell r="B67">
            <v>131</v>
          </cell>
        </row>
        <row r="68">
          <cell r="B68">
            <v>316</v>
          </cell>
        </row>
        <row r="69">
          <cell r="B69">
            <v>75</v>
          </cell>
        </row>
        <row r="70">
          <cell r="B70">
            <v>173</v>
          </cell>
        </row>
        <row r="71">
          <cell r="B71">
            <v>703</v>
          </cell>
        </row>
        <row r="72">
          <cell r="B72">
            <v>64</v>
          </cell>
        </row>
        <row r="73">
          <cell r="B73">
            <v>29</v>
          </cell>
        </row>
        <row r="74">
          <cell r="B74">
            <v>185</v>
          </cell>
        </row>
        <row r="75">
          <cell r="B75">
            <v>237</v>
          </cell>
        </row>
        <row r="76">
          <cell r="B76">
            <v>114</v>
          </cell>
        </row>
        <row r="77">
          <cell r="B77">
            <v>196</v>
          </cell>
        </row>
        <row r="78">
          <cell r="B78">
            <v>523</v>
          </cell>
        </row>
        <row r="79">
          <cell r="B79">
            <v>38</v>
          </cell>
        </row>
        <row r="80">
          <cell r="B80">
            <v>21</v>
          </cell>
        </row>
        <row r="81">
          <cell r="B81">
            <v>247</v>
          </cell>
        </row>
        <row r="82">
          <cell r="B82">
            <v>500</v>
          </cell>
        </row>
        <row r="83">
          <cell r="B83">
            <v>188</v>
          </cell>
        </row>
        <row r="84">
          <cell r="B84">
            <v>818</v>
          </cell>
        </row>
        <row r="85">
          <cell r="B85">
            <v>515</v>
          </cell>
        </row>
        <row r="86">
          <cell r="B86">
            <v>86</v>
          </cell>
        </row>
        <row r="87">
          <cell r="B87">
            <v>55</v>
          </cell>
        </row>
        <row r="88">
          <cell r="B88">
            <v>387</v>
          </cell>
        </row>
        <row r="89">
          <cell r="B89">
            <v>578</v>
          </cell>
        </row>
        <row r="90">
          <cell r="B90">
            <v>393</v>
          </cell>
        </row>
        <row r="91">
          <cell r="B91">
            <v>199</v>
          </cell>
        </row>
        <row r="93">
          <cell r="B93">
            <v>791</v>
          </cell>
        </row>
        <row r="94">
          <cell r="B94">
            <v>401</v>
          </cell>
        </row>
        <row r="95">
          <cell r="B95">
            <v>203</v>
          </cell>
        </row>
        <row r="96">
          <cell r="B96">
            <v>128</v>
          </cell>
        </row>
        <row r="97">
          <cell r="B97">
            <v>185</v>
          </cell>
        </row>
        <row r="98">
          <cell r="B98">
            <v>227</v>
          </cell>
        </row>
      </sheetData>
      <sheetData sheetId="10">
        <row r="5">
          <cell r="B5">
            <v>39</v>
          </cell>
        </row>
        <row r="6">
          <cell r="B6">
            <v>449</v>
          </cell>
        </row>
        <row r="7">
          <cell r="B7">
            <v>116</v>
          </cell>
        </row>
        <row r="8">
          <cell r="B8">
            <v>186</v>
          </cell>
        </row>
        <row r="9">
          <cell r="B9">
            <v>229</v>
          </cell>
        </row>
        <row r="10">
          <cell r="B10">
            <v>686</v>
          </cell>
        </row>
        <row r="11">
          <cell r="B11">
            <v>484</v>
          </cell>
        </row>
        <row r="12">
          <cell r="B12">
            <v>323</v>
          </cell>
        </row>
        <row r="13">
          <cell r="B13">
            <v>315</v>
          </cell>
        </row>
        <row r="14">
          <cell r="B14">
            <v>0</v>
          </cell>
        </row>
        <row r="15">
          <cell r="B15">
            <v>1115</v>
          </cell>
        </row>
        <row r="16">
          <cell r="B16">
            <v>294</v>
          </cell>
        </row>
        <row r="17">
          <cell r="B17">
            <v>87</v>
          </cell>
        </row>
        <row r="18">
          <cell r="B18">
            <v>229</v>
          </cell>
        </row>
        <row r="19">
          <cell r="B19">
            <v>54</v>
          </cell>
        </row>
        <row r="20">
          <cell r="B20">
            <v>135</v>
          </cell>
        </row>
        <row r="21">
          <cell r="B21">
            <v>86</v>
          </cell>
        </row>
        <row r="22">
          <cell r="B22">
            <v>340</v>
          </cell>
        </row>
        <row r="23">
          <cell r="B23">
            <v>467</v>
          </cell>
        </row>
        <row r="24">
          <cell r="B24">
            <v>344</v>
          </cell>
        </row>
        <row r="25">
          <cell r="B25">
            <v>247</v>
          </cell>
        </row>
        <row r="26">
          <cell r="B26">
            <v>233</v>
          </cell>
        </row>
        <row r="27">
          <cell r="B27">
            <v>419</v>
          </cell>
        </row>
        <row r="28">
          <cell r="B28">
            <v>41</v>
          </cell>
        </row>
        <row r="29">
          <cell r="B29">
            <v>199</v>
          </cell>
        </row>
        <row r="30">
          <cell r="B30">
            <v>321</v>
          </cell>
        </row>
        <row r="31">
          <cell r="B31">
            <v>182</v>
          </cell>
        </row>
        <row r="32">
          <cell r="B32">
            <v>131</v>
          </cell>
        </row>
        <row r="33">
          <cell r="B33">
            <v>398</v>
          </cell>
        </row>
        <row r="34">
          <cell r="B34">
            <v>329</v>
          </cell>
        </row>
        <row r="35">
          <cell r="B35">
            <v>488</v>
          </cell>
        </row>
        <row r="36">
          <cell r="B36">
            <v>152</v>
          </cell>
        </row>
        <row r="37">
          <cell r="B37">
            <v>373</v>
          </cell>
        </row>
        <row r="38">
          <cell r="B38">
            <v>619</v>
          </cell>
        </row>
        <row r="39">
          <cell r="B39">
            <v>120</v>
          </cell>
        </row>
        <row r="40">
          <cell r="B40">
            <v>31</v>
          </cell>
        </row>
        <row r="41">
          <cell r="B41">
            <v>212</v>
          </cell>
        </row>
        <row r="42">
          <cell r="B42">
            <v>112</v>
          </cell>
        </row>
        <row r="43">
          <cell r="B43">
            <v>6</v>
          </cell>
        </row>
        <row r="44">
          <cell r="B44">
            <v>70</v>
          </cell>
        </row>
        <row r="45">
          <cell r="B45">
            <v>188</v>
          </cell>
        </row>
        <row r="46">
          <cell r="B46">
            <v>280</v>
          </cell>
        </row>
        <row r="47">
          <cell r="B47">
            <v>241</v>
          </cell>
        </row>
        <row r="48">
          <cell r="B48">
            <v>943</v>
          </cell>
        </row>
        <row r="49">
          <cell r="B49">
            <v>362</v>
          </cell>
        </row>
        <row r="50">
          <cell r="B50">
            <v>676</v>
          </cell>
        </row>
        <row r="51">
          <cell r="B51">
            <v>144</v>
          </cell>
        </row>
        <row r="52">
          <cell r="B52">
            <v>209</v>
          </cell>
        </row>
        <row r="53">
          <cell r="B53">
            <v>306</v>
          </cell>
        </row>
        <row r="54">
          <cell r="B54">
            <v>128</v>
          </cell>
        </row>
        <row r="55">
          <cell r="B55">
            <v>634</v>
          </cell>
        </row>
        <row r="56">
          <cell r="B56">
            <v>514</v>
          </cell>
        </row>
        <row r="57">
          <cell r="B57">
            <v>162</v>
          </cell>
        </row>
        <row r="58">
          <cell r="B58">
            <v>48</v>
          </cell>
        </row>
        <row r="59">
          <cell r="B59">
            <v>220</v>
          </cell>
        </row>
        <row r="60">
          <cell r="B60">
            <v>135</v>
          </cell>
        </row>
        <row r="61">
          <cell r="B61">
            <v>108</v>
          </cell>
        </row>
        <row r="62">
          <cell r="B62">
            <v>120</v>
          </cell>
        </row>
        <row r="63">
          <cell r="B63">
            <v>35</v>
          </cell>
        </row>
        <row r="65">
          <cell r="B65">
            <v>80</v>
          </cell>
        </row>
        <row r="66">
          <cell r="B66">
            <v>392</v>
          </cell>
        </row>
        <row r="67">
          <cell r="B67">
            <v>131</v>
          </cell>
        </row>
        <row r="68">
          <cell r="B68">
            <v>316</v>
          </cell>
        </row>
        <row r="69">
          <cell r="B69">
            <v>75</v>
          </cell>
        </row>
        <row r="70">
          <cell r="B70">
            <v>173</v>
          </cell>
        </row>
        <row r="71">
          <cell r="B71">
            <v>703</v>
          </cell>
        </row>
        <row r="72">
          <cell r="B72">
            <v>64</v>
          </cell>
        </row>
        <row r="73">
          <cell r="B73">
            <v>29</v>
          </cell>
        </row>
        <row r="74">
          <cell r="B74">
            <v>185</v>
          </cell>
        </row>
        <row r="75">
          <cell r="B75">
            <v>237</v>
          </cell>
        </row>
        <row r="76">
          <cell r="B76">
            <v>114</v>
          </cell>
        </row>
        <row r="77">
          <cell r="B77">
            <v>196</v>
          </cell>
        </row>
        <row r="78">
          <cell r="B78">
            <v>523</v>
          </cell>
        </row>
        <row r="79">
          <cell r="B79">
            <v>38</v>
          </cell>
        </row>
        <row r="80">
          <cell r="B80">
            <v>21</v>
          </cell>
        </row>
        <row r="81">
          <cell r="B81">
            <v>247</v>
          </cell>
        </row>
        <row r="82">
          <cell r="B82">
            <v>500</v>
          </cell>
        </row>
        <row r="83">
          <cell r="B83">
            <v>188</v>
          </cell>
        </row>
        <row r="84">
          <cell r="B84">
            <v>818</v>
          </cell>
        </row>
        <row r="85">
          <cell r="B85">
            <v>515</v>
          </cell>
        </row>
        <row r="86">
          <cell r="B86">
            <v>86</v>
          </cell>
        </row>
        <row r="87">
          <cell r="B87">
            <v>55</v>
          </cell>
        </row>
        <row r="88">
          <cell r="B88">
            <v>387</v>
          </cell>
        </row>
        <row r="89">
          <cell r="B89">
            <v>578</v>
          </cell>
        </row>
        <row r="90">
          <cell r="B90">
            <v>393</v>
          </cell>
        </row>
        <row r="91">
          <cell r="B91">
            <v>199</v>
          </cell>
        </row>
        <row r="93">
          <cell r="B93">
            <v>791</v>
          </cell>
        </row>
        <row r="94">
          <cell r="B94">
            <v>401</v>
          </cell>
        </row>
        <row r="95">
          <cell r="B95">
            <v>203</v>
          </cell>
        </row>
        <row r="96">
          <cell r="B96">
            <v>128</v>
          </cell>
        </row>
        <row r="97">
          <cell r="B97">
            <v>185</v>
          </cell>
        </row>
        <row r="98">
          <cell r="B98">
            <v>227</v>
          </cell>
        </row>
      </sheetData>
      <sheetData sheetId="11">
        <row r="5">
          <cell r="B5">
            <v>113</v>
          </cell>
        </row>
        <row r="6">
          <cell r="B6">
            <v>433</v>
          </cell>
        </row>
        <row r="7">
          <cell r="B7">
            <v>95</v>
          </cell>
        </row>
        <row r="8">
          <cell r="B8">
            <v>175</v>
          </cell>
        </row>
        <row r="9">
          <cell r="B9">
            <v>242</v>
          </cell>
        </row>
        <row r="10">
          <cell r="B10">
            <v>585</v>
          </cell>
        </row>
        <row r="11">
          <cell r="B11">
            <v>386</v>
          </cell>
        </row>
        <row r="12">
          <cell r="B12">
            <v>369</v>
          </cell>
        </row>
        <row r="13">
          <cell r="B13">
            <v>290</v>
          </cell>
        </row>
        <row r="14">
          <cell r="B14">
            <v>108</v>
          </cell>
        </row>
        <row r="15">
          <cell r="B15">
            <v>1043</v>
          </cell>
        </row>
        <row r="16">
          <cell r="B16">
            <v>351</v>
          </cell>
        </row>
        <row r="17">
          <cell r="B17">
            <v>70</v>
          </cell>
        </row>
        <row r="18">
          <cell r="B18">
            <v>189</v>
          </cell>
        </row>
        <row r="19">
          <cell r="B19">
            <v>91</v>
          </cell>
        </row>
        <row r="20">
          <cell r="B20">
            <v>128</v>
          </cell>
        </row>
        <row r="21">
          <cell r="B21">
            <v>113</v>
          </cell>
        </row>
        <row r="22">
          <cell r="B22">
            <v>500</v>
          </cell>
        </row>
        <row r="23">
          <cell r="B23">
            <v>517</v>
          </cell>
        </row>
        <row r="24">
          <cell r="B24">
            <v>297</v>
          </cell>
        </row>
        <row r="25">
          <cell r="B25">
            <v>319</v>
          </cell>
        </row>
        <row r="26">
          <cell r="B26">
            <v>205</v>
          </cell>
        </row>
        <row r="27">
          <cell r="B27">
            <v>353</v>
          </cell>
        </row>
        <row r="28">
          <cell r="B28">
            <v>57</v>
          </cell>
        </row>
        <row r="29">
          <cell r="B29">
            <v>212</v>
          </cell>
        </row>
        <row r="30">
          <cell r="B30">
            <v>442</v>
          </cell>
        </row>
        <row r="31">
          <cell r="B31">
            <v>482</v>
          </cell>
        </row>
        <row r="32">
          <cell r="B32">
            <v>132</v>
          </cell>
        </row>
        <row r="33">
          <cell r="B33">
            <v>971</v>
          </cell>
        </row>
        <row r="34">
          <cell r="B34">
            <v>321</v>
          </cell>
        </row>
        <row r="35">
          <cell r="B35">
            <v>664</v>
          </cell>
        </row>
        <row r="36">
          <cell r="B36">
            <v>121</v>
          </cell>
        </row>
        <row r="37">
          <cell r="B37">
            <v>242</v>
          </cell>
        </row>
        <row r="38">
          <cell r="B38">
            <v>833</v>
          </cell>
        </row>
        <row r="39">
          <cell r="B39">
            <v>123</v>
          </cell>
        </row>
        <row r="40">
          <cell r="B40">
            <v>40</v>
          </cell>
        </row>
        <row r="41">
          <cell r="B41">
            <v>165</v>
          </cell>
        </row>
        <row r="42">
          <cell r="B42">
            <v>115</v>
          </cell>
        </row>
        <row r="43">
          <cell r="B43">
            <v>92</v>
          </cell>
        </row>
        <row r="44">
          <cell r="B44">
            <v>65</v>
          </cell>
        </row>
        <row r="45">
          <cell r="B45">
            <v>154</v>
          </cell>
        </row>
        <row r="46">
          <cell r="B46">
            <v>285</v>
          </cell>
        </row>
        <row r="47">
          <cell r="B47">
            <v>2</v>
          </cell>
        </row>
        <row r="48">
          <cell r="B48">
            <v>942</v>
          </cell>
        </row>
        <row r="49">
          <cell r="B49">
            <v>365</v>
          </cell>
        </row>
        <row r="50">
          <cell r="B50">
            <v>568</v>
          </cell>
        </row>
        <row r="51">
          <cell r="B51">
            <v>116</v>
          </cell>
        </row>
        <row r="52">
          <cell r="B52">
            <v>172</v>
          </cell>
        </row>
        <row r="53">
          <cell r="B53">
            <v>333</v>
          </cell>
        </row>
        <row r="54">
          <cell r="B54">
            <v>127</v>
          </cell>
        </row>
        <row r="55">
          <cell r="B55">
            <v>304</v>
          </cell>
        </row>
        <row r="56">
          <cell r="B56">
            <v>615</v>
          </cell>
        </row>
        <row r="57">
          <cell r="B57">
            <v>217</v>
          </cell>
        </row>
        <row r="58">
          <cell r="B58">
            <v>68</v>
          </cell>
        </row>
        <row r="59">
          <cell r="B59">
            <v>297</v>
          </cell>
        </row>
        <row r="60">
          <cell r="B60">
            <v>161</v>
          </cell>
        </row>
        <row r="61">
          <cell r="B61">
            <v>129</v>
          </cell>
        </row>
        <row r="62">
          <cell r="B62">
            <v>229</v>
          </cell>
        </row>
        <row r="63">
          <cell r="B63">
            <v>26</v>
          </cell>
        </row>
        <row r="65">
          <cell r="B65">
            <v>52</v>
          </cell>
        </row>
        <row r="66">
          <cell r="B66">
            <v>348</v>
          </cell>
        </row>
        <row r="67">
          <cell r="B67">
            <v>133</v>
          </cell>
        </row>
        <row r="68">
          <cell r="B68">
            <v>341</v>
          </cell>
        </row>
        <row r="69">
          <cell r="B69">
            <v>61</v>
          </cell>
        </row>
        <row r="70">
          <cell r="B70">
            <v>192</v>
          </cell>
        </row>
        <row r="71">
          <cell r="B71">
            <v>587</v>
          </cell>
        </row>
        <row r="72">
          <cell r="B72">
            <v>45</v>
          </cell>
        </row>
        <row r="73">
          <cell r="B73">
            <v>125</v>
          </cell>
        </row>
        <row r="74">
          <cell r="B74">
            <v>168</v>
          </cell>
        </row>
        <row r="75">
          <cell r="B75">
            <v>238</v>
          </cell>
        </row>
        <row r="76">
          <cell r="B76">
            <v>186</v>
          </cell>
        </row>
        <row r="77">
          <cell r="B77">
            <v>141</v>
          </cell>
        </row>
        <row r="78">
          <cell r="B78">
            <v>645</v>
          </cell>
        </row>
        <row r="79">
          <cell r="B79">
            <v>27</v>
          </cell>
        </row>
        <row r="80">
          <cell r="B80">
            <v>146</v>
          </cell>
        </row>
        <row r="81">
          <cell r="B81">
            <v>270</v>
          </cell>
        </row>
        <row r="82">
          <cell r="B82">
            <v>534</v>
          </cell>
        </row>
        <row r="83">
          <cell r="B83">
            <v>211</v>
          </cell>
        </row>
        <row r="84">
          <cell r="B84">
            <v>632</v>
          </cell>
        </row>
        <row r="85">
          <cell r="B85">
            <v>508</v>
          </cell>
        </row>
        <row r="86">
          <cell r="B86">
            <v>130</v>
          </cell>
        </row>
        <row r="87">
          <cell r="B87">
            <v>35</v>
          </cell>
        </row>
        <row r="88">
          <cell r="B88">
            <v>663</v>
          </cell>
        </row>
        <row r="89">
          <cell r="B89">
            <v>676</v>
          </cell>
        </row>
        <row r="90">
          <cell r="B90">
            <v>441</v>
          </cell>
        </row>
        <row r="91">
          <cell r="B91">
            <v>241</v>
          </cell>
        </row>
        <row r="93">
          <cell r="B93">
            <v>801</v>
          </cell>
        </row>
        <row r="94">
          <cell r="B94">
            <v>336</v>
          </cell>
        </row>
        <row r="95">
          <cell r="B95">
            <v>229</v>
          </cell>
        </row>
        <row r="96">
          <cell r="B96">
            <v>141</v>
          </cell>
        </row>
        <row r="97">
          <cell r="B97">
            <v>107</v>
          </cell>
        </row>
        <row r="98">
          <cell r="B98">
            <v>170</v>
          </cell>
        </row>
      </sheetData>
      <sheetData sheetId="12">
        <row r="5">
          <cell r="B5">
            <v>34</v>
          </cell>
        </row>
        <row r="6">
          <cell r="B6">
            <v>428</v>
          </cell>
        </row>
        <row r="7">
          <cell r="B7">
            <v>135</v>
          </cell>
        </row>
        <row r="8">
          <cell r="B8">
            <v>181</v>
          </cell>
        </row>
        <row r="9">
          <cell r="B9">
            <v>150</v>
          </cell>
        </row>
        <row r="10">
          <cell r="B10">
            <v>551</v>
          </cell>
        </row>
        <row r="11">
          <cell r="B11">
            <v>422</v>
          </cell>
        </row>
        <row r="12">
          <cell r="B12">
            <v>258</v>
          </cell>
        </row>
        <row r="13">
          <cell r="B13">
            <v>327</v>
          </cell>
        </row>
        <row r="14">
          <cell r="B14">
            <v>443</v>
          </cell>
        </row>
        <row r="15">
          <cell r="B15">
            <v>986</v>
          </cell>
        </row>
        <row r="16">
          <cell r="B16">
            <v>397</v>
          </cell>
        </row>
        <row r="17">
          <cell r="B17">
            <v>91</v>
          </cell>
        </row>
        <row r="18">
          <cell r="B18">
            <v>177</v>
          </cell>
        </row>
        <row r="19">
          <cell r="B19">
            <v>61</v>
          </cell>
        </row>
        <row r="20">
          <cell r="B20">
            <v>168</v>
          </cell>
        </row>
        <row r="21">
          <cell r="B21">
            <v>108</v>
          </cell>
        </row>
        <row r="22">
          <cell r="B22">
            <v>408</v>
          </cell>
        </row>
        <row r="23">
          <cell r="B23">
            <v>481</v>
          </cell>
        </row>
        <row r="24">
          <cell r="B24">
            <v>212</v>
          </cell>
        </row>
        <row r="25">
          <cell r="B25">
            <v>350</v>
          </cell>
        </row>
        <row r="26">
          <cell r="B26">
            <v>265</v>
          </cell>
        </row>
        <row r="27">
          <cell r="B27">
            <v>453</v>
          </cell>
        </row>
        <row r="28">
          <cell r="B28">
            <v>90</v>
          </cell>
        </row>
        <row r="29">
          <cell r="B29">
            <v>155</v>
          </cell>
        </row>
        <row r="30">
          <cell r="B30">
            <v>273</v>
          </cell>
        </row>
        <row r="31">
          <cell r="B31">
            <v>452</v>
          </cell>
        </row>
        <row r="32">
          <cell r="B32">
            <v>110</v>
          </cell>
        </row>
        <row r="33">
          <cell r="B33">
            <v>995</v>
          </cell>
        </row>
        <row r="34">
          <cell r="B34">
            <v>301</v>
          </cell>
        </row>
        <row r="35">
          <cell r="B35">
            <v>628</v>
          </cell>
        </row>
        <row r="36">
          <cell r="B36">
            <v>125</v>
          </cell>
        </row>
        <row r="37">
          <cell r="B37">
            <v>434</v>
          </cell>
        </row>
        <row r="38">
          <cell r="B38">
            <v>807</v>
          </cell>
        </row>
        <row r="39">
          <cell r="B39">
            <v>102</v>
          </cell>
        </row>
        <row r="40">
          <cell r="B40">
            <v>45</v>
          </cell>
        </row>
        <row r="41">
          <cell r="B41">
            <v>229</v>
          </cell>
        </row>
        <row r="42">
          <cell r="B42">
            <v>73</v>
          </cell>
        </row>
        <row r="43">
          <cell r="B43">
            <v>215</v>
          </cell>
        </row>
        <row r="44">
          <cell r="B44">
            <v>111</v>
          </cell>
        </row>
        <row r="45">
          <cell r="B45">
            <v>163</v>
          </cell>
        </row>
        <row r="46">
          <cell r="B46">
            <v>321</v>
          </cell>
        </row>
        <row r="47">
          <cell r="B47">
            <v>5</v>
          </cell>
        </row>
        <row r="48">
          <cell r="B48">
            <v>835</v>
          </cell>
        </row>
        <row r="49">
          <cell r="B49">
            <v>300</v>
          </cell>
        </row>
        <row r="50">
          <cell r="B50">
            <v>2</v>
          </cell>
        </row>
        <row r="51">
          <cell r="B51">
            <v>105</v>
          </cell>
        </row>
        <row r="52">
          <cell r="B52">
            <v>126</v>
          </cell>
        </row>
        <row r="53">
          <cell r="B53">
            <v>314</v>
          </cell>
        </row>
        <row r="54">
          <cell r="B54">
            <v>100</v>
          </cell>
        </row>
        <row r="55">
          <cell r="B55">
            <v>294</v>
          </cell>
        </row>
        <row r="56">
          <cell r="B56">
            <v>504</v>
          </cell>
        </row>
        <row r="57">
          <cell r="B57">
            <v>284</v>
          </cell>
        </row>
        <row r="58">
          <cell r="B58">
            <v>41</v>
          </cell>
        </row>
        <row r="59">
          <cell r="B59">
            <v>269</v>
          </cell>
        </row>
        <row r="60">
          <cell r="B60">
            <v>75</v>
          </cell>
        </row>
        <row r="61">
          <cell r="B61">
            <v>97</v>
          </cell>
        </row>
        <row r="62">
          <cell r="B62">
            <v>297</v>
          </cell>
        </row>
        <row r="63">
          <cell r="B63">
            <v>48</v>
          </cell>
        </row>
        <row r="64">
          <cell r="B64">
            <v>56</v>
          </cell>
        </row>
        <row r="65">
          <cell r="B65">
            <v>431</v>
          </cell>
        </row>
        <row r="66">
          <cell r="B66">
            <v>129</v>
          </cell>
        </row>
        <row r="67">
          <cell r="B67">
            <v>349</v>
          </cell>
        </row>
        <row r="68">
          <cell r="B68">
            <v>67</v>
          </cell>
        </row>
        <row r="69">
          <cell r="B69">
            <v>118</v>
          </cell>
        </row>
        <row r="71">
          <cell r="B71">
            <v>63</v>
          </cell>
        </row>
        <row r="72">
          <cell r="B72">
            <v>139</v>
          </cell>
        </row>
        <row r="73">
          <cell r="B73">
            <v>144</v>
          </cell>
        </row>
        <row r="74">
          <cell r="B74">
            <v>186</v>
          </cell>
        </row>
        <row r="75">
          <cell r="B75">
            <v>212</v>
          </cell>
        </row>
        <row r="76">
          <cell r="B76">
            <v>166</v>
          </cell>
        </row>
        <row r="77">
          <cell r="B77">
            <v>627</v>
          </cell>
        </row>
        <row r="78">
          <cell r="B78">
            <v>25</v>
          </cell>
        </row>
        <row r="79">
          <cell r="B79">
            <v>158</v>
          </cell>
        </row>
        <row r="80">
          <cell r="B80">
            <v>217</v>
          </cell>
        </row>
        <row r="81">
          <cell r="B81">
            <v>551</v>
          </cell>
        </row>
        <row r="82">
          <cell r="B82">
            <v>198</v>
          </cell>
        </row>
        <row r="83">
          <cell r="B83">
            <v>770</v>
          </cell>
        </row>
        <row r="84">
          <cell r="B84">
            <v>433</v>
          </cell>
        </row>
        <row r="85">
          <cell r="B85">
            <v>93</v>
          </cell>
        </row>
        <row r="86">
          <cell r="B86">
            <v>50</v>
          </cell>
        </row>
        <row r="87">
          <cell r="B87">
            <v>795</v>
          </cell>
        </row>
        <row r="88">
          <cell r="B88">
            <v>762</v>
          </cell>
        </row>
        <row r="89">
          <cell r="B89">
            <v>395</v>
          </cell>
        </row>
        <row r="90">
          <cell r="B90">
            <v>191</v>
          </cell>
        </row>
        <row r="92">
          <cell r="B92">
            <v>852</v>
          </cell>
        </row>
        <row r="94">
          <cell r="B94">
            <v>225</v>
          </cell>
        </row>
        <row r="95">
          <cell r="B95">
            <v>161</v>
          </cell>
        </row>
        <row r="96">
          <cell r="B96">
            <v>18</v>
          </cell>
          <cell r="C96">
            <v>210.58333333333334</v>
          </cell>
        </row>
        <row r="97">
          <cell r="B97">
            <v>145</v>
          </cell>
        </row>
      </sheetData>
      <sheetData sheetId="13">
        <row r="5">
          <cell r="B5">
            <v>74</v>
          </cell>
        </row>
        <row r="6">
          <cell r="B6">
            <v>409</v>
          </cell>
        </row>
        <row r="7">
          <cell r="B7">
            <v>85</v>
          </cell>
        </row>
        <row r="8">
          <cell r="B8">
            <v>103</v>
          </cell>
        </row>
        <row r="9">
          <cell r="B9">
            <v>167</v>
          </cell>
        </row>
        <row r="10">
          <cell r="B10">
            <v>598</v>
          </cell>
        </row>
        <row r="11">
          <cell r="B11">
            <v>417</v>
          </cell>
        </row>
        <row r="12">
          <cell r="B12">
            <v>271</v>
          </cell>
        </row>
        <row r="13">
          <cell r="B13">
            <v>117</v>
          </cell>
        </row>
        <row r="14">
          <cell r="B14">
            <v>428</v>
          </cell>
        </row>
        <row r="15">
          <cell r="B15">
            <v>977</v>
          </cell>
        </row>
        <row r="16">
          <cell r="B16">
            <v>361</v>
          </cell>
        </row>
        <row r="17">
          <cell r="B17">
            <v>97</v>
          </cell>
        </row>
        <row r="18">
          <cell r="B18">
            <v>197</v>
          </cell>
        </row>
        <row r="19">
          <cell r="B19">
            <v>57</v>
          </cell>
        </row>
        <row r="20">
          <cell r="B20">
            <v>106</v>
          </cell>
        </row>
        <row r="21">
          <cell r="B21">
            <v>41</v>
          </cell>
        </row>
        <row r="22">
          <cell r="B22">
            <v>343</v>
          </cell>
        </row>
        <row r="23">
          <cell r="B23">
            <v>508</v>
          </cell>
        </row>
        <row r="24">
          <cell r="B24">
            <v>197</v>
          </cell>
        </row>
        <row r="25">
          <cell r="B25">
            <v>425</v>
          </cell>
        </row>
        <row r="26">
          <cell r="B26">
            <v>228</v>
          </cell>
        </row>
        <row r="27">
          <cell r="B27">
            <v>417</v>
          </cell>
        </row>
        <row r="28">
          <cell r="B28">
            <v>71</v>
          </cell>
        </row>
        <row r="29">
          <cell r="B29">
            <v>155</v>
          </cell>
        </row>
        <row r="30">
          <cell r="B30">
            <v>281</v>
          </cell>
        </row>
        <row r="31">
          <cell r="B31">
            <v>373</v>
          </cell>
        </row>
        <row r="32">
          <cell r="B32">
            <v>121</v>
          </cell>
        </row>
        <row r="33">
          <cell r="B33">
            <v>1039</v>
          </cell>
        </row>
        <row r="34">
          <cell r="B34">
            <v>396</v>
          </cell>
        </row>
        <row r="35">
          <cell r="B35">
            <v>844</v>
          </cell>
        </row>
        <row r="36">
          <cell r="B36">
            <v>97</v>
          </cell>
        </row>
        <row r="37">
          <cell r="B37">
            <v>460</v>
          </cell>
        </row>
        <row r="38">
          <cell r="B38">
            <v>764</v>
          </cell>
        </row>
        <row r="39">
          <cell r="B39">
            <v>79</v>
          </cell>
        </row>
        <row r="40">
          <cell r="B40">
            <v>44</v>
          </cell>
        </row>
        <row r="41">
          <cell r="B41">
            <v>228</v>
          </cell>
        </row>
        <row r="42">
          <cell r="B42">
            <v>164</v>
          </cell>
        </row>
        <row r="43">
          <cell r="B43">
            <v>203</v>
          </cell>
        </row>
        <row r="44">
          <cell r="B44">
            <v>58</v>
          </cell>
        </row>
        <row r="45">
          <cell r="B45">
            <v>172</v>
          </cell>
        </row>
        <row r="46">
          <cell r="B46">
            <v>295</v>
          </cell>
        </row>
        <row r="47">
          <cell r="B47">
            <v>3</v>
          </cell>
        </row>
        <row r="48">
          <cell r="B48">
            <v>1066</v>
          </cell>
        </row>
        <row r="49">
          <cell r="B49">
            <v>344</v>
          </cell>
        </row>
        <row r="50">
          <cell r="B50">
            <v>284</v>
          </cell>
        </row>
        <row r="52">
          <cell r="B52">
            <v>156</v>
          </cell>
        </row>
        <row r="53">
          <cell r="B53">
            <v>341</v>
          </cell>
        </row>
        <row r="54">
          <cell r="B54">
            <v>107</v>
          </cell>
        </row>
        <row r="55">
          <cell r="B55">
            <v>899</v>
          </cell>
        </row>
        <row r="56">
          <cell r="B56">
            <v>291</v>
          </cell>
        </row>
        <row r="57">
          <cell r="B57">
            <v>272</v>
          </cell>
        </row>
        <row r="58">
          <cell r="B58">
            <v>80</v>
          </cell>
        </row>
        <row r="59">
          <cell r="B59">
            <v>176</v>
          </cell>
        </row>
        <row r="60">
          <cell r="B60">
            <v>0</v>
          </cell>
        </row>
        <row r="61">
          <cell r="B61">
            <v>113</v>
          </cell>
        </row>
        <row r="62">
          <cell r="B62">
            <v>328</v>
          </cell>
        </row>
        <row r="63">
          <cell r="B63">
            <v>34</v>
          </cell>
        </row>
        <row r="64">
          <cell r="B64">
            <v>52</v>
          </cell>
        </row>
        <row r="65">
          <cell r="B65">
            <v>144</v>
          </cell>
        </row>
        <row r="66">
          <cell r="B66">
            <v>100</v>
          </cell>
        </row>
        <row r="67">
          <cell r="B67">
            <v>370</v>
          </cell>
        </row>
        <row r="68">
          <cell r="B68">
            <v>56</v>
          </cell>
        </row>
        <row r="69">
          <cell r="B69">
            <v>132</v>
          </cell>
        </row>
        <row r="70">
          <cell r="B70">
            <v>624</v>
          </cell>
        </row>
        <row r="71">
          <cell r="B71">
            <v>39</v>
          </cell>
        </row>
        <row r="72">
          <cell r="B72">
            <v>204</v>
          </cell>
        </row>
        <row r="73">
          <cell r="B73">
            <v>143</v>
          </cell>
        </row>
        <row r="74">
          <cell r="B74">
            <v>313</v>
          </cell>
        </row>
        <row r="75">
          <cell r="B75">
            <v>132</v>
          </cell>
        </row>
        <row r="76">
          <cell r="B76">
            <v>111</v>
          </cell>
        </row>
        <row r="77">
          <cell r="B77">
            <v>702</v>
          </cell>
        </row>
        <row r="78">
          <cell r="B78">
            <v>39</v>
          </cell>
        </row>
        <row r="79">
          <cell r="B79">
            <v>99</v>
          </cell>
        </row>
        <row r="80">
          <cell r="B80">
            <v>191</v>
          </cell>
        </row>
        <row r="81">
          <cell r="B81">
            <v>615</v>
          </cell>
        </row>
        <row r="82">
          <cell r="B82">
            <v>189</v>
          </cell>
        </row>
        <row r="83">
          <cell r="B83">
            <v>370</v>
          </cell>
        </row>
        <row r="84">
          <cell r="B84">
            <v>358</v>
          </cell>
        </row>
        <row r="85">
          <cell r="B85">
            <v>66</v>
          </cell>
        </row>
        <row r="86">
          <cell r="B86">
            <v>70</v>
          </cell>
        </row>
        <row r="87">
          <cell r="B87">
            <v>792</v>
          </cell>
        </row>
        <row r="88">
          <cell r="B88">
            <v>681</v>
          </cell>
        </row>
        <row r="89">
          <cell r="B89">
            <v>395</v>
          </cell>
        </row>
        <row r="92">
          <cell r="B92">
            <v>855</v>
          </cell>
        </row>
        <row r="93">
          <cell r="B93">
            <v>194</v>
          </cell>
        </row>
        <row r="94">
          <cell r="B94">
            <v>227</v>
          </cell>
        </row>
        <row r="95">
          <cell r="B95">
            <v>153</v>
          </cell>
        </row>
        <row r="96">
          <cell r="B96">
            <v>5</v>
          </cell>
        </row>
        <row r="97">
          <cell r="B97">
            <v>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101"/>
  <sheetViews>
    <sheetView tabSelected="1" workbookViewId="0" topLeftCell="A3">
      <selection activeCell="A25" sqref="A25"/>
    </sheetView>
  </sheetViews>
  <sheetFormatPr defaultColWidth="9.140625" defaultRowHeight="12.75"/>
  <cols>
    <col min="1" max="1" width="30.00390625" style="0" customWidth="1"/>
    <col min="2" max="2" width="10.7109375" style="0" customWidth="1"/>
    <col min="3" max="3" width="10.7109375" style="39" customWidth="1"/>
    <col min="4" max="13" width="10.7109375" style="0" customWidth="1"/>
    <col min="14" max="14" width="11.8515625" style="0" customWidth="1"/>
    <col min="15" max="15" width="10.7109375" style="0" customWidth="1"/>
    <col min="16" max="16" width="10.7109375" style="40" customWidth="1"/>
    <col min="17" max="17" width="11.8515625" style="41" customWidth="1"/>
    <col min="18" max="18" width="0.13671875" style="0" customWidth="1"/>
  </cols>
  <sheetData>
    <row r="1" spans="1:17" ht="12.75">
      <c r="A1" s="1" t="s">
        <v>0</v>
      </c>
      <c r="B1" s="1"/>
      <c r="C1" s="2"/>
      <c r="D1" s="1"/>
      <c r="E1" s="1"/>
      <c r="F1" s="1"/>
      <c r="G1" s="1"/>
      <c r="H1" s="1"/>
      <c r="I1" s="1"/>
      <c r="J1" s="1"/>
      <c r="K1" s="1"/>
      <c r="L1" s="1"/>
      <c r="M1" s="1"/>
      <c r="N1" s="1"/>
      <c r="O1" s="1"/>
      <c r="P1" s="3"/>
      <c r="Q1" s="4"/>
    </row>
    <row r="2" spans="1:17" ht="18">
      <c r="A2" s="42" t="s">
        <v>1</v>
      </c>
      <c r="B2" s="43"/>
      <c r="C2" s="43"/>
      <c r="D2" s="43"/>
      <c r="E2" s="43"/>
      <c r="F2" s="43"/>
      <c r="G2" s="43"/>
      <c r="H2" s="43"/>
      <c r="I2" s="43"/>
      <c r="J2" s="43"/>
      <c r="K2" s="43"/>
      <c r="L2" s="43"/>
      <c r="M2" s="43"/>
      <c r="N2" s="43"/>
      <c r="O2" s="43"/>
      <c r="P2" s="43"/>
      <c r="Q2" s="43"/>
    </row>
    <row r="3" spans="1:17" ht="13.5" thickBot="1">
      <c r="A3" s="1"/>
      <c r="B3" s="1"/>
      <c r="C3" s="2"/>
      <c r="D3" s="1"/>
      <c r="E3" s="1"/>
      <c r="F3" s="1"/>
      <c r="G3" s="1"/>
      <c r="H3" s="1"/>
      <c r="I3" s="1"/>
      <c r="J3" s="1"/>
      <c r="K3" s="1"/>
      <c r="L3" s="1"/>
      <c r="M3" s="1"/>
      <c r="N3" s="1"/>
      <c r="O3" s="1"/>
      <c r="P3" s="3"/>
      <c r="Q3" s="4"/>
    </row>
    <row r="4" spans="1:17" ht="52.5" customHeight="1" thickBot="1">
      <c r="A4" s="5" t="s">
        <v>2</v>
      </c>
      <c r="B4" s="6" t="s">
        <v>3</v>
      </c>
      <c r="C4" s="7" t="s">
        <v>4</v>
      </c>
      <c r="D4" s="8"/>
      <c r="E4" s="6" t="s">
        <v>5</v>
      </c>
      <c r="F4" s="9"/>
      <c r="G4" s="6" t="s">
        <v>6</v>
      </c>
      <c r="H4" s="10"/>
      <c r="I4" s="6" t="s">
        <v>7</v>
      </c>
      <c r="J4" s="11"/>
      <c r="K4" s="6" t="s">
        <v>8</v>
      </c>
      <c r="L4" s="12"/>
      <c r="M4" s="6" t="s">
        <v>9</v>
      </c>
      <c r="N4" s="6" t="s">
        <v>10</v>
      </c>
      <c r="O4" s="6" t="s">
        <v>11</v>
      </c>
      <c r="P4" s="13" t="s">
        <v>12</v>
      </c>
      <c r="Q4" s="14" t="s">
        <v>13</v>
      </c>
    </row>
    <row r="5" spans="1:18" s="1" customFormat="1" ht="15.75">
      <c r="A5" s="15" t="s">
        <v>14</v>
      </c>
      <c r="B5" s="16">
        <v>18</v>
      </c>
      <c r="C5" s="17">
        <f>SUM('[1]HUD Monthly Report MAY 2005'!B5+'[1]HUD Monthly Report JUN 2005'!B5+'[1]HUD Monthly Report JUL 2005'!B5+'[1]HUD Monthly Report AUG 2005'!B5+'[1]HUD Monthly Report SEP 2005'!B5+'[1]HUD Monthly Report OCT 2005'!B5+'[1]HUD Monthly Report NOV 2005'!B5+'[1]HUD Monthly Report DEC 2005'!B5+'[1]HUD Monthly Report JAN 2006'!B5+'[1]HUD Monthly Report FEB 2006'!B5+'[1]HUD Monthly Report MAR 2006'!B5+B5)/12</f>
        <v>56.75</v>
      </c>
      <c r="D5" s="18">
        <v>207</v>
      </c>
      <c r="E5" s="19">
        <v>8</v>
      </c>
      <c r="F5" s="19">
        <v>5</v>
      </c>
      <c r="G5" s="19">
        <v>0</v>
      </c>
      <c r="H5" s="19">
        <v>4</v>
      </c>
      <c r="I5" s="19">
        <v>0</v>
      </c>
      <c r="J5" s="19">
        <v>1</v>
      </c>
      <c r="K5" s="19">
        <v>0</v>
      </c>
      <c r="L5" s="19">
        <v>9</v>
      </c>
      <c r="M5" s="19">
        <v>0</v>
      </c>
      <c r="N5" s="20">
        <f>SUM(D5+F5+H5+J5+L5)</f>
        <v>226</v>
      </c>
      <c r="O5" s="20">
        <f>SUM(E5+G5+I5+K5+M5)</f>
        <v>8</v>
      </c>
      <c r="P5" s="21">
        <v>19</v>
      </c>
      <c r="Q5" s="22">
        <f aca="true" t="shared" si="0" ref="Q5:Q68">SUM(1-R5)</f>
        <v>0.9744623655913979</v>
      </c>
      <c r="R5" s="23">
        <f>SUM(P5/744)</f>
        <v>0.025537634408602152</v>
      </c>
    </row>
    <row r="6" spans="1:18" s="54" customFormat="1" ht="15.75">
      <c r="A6" s="45" t="s">
        <v>15</v>
      </c>
      <c r="B6" s="46">
        <v>397</v>
      </c>
      <c r="C6" s="47">
        <f>SUM('[1]HUD Monthly Report MAY 2005'!B6+'[1]HUD Monthly Report JUN 2005'!B6+'[1]HUD Monthly Report JUL 2005'!B6+'[1]HUD Monthly Report AUG 2005'!B6+'[1]HUD Monthly Report SEP 2005'!B6+'[1]HUD Monthly Report OCT 2005'!B6+'[1]HUD Monthly Report NOV 2005'!B6+'[1]HUD Monthly Report DEC 2005'!B6+'[1]HUD Monthly Report JAN 2006'!B6+'[1]HUD Monthly Report FEB 2006'!B6+'[1]HUD Monthly Report MAR 2006'!B6+B6)/12</f>
        <v>447.6666666666667</v>
      </c>
      <c r="D6" s="48">
        <v>1739</v>
      </c>
      <c r="E6" s="49">
        <v>92</v>
      </c>
      <c r="F6" s="49">
        <v>169</v>
      </c>
      <c r="G6" s="49">
        <v>32</v>
      </c>
      <c r="H6" s="49">
        <v>111</v>
      </c>
      <c r="I6" s="49">
        <v>13</v>
      </c>
      <c r="J6" s="49">
        <v>74</v>
      </c>
      <c r="K6" s="49">
        <v>7</v>
      </c>
      <c r="L6" s="49">
        <v>133</v>
      </c>
      <c r="M6" s="49">
        <v>24</v>
      </c>
      <c r="N6" s="50">
        <f aca="true" t="shared" si="1" ref="N6:O69">SUM(D6+F6+H6+J6+L6)</f>
        <v>2226</v>
      </c>
      <c r="O6" s="50">
        <f t="shared" si="1"/>
        <v>168</v>
      </c>
      <c r="P6" s="51">
        <v>744</v>
      </c>
      <c r="Q6" s="52">
        <f t="shared" si="0"/>
        <v>0</v>
      </c>
      <c r="R6" s="53">
        <f aca="true" t="shared" si="2" ref="R6:R69">SUM(P6/744)</f>
        <v>1</v>
      </c>
    </row>
    <row r="7" spans="1:18" s="54" customFormat="1" ht="15.75">
      <c r="A7" s="55" t="s">
        <v>16</v>
      </c>
      <c r="B7" s="46">
        <v>0</v>
      </c>
      <c r="C7" s="47">
        <f>SUM('[1]HUD Monthly Report MAY 2005'!B7+'[1]HUD Monthly Report JUN 2005'!B7+'[1]HUD Monthly Report JUL 2005'!B7+'[1]HUD Monthly Report AUG 2005'!B7+'[1]HUD Monthly Report SEP 2005'!B7+'[1]HUD Monthly Report OCT 2005'!B7+'[1]HUD Monthly Report NOV 2005'!B7+'[1]HUD Monthly Report DEC 2005'!B7+'[1]HUD Monthly Report JAN 2006'!B7+'[1]HUD Monthly Report FEB 2006'!B7+'[1]HUD Monthly Report MAR 2006'!B7+B7)/12</f>
        <v>88.58333333333333</v>
      </c>
      <c r="D7" s="48">
        <v>0</v>
      </c>
      <c r="E7" s="49">
        <v>0</v>
      </c>
      <c r="F7" s="49">
        <v>0</v>
      </c>
      <c r="G7" s="49">
        <v>0</v>
      </c>
      <c r="H7" s="49">
        <v>0</v>
      </c>
      <c r="I7" s="49">
        <v>0</v>
      </c>
      <c r="J7" s="49">
        <v>0</v>
      </c>
      <c r="K7" s="49">
        <v>0</v>
      </c>
      <c r="L7" s="49">
        <v>0</v>
      </c>
      <c r="M7" s="49">
        <v>0</v>
      </c>
      <c r="N7" s="50">
        <f t="shared" si="1"/>
        <v>0</v>
      </c>
      <c r="O7" s="50">
        <f t="shared" si="1"/>
        <v>0</v>
      </c>
      <c r="P7" s="56">
        <v>744</v>
      </c>
      <c r="Q7" s="52">
        <f t="shared" si="0"/>
        <v>0</v>
      </c>
      <c r="R7" s="53">
        <f t="shared" si="2"/>
        <v>1</v>
      </c>
    </row>
    <row r="8" spans="1:18" s="1" customFormat="1" ht="15.75">
      <c r="A8" s="15" t="s">
        <v>17</v>
      </c>
      <c r="B8" s="16">
        <v>179</v>
      </c>
      <c r="C8" s="17">
        <f>SUM('[1]HUD Monthly Report MAY 2005'!B8+'[1]HUD Monthly Report JUN 2005'!B8+'[1]HUD Monthly Report JUL 2005'!B8+'[1]HUD Monthly Report AUG 2005'!B8+'[1]HUD Monthly Report SEP 2005'!B8+'[1]HUD Monthly Report OCT 2005'!B8+'[1]HUD Monthly Report NOV 2005'!B8+'[1]HUD Monthly Report DEC 2005'!B8+'[1]HUD Monthly Report JAN 2006'!B8+'[1]HUD Monthly Report FEB 2006'!B8+'[1]HUD Monthly Report MAR 2006'!B8+B8)/12</f>
        <v>179.33333333333334</v>
      </c>
      <c r="D8" s="18">
        <v>799</v>
      </c>
      <c r="E8" s="19">
        <v>35</v>
      </c>
      <c r="F8" s="19">
        <v>28</v>
      </c>
      <c r="G8" s="19">
        <v>3</v>
      </c>
      <c r="H8" s="19">
        <v>76</v>
      </c>
      <c r="I8" s="19">
        <v>11</v>
      </c>
      <c r="J8" s="19">
        <v>27</v>
      </c>
      <c r="K8" s="19">
        <v>0</v>
      </c>
      <c r="L8" s="19">
        <v>20</v>
      </c>
      <c r="M8" s="19">
        <v>2</v>
      </c>
      <c r="N8" s="20">
        <f t="shared" si="1"/>
        <v>950</v>
      </c>
      <c r="O8" s="20">
        <f t="shared" si="1"/>
        <v>51</v>
      </c>
      <c r="P8" s="24">
        <v>10</v>
      </c>
      <c r="Q8" s="22">
        <f t="shared" si="0"/>
        <v>0.9865591397849462</v>
      </c>
      <c r="R8" s="23">
        <f t="shared" si="2"/>
        <v>0.013440860215053764</v>
      </c>
    </row>
    <row r="9" spans="1:18" s="1" customFormat="1" ht="15.75">
      <c r="A9" s="15" t="s">
        <v>18</v>
      </c>
      <c r="B9" s="16">
        <v>137</v>
      </c>
      <c r="C9" s="17">
        <f>SUM('[1]HUD Monthly Report MAY 2005'!B9+'[1]HUD Monthly Report JUN 2005'!B9+'[1]HUD Monthly Report JUL 2005'!B9+'[1]HUD Monthly Report AUG 2005'!B9+'[1]HUD Monthly Report SEP 2005'!B9+'[1]HUD Monthly Report OCT 2005'!B9+'[1]HUD Monthly Report NOV 2005'!B9+'[1]HUD Monthly Report DEC 2005'!B9+'[1]HUD Monthly Report JAN 2006'!B9+'[1]HUD Monthly Report FEB 2006'!B9+'[1]HUD Monthly Report MAR 2006'!B9+B9)/12</f>
        <v>215.83333333333334</v>
      </c>
      <c r="D9" s="18">
        <v>722</v>
      </c>
      <c r="E9" s="19">
        <v>56</v>
      </c>
      <c r="F9" s="19">
        <v>34</v>
      </c>
      <c r="G9" s="19">
        <v>2</v>
      </c>
      <c r="H9" s="19">
        <v>23</v>
      </c>
      <c r="I9" s="19">
        <v>4</v>
      </c>
      <c r="J9" s="19">
        <v>32</v>
      </c>
      <c r="K9" s="19">
        <v>10</v>
      </c>
      <c r="L9" s="19">
        <v>14</v>
      </c>
      <c r="M9" s="19">
        <v>4</v>
      </c>
      <c r="N9" s="20">
        <f t="shared" si="1"/>
        <v>825</v>
      </c>
      <c r="O9" s="20">
        <f t="shared" si="1"/>
        <v>76</v>
      </c>
      <c r="P9" s="24">
        <v>9</v>
      </c>
      <c r="Q9" s="22">
        <f t="shared" si="0"/>
        <v>0.9879032258064516</v>
      </c>
      <c r="R9" s="23">
        <f t="shared" si="2"/>
        <v>0.012096774193548387</v>
      </c>
    </row>
    <row r="10" spans="1:18" s="1" customFormat="1" ht="15.75">
      <c r="A10" s="15" t="s">
        <v>19</v>
      </c>
      <c r="B10" s="16">
        <v>678</v>
      </c>
      <c r="C10" s="17">
        <f>SUM('[1]HUD Monthly Report JUL 2005'!B10+'[1]HUD Monthly Report AUG 2005'!B10+'[1]HUD Monthly Report SEP 2005'!B10+'[1]HUD Monthly Report OCT 2005'!B10+'[1]HUD Monthly Report NOV 2005'!B10+'[1]HUD Monthly Report DEC 2005'!B10+'[1]HUD Monthly Report JAN 2006'!B10+'[1]HUD Monthly Report FEB 2006'!B10+'[1]HUD Monthly Report MAR 2006'!B10+B10)/10</f>
        <v>597.5</v>
      </c>
      <c r="D10" s="18">
        <v>2709</v>
      </c>
      <c r="E10" s="19">
        <v>96</v>
      </c>
      <c r="F10" s="19">
        <v>118</v>
      </c>
      <c r="G10" s="19">
        <v>13</v>
      </c>
      <c r="H10" s="19">
        <v>170</v>
      </c>
      <c r="I10" s="19">
        <v>14</v>
      </c>
      <c r="J10" s="19">
        <v>121</v>
      </c>
      <c r="K10" s="19">
        <v>9</v>
      </c>
      <c r="L10" s="19">
        <v>147</v>
      </c>
      <c r="M10" s="19">
        <v>18</v>
      </c>
      <c r="N10" s="20">
        <f t="shared" si="1"/>
        <v>3265</v>
      </c>
      <c r="O10" s="20">
        <f t="shared" si="1"/>
        <v>150</v>
      </c>
      <c r="P10" s="24">
        <v>7</v>
      </c>
      <c r="Q10" s="22">
        <f>SUM(1-R10)</f>
        <v>0.9905913978494624</v>
      </c>
      <c r="R10" s="23">
        <f t="shared" si="2"/>
        <v>0.009408602150537635</v>
      </c>
    </row>
    <row r="11" spans="1:18" s="1" customFormat="1" ht="15.75">
      <c r="A11" s="15" t="s">
        <v>20</v>
      </c>
      <c r="B11" s="16">
        <v>473</v>
      </c>
      <c r="C11" s="17">
        <f>SUM('[1]HUD Monthly Report MAY 2005'!B11+'[1]HUD Monthly Report JUN 2005'!B11+'[1]HUD Monthly Report JUL 2005'!B11+'[1]HUD Monthly Report AUG 2005'!B11+'[1]HUD Monthly Report SEP 2005'!B11+'[1]HUD Monthly Report OCT 2005'!B11+'[1]HUD Monthly Report NOV 2005'!B11+'[1]HUD Monthly Report DEC 2005'!B11+'[1]HUD Monthly Report JAN 2006'!B11+'[1]HUD Monthly Report FEB 2006'!B11+'[1]HUD Monthly Report MAR 2006'!B11+B11)/12</f>
        <v>470.8333333333333</v>
      </c>
      <c r="D11" s="18">
        <v>2102</v>
      </c>
      <c r="E11" s="19">
        <v>141</v>
      </c>
      <c r="F11" s="19">
        <v>142</v>
      </c>
      <c r="G11" s="19">
        <v>13</v>
      </c>
      <c r="H11" s="19">
        <v>110</v>
      </c>
      <c r="I11" s="19">
        <v>10</v>
      </c>
      <c r="J11" s="19">
        <v>58</v>
      </c>
      <c r="K11" s="19">
        <v>8</v>
      </c>
      <c r="L11" s="19">
        <v>82</v>
      </c>
      <c r="M11" s="19">
        <v>12</v>
      </c>
      <c r="N11" s="20">
        <f t="shared" si="1"/>
        <v>2494</v>
      </c>
      <c r="O11" s="20">
        <f t="shared" si="1"/>
        <v>184</v>
      </c>
      <c r="P11" s="24">
        <v>17</v>
      </c>
      <c r="Q11" s="22">
        <f t="shared" si="0"/>
        <v>0.9771505376344086</v>
      </c>
      <c r="R11" s="23">
        <f t="shared" si="2"/>
        <v>0.0228494623655914</v>
      </c>
    </row>
    <row r="12" spans="1:18" s="1" customFormat="1" ht="15.75">
      <c r="A12" s="15" t="s">
        <v>21</v>
      </c>
      <c r="B12" s="16">
        <v>284</v>
      </c>
      <c r="C12" s="17">
        <f>SUM('[1]HUD Monthly Report MAY 2005'!B12+'[1]HUD Monthly Report JUN 2005'!B12+'[1]HUD Monthly Report JUL 2005'!B12+'[1]HUD Monthly Report AUG 2005'!B12+'[1]HUD Monthly Report SEP 2005'!B12+'[1]HUD Monthly Report OCT 2005'!B12+'[1]HUD Monthly Report NOV 2005'!B12+'[1]HUD Monthly Report DEC 2005'!B12+'[1]HUD Monthly Report JAN 2006'!B12+'[1]HUD Monthly Report FEB 2006'!B12+'[1]HUD Monthly Report MAR 2006'!B12+B12)/12</f>
        <v>283.75</v>
      </c>
      <c r="D12" s="18">
        <v>1313</v>
      </c>
      <c r="E12" s="19">
        <v>71</v>
      </c>
      <c r="F12" s="19">
        <v>78</v>
      </c>
      <c r="G12" s="19">
        <v>4</v>
      </c>
      <c r="H12" s="19">
        <v>151</v>
      </c>
      <c r="I12" s="19">
        <v>17</v>
      </c>
      <c r="J12" s="19">
        <v>104</v>
      </c>
      <c r="K12" s="19">
        <v>9</v>
      </c>
      <c r="L12" s="19">
        <v>154</v>
      </c>
      <c r="M12" s="19">
        <v>29</v>
      </c>
      <c r="N12" s="20">
        <f t="shared" si="1"/>
        <v>1800</v>
      </c>
      <c r="O12" s="20">
        <f t="shared" si="1"/>
        <v>130</v>
      </c>
      <c r="P12" s="24">
        <v>8</v>
      </c>
      <c r="Q12" s="22">
        <f t="shared" si="0"/>
        <v>0.989247311827957</v>
      </c>
      <c r="R12" s="23">
        <f t="shared" si="2"/>
        <v>0.010752688172043012</v>
      </c>
    </row>
    <row r="13" spans="1:18" s="54" customFormat="1" ht="15.75">
      <c r="A13" s="55" t="s">
        <v>22</v>
      </c>
      <c r="B13" s="46">
        <v>112</v>
      </c>
      <c r="C13" s="47">
        <f>SUM('[1]HUD Monthly Report MAY 2005'!B13+'[1]HUD Monthly Report JUN 2005'!B13+'[1]HUD Monthly Report JUL 2005'!B13+'[1]HUD Monthly Report AUG 2005'!B13+'[1]HUD Monthly Report SEP 2005'!B13+'[1]HUD Monthly Report OCT 2005'!B13+'[1]HUD Monthly Report NOV 2005'!B13+'[1]HUD Monthly Report DEC 2005'!B13+'[1]HUD Monthly Report JAN 2006'!B13+'[1]HUD Monthly Report FEB 2006'!B13+'[1]HUD Monthly Report MAR 2006'!B13+B13)/12</f>
        <v>293.5</v>
      </c>
      <c r="D13" s="48">
        <v>518</v>
      </c>
      <c r="E13" s="49">
        <v>14</v>
      </c>
      <c r="F13" s="49">
        <v>22</v>
      </c>
      <c r="G13" s="49">
        <v>2</v>
      </c>
      <c r="H13" s="49">
        <v>21</v>
      </c>
      <c r="I13" s="49">
        <v>0</v>
      </c>
      <c r="J13" s="49">
        <v>23</v>
      </c>
      <c r="K13" s="49">
        <v>3</v>
      </c>
      <c r="L13" s="49">
        <v>16</v>
      </c>
      <c r="M13" s="49">
        <v>1</v>
      </c>
      <c r="N13" s="50">
        <f t="shared" si="1"/>
        <v>600</v>
      </c>
      <c r="O13" s="50">
        <f t="shared" si="1"/>
        <v>20</v>
      </c>
      <c r="P13" s="57">
        <v>492</v>
      </c>
      <c r="Q13" s="52">
        <f t="shared" si="0"/>
        <v>0.33870967741935487</v>
      </c>
      <c r="R13" s="53">
        <f t="shared" si="2"/>
        <v>0.6612903225806451</v>
      </c>
    </row>
    <row r="14" spans="1:18" s="1" customFormat="1" ht="15.75">
      <c r="A14" s="15" t="s">
        <v>23</v>
      </c>
      <c r="B14" s="16">
        <v>376</v>
      </c>
      <c r="C14" s="17">
        <f>SUM('[1]HUD Monthly Report MAY 2005'!B14+'[1]HUD Monthly Report JUN 2005'!B14+'[1]HUD Monthly Report JUL 2005'!B14+'[1]HUD Monthly Report AUG 2005'!B14+'[1]HUD Monthly Report SEP 2005'!B14+'[1]HUD Monthly Report OCT 2005'!B14+'[1]HUD Monthly Report NOV 2005'!B14+'[1]HUD Monthly Report DEC 2005'!B14+'[1]HUD Monthly Report JAN 2006'!B14+'[1]HUD Monthly Report FEB 2006'!B14+'[1]HUD Monthly Report MAR 2006'!B14+B14)/12</f>
        <v>395.4166666666667</v>
      </c>
      <c r="D14" s="18">
        <v>1658</v>
      </c>
      <c r="E14" s="19">
        <v>79</v>
      </c>
      <c r="F14" s="19">
        <v>98</v>
      </c>
      <c r="G14" s="19">
        <v>9</v>
      </c>
      <c r="H14" s="19">
        <v>170</v>
      </c>
      <c r="I14" s="19">
        <v>14</v>
      </c>
      <c r="J14" s="19">
        <v>89</v>
      </c>
      <c r="K14" s="19">
        <v>10</v>
      </c>
      <c r="L14" s="19">
        <v>102</v>
      </c>
      <c r="M14" s="19">
        <v>9</v>
      </c>
      <c r="N14" s="20">
        <f t="shared" si="1"/>
        <v>2117</v>
      </c>
      <c r="O14" s="20">
        <f t="shared" si="1"/>
        <v>121</v>
      </c>
      <c r="P14" s="24">
        <v>7</v>
      </c>
      <c r="Q14" s="22">
        <f t="shared" si="0"/>
        <v>0.9905913978494624</v>
      </c>
      <c r="R14" s="23">
        <f t="shared" si="2"/>
        <v>0.009408602150537635</v>
      </c>
    </row>
    <row r="15" spans="1:18" s="54" customFormat="1" ht="15.75">
      <c r="A15" s="55" t="s">
        <v>24</v>
      </c>
      <c r="B15" s="46">
        <v>1100</v>
      </c>
      <c r="C15" s="47">
        <f>SUM('[1]HUD Monthly Report MAY 2005'!B14+'[1]HUD Monthly Report JUN 2005'!B14+'[1]HUD Monthly Report JUL 2005'!B15+'[1]HUD Monthly Report AUG 2005'!B15+'[1]HUD Monthly Report SEP 2005'!B15+'[1]HUD Monthly Report OCT 2005'!B15+'[1]HUD Monthly Report NOV 2005'!B15+'[1]HUD Monthly Report DEC 2005'!B15+'[1]HUD Monthly Report JAN 2006'!B15+'[1]HUD Monthly Report FEB 2006'!B15+'[1]HUD Monthly Report MAR 2006'!B15+B15)/12</f>
        <v>1072.8333333333333</v>
      </c>
      <c r="D15" s="48">
        <v>4449</v>
      </c>
      <c r="E15" s="49">
        <v>204</v>
      </c>
      <c r="F15" s="49">
        <v>426</v>
      </c>
      <c r="G15" s="49">
        <v>53</v>
      </c>
      <c r="H15" s="49">
        <v>448</v>
      </c>
      <c r="I15" s="49">
        <v>30</v>
      </c>
      <c r="J15" s="49">
        <v>308</v>
      </c>
      <c r="K15" s="49">
        <v>30</v>
      </c>
      <c r="L15" s="49">
        <v>299</v>
      </c>
      <c r="M15" s="49">
        <v>43</v>
      </c>
      <c r="N15" s="50">
        <f t="shared" si="1"/>
        <v>5930</v>
      </c>
      <c r="O15" s="50">
        <f t="shared" si="1"/>
        <v>360</v>
      </c>
      <c r="P15" s="51">
        <v>543</v>
      </c>
      <c r="Q15" s="52">
        <f>SUM(1-R15)</f>
        <v>0.2701612903225806</v>
      </c>
      <c r="R15" s="53">
        <f t="shared" si="2"/>
        <v>0.7298387096774194</v>
      </c>
    </row>
    <row r="16" spans="1:18" s="1" customFormat="1" ht="15.75">
      <c r="A16" s="15" t="s">
        <v>25</v>
      </c>
      <c r="B16" s="16">
        <v>320</v>
      </c>
      <c r="C16" s="17">
        <f>SUM('[1]HUD Monthly Report MAY 2005'!B15+'[1]HUD Monthly Report JUN 2005'!B15+'[1]HUD Monthly Report JUL 2005'!B16+'[1]HUD Monthly Report AUG 2005'!B16+'[1]HUD Monthly Report SEP 2005'!B16+'[1]HUD Monthly Report OCT 2005'!B16+'[1]HUD Monthly Report NOV 2005'!B16+'[1]HUD Monthly Report DEC 2005'!B16+'[1]HUD Monthly Report JAN 2006'!B16+'[1]HUD Monthly Report FEB 2006'!B16+'[1]HUD Monthly Report MAR 2006'!B16+B16)/12</f>
        <v>319.75</v>
      </c>
      <c r="D16" s="18">
        <v>1480</v>
      </c>
      <c r="E16" s="19">
        <v>115</v>
      </c>
      <c r="F16" s="19">
        <v>115</v>
      </c>
      <c r="G16" s="19">
        <v>32</v>
      </c>
      <c r="H16" s="19">
        <v>122</v>
      </c>
      <c r="I16" s="19">
        <v>19</v>
      </c>
      <c r="J16" s="19">
        <v>52</v>
      </c>
      <c r="K16" s="19">
        <v>7</v>
      </c>
      <c r="L16" s="19">
        <v>84</v>
      </c>
      <c r="M16" s="19">
        <v>12</v>
      </c>
      <c r="N16" s="20">
        <f t="shared" si="1"/>
        <v>1853</v>
      </c>
      <c r="O16" s="20">
        <f t="shared" si="1"/>
        <v>185</v>
      </c>
      <c r="P16" s="24">
        <v>7</v>
      </c>
      <c r="Q16" s="22">
        <f t="shared" si="0"/>
        <v>0.9905913978494624</v>
      </c>
      <c r="R16" s="23">
        <f t="shared" si="2"/>
        <v>0.009408602150537635</v>
      </c>
    </row>
    <row r="17" spans="1:18" s="1" customFormat="1" ht="15.75">
      <c r="A17" s="15" t="s">
        <v>26</v>
      </c>
      <c r="B17" s="16">
        <v>74</v>
      </c>
      <c r="C17" s="17">
        <f>SUM('[1]HUD Monthly Report MAY 2005'!B16+'[1]HUD Monthly Report JUN 2005'!B16+'[1]HUD Monthly Report JUL 2005'!B17+'[1]HUD Monthly Report AUG 2005'!B17+'[1]HUD Monthly Report SEP 2005'!B17+'[1]HUD Monthly Report OCT 2005'!B17+'[1]HUD Monthly Report NOV 2005'!B17+'[1]HUD Monthly Report DEC 2005'!B17+'[1]HUD Monthly Report JAN 2006'!B17+'[1]HUD Monthly Report FEB 2006'!B17+'[1]HUD Monthly Report MAR 2006'!B17+B17)/12</f>
        <v>86.41666666666667</v>
      </c>
      <c r="D17" s="18">
        <v>452</v>
      </c>
      <c r="E17" s="19">
        <v>24</v>
      </c>
      <c r="F17" s="19">
        <v>20</v>
      </c>
      <c r="G17" s="19">
        <v>6</v>
      </c>
      <c r="H17" s="19">
        <v>12</v>
      </c>
      <c r="I17" s="19">
        <v>0</v>
      </c>
      <c r="J17" s="19">
        <v>6</v>
      </c>
      <c r="K17" s="19">
        <v>0</v>
      </c>
      <c r="L17" s="19">
        <v>20</v>
      </c>
      <c r="M17" s="19">
        <v>2</v>
      </c>
      <c r="N17" s="20">
        <f t="shared" si="1"/>
        <v>510</v>
      </c>
      <c r="O17" s="20">
        <f t="shared" si="1"/>
        <v>32</v>
      </c>
      <c r="P17" s="24">
        <v>9</v>
      </c>
      <c r="Q17" s="22">
        <f t="shared" si="0"/>
        <v>0.9879032258064516</v>
      </c>
      <c r="R17" s="23">
        <f t="shared" si="2"/>
        <v>0.012096774193548387</v>
      </c>
    </row>
    <row r="18" spans="1:18" s="1" customFormat="1" ht="15.75">
      <c r="A18" s="15" t="s">
        <v>27</v>
      </c>
      <c r="B18" s="16">
        <v>182</v>
      </c>
      <c r="C18" s="17">
        <f>SUM('[1]HUD Monthly Report MAY 2005'!B17+'[1]HUD Monthly Report JUN 2005'!B17+'[1]HUD Monthly Report JUL 2005'!B18+'[1]HUD Monthly Report AUG 2005'!B18+'[1]HUD Monthly Report SEP 2005'!B18+'[1]HUD Monthly Report OCT 2005'!B18+'[1]HUD Monthly Report NOV 2005'!B18+'[1]HUD Monthly Report DEC 2005'!B18+'[1]HUD Monthly Report JAN 2006'!B18+'[1]HUD Monthly Report FEB 2006'!B18+'[1]HUD Monthly Report MAR 2006'!B18+B18)/12</f>
        <v>250.66666666666666</v>
      </c>
      <c r="D18" s="18">
        <v>871</v>
      </c>
      <c r="E18" s="19">
        <v>21</v>
      </c>
      <c r="F18" s="19">
        <v>56</v>
      </c>
      <c r="G18" s="19">
        <v>5</v>
      </c>
      <c r="H18" s="19">
        <v>73</v>
      </c>
      <c r="I18" s="19">
        <v>4</v>
      </c>
      <c r="J18" s="19">
        <v>38</v>
      </c>
      <c r="K18" s="19">
        <v>3</v>
      </c>
      <c r="L18" s="19">
        <v>32</v>
      </c>
      <c r="M18" s="19">
        <v>4</v>
      </c>
      <c r="N18" s="20">
        <f t="shared" si="1"/>
        <v>1070</v>
      </c>
      <c r="O18" s="20">
        <f t="shared" si="1"/>
        <v>37</v>
      </c>
      <c r="P18" s="25">
        <v>7</v>
      </c>
      <c r="Q18" s="22">
        <f t="shared" si="0"/>
        <v>0.9905913978494624</v>
      </c>
      <c r="R18" s="23">
        <f t="shared" si="2"/>
        <v>0.009408602150537635</v>
      </c>
    </row>
    <row r="19" spans="1:18" s="1" customFormat="1" ht="15.75">
      <c r="A19" s="15" t="s">
        <v>28</v>
      </c>
      <c r="B19" s="16">
        <v>77</v>
      </c>
      <c r="C19" s="17">
        <f>SUM('[1]HUD Monthly Report MAY 2005'!B18+'[1]HUD Monthly Report JUN 2005'!B18+'[1]HUD Monthly Report JUL 2005'!B19+'[1]HUD Monthly Report AUG 2005'!B19+'[1]HUD Monthly Report SEP 2005'!B19+'[1]HUD Monthly Report OCT 2005'!B19+'[1]HUD Monthly Report NOV 2005'!B19+'[1]HUD Monthly Report DEC 2005'!B19+'[1]HUD Monthly Report JAN 2006'!B19+'[1]HUD Monthly Report FEB 2006'!B19+'[1]HUD Monthly Report MAR 2006'!B19+B19)/12</f>
        <v>86.25</v>
      </c>
      <c r="D19" s="18">
        <v>518</v>
      </c>
      <c r="E19" s="19">
        <v>28</v>
      </c>
      <c r="F19" s="19">
        <v>11</v>
      </c>
      <c r="G19" s="19">
        <v>1</v>
      </c>
      <c r="H19" s="19">
        <v>17</v>
      </c>
      <c r="I19" s="19">
        <v>0</v>
      </c>
      <c r="J19" s="19">
        <v>7</v>
      </c>
      <c r="K19" s="19">
        <v>1</v>
      </c>
      <c r="L19" s="19">
        <v>5</v>
      </c>
      <c r="M19" s="19">
        <v>0</v>
      </c>
      <c r="N19" s="20">
        <f t="shared" si="1"/>
        <v>558</v>
      </c>
      <c r="O19" s="20">
        <f t="shared" si="1"/>
        <v>30</v>
      </c>
      <c r="P19" s="24">
        <v>7</v>
      </c>
      <c r="Q19" s="22">
        <f t="shared" si="0"/>
        <v>0.9905913978494624</v>
      </c>
      <c r="R19" s="23">
        <f t="shared" si="2"/>
        <v>0.009408602150537635</v>
      </c>
    </row>
    <row r="20" spans="1:18" s="1" customFormat="1" ht="15.75">
      <c r="A20" s="15" t="s">
        <v>29</v>
      </c>
      <c r="B20" s="16">
        <v>122</v>
      </c>
      <c r="C20" s="17">
        <f>SUM('[1]HUD Monthly Report MAY 2005'!B19+'[1]HUD Monthly Report JUN 2005'!B19+'[1]HUD Monthly Report JUL 2005'!B20+'[1]HUD Monthly Report AUG 2005'!B20+'[1]HUD Monthly Report SEP 2005'!B20+'[1]HUD Monthly Report OCT 2005'!B20+'[1]HUD Monthly Report NOV 2005'!B20+'[1]HUD Monthly Report DEC 2005'!B20+'[1]HUD Monthly Report JAN 2006'!B20+'[1]HUD Monthly Report FEB 2006'!B20+'[1]HUD Monthly Report MAR 2006'!B20+B20)/12</f>
        <v>126.41666666666667</v>
      </c>
      <c r="D20" s="18">
        <v>634</v>
      </c>
      <c r="E20" s="19">
        <v>6</v>
      </c>
      <c r="F20" s="19">
        <v>14</v>
      </c>
      <c r="G20" s="19">
        <v>1</v>
      </c>
      <c r="H20" s="19">
        <v>46</v>
      </c>
      <c r="I20" s="19">
        <v>2</v>
      </c>
      <c r="J20" s="19">
        <v>3</v>
      </c>
      <c r="K20" s="19">
        <v>0</v>
      </c>
      <c r="L20" s="19">
        <v>15</v>
      </c>
      <c r="M20" s="19">
        <v>1</v>
      </c>
      <c r="N20" s="20">
        <f t="shared" si="1"/>
        <v>712</v>
      </c>
      <c r="O20" s="20">
        <f t="shared" si="1"/>
        <v>10</v>
      </c>
      <c r="P20" s="24">
        <v>9</v>
      </c>
      <c r="Q20" s="22">
        <f t="shared" si="0"/>
        <v>0.9879032258064516</v>
      </c>
      <c r="R20" s="23">
        <f t="shared" si="2"/>
        <v>0.012096774193548387</v>
      </c>
    </row>
    <row r="21" spans="1:18" s="1" customFormat="1" ht="15.75">
      <c r="A21" s="15" t="s">
        <v>30</v>
      </c>
      <c r="B21" s="16">
        <v>80</v>
      </c>
      <c r="C21" s="17">
        <f>SUM('[1]HUD Monthly Report MAY 2005'!B20+'[1]HUD Monthly Report JUN 2005'!B20+'[1]HUD Monthly Report JUL 2005'!B21+'[1]HUD Monthly Report AUG 2005'!B21+'[1]HUD Monthly Report SEP 2005'!B21+'[1]HUD Monthly Report OCT 2005'!B21+'[1]HUD Monthly Report NOV 2005'!B21+'[1]HUD Monthly Report DEC 2005'!B21+'[1]HUD Monthly Report JAN 2006'!B21+'[1]HUD Monthly Report FEB 2006'!B21+'[1]HUD Monthly Report MAR 2006'!B21+B21)/12</f>
        <v>140.33333333333334</v>
      </c>
      <c r="D21" s="18">
        <v>44</v>
      </c>
      <c r="E21" s="19">
        <v>0</v>
      </c>
      <c r="F21" s="19">
        <v>0</v>
      </c>
      <c r="G21" s="19">
        <v>0</v>
      </c>
      <c r="H21" s="19">
        <v>0</v>
      </c>
      <c r="I21" s="19">
        <v>0</v>
      </c>
      <c r="J21" s="19">
        <v>0</v>
      </c>
      <c r="K21" s="19">
        <v>0</v>
      </c>
      <c r="L21" s="19">
        <v>0</v>
      </c>
      <c r="M21" s="19">
        <v>0</v>
      </c>
      <c r="N21" s="20">
        <f t="shared" si="1"/>
        <v>44</v>
      </c>
      <c r="O21" s="20">
        <f t="shared" si="1"/>
        <v>0</v>
      </c>
      <c r="P21" s="24">
        <v>7</v>
      </c>
      <c r="Q21" s="22">
        <f t="shared" si="0"/>
        <v>0.9905913978494624</v>
      </c>
      <c r="R21" s="23">
        <f t="shared" si="2"/>
        <v>0.009408602150537635</v>
      </c>
    </row>
    <row r="22" spans="1:18" s="1" customFormat="1" ht="15.75">
      <c r="A22" s="15" t="s">
        <v>31</v>
      </c>
      <c r="B22" s="16">
        <v>182</v>
      </c>
      <c r="C22" s="17">
        <f>SUM('[1]HUD Monthly Report MAY 2005'!B21+'[1]HUD Monthly Report JUN 2005'!B21+'[1]HUD Monthly Report JUL 2005'!B22+'[1]HUD Monthly Report AUG 2005'!B22+'[1]HUD Monthly Report SEP 2005'!B22+'[1]HUD Monthly Report OCT 2005'!B22+'[1]HUD Monthly Report NOV 2005'!B22+'[1]HUD Monthly Report DEC 2005'!B22+'[1]HUD Monthly Report JAN 2006'!B22+'[1]HUD Monthly Report FEB 2006'!B22+'[1]HUD Monthly Report MAR 2006'!B22+B22)/12</f>
        <v>319.3333333333333</v>
      </c>
      <c r="D22" s="18">
        <v>487</v>
      </c>
      <c r="E22" s="19">
        <v>40</v>
      </c>
      <c r="F22" s="19">
        <v>8</v>
      </c>
      <c r="G22" s="19">
        <v>0</v>
      </c>
      <c r="H22" s="19">
        <v>13</v>
      </c>
      <c r="I22" s="19">
        <v>2</v>
      </c>
      <c r="J22" s="19">
        <v>11</v>
      </c>
      <c r="K22" s="19">
        <v>2</v>
      </c>
      <c r="L22" s="19">
        <v>8</v>
      </c>
      <c r="M22" s="19">
        <v>4</v>
      </c>
      <c r="N22" s="20">
        <f t="shared" si="1"/>
        <v>527</v>
      </c>
      <c r="O22" s="20">
        <f t="shared" si="1"/>
        <v>48</v>
      </c>
      <c r="P22" s="24">
        <v>9</v>
      </c>
      <c r="Q22" s="22">
        <f t="shared" si="0"/>
        <v>0.9879032258064516</v>
      </c>
      <c r="R22" s="23">
        <f t="shared" si="2"/>
        <v>0.012096774193548387</v>
      </c>
    </row>
    <row r="23" spans="1:18" s="1" customFormat="1" ht="15.75">
      <c r="A23" s="15" t="s">
        <v>32</v>
      </c>
      <c r="B23" s="16">
        <v>487</v>
      </c>
      <c r="C23" s="17">
        <f>SUM('[1]HUD Monthly Report MAY 2005'!B22+'[1]HUD Monthly Report JUN 2005'!B22+'[1]HUD Monthly Report JUL 2005'!B23+'[1]HUD Monthly Report AUG 2005'!B23+'[1]HUD Monthly Report SEP 2005'!B23+'[1]HUD Monthly Report OCT 2005'!B23+'[1]HUD Monthly Report NOV 2005'!B23+'[1]HUD Monthly Report DEC 2005'!B23+'[1]HUD Monthly Report JAN 2006'!B23+'[1]HUD Monthly Report FEB 2006'!B23+'[1]HUD Monthly Report MAR 2006'!B23+B23)/12</f>
        <v>477.6666666666667</v>
      </c>
      <c r="D23" s="18">
        <v>2141</v>
      </c>
      <c r="E23" s="19">
        <v>85</v>
      </c>
      <c r="F23" s="19">
        <v>89</v>
      </c>
      <c r="G23" s="19">
        <v>5</v>
      </c>
      <c r="H23" s="19">
        <v>120</v>
      </c>
      <c r="I23" s="19">
        <v>11</v>
      </c>
      <c r="J23" s="19">
        <v>84</v>
      </c>
      <c r="K23" s="19">
        <v>8</v>
      </c>
      <c r="L23" s="19">
        <v>107</v>
      </c>
      <c r="M23" s="19">
        <v>23</v>
      </c>
      <c r="N23" s="20">
        <f t="shared" si="1"/>
        <v>2541</v>
      </c>
      <c r="O23" s="20">
        <f t="shared" si="1"/>
        <v>132</v>
      </c>
      <c r="P23" s="24">
        <v>7</v>
      </c>
      <c r="Q23" s="22">
        <f t="shared" si="0"/>
        <v>0.9905913978494624</v>
      </c>
      <c r="R23" s="23">
        <f t="shared" si="2"/>
        <v>0.009408602150537635</v>
      </c>
    </row>
    <row r="24" spans="1:18" s="1" customFormat="1" ht="15.75">
      <c r="A24" s="15" t="s">
        <v>33</v>
      </c>
      <c r="B24" s="16">
        <v>173</v>
      </c>
      <c r="C24" s="17">
        <f>SUM('[1]HUD Monthly Report MAY 2005'!B24+'[1]HUD Monthly Report JUN 2005'!B23+'[1]HUD Monthly Report JUL 2005'!B24+'[1]HUD Monthly Report AUG 2005'!B24+'[1]HUD Monthly Report SEP 2005'!B24+'[1]HUD Monthly Report OCT 2005'!B24+'[1]HUD Monthly Report NOV 2005'!B24+'[1]HUD Monthly Report DEC 2005'!B24+'[1]HUD Monthly Report JAN 2006'!B24+'[1]HUD Monthly Report FEB 2006'!B24+'[1]HUD Monthly Report MAR 2006'!B24+B24)/12</f>
        <v>287.3333333333333</v>
      </c>
      <c r="D24" s="18">
        <v>850</v>
      </c>
      <c r="E24" s="19">
        <v>61</v>
      </c>
      <c r="F24" s="19">
        <v>80</v>
      </c>
      <c r="G24" s="19">
        <v>26</v>
      </c>
      <c r="H24" s="19">
        <v>54</v>
      </c>
      <c r="I24" s="19">
        <v>7</v>
      </c>
      <c r="J24" s="19">
        <v>40</v>
      </c>
      <c r="K24" s="19">
        <v>2</v>
      </c>
      <c r="L24" s="19">
        <v>31</v>
      </c>
      <c r="M24" s="19">
        <v>3</v>
      </c>
      <c r="N24" s="20">
        <f t="shared" si="1"/>
        <v>1055</v>
      </c>
      <c r="O24" s="20">
        <f t="shared" si="1"/>
        <v>99</v>
      </c>
      <c r="P24" s="24">
        <v>8</v>
      </c>
      <c r="Q24" s="22">
        <f>SUM(1-R24)</f>
        <v>0.989247311827957</v>
      </c>
      <c r="R24" s="23">
        <f t="shared" si="2"/>
        <v>0.010752688172043012</v>
      </c>
    </row>
    <row r="25" spans="1:18" s="1" customFormat="1" ht="15.75">
      <c r="A25" s="15" t="s">
        <v>34</v>
      </c>
      <c r="B25" s="16">
        <v>259</v>
      </c>
      <c r="C25" s="17">
        <f>SUM('[1]HUD Monthly Report MAY 2005'!B23+'[1]HUD Monthly Report JUN 2005'!B24+'[1]HUD Monthly Report JUL 2005'!B25+'[1]HUD Monthly Report AUG 2005'!B25+'[1]HUD Monthly Report SEP 2005'!B25+'[1]HUD Monthly Report OCT 2005'!B25+'[1]HUD Monthly Report NOV 2005'!B25+'[1]HUD Monthly Report DEC 2005'!B25+'[1]HUD Monthly Report JAN 2006'!B25+'[1]HUD Monthly Report FEB 2006'!B25+'[1]HUD Monthly Report MAR 2006'!B25+B25)/12</f>
        <v>315.0833333333333</v>
      </c>
      <c r="D25" s="18">
        <v>1150</v>
      </c>
      <c r="E25" s="19">
        <v>42</v>
      </c>
      <c r="F25" s="19">
        <v>43</v>
      </c>
      <c r="G25" s="19">
        <v>5</v>
      </c>
      <c r="H25" s="19">
        <v>74</v>
      </c>
      <c r="I25" s="19">
        <v>5</v>
      </c>
      <c r="J25" s="19">
        <v>39</v>
      </c>
      <c r="K25" s="19">
        <v>2</v>
      </c>
      <c r="L25" s="19">
        <v>69</v>
      </c>
      <c r="M25" s="19">
        <v>7</v>
      </c>
      <c r="N25" s="20">
        <f t="shared" si="1"/>
        <v>1375</v>
      </c>
      <c r="O25" s="20">
        <f t="shared" si="1"/>
        <v>61</v>
      </c>
      <c r="P25" s="24">
        <v>24</v>
      </c>
      <c r="Q25" s="22">
        <f t="shared" si="0"/>
        <v>0.967741935483871</v>
      </c>
      <c r="R25" s="23">
        <f t="shared" si="2"/>
        <v>0.03225806451612903</v>
      </c>
    </row>
    <row r="26" spans="1:18" s="1" customFormat="1" ht="15.75">
      <c r="A26" s="15" t="s">
        <v>35</v>
      </c>
      <c r="B26" s="16">
        <v>172</v>
      </c>
      <c r="C26" s="17">
        <f>SUM('[1]HUD Monthly Report MAY 2005'!B25+'[1]HUD Monthly Report JUN 2005'!B25+'[1]HUD Monthly Report JUL 2005'!B26+'[1]HUD Monthly Report AUG 2005'!B26+'[1]HUD Monthly Report SEP 2005'!B26+'[1]HUD Monthly Report OCT 2005'!B26+'[1]HUD Monthly Report NOV 2005'!B26+'[1]HUD Monthly Report DEC 2005'!B26+'[1]HUD Monthly Report JAN 2006'!B26+'[1]HUD Monthly Report FEB 2006'!B26+'[1]HUD Monthly Report MAR 2006'!B26+B26)/12</f>
        <v>239.66666666666666</v>
      </c>
      <c r="D26" s="18">
        <v>786</v>
      </c>
      <c r="E26" s="19">
        <v>47</v>
      </c>
      <c r="F26" s="19">
        <v>16</v>
      </c>
      <c r="G26" s="19">
        <v>3</v>
      </c>
      <c r="H26" s="19">
        <v>39</v>
      </c>
      <c r="I26" s="19">
        <v>3</v>
      </c>
      <c r="J26" s="19">
        <v>30</v>
      </c>
      <c r="K26" s="19">
        <v>1</v>
      </c>
      <c r="L26" s="19">
        <v>39</v>
      </c>
      <c r="M26" s="19">
        <v>13</v>
      </c>
      <c r="N26" s="20">
        <f t="shared" si="1"/>
        <v>910</v>
      </c>
      <c r="O26" s="20">
        <f t="shared" si="1"/>
        <v>67</v>
      </c>
      <c r="P26" s="24">
        <v>7</v>
      </c>
      <c r="Q26" s="22">
        <f t="shared" si="0"/>
        <v>0.9905913978494624</v>
      </c>
      <c r="R26" s="23">
        <f t="shared" si="2"/>
        <v>0.009408602150537635</v>
      </c>
    </row>
    <row r="27" spans="1:18" s="1" customFormat="1" ht="15.75">
      <c r="A27" s="15" t="s">
        <v>36</v>
      </c>
      <c r="B27" s="16">
        <v>421</v>
      </c>
      <c r="C27" s="17">
        <f>SUM('[1]HUD Monthly Report MAY 2005'!B26+'[1]HUD Monthly Report JUN 2005'!B26+'[1]HUD Monthly Report JUL 2005'!B27+'[1]HUD Monthly Report AUG 2005'!B27+'[1]HUD Monthly Report SEP 2005'!B27+'[1]HUD Monthly Report OCT 2005'!B27+'[1]HUD Monthly Report NOV 2005'!B27+'[1]HUD Monthly Report DEC 2005'!B27+'[1]HUD Monthly Report JAN 2006'!B27+'[1]HUD Monthly Report FEB 2006'!B27+'[1]HUD Monthly Report MAR 2006'!B27+B27)/12</f>
        <v>382.25</v>
      </c>
      <c r="D27" s="18">
        <v>1738</v>
      </c>
      <c r="E27" s="19">
        <v>58</v>
      </c>
      <c r="F27" s="19">
        <v>119</v>
      </c>
      <c r="G27" s="19">
        <v>9</v>
      </c>
      <c r="H27" s="19">
        <v>118</v>
      </c>
      <c r="I27" s="19">
        <v>12</v>
      </c>
      <c r="J27" s="19">
        <v>106</v>
      </c>
      <c r="K27" s="19">
        <v>8</v>
      </c>
      <c r="L27" s="19">
        <v>110</v>
      </c>
      <c r="M27" s="19">
        <v>8</v>
      </c>
      <c r="N27" s="20">
        <f t="shared" si="1"/>
        <v>2191</v>
      </c>
      <c r="O27" s="20">
        <f t="shared" si="1"/>
        <v>95</v>
      </c>
      <c r="P27" s="24">
        <v>15</v>
      </c>
      <c r="Q27" s="22">
        <f>SUM(1-R27)</f>
        <v>0.9798387096774194</v>
      </c>
      <c r="R27" s="23">
        <f t="shared" si="2"/>
        <v>0.020161290322580645</v>
      </c>
    </row>
    <row r="28" spans="1:18" s="1" customFormat="1" ht="15.75">
      <c r="A28" s="15" t="s">
        <v>37</v>
      </c>
      <c r="B28" s="16">
        <v>62</v>
      </c>
      <c r="C28" s="17">
        <f>SUM('[1]HUD Monthly Report MAY 2005'!B27+'[1]HUD Monthly Report JUN 2005'!B27+'[1]HUD Monthly Report JUL 2005'!B28+'[1]HUD Monthly Report AUG 2005'!B28+'[1]HUD Monthly Report SEP 2005'!B28+'[1]HUD Monthly Report OCT 2005'!B28+'[1]HUD Monthly Report NOV 2005'!B28+'[1]HUD Monthly Report DEC 2005'!B28+'[1]HUD Monthly Report JAN 2006'!B28+'[1]HUD Monthly Report FEB 2006'!B28+'[1]HUD Monthly Report MAR 2006'!B28+B28)/12</f>
        <v>60.416666666666664</v>
      </c>
      <c r="D28" s="18">
        <v>380</v>
      </c>
      <c r="E28" s="19">
        <v>8</v>
      </c>
      <c r="F28" s="19">
        <v>6</v>
      </c>
      <c r="G28" s="19">
        <v>0</v>
      </c>
      <c r="H28" s="19">
        <v>10</v>
      </c>
      <c r="I28" s="19">
        <v>0</v>
      </c>
      <c r="J28" s="19">
        <v>21</v>
      </c>
      <c r="K28" s="19">
        <v>1</v>
      </c>
      <c r="L28" s="19">
        <v>25</v>
      </c>
      <c r="M28" s="19">
        <v>4</v>
      </c>
      <c r="N28" s="20">
        <f t="shared" si="1"/>
        <v>442</v>
      </c>
      <c r="O28" s="20">
        <f t="shared" si="1"/>
        <v>13</v>
      </c>
      <c r="P28" s="24">
        <v>7</v>
      </c>
      <c r="Q28" s="22">
        <f t="shared" si="0"/>
        <v>0.9905913978494624</v>
      </c>
      <c r="R28" s="23">
        <f t="shared" si="2"/>
        <v>0.009408602150537635</v>
      </c>
    </row>
    <row r="29" spans="1:18" s="1" customFormat="1" ht="15.75">
      <c r="A29" s="15" t="s">
        <v>38</v>
      </c>
      <c r="B29" s="16">
        <v>187</v>
      </c>
      <c r="C29" s="17">
        <f>SUM('[1]HUD Monthly Report MAY 2005'!B28+'[1]HUD Monthly Report JUN 2005'!B28+'[1]HUD Monthly Report JUL 2005'!B29+'[1]HUD Monthly Report AUG 2005'!B29+'[1]HUD Monthly Report SEP 2005'!B29+'[1]HUD Monthly Report OCT 2005'!B29+'[1]HUD Monthly Report NOV 2005'!B29+'[1]HUD Monthly Report DEC 2005'!B29+'[1]HUD Monthly Report JAN 2006'!B29+'[1]HUD Monthly Report FEB 2006'!B29+'[1]HUD Monthly Report MAR 2006'!B29+B29)/12</f>
        <v>253.5</v>
      </c>
      <c r="D29" s="18">
        <v>888</v>
      </c>
      <c r="E29" s="19">
        <v>37</v>
      </c>
      <c r="F29" s="19">
        <v>29</v>
      </c>
      <c r="G29" s="19">
        <v>2</v>
      </c>
      <c r="H29" s="19">
        <v>43</v>
      </c>
      <c r="I29" s="19">
        <v>1</v>
      </c>
      <c r="J29" s="19">
        <v>40</v>
      </c>
      <c r="K29" s="19">
        <v>2</v>
      </c>
      <c r="L29" s="19">
        <v>38</v>
      </c>
      <c r="M29" s="19">
        <v>2</v>
      </c>
      <c r="N29" s="20">
        <f t="shared" si="1"/>
        <v>1038</v>
      </c>
      <c r="O29" s="20">
        <f t="shared" si="1"/>
        <v>44</v>
      </c>
      <c r="P29" s="24">
        <v>7</v>
      </c>
      <c r="Q29" s="22">
        <f t="shared" si="0"/>
        <v>0.9905913978494624</v>
      </c>
      <c r="R29" s="23">
        <f t="shared" si="2"/>
        <v>0.009408602150537635</v>
      </c>
    </row>
    <row r="30" spans="1:18" s="1" customFormat="1" ht="15.75">
      <c r="A30" s="15" t="s">
        <v>39</v>
      </c>
      <c r="B30" s="16">
        <v>98</v>
      </c>
      <c r="C30" s="17">
        <f>SUM('[1]HUD Monthly Report MAY 2005'!B29+'[1]HUD Monthly Report JUN 2005'!B29+'[1]HUD Monthly Report JUL 2005'!B30+'[1]HUD Monthly Report AUG 2005'!B30+'[1]HUD Monthly Report SEP 2005'!B30+'[1]HUD Monthly Report OCT 2005'!B30+'[1]HUD Monthly Report NOV 2005'!B30+'[1]HUD Monthly Report DEC 2005'!B30+'[1]HUD Monthly Report JAN 2006'!B30+'[1]HUD Monthly Report FEB 2006'!B30+'[1]HUD Monthly Report MAR 2006'!B30+B30)/12</f>
        <v>334.4166666666667</v>
      </c>
      <c r="D30" s="18">
        <v>338</v>
      </c>
      <c r="E30" s="19">
        <v>48</v>
      </c>
      <c r="F30" s="19">
        <v>10</v>
      </c>
      <c r="G30" s="19">
        <v>3</v>
      </c>
      <c r="H30" s="19">
        <v>12</v>
      </c>
      <c r="I30" s="19">
        <v>2</v>
      </c>
      <c r="J30" s="19">
        <v>12</v>
      </c>
      <c r="K30" s="19">
        <v>3</v>
      </c>
      <c r="L30" s="19">
        <v>16</v>
      </c>
      <c r="M30" s="19">
        <v>7</v>
      </c>
      <c r="N30" s="20">
        <f t="shared" si="1"/>
        <v>388</v>
      </c>
      <c r="O30" s="20">
        <f t="shared" si="1"/>
        <v>63</v>
      </c>
      <c r="P30" s="24">
        <v>31</v>
      </c>
      <c r="Q30" s="22">
        <f t="shared" si="0"/>
        <v>0.9583333333333334</v>
      </c>
      <c r="R30" s="23">
        <f t="shared" si="2"/>
        <v>0.041666666666666664</v>
      </c>
    </row>
    <row r="31" spans="1:18" s="1" customFormat="1" ht="15.75">
      <c r="A31" s="15" t="s">
        <v>40</v>
      </c>
      <c r="B31" s="16">
        <v>452</v>
      </c>
      <c r="C31" s="17">
        <f>SUM('[1]HUD Monthly Report MAY 2005'!B30+'[1]HUD Monthly Report JUN 2005'!B30+'[1]HUD Monthly Report JUL 2005'!B31+'[1]HUD Monthly Report AUG 2005'!B31+'[1]HUD Monthly Report SEP 2005'!B31+'[1]HUD Monthly Report OCT 2005'!B31+'[1]HUD Monthly Report NOV 2005'!B31+'[1]HUD Monthly Report DEC 2005'!B31+'[1]HUD Monthly Report JAN 2006'!B31+'[1]HUD Monthly Report FEB 2006'!B31+'[1]HUD Monthly Report MAR 2006'!B31+B31)/12</f>
        <v>448.8333333333333</v>
      </c>
      <c r="D31" s="18">
        <v>1815</v>
      </c>
      <c r="E31" s="19">
        <v>57</v>
      </c>
      <c r="F31" s="19">
        <v>85</v>
      </c>
      <c r="G31" s="19">
        <v>4</v>
      </c>
      <c r="H31" s="19">
        <v>181</v>
      </c>
      <c r="I31" s="19">
        <v>9</v>
      </c>
      <c r="J31" s="19">
        <v>128</v>
      </c>
      <c r="K31" s="19">
        <v>7</v>
      </c>
      <c r="L31" s="19">
        <v>103</v>
      </c>
      <c r="M31" s="19">
        <v>10</v>
      </c>
      <c r="N31" s="20">
        <f t="shared" si="1"/>
        <v>2312</v>
      </c>
      <c r="O31" s="20">
        <f t="shared" si="1"/>
        <v>87</v>
      </c>
      <c r="P31" s="24">
        <v>36</v>
      </c>
      <c r="Q31" s="22">
        <f t="shared" si="0"/>
        <v>0.9516129032258065</v>
      </c>
      <c r="R31" s="23">
        <f t="shared" si="2"/>
        <v>0.04838709677419355</v>
      </c>
    </row>
    <row r="32" spans="1:18" s="1" customFormat="1" ht="15.75">
      <c r="A32" s="15" t="s">
        <v>41</v>
      </c>
      <c r="B32" s="16">
        <v>103</v>
      </c>
      <c r="C32" s="17">
        <f>SUM('[1]HUD Monthly Report MAY 2005'!B31+'[1]HUD Monthly Report JUN 2005'!B31+'[1]HUD Monthly Report JUL 2005'!B32+'[1]HUD Monthly Report AUG 2005'!B32+'[1]HUD Monthly Report SEP 2005'!B32+'[1]HUD Monthly Report OCT 2005'!B32+'[1]HUD Monthly Report NOV 2005'!B32+'[1]HUD Monthly Report DEC 2005'!B32+'[1]HUD Monthly Report JAN 2006'!B32+'[1]HUD Monthly Report FEB 2006'!B32+'[1]HUD Monthly Report MAR 2006'!B32+B32)/12</f>
        <v>146.33333333333334</v>
      </c>
      <c r="D32" s="18">
        <v>490</v>
      </c>
      <c r="E32" s="19">
        <v>29</v>
      </c>
      <c r="F32" s="19">
        <v>20</v>
      </c>
      <c r="G32" s="19">
        <v>2</v>
      </c>
      <c r="H32" s="19">
        <v>18</v>
      </c>
      <c r="I32" s="19">
        <v>0</v>
      </c>
      <c r="J32" s="19">
        <v>4</v>
      </c>
      <c r="K32" s="19">
        <v>0</v>
      </c>
      <c r="L32" s="19">
        <v>10</v>
      </c>
      <c r="M32" s="19">
        <v>1</v>
      </c>
      <c r="N32" s="20">
        <f t="shared" si="1"/>
        <v>542</v>
      </c>
      <c r="O32" s="20">
        <f t="shared" si="1"/>
        <v>32</v>
      </c>
      <c r="P32" s="26">
        <v>7</v>
      </c>
      <c r="Q32" s="22">
        <f t="shared" si="0"/>
        <v>0.9905913978494624</v>
      </c>
      <c r="R32" s="23">
        <f t="shared" si="2"/>
        <v>0.009408602150537635</v>
      </c>
    </row>
    <row r="33" spans="1:18" s="1" customFormat="1" ht="15.75">
      <c r="A33" s="15" t="s">
        <v>42</v>
      </c>
      <c r="B33" s="16">
        <v>976</v>
      </c>
      <c r="C33" s="17">
        <f>SUM('[1]HUD Monthly Report MAY 2005'!B32+'[1]HUD Monthly Report JUN 2005'!B32+'[1]HUD Monthly Report JUL 2005'!B33+'[1]HUD Monthly Report AUG 2005'!B33+'[1]HUD Monthly Report SEP 2005'!B33+'[1]HUD Monthly Report OCT 2005'!B33+'[1]HUD Monthly Report NOV 2005'!B33+'[1]HUD Monthly Report DEC 2005'!B33+'[1]HUD Monthly Report JAN 2006'!B33+'[1]HUD Monthly Report FEB 2006'!B33+'[1]HUD Monthly Report MAR 2006'!B33+B33)/12</f>
        <v>750.25</v>
      </c>
      <c r="D33" s="18">
        <v>3686</v>
      </c>
      <c r="E33" s="19">
        <v>78</v>
      </c>
      <c r="F33" s="19">
        <v>151</v>
      </c>
      <c r="G33" s="19">
        <v>6</v>
      </c>
      <c r="H33" s="19">
        <v>238</v>
      </c>
      <c r="I33" s="19">
        <v>9</v>
      </c>
      <c r="J33" s="19">
        <v>187</v>
      </c>
      <c r="K33" s="19">
        <v>6</v>
      </c>
      <c r="L33" s="19">
        <v>188</v>
      </c>
      <c r="M33" s="19">
        <v>26</v>
      </c>
      <c r="N33" s="20">
        <f t="shared" si="1"/>
        <v>4450</v>
      </c>
      <c r="O33" s="20">
        <f t="shared" si="1"/>
        <v>125</v>
      </c>
      <c r="P33" s="24">
        <v>8</v>
      </c>
      <c r="Q33" s="22">
        <f t="shared" si="0"/>
        <v>0.989247311827957</v>
      </c>
      <c r="R33" s="23">
        <f t="shared" si="2"/>
        <v>0.010752688172043012</v>
      </c>
    </row>
    <row r="34" spans="1:18" s="1" customFormat="1" ht="15.75">
      <c r="A34" s="15" t="s">
        <v>43</v>
      </c>
      <c r="B34" s="16">
        <v>297</v>
      </c>
      <c r="C34" s="17">
        <f>SUM('[1]HUD Monthly Report MAY 2005'!B33+'[1]HUD Monthly Report JUN 2005'!B33+'[1]HUD Monthly Report JUL 2005'!B34+'[1]HUD Monthly Report AUG 2005'!B34+'[1]HUD Monthly Report SEP 2005'!B34+'[1]HUD Monthly Report OCT 2005'!B34+'[1]HUD Monthly Report NOV 2005'!B34+'[1]HUD Monthly Report DEC 2005'!B34+'[1]HUD Monthly Report JAN 2006'!B34+'[1]HUD Monthly Report FEB 2006'!B34+'[1]HUD Monthly Report MAR 2006'!B34+B34)/12</f>
        <v>327.0833333333333</v>
      </c>
      <c r="D34" s="18">
        <v>1347</v>
      </c>
      <c r="E34" s="19">
        <v>35</v>
      </c>
      <c r="F34" s="19">
        <v>40</v>
      </c>
      <c r="G34" s="19">
        <v>2</v>
      </c>
      <c r="H34" s="19">
        <v>61</v>
      </c>
      <c r="I34" s="19">
        <v>6</v>
      </c>
      <c r="J34" s="19">
        <v>21</v>
      </c>
      <c r="K34" s="19">
        <v>1</v>
      </c>
      <c r="L34" s="19">
        <v>33</v>
      </c>
      <c r="M34" s="19">
        <v>5</v>
      </c>
      <c r="N34" s="20">
        <f t="shared" si="1"/>
        <v>1502</v>
      </c>
      <c r="O34" s="20">
        <f t="shared" si="1"/>
        <v>49</v>
      </c>
      <c r="P34" s="25">
        <v>9</v>
      </c>
      <c r="Q34" s="22">
        <f t="shared" si="0"/>
        <v>0.9879032258064516</v>
      </c>
      <c r="R34" s="23">
        <f t="shared" si="2"/>
        <v>0.012096774193548387</v>
      </c>
    </row>
    <row r="35" spans="1:18" s="54" customFormat="1" ht="15.75">
      <c r="A35" s="55" t="s">
        <v>44</v>
      </c>
      <c r="B35" s="46">
        <v>786</v>
      </c>
      <c r="C35" s="47">
        <f>SUM('[1]HUD Monthly Report MAY 2005'!B34+'[1]HUD Monthly Report JUN 2005'!B34+'[1]HUD Monthly Report JUL 2005'!B35+'[1]HUD Monthly Report AUG 2005'!B35+'[1]HUD Monthly Report SEP 2005'!B35+'[1]HUD Monthly Report OCT 2005'!B35+'[1]HUD Monthly Report NOV 2005'!B35+'[1]HUD Monthly Report DEC 2005'!B35+'[1]HUD Monthly Report JAN 2006'!B35+'[1]HUD Monthly Report FEB 2006'!B35+'[1]HUD Monthly Report MAR 2006'!B35+B35)/12</f>
        <v>510.4166666666667</v>
      </c>
      <c r="D35" s="48">
        <v>3277</v>
      </c>
      <c r="E35" s="49">
        <v>75</v>
      </c>
      <c r="F35" s="49">
        <v>137</v>
      </c>
      <c r="G35" s="49">
        <v>9</v>
      </c>
      <c r="H35" s="49">
        <v>211</v>
      </c>
      <c r="I35" s="49">
        <v>14</v>
      </c>
      <c r="J35" s="49">
        <v>177</v>
      </c>
      <c r="K35" s="49">
        <v>8</v>
      </c>
      <c r="L35" s="49">
        <v>235</v>
      </c>
      <c r="M35" s="49">
        <v>30</v>
      </c>
      <c r="N35" s="50">
        <f t="shared" si="1"/>
        <v>4037</v>
      </c>
      <c r="O35" s="50">
        <f t="shared" si="1"/>
        <v>136</v>
      </c>
      <c r="P35" s="51">
        <v>63</v>
      </c>
      <c r="Q35" s="52">
        <f t="shared" si="0"/>
        <v>0.9153225806451613</v>
      </c>
      <c r="R35" s="53">
        <f t="shared" si="2"/>
        <v>0.0846774193548387</v>
      </c>
    </row>
    <row r="36" spans="1:18" s="1" customFormat="1" ht="15.75">
      <c r="A36" s="15" t="s">
        <v>45</v>
      </c>
      <c r="B36" s="16">
        <v>110</v>
      </c>
      <c r="C36" s="17">
        <f>SUM('[1]HUD Monthly Report JUN 2005'!B35+'[1]HUD Monthly Report JUL 2005'!B36+'[1]HUD Monthly Report AUG 2005'!B36+'[1]HUD Monthly Report SEP 2005'!B36+'[1]HUD Monthly Report OCT 2005'!B36+'[1]HUD Monthly Report NOV 2005'!B36+'[1]HUD Monthly Report DEC 2005'!B36+'[1]HUD Monthly Report JAN 2006'!B36+'[1]HUD Monthly Report FEB 2006'!B36+'[1]HUD Monthly Report MAR 2006'!B36+'[1]HUD Monthly Report MAR 2006'!B36+B36)/12</f>
        <v>123.33333333333333</v>
      </c>
      <c r="D36" s="18">
        <v>568</v>
      </c>
      <c r="E36" s="19">
        <v>17</v>
      </c>
      <c r="F36" s="19">
        <v>34</v>
      </c>
      <c r="G36" s="19">
        <v>3</v>
      </c>
      <c r="H36" s="19">
        <v>30</v>
      </c>
      <c r="I36" s="19">
        <v>1</v>
      </c>
      <c r="J36" s="19">
        <v>12</v>
      </c>
      <c r="K36" s="19">
        <v>0</v>
      </c>
      <c r="L36" s="19">
        <v>30</v>
      </c>
      <c r="M36" s="19">
        <v>7</v>
      </c>
      <c r="N36" s="20">
        <f t="shared" si="1"/>
        <v>674</v>
      </c>
      <c r="O36" s="20">
        <f t="shared" si="1"/>
        <v>28</v>
      </c>
      <c r="P36" s="24">
        <v>7</v>
      </c>
      <c r="Q36" s="22">
        <f>SUM(1-R36)</f>
        <v>0.9905913978494624</v>
      </c>
      <c r="R36" s="23">
        <f t="shared" si="2"/>
        <v>0.009408602150537635</v>
      </c>
    </row>
    <row r="37" spans="1:18" s="54" customFormat="1" ht="15.75">
      <c r="A37" s="55" t="s">
        <v>46</v>
      </c>
      <c r="B37" s="46">
        <v>291</v>
      </c>
      <c r="C37" s="47">
        <f>SUM('[1]HUD Monthly Report JUN 2005'!B36+'[1]HUD Monthly Report JUL 2005'!B37+'[1]HUD Monthly Report AUG 2005'!B37+'[1]HUD Monthly Report SEP 2005'!B37+'[1]HUD Monthly Report OCT 2005'!B37+'[1]HUD Monthly Report NOV 2005'!B37+'[1]HUD Monthly Report DEC 2005'!B37+'[1]HUD Monthly Report JAN 2006'!B37+'[1]HUD Monthly Report JAN 2006'!B37+'[1]HUD Monthly Report FEB 2006'!B37+'[1]HUD Monthly Report MAR 2006'!B37+B37)/12</f>
        <v>454</v>
      </c>
      <c r="D37" s="48">
        <v>1313</v>
      </c>
      <c r="E37" s="49">
        <v>56</v>
      </c>
      <c r="F37" s="49">
        <v>82</v>
      </c>
      <c r="G37" s="49">
        <v>8</v>
      </c>
      <c r="H37" s="49">
        <v>88</v>
      </c>
      <c r="I37" s="49">
        <v>1</v>
      </c>
      <c r="J37" s="49">
        <v>64</v>
      </c>
      <c r="K37" s="49">
        <v>3</v>
      </c>
      <c r="L37" s="49">
        <v>56</v>
      </c>
      <c r="M37" s="49">
        <v>10</v>
      </c>
      <c r="N37" s="50">
        <f t="shared" si="1"/>
        <v>1603</v>
      </c>
      <c r="O37" s="50">
        <f t="shared" si="1"/>
        <v>78</v>
      </c>
      <c r="P37" s="51">
        <v>76</v>
      </c>
      <c r="Q37" s="52">
        <f t="shared" si="0"/>
        <v>0.8978494623655914</v>
      </c>
      <c r="R37" s="53">
        <f t="shared" si="2"/>
        <v>0.10215053763440861</v>
      </c>
    </row>
    <row r="38" spans="1:18" s="1" customFormat="1" ht="15.75">
      <c r="A38" s="15" t="s">
        <v>47</v>
      </c>
      <c r="B38" s="16">
        <v>941</v>
      </c>
      <c r="C38" s="17">
        <f>SUM('[1]HUD Monthly Report MAY 2005'!B37+'[1]HUD Monthly Report JUN 2005'!B37+'[1]HUD Monthly Report JUL 2005'!B38+'[1]HUD Monthly Report AUG 2005'!B38+'[1]HUD Monthly Report SEP 2005'!B38+'[1]HUD Monthly Report OCT 2005'!B38+'[1]HUD Monthly Report NOV 2005'!B38+'[1]HUD Monthly Report DEC 2005'!B38+'[1]HUD Monthly Report JAN 2006'!B38+'[1]HUD Monthly Report FEB 2006'!B38+'[1]HUD Monthly Report MAR 2006'!B38+B38)/12</f>
        <v>728.9166666666666</v>
      </c>
      <c r="D38" s="18">
        <v>3577</v>
      </c>
      <c r="E38" s="19">
        <v>218</v>
      </c>
      <c r="F38" s="19">
        <v>145</v>
      </c>
      <c r="G38" s="19">
        <v>19</v>
      </c>
      <c r="H38" s="19">
        <v>179</v>
      </c>
      <c r="I38" s="19">
        <v>17</v>
      </c>
      <c r="J38" s="19">
        <v>129</v>
      </c>
      <c r="K38" s="19">
        <v>17</v>
      </c>
      <c r="L38" s="19">
        <v>124</v>
      </c>
      <c r="M38" s="19">
        <v>23</v>
      </c>
      <c r="N38" s="20">
        <f t="shared" si="1"/>
        <v>4154</v>
      </c>
      <c r="O38" s="20">
        <f t="shared" si="1"/>
        <v>294</v>
      </c>
      <c r="P38" s="25">
        <v>7</v>
      </c>
      <c r="Q38" s="22">
        <f t="shared" si="0"/>
        <v>0.9905913978494624</v>
      </c>
      <c r="R38" s="23">
        <f t="shared" si="2"/>
        <v>0.009408602150537635</v>
      </c>
    </row>
    <row r="39" spans="1:18" s="54" customFormat="1" ht="15.75">
      <c r="A39" s="55" t="s">
        <v>48</v>
      </c>
      <c r="B39" s="46">
        <v>59</v>
      </c>
      <c r="C39" s="47">
        <f>SUM('[1]HUD Monthly Report MAY 2005'!B38+'[1]HUD Monthly Report JUN 2005'!B38+'[1]HUD Monthly Report JUL 2005'!B39+'[1]HUD Monthly Report AUG 2005'!B39+'[1]HUD Monthly Report SEP 2005'!B39+'[1]HUD Monthly Report OCT 2005'!B39+'[1]HUD Monthly Report NOV 2005'!B39+'[1]HUD Monthly Report DEC 2005'!B39+'[1]HUD Monthly Report JAN 2006'!B39+'[1]HUD Monthly Report FEB 2006'!B39+'[1]HUD Monthly Report MAR 2006'!B39+B39)/12</f>
        <v>127.66666666666667</v>
      </c>
      <c r="D39" s="48">
        <v>392</v>
      </c>
      <c r="E39" s="49">
        <v>5</v>
      </c>
      <c r="F39" s="49">
        <v>35</v>
      </c>
      <c r="G39" s="49">
        <v>1</v>
      </c>
      <c r="H39" s="49">
        <v>23</v>
      </c>
      <c r="I39" s="49">
        <v>1</v>
      </c>
      <c r="J39" s="49">
        <v>40</v>
      </c>
      <c r="K39" s="49">
        <v>2</v>
      </c>
      <c r="L39" s="49">
        <v>13</v>
      </c>
      <c r="M39" s="49">
        <v>0</v>
      </c>
      <c r="N39" s="50">
        <f t="shared" si="1"/>
        <v>503</v>
      </c>
      <c r="O39" s="50">
        <f t="shared" si="1"/>
        <v>9</v>
      </c>
      <c r="P39" s="51">
        <v>744</v>
      </c>
      <c r="Q39" s="52">
        <f t="shared" si="0"/>
        <v>0</v>
      </c>
      <c r="R39" s="53">
        <f t="shared" si="2"/>
        <v>1</v>
      </c>
    </row>
    <row r="40" spans="1:18" s="1" customFormat="1" ht="15.75">
      <c r="A40" s="15" t="s">
        <v>49</v>
      </c>
      <c r="B40" s="16">
        <v>27</v>
      </c>
      <c r="C40" s="17">
        <f>SUM('[1]HUD Monthly Report MAY 2005'!B39+'[1]HUD Monthly Report JUN 2005'!B39+'[1]HUD Monthly Report JUL 2005'!B40+'[1]HUD Monthly Report AUG 2005'!B40+'[1]HUD Monthly Report SEP 2005'!B40+'[1]HUD Monthly Report OCT 2005'!B40+'[1]HUD Monthly Report NOV 2005'!B40+'[1]HUD Monthly Report DEC 2005'!B40+'[1]HUD Monthly Report JAN 2006'!B40+'[1]HUD Monthly Report FEB 2006'!B40+'[1]HUD Monthly Report MAR 2006'!B40+B40)/12</f>
        <v>33.166666666666664</v>
      </c>
      <c r="D40" s="18">
        <v>254</v>
      </c>
      <c r="E40" s="19">
        <v>20</v>
      </c>
      <c r="F40" s="19">
        <v>8</v>
      </c>
      <c r="G40" s="19">
        <v>1</v>
      </c>
      <c r="H40" s="19">
        <v>10</v>
      </c>
      <c r="I40" s="19">
        <v>2</v>
      </c>
      <c r="J40" s="19">
        <v>3</v>
      </c>
      <c r="K40" s="19">
        <v>1</v>
      </c>
      <c r="L40" s="19">
        <v>6</v>
      </c>
      <c r="M40" s="19">
        <v>0</v>
      </c>
      <c r="N40" s="20">
        <f t="shared" si="1"/>
        <v>281</v>
      </c>
      <c r="O40" s="20">
        <f t="shared" si="1"/>
        <v>24</v>
      </c>
      <c r="P40" s="24">
        <v>9</v>
      </c>
      <c r="Q40" s="22">
        <f>SUM(1-R40)</f>
        <v>0.9879032258064516</v>
      </c>
      <c r="R40" s="23">
        <f t="shared" si="2"/>
        <v>0.012096774193548387</v>
      </c>
    </row>
    <row r="41" spans="1:18" s="1" customFormat="1" ht="15.75">
      <c r="A41" s="15" t="s">
        <v>50</v>
      </c>
      <c r="B41" s="16">
        <v>192</v>
      </c>
      <c r="C41" s="17">
        <f>SUM('[1]HUD Monthly Report MAY 2005'!B40+'[1]HUD Monthly Report JUN 2005'!B40+'[1]HUD Monthly Report JUL 2005'!B41+'[1]HUD Monthly Report AUG 2005'!B41+'[1]HUD Monthly Report SEP 2005'!B41+'[1]HUD Monthly Report OCT 2005'!B41+'[1]HUD Monthly Report NOV 2005'!B41+'[1]HUD Monthly Report DEC 2005'!B41+'[1]HUD Monthly Report JAN 2006'!B41+'[1]HUD Monthly Report FEB 2006'!B41+'[1]HUD Monthly Report MAR 2006'!B41+B41)/12</f>
        <v>209.58333333333334</v>
      </c>
      <c r="D41" s="18">
        <v>949</v>
      </c>
      <c r="E41" s="19">
        <v>41</v>
      </c>
      <c r="F41" s="19">
        <v>29</v>
      </c>
      <c r="G41" s="19">
        <v>3</v>
      </c>
      <c r="H41" s="19">
        <v>77</v>
      </c>
      <c r="I41" s="19">
        <v>14</v>
      </c>
      <c r="J41" s="19">
        <v>39</v>
      </c>
      <c r="K41" s="19">
        <v>3</v>
      </c>
      <c r="L41" s="19">
        <v>35</v>
      </c>
      <c r="M41" s="19">
        <v>1</v>
      </c>
      <c r="N41" s="20">
        <f t="shared" si="1"/>
        <v>1129</v>
      </c>
      <c r="O41" s="20">
        <f t="shared" si="1"/>
        <v>62</v>
      </c>
      <c r="P41" s="24">
        <v>25</v>
      </c>
      <c r="Q41" s="22">
        <f t="shared" si="0"/>
        <v>0.9663978494623656</v>
      </c>
      <c r="R41" s="23">
        <f t="shared" si="2"/>
        <v>0.033602150537634407</v>
      </c>
    </row>
    <row r="42" spans="1:18" s="54" customFormat="1" ht="15.75">
      <c r="A42" s="55" t="s">
        <v>51</v>
      </c>
      <c r="B42" s="46">
        <v>118</v>
      </c>
      <c r="C42" s="47">
        <f>SUM('[1]HUD Monthly Report MAY 2005'!B42+'[1]HUD Monthly Report JUN 2005'!B41+'[1]HUD Monthly Report JUL 2005'!B42+'[1]HUD Monthly Report AUG 2005'!B42+'[1]HUD Monthly Report SEP 2005'!B42+'[1]HUD Monthly Report OCT 2005'!B42+'[1]HUD Monthly Report NOV 2005'!B42+'[1]HUD Monthly Report DEC 2005'!B42+'[1]HUD Monthly Report JAN 2006'!B42+'[1]HUD Monthly Report FEB 2006'!B42+'[1]HUD Monthly Report MAR 2006'!B42+B42)/12</f>
        <v>133</v>
      </c>
      <c r="D42" s="48">
        <v>661</v>
      </c>
      <c r="E42" s="49">
        <v>34</v>
      </c>
      <c r="F42" s="49">
        <v>26</v>
      </c>
      <c r="G42" s="49">
        <v>0</v>
      </c>
      <c r="H42" s="49">
        <v>27</v>
      </c>
      <c r="I42" s="49">
        <v>5</v>
      </c>
      <c r="J42" s="49">
        <v>8</v>
      </c>
      <c r="K42" s="49">
        <v>0</v>
      </c>
      <c r="L42" s="49">
        <v>23</v>
      </c>
      <c r="M42" s="49">
        <v>8</v>
      </c>
      <c r="N42" s="50">
        <f t="shared" si="1"/>
        <v>745</v>
      </c>
      <c r="O42" s="50">
        <f t="shared" si="1"/>
        <v>47</v>
      </c>
      <c r="P42" s="51">
        <v>682</v>
      </c>
      <c r="Q42" s="52">
        <f t="shared" si="0"/>
        <v>0.08333333333333337</v>
      </c>
      <c r="R42" s="53">
        <f t="shared" si="2"/>
        <v>0.9166666666666666</v>
      </c>
    </row>
    <row r="43" spans="1:18" s="1" customFormat="1" ht="15.75">
      <c r="A43" s="15" t="s">
        <v>52</v>
      </c>
      <c r="B43" s="16">
        <v>342</v>
      </c>
      <c r="C43" s="17">
        <f>SUM('[1]HUD Monthly Report MAY 2005'!B43+'[1]HUD Monthly Report JUN 2005'!B42+'[1]HUD Monthly Report JUL 2005'!B43+'[1]HUD Monthly Report AUG 2005'!B43+'[1]HUD Monthly Report SEP 2005'!B43+'[1]HUD Monthly Report OCT 2005'!B43+'[1]HUD Monthly Report NOV 2005'!B43+'[1]HUD Monthly Report DEC 2005'!B43+'[1]HUD Monthly Report JAN 2006'!B43+'[1]HUD Monthly Report FEB 2006'!B43+'[1]HUD Monthly Report MAR 2006'!B43+B43)/12</f>
        <v>156.66666666666666</v>
      </c>
      <c r="D43" s="18">
        <v>1362</v>
      </c>
      <c r="E43" s="19">
        <v>91</v>
      </c>
      <c r="F43" s="19">
        <v>34</v>
      </c>
      <c r="G43" s="19">
        <v>3</v>
      </c>
      <c r="H43" s="19">
        <v>31</v>
      </c>
      <c r="I43" s="19">
        <v>1</v>
      </c>
      <c r="J43" s="19">
        <v>17</v>
      </c>
      <c r="K43" s="19">
        <v>1</v>
      </c>
      <c r="L43" s="19">
        <v>64</v>
      </c>
      <c r="M43" s="19">
        <v>6</v>
      </c>
      <c r="N43" s="20">
        <f t="shared" si="1"/>
        <v>1508</v>
      </c>
      <c r="O43" s="20">
        <f t="shared" si="1"/>
        <v>102</v>
      </c>
      <c r="P43" s="24">
        <v>9</v>
      </c>
      <c r="Q43" s="22">
        <f t="shared" si="0"/>
        <v>0.9879032258064516</v>
      </c>
      <c r="R43" s="23">
        <f t="shared" si="2"/>
        <v>0.012096774193548387</v>
      </c>
    </row>
    <row r="44" spans="1:18" s="1" customFormat="1" ht="15.75">
      <c r="A44" s="15" t="s">
        <v>53</v>
      </c>
      <c r="B44" s="16">
        <v>100</v>
      </c>
      <c r="C44" s="17">
        <f>SUM('[1]HUD Monthly Report MAY 2005'!B44+'[1]HUD Monthly Report JUN 2005'!B43+'[1]HUD Monthly Report JUL 2005'!B44+'[1]HUD Monthly Report AUG 2005'!B44+'[1]HUD Monthly Report SEP 2005'!B44+'[1]HUD Monthly Report OCT 2005'!B44+'[1]HUD Monthly Report NOV 2005'!B44+'[1]HUD Monthly Report DEC 2005'!B44+'[1]HUD Monthly Report JAN 2006'!B44+'[1]HUD Monthly Report FEB 2006'!B44+'[1]HUD Monthly Report MAR 2006'!B44+B44)/12</f>
        <v>92.16666666666667</v>
      </c>
      <c r="D44" s="18">
        <v>591</v>
      </c>
      <c r="E44" s="19">
        <v>9</v>
      </c>
      <c r="F44" s="19">
        <v>11</v>
      </c>
      <c r="G44" s="19">
        <v>1</v>
      </c>
      <c r="H44" s="19">
        <v>16</v>
      </c>
      <c r="I44" s="19">
        <v>1</v>
      </c>
      <c r="J44" s="19">
        <v>49</v>
      </c>
      <c r="K44" s="19">
        <v>1</v>
      </c>
      <c r="L44" s="19">
        <v>12</v>
      </c>
      <c r="M44" s="19">
        <v>2</v>
      </c>
      <c r="N44" s="20">
        <f t="shared" si="1"/>
        <v>679</v>
      </c>
      <c r="O44" s="20">
        <f t="shared" si="1"/>
        <v>14</v>
      </c>
      <c r="P44" s="24">
        <v>17</v>
      </c>
      <c r="Q44" s="22">
        <f t="shared" si="0"/>
        <v>0.9771505376344086</v>
      </c>
      <c r="R44" s="23">
        <f t="shared" si="2"/>
        <v>0.0228494623655914</v>
      </c>
    </row>
    <row r="45" spans="1:18" s="54" customFormat="1" ht="15.75">
      <c r="A45" s="55" t="s">
        <v>54</v>
      </c>
      <c r="B45" s="46">
        <v>132</v>
      </c>
      <c r="C45" s="47">
        <f>SUM('[1]HUD Monthly Report MAY 2005'!B45+'[1]HUD Monthly Report JUN 2005'!B44+'[1]HUD Monthly Report JUL 2005'!B45+'[1]HUD Monthly Report AUG 2005'!B45+'[1]HUD Monthly Report SEP 2005'!B45+'[1]HUD Monthly Report OCT 2005'!B45+'[1]HUD Monthly Report NOV 2005'!B45+'[1]HUD Monthly Report DEC 2005'!B45+'[1]HUD Monthly Report JAN 2006'!B45+'[1]HUD Monthly Report FEB 2006'!B45+'[1]HUD Monthly Report MAR 2006'!B45+B45)/12</f>
        <v>177.91666666666666</v>
      </c>
      <c r="D45" s="48">
        <v>635</v>
      </c>
      <c r="E45" s="49">
        <v>21</v>
      </c>
      <c r="F45" s="49">
        <v>35</v>
      </c>
      <c r="G45" s="49">
        <v>1</v>
      </c>
      <c r="H45" s="49">
        <v>30</v>
      </c>
      <c r="I45" s="49">
        <v>1</v>
      </c>
      <c r="J45" s="49">
        <v>38</v>
      </c>
      <c r="K45" s="49">
        <v>4</v>
      </c>
      <c r="L45" s="49">
        <v>11</v>
      </c>
      <c r="M45" s="49">
        <v>0</v>
      </c>
      <c r="N45" s="50">
        <f t="shared" si="1"/>
        <v>749</v>
      </c>
      <c r="O45" s="50">
        <f t="shared" si="1"/>
        <v>27</v>
      </c>
      <c r="P45" s="51">
        <v>194</v>
      </c>
      <c r="Q45" s="52">
        <f>SUM(1-R45)</f>
        <v>0.739247311827957</v>
      </c>
      <c r="R45" s="53">
        <f t="shared" si="2"/>
        <v>0.260752688172043</v>
      </c>
    </row>
    <row r="46" spans="1:18" s="1" customFormat="1" ht="15.75">
      <c r="A46" s="15" t="s">
        <v>55</v>
      </c>
      <c r="B46" s="16">
        <v>202</v>
      </c>
      <c r="C46" s="17">
        <f>SUM('[1]HUD Monthly Report MAY 2005'!B46+'[1]HUD Monthly Report JUN 2005'!B45+'[1]HUD Monthly Report JUL 2005'!B46+'[1]HUD Monthly Report AUG 2005'!B46+'[1]HUD Monthly Report SEP 2005'!B46+'[1]HUD Monthly Report OCT 2005'!B46+'[1]HUD Monthly Report NOV 2005'!B46+'[1]HUD Monthly Report DEC 2005'!B46+'[1]HUD Monthly Report JAN 2006'!B46+'[1]HUD Monthly Report FEB 2006'!B46+'[1]HUD Monthly Report MAR 2006'!B46+B46)/12</f>
        <v>260.6666666666667</v>
      </c>
      <c r="D46" s="18">
        <v>792</v>
      </c>
      <c r="E46" s="19">
        <v>20</v>
      </c>
      <c r="F46" s="19">
        <v>11</v>
      </c>
      <c r="G46" s="19">
        <v>0</v>
      </c>
      <c r="H46" s="19">
        <v>50</v>
      </c>
      <c r="I46" s="19">
        <v>0</v>
      </c>
      <c r="J46" s="19">
        <v>30</v>
      </c>
      <c r="K46" s="19">
        <v>0</v>
      </c>
      <c r="L46" s="19">
        <v>23</v>
      </c>
      <c r="M46" s="19">
        <v>2</v>
      </c>
      <c r="N46" s="20">
        <f t="shared" si="1"/>
        <v>906</v>
      </c>
      <c r="O46" s="20">
        <f t="shared" si="1"/>
        <v>22</v>
      </c>
      <c r="P46" s="24">
        <v>7</v>
      </c>
      <c r="Q46" s="22">
        <f t="shared" si="0"/>
        <v>0.9905913978494624</v>
      </c>
      <c r="R46" s="23">
        <f t="shared" si="2"/>
        <v>0.009408602150537635</v>
      </c>
    </row>
    <row r="47" spans="1:18" s="54" customFormat="1" ht="15.75">
      <c r="A47" s="55" t="s">
        <v>56</v>
      </c>
      <c r="B47" s="46">
        <v>0</v>
      </c>
      <c r="C47" s="47">
        <f>SUM('[1]HUD Monthly Report MAY 2005'!B47+'[1]HUD Monthly Report JUN 2005'!B46+'[1]HUD Monthly Report JUL 2005'!B47+'[1]HUD Monthly Report AUG 2005'!B47+'[1]HUD Monthly Report SEP 2005'!B47+'[1]HUD Monthly Report OCT 2005'!B47+'[1]HUD Monthly Report NOV 2005'!B47+'[1]HUD Monthly Report DEC 2005'!B47+'[1]HUD Monthly Report JAN 2006'!B47+'[1]HUD Monthly Report FEB 2006'!B47+'[1]HUD Monthly Report MAR 2006'!B47+B47)/12</f>
        <v>175.16666666666666</v>
      </c>
      <c r="D47" s="48">
        <v>0</v>
      </c>
      <c r="E47" s="49">
        <v>0</v>
      </c>
      <c r="F47" s="49">
        <v>0</v>
      </c>
      <c r="G47" s="49">
        <v>0</v>
      </c>
      <c r="H47" s="49">
        <v>0</v>
      </c>
      <c r="I47" s="49">
        <v>0</v>
      </c>
      <c r="J47" s="49">
        <v>0</v>
      </c>
      <c r="K47" s="49">
        <v>0</v>
      </c>
      <c r="L47" s="49">
        <v>0</v>
      </c>
      <c r="M47" s="49">
        <v>0</v>
      </c>
      <c r="N47" s="50">
        <f t="shared" si="1"/>
        <v>0</v>
      </c>
      <c r="O47" s="50">
        <f t="shared" si="1"/>
        <v>0</v>
      </c>
      <c r="P47" s="51">
        <v>744</v>
      </c>
      <c r="Q47" s="52">
        <f t="shared" si="0"/>
        <v>0</v>
      </c>
      <c r="R47" s="53">
        <f t="shared" si="2"/>
        <v>1</v>
      </c>
    </row>
    <row r="48" spans="1:18" s="54" customFormat="1" ht="15.75">
      <c r="A48" s="55" t="s">
        <v>57</v>
      </c>
      <c r="B48" s="46">
        <v>1065</v>
      </c>
      <c r="C48" s="47">
        <f>SUM('[1]HUD Monthly Report MAY 2005'!B48+'[1]HUD Monthly Report JUN 2005'!B47+'[1]HUD Monthly Report JUL 2005'!B48+'[1]HUD Monthly Report AUG 2005'!B48+'[1]HUD Monthly Report SEP 2005'!B48+'[1]HUD Monthly Report OCT 2005'!B48+'[1]HUD Monthly Report NOV 2005'!B48+'[1]HUD Monthly Report DEC 2005'!B48+'[1]HUD Monthly Report JAN 2006'!B48+'[1]HUD Monthly Report FEB 2006'!B48+'[1]HUD Monthly Report MAR 2006'!B48+B48)/12</f>
        <v>946.5</v>
      </c>
      <c r="D48" s="48">
        <v>4146</v>
      </c>
      <c r="E48" s="49">
        <v>145</v>
      </c>
      <c r="F48" s="49">
        <v>210</v>
      </c>
      <c r="G48" s="49">
        <v>10</v>
      </c>
      <c r="H48" s="49">
        <v>284</v>
      </c>
      <c r="I48" s="49">
        <v>18</v>
      </c>
      <c r="J48" s="49">
        <v>233</v>
      </c>
      <c r="K48" s="49">
        <v>17</v>
      </c>
      <c r="L48" s="49">
        <v>297</v>
      </c>
      <c r="M48" s="49">
        <v>29</v>
      </c>
      <c r="N48" s="50">
        <f t="shared" si="1"/>
        <v>5170</v>
      </c>
      <c r="O48" s="50">
        <f t="shared" si="1"/>
        <v>219</v>
      </c>
      <c r="P48" s="51">
        <v>744</v>
      </c>
      <c r="Q48" s="52">
        <f t="shared" si="0"/>
        <v>0</v>
      </c>
      <c r="R48" s="53">
        <f t="shared" si="2"/>
        <v>1</v>
      </c>
    </row>
    <row r="49" spans="1:18" s="1" customFormat="1" ht="15.75">
      <c r="A49" s="15" t="s">
        <v>58</v>
      </c>
      <c r="B49" s="16">
        <v>328</v>
      </c>
      <c r="C49" s="17">
        <f>SUM('[1]HUD Monthly Report MAY 2005'!B49+'[1]HUD Monthly Report JUN 2005'!B48+'[1]HUD Monthly Report JUL 2005'!B49+'[1]HUD Monthly Report AUG 2005'!B49+'[1]HUD Monthly Report SEP 2005'!B49+'[1]HUD Monthly Report OCT 2005'!B49+'[1]HUD Monthly Report NOV 2005'!B49+'[1]HUD Monthly Report DEC 2005'!B49+'[1]HUD Monthly Report JAN 2006'!B49+'[1]HUD Monthly Report FEB 2006'!B49+'[1]HUD Monthly Report MAR 2006'!B49+B49)/12</f>
        <v>348.75</v>
      </c>
      <c r="D49" s="18">
        <v>1500</v>
      </c>
      <c r="E49" s="19">
        <v>72</v>
      </c>
      <c r="F49" s="19">
        <v>64</v>
      </c>
      <c r="G49" s="19">
        <v>4</v>
      </c>
      <c r="H49" s="19">
        <v>58</v>
      </c>
      <c r="I49" s="19">
        <v>1</v>
      </c>
      <c r="J49" s="19">
        <v>17</v>
      </c>
      <c r="K49" s="19">
        <v>0</v>
      </c>
      <c r="L49" s="19">
        <v>75</v>
      </c>
      <c r="M49" s="19">
        <v>14</v>
      </c>
      <c r="N49" s="20">
        <f t="shared" si="1"/>
        <v>1714</v>
      </c>
      <c r="O49" s="20">
        <f t="shared" si="1"/>
        <v>91</v>
      </c>
      <c r="P49" s="25">
        <v>7</v>
      </c>
      <c r="Q49" s="22">
        <f t="shared" si="0"/>
        <v>0.9905913978494624</v>
      </c>
      <c r="R49" s="23">
        <f t="shared" si="2"/>
        <v>0.009408602150537635</v>
      </c>
    </row>
    <row r="50" spans="1:18" s="1" customFormat="1" ht="15.75">
      <c r="A50" s="15" t="s">
        <v>59</v>
      </c>
      <c r="B50" s="16">
        <v>592</v>
      </c>
      <c r="C50" s="17">
        <f>SUM('[1]HUD Monthly Report MAY 2005'!B50+'[1]HUD Monthly Report JUN 2005'!B49+'[1]HUD Monthly Report JUL 2005'!B50+'[1]HUD Monthly Report AUG 2005'!B50+'[1]HUD Monthly Report SEP 2005'!B50+'[1]HUD Monthly Report OCT 2005'!B50+'[1]HUD Monthly Report NOV 2005'!B50+'[1]HUD Monthly Report DEC 2005'!B50+'[1]HUD Monthly Report JAN 2006'!B50+'[1]HUD Monthly Report FEB 2006'!B50+'[1]HUD Monthly Report MAR 2006'!B50+B50)/12</f>
        <v>530.0833333333334</v>
      </c>
      <c r="D50" s="18">
        <v>2416</v>
      </c>
      <c r="E50" s="19">
        <v>76</v>
      </c>
      <c r="F50" s="19">
        <v>73</v>
      </c>
      <c r="G50" s="19">
        <v>10</v>
      </c>
      <c r="H50" s="19">
        <v>141</v>
      </c>
      <c r="I50" s="19">
        <v>9</v>
      </c>
      <c r="J50" s="19">
        <v>140</v>
      </c>
      <c r="K50" s="19">
        <v>12</v>
      </c>
      <c r="L50" s="19">
        <v>187</v>
      </c>
      <c r="M50" s="19">
        <v>19</v>
      </c>
      <c r="N50" s="20">
        <f t="shared" si="1"/>
        <v>2957</v>
      </c>
      <c r="O50" s="20">
        <f t="shared" si="1"/>
        <v>126</v>
      </c>
      <c r="P50" s="24">
        <v>8</v>
      </c>
      <c r="Q50" s="22">
        <f t="shared" si="0"/>
        <v>0.989247311827957</v>
      </c>
      <c r="R50" s="23">
        <f t="shared" si="2"/>
        <v>0.010752688172043012</v>
      </c>
    </row>
    <row r="51" spans="1:18" s="1" customFormat="1" ht="15.75">
      <c r="A51" s="15" t="s">
        <v>60</v>
      </c>
      <c r="B51" s="16">
        <v>129</v>
      </c>
      <c r="C51" s="17">
        <f>SUM('[1]HUD Monthly Report MAY 2005'!B51+'[1]HUD Monthly Report MAY 2005'!B48+'[1]HUD Monthly Report JUN 2005'!B50+'[1]HUD Monthly Report JUL 2005'!B51+'[1]HUD Monthly Report AUG 2005'!B51+'[1]HUD Monthly Report SEP 2005'!B51+'[1]HUD Monthly Report OCT 2005'!B51+'[1]HUD Monthly Report NOV 2005'!B51+'[1]HUD Monthly Report DEC 2005'!B51+'[1]HUD Monthly Report JAN 2006'!B51+'[1]HUD Monthly Report FEB 2006'!B51+B51)/12</f>
        <v>190.75</v>
      </c>
      <c r="D51" s="18">
        <v>692</v>
      </c>
      <c r="E51" s="19">
        <v>26</v>
      </c>
      <c r="F51" s="19">
        <v>19</v>
      </c>
      <c r="G51" s="19">
        <v>1</v>
      </c>
      <c r="H51" s="19">
        <v>20</v>
      </c>
      <c r="I51" s="19">
        <v>5</v>
      </c>
      <c r="J51" s="19">
        <v>24</v>
      </c>
      <c r="K51" s="19">
        <v>4</v>
      </c>
      <c r="L51" s="19">
        <v>13</v>
      </c>
      <c r="M51" s="19">
        <v>2</v>
      </c>
      <c r="N51" s="20">
        <f t="shared" si="1"/>
        <v>768</v>
      </c>
      <c r="O51" s="20">
        <f t="shared" si="1"/>
        <v>38</v>
      </c>
      <c r="P51" s="24">
        <v>7</v>
      </c>
      <c r="Q51" s="22">
        <f>SUM(1-R51)</f>
        <v>0.9905913978494624</v>
      </c>
      <c r="R51" s="23">
        <f t="shared" si="2"/>
        <v>0.009408602150537635</v>
      </c>
    </row>
    <row r="52" spans="1:18" s="1" customFormat="1" ht="15.75">
      <c r="A52" s="15" t="s">
        <v>61</v>
      </c>
      <c r="B52" s="16">
        <v>166</v>
      </c>
      <c r="C52" s="17">
        <f>SUM('[1]HUD Monthly Report MAY 2005'!B52+'[1]HUD Monthly Report JUN 2005'!B51+'[1]HUD Monthly Report JUL 2005'!B52+'[1]HUD Monthly Report AUG 2005'!B52+'[1]HUD Monthly Report SEP 2005'!B52+'[1]HUD Monthly Report OCT 2005'!B52+'[1]HUD Monthly Report NOV 2005'!B52+'[1]HUD Monthly Report DEC 2005'!B52+'[1]HUD Monthly Report JAN 2006'!B52+'[1]HUD Monthly Report FEB 2006'!B52+'[1]HUD Monthly Report MAR 2006'!B52+B52)/12</f>
        <v>185.75</v>
      </c>
      <c r="D52" s="18">
        <v>873</v>
      </c>
      <c r="E52" s="19">
        <v>28</v>
      </c>
      <c r="F52" s="19">
        <v>25</v>
      </c>
      <c r="G52" s="19">
        <v>1</v>
      </c>
      <c r="H52" s="19">
        <v>31</v>
      </c>
      <c r="I52" s="19">
        <v>3</v>
      </c>
      <c r="J52" s="19">
        <v>34</v>
      </c>
      <c r="K52" s="19">
        <v>2</v>
      </c>
      <c r="L52" s="19">
        <v>65</v>
      </c>
      <c r="M52" s="19">
        <v>10</v>
      </c>
      <c r="N52" s="20">
        <f t="shared" si="1"/>
        <v>1028</v>
      </c>
      <c r="O52" s="20">
        <f t="shared" si="1"/>
        <v>44</v>
      </c>
      <c r="P52" s="24">
        <v>9</v>
      </c>
      <c r="Q52" s="22">
        <f t="shared" si="0"/>
        <v>0.9879032258064516</v>
      </c>
      <c r="R52" s="23">
        <f t="shared" si="2"/>
        <v>0.012096774193548387</v>
      </c>
    </row>
    <row r="53" spans="1:18" s="1" customFormat="1" ht="15.75">
      <c r="A53" s="15" t="s">
        <v>62</v>
      </c>
      <c r="B53" s="16">
        <v>295</v>
      </c>
      <c r="C53" s="17">
        <f>SUM('[1]HUD Monthly Report MAY 2005'!B53+'[1]HUD Monthly Report JUN 2005'!B52+'[1]HUD Monthly Report JUL 2005'!B53+'[1]HUD Monthly Report AUG 2005'!B53+'[1]HUD Monthly Report SEP 2005'!B53+'[1]HUD Monthly Report OCT 2005'!B53+'[1]HUD Monthly Report NOV 2005'!B53+'[1]HUD Monthly Report DEC 2005'!B53+'[1]HUD Monthly Report JAN 2006'!B53+'[1]HUD Monthly Report FEB 2006'!B53+'[1]HUD Monthly Report MAR 2006'!B53+B53)/12</f>
        <v>330.25</v>
      </c>
      <c r="D53" s="18">
        <v>1300</v>
      </c>
      <c r="E53" s="19">
        <v>57</v>
      </c>
      <c r="F53" s="19">
        <v>78</v>
      </c>
      <c r="G53" s="19">
        <v>15</v>
      </c>
      <c r="H53" s="19">
        <v>81</v>
      </c>
      <c r="I53" s="19">
        <v>4</v>
      </c>
      <c r="J53" s="19">
        <v>61</v>
      </c>
      <c r="K53" s="19">
        <v>2</v>
      </c>
      <c r="L53" s="19">
        <v>68</v>
      </c>
      <c r="M53" s="19">
        <v>10</v>
      </c>
      <c r="N53" s="20">
        <f t="shared" si="1"/>
        <v>1588</v>
      </c>
      <c r="O53" s="20">
        <f t="shared" si="1"/>
        <v>88</v>
      </c>
      <c r="P53" s="24">
        <v>9</v>
      </c>
      <c r="Q53" s="22">
        <f t="shared" si="0"/>
        <v>0.9879032258064516</v>
      </c>
      <c r="R53" s="23">
        <f t="shared" si="2"/>
        <v>0.012096774193548387</v>
      </c>
    </row>
    <row r="54" spans="1:18" s="1" customFormat="1" ht="15.75">
      <c r="A54" s="15" t="s">
        <v>63</v>
      </c>
      <c r="B54" s="16">
        <v>120</v>
      </c>
      <c r="C54" s="17">
        <f>SUM('[1]HUD Monthly Report MAY 2005'!B54+'[1]HUD Monthly Report JUN 2005'!B53+'[1]HUD Monthly Report JUL 2005'!B54+'[1]HUD Monthly Report AUG 2005'!B54+'[1]HUD Monthly Report SEP 2005'!B54+'[1]HUD Monthly Report OCT 2005'!B54+'[1]HUD Monthly Report NOV 2005'!B54+'[1]HUD Monthly Report DEC 2005'!B54+'[1]HUD Monthly Report JAN 2006'!B54+'[1]HUD Monthly Report FEB 2006'!B54+'[1]HUD Monthly Report MAR 2006'!B54+B54)/12</f>
        <v>136.83333333333334</v>
      </c>
      <c r="D54" s="18">
        <v>504</v>
      </c>
      <c r="E54" s="19">
        <v>13</v>
      </c>
      <c r="F54" s="19">
        <v>11</v>
      </c>
      <c r="G54" s="19">
        <v>0</v>
      </c>
      <c r="H54" s="19">
        <v>21</v>
      </c>
      <c r="I54" s="19">
        <v>1</v>
      </c>
      <c r="J54" s="19">
        <v>12</v>
      </c>
      <c r="K54" s="19">
        <v>3</v>
      </c>
      <c r="L54" s="19">
        <v>28</v>
      </c>
      <c r="M54" s="19">
        <v>5</v>
      </c>
      <c r="N54" s="20">
        <f t="shared" si="1"/>
        <v>576</v>
      </c>
      <c r="O54" s="20">
        <f t="shared" si="1"/>
        <v>22</v>
      </c>
      <c r="P54" s="24">
        <v>7</v>
      </c>
      <c r="Q54" s="22">
        <f t="shared" si="0"/>
        <v>0.9905913978494624</v>
      </c>
      <c r="R54" s="23">
        <f t="shared" si="2"/>
        <v>0.009408602150537635</v>
      </c>
    </row>
    <row r="55" spans="1:18" s="54" customFormat="1" ht="15.75">
      <c r="A55" s="55" t="s">
        <v>64</v>
      </c>
      <c r="B55" s="46">
        <v>296</v>
      </c>
      <c r="C55" s="47">
        <f>SUM('[1]HUD Monthly Report MAY 2005'!B55+'[1]HUD Monthly Report JUN 2005'!B54+'[1]HUD Monthly Report JUL 2005'!B55+'[1]HUD Monthly Report AUG 2005'!B55+'[1]HUD Monthly Report SEP 2005'!B55+'[1]HUD Monthly Report OCT 2005'!B55+'[1]HUD Monthly Report NOV 2005'!B55+'[1]HUD Monthly Report DEC 2005'!B55+'[1]HUD Monthly Report JAN 2006'!B55+'[1]HUD Monthly Report FEB 2006'!B55+'[1]HUD Monthly Report MAR 2006'!B55+B55)/12</f>
        <v>426.5</v>
      </c>
      <c r="D55" s="48">
        <v>1231</v>
      </c>
      <c r="E55" s="49">
        <v>49</v>
      </c>
      <c r="F55" s="49">
        <v>46</v>
      </c>
      <c r="G55" s="49">
        <v>3</v>
      </c>
      <c r="H55" s="49">
        <v>101</v>
      </c>
      <c r="I55" s="49">
        <v>5</v>
      </c>
      <c r="J55" s="49">
        <v>52</v>
      </c>
      <c r="K55" s="49">
        <v>2</v>
      </c>
      <c r="L55" s="49">
        <v>64</v>
      </c>
      <c r="M55" s="49">
        <v>10</v>
      </c>
      <c r="N55" s="50">
        <f t="shared" si="1"/>
        <v>1494</v>
      </c>
      <c r="O55" s="50">
        <f t="shared" si="1"/>
        <v>69</v>
      </c>
      <c r="P55" s="51">
        <v>456</v>
      </c>
      <c r="Q55" s="52">
        <f t="shared" si="0"/>
        <v>0.3870967741935484</v>
      </c>
      <c r="R55" s="53">
        <f t="shared" si="2"/>
        <v>0.6129032258064516</v>
      </c>
    </row>
    <row r="56" spans="1:18" s="1" customFormat="1" ht="15.75">
      <c r="A56" s="15" t="s">
        <v>65</v>
      </c>
      <c r="B56" s="16">
        <v>382</v>
      </c>
      <c r="C56" s="17">
        <f>SUM('[1]HUD Monthly Report MAY 2005'!B56+'[1]HUD Monthly Report JUN 2005'!B55+'[1]HUD Monthly Report JUL 2005'!B56+'[1]HUD Monthly Report AUG 2005'!B56+'[1]HUD Monthly Report SEP 2005'!B56+'[1]HUD Monthly Report OCT 2005'!B56+'[1]HUD Monthly Report NOV 2005'!B56+'[1]HUD Monthly Report DEC 2005'!B56+'[1]HUD Monthly Report JAN 2006'!B56+'[1]HUD Monthly Report FEB 2006'!B56+'[1]HUD Monthly Report MAR 2006'!B56+B56)/12</f>
        <v>552.8333333333334</v>
      </c>
      <c r="D56" s="18">
        <v>1730</v>
      </c>
      <c r="E56" s="19">
        <v>85</v>
      </c>
      <c r="F56" s="19">
        <v>95</v>
      </c>
      <c r="G56" s="19">
        <v>10</v>
      </c>
      <c r="H56" s="19">
        <v>120</v>
      </c>
      <c r="I56" s="19">
        <v>13</v>
      </c>
      <c r="J56" s="19">
        <v>75</v>
      </c>
      <c r="K56" s="19">
        <v>1</v>
      </c>
      <c r="L56" s="19">
        <v>58</v>
      </c>
      <c r="M56" s="19">
        <v>17</v>
      </c>
      <c r="N56" s="20">
        <f t="shared" si="1"/>
        <v>2078</v>
      </c>
      <c r="O56" s="20">
        <f t="shared" si="1"/>
        <v>126</v>
      </c>
      <c r="P56" s="24">
        <v>18</v>
      </c>
      <c r="Q56" s="22">
        <f t="shared" si="0"/>
        <v>0.9758064516129032</v>
      </c>
      <c r="R56" s="23">
        <f t="shared" si="2"/>
        <v>0.024193548387096774</v>
      </c>
    </row>
    <row r="57" spans="1:18" s="1" customFormat="1" ht="15.75">
      <c r="A57" s="15" t="s">
        <v>66</v>
      </c>
      <c r="B57" s="16">
        <v>266</v>
      </c>
      <c r="C57" s="17">
        <f>SUM('[1]HUD Monthly Report MAY 2005'!B57+'[1]HUD Monthly Report JUN 2005'!B56+'[1]HUD Monthly Report JUL 2005'!B57+'[1]HUD Monthly Report AUG 2005'!B57+'[1]HUD Monthly Report SEP 2005'!B57+'[1]HUD Monthly Report OCT 2005'!B57+'[1]HUD Monthly Report NOV 2005'!B57+'[1]HUD Monthly Report DEC 2005'!B57+'[1]HUD Monthly Report JAN 2006'!B57+'[1]HUD Monthly Report FEB 2006'!B57+'[1]HUD Monthly Report MAR 2006'!B57+B57)/12</f>
        <v>281.75</v>
      </c>
      <c r="D57" s="18">
        <v>1285</v>
      </c>
      <c r="E57" s="19">
        <v>109</v>
      </c>
      <c r="F57" s="19">
        <v>54</v>
      </c>
      <c r="G57" s="19">
        <v>9</v>
      </c>
      <c r="H57" s="19">
        <v>100</v>
      </c>
      <c r="I57" s="19">
        <v>15</v>
      </c>
      <c r="J57" s="19">
        <v>12</v>
      </c>
      <c r="K57" s="19">
        <v>1</v>
      </c>
      <c r="L57" s="19">
        <v>63</v>
      </c>
      <c r="M57" s="19">
        <v>19</v>
      </c>
      <c r="N57" s="20">
        <f t="shared" si="1"/>
        <v>1514</v>
      </c>
      <c r="O57" s="20">
        <f t="shared" si="1"/>
        <v>153</v>
      </c>
      <c r="P57" s="24">
        <v>7</v>
      </c>
      <c r="Q57" s="22">
        <f t="shared" si="0"/>
        <v>0.9905913978494624</v>
      </c>
      <c r="R57" s="23">
        <f t="shared" si="2"/>
        <v>0.009408602150537635</v>
      </c>
    </row>
    <row r="58" spans="1:18" s="1" customFormat="1" ht="15.75">
      <c r="A58" s="15" t="s">
        <v>67</v>
      </c>
      <c r="B58" s="16">
        <v>63</v>
      </c>
      <c r="C58" s="17">
        <f>SUM('[1]HUD Monthly Report MAY 2005'!B58+'[1]HUD Monthly Report JUN 2005'!B57+'[1]HUD Monthly Report JUL 2005'!B58+'[1]HUD Monthly Report AUG 2005'!B58+'[1]HUD Monthly Report SEP 2005'!B58+'[1]HUD Monthly Report OCT 2005'!B58+'[1]HUD Monthly Report NOV 2005'!B58+'[1]HUD Monthly Report DEC 2005'!B58+'[1]HUD Monthly Report JAN 2006'!B58+'[1]HUD Monthly Report FEB 2006'!B58+'[1]HUD Monthly Report MAR 2006'!B58+B58)/12</f>
        <v>68.75</v>
      </c>
      <c r="D58" s="18">
        <v>434</v>
      </c>
      <c r="E58" s="19">
        <v>13</v>
      </c>
      <c r="F58" s="19">
        <v>15</v>
      </c>
      <c r="G58" s="19">
        <v>0</v>
      </c>
      <c r="H58" s="19">
        <v>32</v>
      </c>
      <c r="I58" s="19">
        <v>2</v>
      </c>
      <c r="J58" s="19">
        <v>4</v>
      </c>
      <c r="K58" s="19">
        <v>1</v>
      </c>
      <c r="L58" s="19">
        <v>6</v>
      </c>
      <c r="M58" s="19">
        <v>0</v>
      </c>
      <c r="N58" s="20">
        <f t="shared" si="1"/>
        <v>491</v>
      </c>
      <c r="O58" s="20">
        <f t="shared" si="1"/>
        <v>16</v>
      </c>
      <c r="P58" s="24">
        <v>9</v>
      </c>
      <c r="Q58" s="22">
        <f t="shared" si="0"/>
        <v>0.9879032258064516</v>
      </c>
      <c r="R58" s="23">
        <f t="shared" si="2"/>
        <v>0.012096774193548387</v>
      </c>
    </row>
    <row r="59" spans="1:18" s="1" customFormat="1" ht="15.75">
      <c r="A59" s="15" t="s">
        <v>68</v>
      </c>
      <c r="B59" s="16">
        <v>216</v>
      </c>
      <c r="C59" s="17">
        <f>SUM('[1]HUD Monthly Report MAY 2005'!B59+'[1]HUD Monthly Report JUN 2005'!B58+'[1]HUD Monthly Report JUL 2005'!B59+'[1]HUD Monthly Report AUG 2005'!B59+'[1]HUD Monthly Report SEP 2005'!B59+'[1]HUD Monthly Report OCT 2005'!B59+'[1]HUD Monthly Report NOV 2005'!B59+'[1]HUD Monthly Report DEC 2005'!B59+'[1]HUD Monthly Report JAN 2006'!B59+'[1]HUD Monthly Report FEB 2006'!B59+'[1]HUD Monthly Report MAR 2006'!B59+B59)/12</f>
        <v>244.66666666666666</v>
      </c>
      <c r="D59" s="18">
        <v>778</v>
      </c>
      <c r="E59" s="19">
        <v>32</v>
      </c>
      <c r="F59" s="19">
        <v>28</v>
      </c>
      <c r="G59" s="19">
        <v>2</v>
      </c>
      <c r="H59" s="19">
        <v>61</v>
      </c>
      <c r="I59" s="19">
        <v>5</v>
      </c>
      <c r="J59" s="19">
        <v>35</v>
      </c>
      <c r="K59" s="19">
        <v>4</v>
      </c>
      <c r="L59" s="19">
        <v>53</v>
      </c>
      <c r="M59" s="19">
        <v>13</v>
      </c>
      <c r="N59" s="20">
        <f t="shared" si="1"/>
        <v>955</v>
      </c>
      <c r="O59" s="20">
        <f t="shared" si="1"/>
        <v>56</v>
      </c>
      <c r="P59" s="24">
        <v>7</v>
      </c>
      <c r="Q59" s="22">
        <f t="shared" si="0"/>
        <v>0.9905913978494624</v>
      </c>
      <c r="R59" s="23">
        <f t="shared" si="2"/>
        <v>0.009408602150537635</v>
      </c>
    </row>
    <row r="60" spans="1:18" s="54" customFormat="1" ht="15.75">
      <c r="A60" s="55" t="s">
        <v>69</v>
      </c>
      <c r="B60" s="46">
        <v>130</v>
      </c>
      <c r="C60" s="47">
        <f>SUM('[1]HUD Monthly Report MAY 2005'!B60+'[1]HUD Monthly Report JUN 2005'!B59+'[1]HUD Monthly Report JUL 2005'!B60+'[1]HUD Monthly Report AUG 2005'!B60+'[1]HUD Monthly Report SEP 2005'!B60+'[1]HUD Monthly Report OCT 2005'!B60+'[1]HUD Monthly Report NOV 2005'!B60+'[1]HUD Monthly Report DEC 2005'!B60+'[1]HUD Monthly Report JAN 2006'!B60+'[1]HUD Monthly Report FEB 2006'!B60+'[1]HUD Monthly Report MAR 2006'!B60+B60)/12</f>
        <v>153.91666666666666</v>
      </c>
      <c r="D60" s="48">
        <v>327</v>
      </c>
      <c r="E60" s="49">
        <v>5</v>
      </c>
      <c r="F60" s="49">
        <v>11</v>
      </c>
      <c r="G60" s="49">
        <v>1</v>
      </c>
      <c r="H60" s="49">
        <v>9</v>
      </c>
      <c r="I60" s="49">
        <v>0</v>
      </c>
      <c r="J60" s="49">
        <v>10</v>
      </c>
      <c r="K60" s="49">
        <v>1</v>
      </c>
      <c r="L60" s="49">
        <v>8</v>
      </c>
      <c r="M60" s="49">
        <v>0</v>
      </c>
      <c r="N60" s="50">
        <f t="shared" si="1"/>
        <v>365</v>
      </c>
      <c r="O60" s="50">
        <f t="shared" si="1"/>
        <v>7</v>
      </c>
      <c r="P60" s="51">
        <v>127</v>
      </c>
      <c r="Q60" s="52">
        <f t="shared" si="0"/>
        <v>0.8293010752688172</v>
      </c>
      <c r="R60" s="53">
        <f t="shared" si="2"/>
        <v>0.17069892473118278</v>
      </c>
    </row>
    <row r="61" spans="1:18" s="1" customFormat="1" ht="15.75">
      <c r="A61" s="15" t="s">
        <v>70</v>
      </c>
      <c r="B61" s="16">
        <v>160</v>
      </c>
      <c r="C61" s="17">
        <f>SUM('[1]HUD Monthly Report MAY 2005'!B62+'[1]HUD Monthly Report JUN 2005'!B60+'[1]HUD Monthly Report JUL 2005'!B61+'[1]HUD Monthly Report AUG 2005'!B61+'[1]HUD Monthly Report SEP 2005'!B61+'[1]HUD Monthly Report OCT 2005'!B61+'[1]HUD Monthly Report NOV 2005'!B61+'[1]HUD Monthly Report DEC 2005'!B61+'[1]HUD Monthly Report JAN 2006'!B61+'[1]HUD Monthly Report FEB 2006'!B61+'[1]HUD Monthly Report MAR 2006'!B61+B61)/12</f>
        <v>105.16666666666667</v>
      </c>
      <c r="D61" s="18">
        <v>759</v>
      </c>
      <c r="E61" s="19">
        <v>47</v>
      </c>
      <c r="F61" s="19">
        <v>22</v>
      </c>
      <c r="G61" s="19">
        <v>5</v>
      </c>
      <c r="H61" s="19">
        <v>57</v>
      </c>
      <c r="I61" s="19">
        <v>7</v>
      </c>
      <c r="J61" s="19">
        <v>15</v>
      </c>
      <c r="K61" s="19">
        <v>0</v>
      </c>
      <c r="L61" s="19">
        <v>31</v>
      </c>
      <c r="M61" s="19">
        <v>7</v>
      </c>
      <c r="N61" s="20">
        <f t="shared" si="1"/>
        <v>884</v>
      </c>
      <c r="O61" s="20">
        <f t="shared" si="1"/>
        <v>66</v>
      </c>
      <c r="P61" s="24">
        <v>10</v>
      </c>
      <c r="Q61" s="22">
        <f t="shared" si="0"/>
        <v>0.9865591397849462</v>
      </c>
      <c r="R61" s="23">
        <f t="shared" si="2"/>
        <v>0.013440860215053764</v>
      </c>
    </row>
    <row r="62" spans="1:18" s="1" customFormat="1" ht="15.75">
      <c r="A62" s="15" t="s">
        <v>71</v>
      </c>
      <c r="B62" s="16">
        <v>178</v>
      </c>
      <c r="C62" s="17">
        <f>SUM('[1]HUD Monthly Report MAY 2005'!B63+'[1]HUD Monthly Report JUN 2005'!B61+'[1]HUD Monthly Report JUL 2005'!B62+'[1]HUD Monthly Report AUG 2005'!B62+'[1]HUD Monthly Report SEP 2005'!B62+'[1]HUD Monthly Report OCT 2005'!B62+'[1]HUD Monthly Report NOV 2005'!B62+'[1]HUD Monthly Report DEC 2005'!B62+'[1]HUD Monthly Report JAN 2006'!B62+'[1]HUD Monthly Report FEB 2006'!B62+'[1]HUD Monthly Report MAR 2006'!B62+B62)/12</f>
        <v>317.5833333333333</v>
      </c>
      <c r="D62" s="18">
        <v>826</v>
      </c>
      <c r="E62" s="19">
        <v>36</v>
      </c>
      <c r="F62" s="19">
        <v>24</v>
      </c>
      <c r="G62" s="19">
        <v>3</v>
      </c>
      <c r="H62" s="19">
        <v>35</v>
      </c>
      <c r="I62" s="19">
        <v>4</v>
      </c>
      <c r="J62" s="19">
        <v>18</v>
      </c>
      <c r="K62" s="19">
        <v>2</v>
      </c>
      <c r="L62" s="19">
        <v>53</v>
      </c>
      <c r="M62" s="19">
        <v>13</v>
      </c>
      <c r="N62" s="20">
        <f t="shared" si="1"/>
        <v>956</v>
      </c>
      <c r="O62" s="20">
        <f t="shared" si="1"/>
        <v>58</v>
      </c>
      <c r="P62" s="24">
        <v>37</v>
      </c>
      <c r="Q62" s="22">
        <f t="shared" si="0"/>
        <v>0.9502688172043011</v>
      </c>
      <c r="R62" s="23">
        <f t="shared" si="2"/>
        <v>0.04973118279569892</v>
      </c>
    </row>
    <row r="63" spans="1:18" s="1" customFormat="1" ht="15.75">
      <c r="A63" s="15" t="s">
        <v>72</v>
      </c>
      <c r="B63" s="16">
        <v>51</v>
      </c>
      <c r="C63" s="17">
        <f>SUM('[1]HUD Monthly Report MAY 2005'!B64+'[1]HUD Monthly Report JUN 2005'!B62+'[1]HUD Monthly Report JUL 2005'!B63+'[1]HUD Monthly Report AUG 2005'!B63+'[1]HUD Monthly Report SEP 2005'!B63+'[1]HUD Monthly Report OCT 2005'!B63+'[1]HUD Monthly Report NOV 2005'!B63+'[1]HUD Monthly Report DEC 2005'!B63+'[1]HUD Monthly Report JAN 2006'!B63+'[1]HUD Monthly Report FEB 2006'!B63+'[1]HUD Monthly Report MAR 2006'!B63+B63)/12</f>
        <v>38.666666666666664</v>
      </c>
      <c r="D63" s="18">
        <v>347</v>
      </c>
      <c r="E63" s="19">
        <v>15</v>
      </c>
      <c r="F63" s="19">
        <v>14</v>
      </c>
      <c r="G63" s="19">
        <v>0</v>
      </c>
      <c r="H63" s="19">
        <v>15</v>
      </c>
      <c r="I63" s="19">
        <v>0</v>
      </c>
      <c r="J63" s="19">
        <v>9</v>
      </c>
      <c r="K63" s="19">
        <v>0</v>
      </c>
      <c r="L63" s="19">
        <v>6</v>
      </c>
      <c r="M63" s="19">
        <v>0</v>
      </c>
      <c r="N63" s="20">
        <f t="shared" si="1"/>
        <v>391</v>
      </c>
      <c r="O63" s="20">
        <f t="shared" si="1"/>
        <v>15</v>
      </c>
      <c r="P63" s="24">
        <v>9</v>
      </c>
      <c r="Q63" s="22">
        <f t="shared" si="0"/>
        <v>0.9879032258064516</v>
      </c>
      <c r="R63" s="23">
        <f t="shared" si="2"/>
        <v>0.012096774193548387</v>
      </c>
    </row>
    <row r="64" spans="1:18" s="54" customFormat="1" ht="15.75">
      <c r="A64" s="55" t="s">
        <v>73</v>
      </c>
      <c r="B64" s="46">
        <v>72</v>
      </c>
      <c r="C64" s="47">
        <f>SUM('[1]HUD Monthly Report MAY 2005'!B66+'[1]HUD Monthly Report JUN 2005'!B64+'[1]HUD Monthly Report JUL 2005'!B65+'[1]HUD Monthly Report AUG 2005'!B65+'[1]HUD Monthly Report SEP 2005'!B65+'[1]HUD Monthly Report OCT 2005'!B65+'[1]HUD Monthly Report NOV 2005'!B65+'[1]HUD Monthly Report DEC 2005'!B65+'[1]HUD Monthly Report JAN 2006'!B65+'[1]HUD Monthly Report FEB 2006'!B64+'[1]HUD Monthly Report MAR 2006'!B64+B64)/12</f>
        <v>70.33333333333333</v>
      </c>
      <c r="D64" s="48">
        <v>451</v>
      </c>
      <c r="E64" s="49">
        <v>18</v>
      </c>
      <c r="F64" s="49">
        <v>9</v>
      </c>
      <c r="G64" s="49">
        <v>1</v>
      </c>
      <c r="H64" s="49">
        <v>20</v>
      </c>
      <c r="I64" s="49">
        <v>2</v>
      </c>
      <c r="J64" s="49">
        <v>7</v>
      </c>
      <c r="K64" s="49">
        <v>1</v>
      </c>
      <c r="L64" s="49">
        <v>9</v>
      </c>
      <c r="M64" s="49">
        <v>3</v>
      </c>
      <c r="N64" s="50">
        <f t="shared" si="1"/>
        <v>496</v>
      </c>
      <c r="O64" s="50">
        <f t="shared" si="1"/>
        <v>25</v>
      </c>
      <c r="P64" s="51">
        <v>744</v>
      </c>
      <c r="Q64" s="52">
        <f t="shared" si="0"/>
        <v>0</v>
      </c>
      <c r="R64" s="53">
        <f t="shared" si="2"/>
        <v>1</v>
      </c>
    </row>
    <row r="65" spans="1:18" s="1" customFormat="1" ht="15.75">
      <c r="A65" s="15" t="s">
        <v>74</v>
      </c>
      <c r="B65" s="16">
        <v>387</v>
      </c>
      <c r="C65" s="17">
        <f>SUM('[1]HUD Monthly Report MAY 2005'!B67+'[1]HUD Monthly Report JUN 2005'!B65+'[1]HUD Monthly Report JUL 2005'!B66+'[1]HUD Monthly Report AUG 2005'!B66+'[1]HUD Monthly Report SEP 2005'!B66+'[1]HUD Monthly Report OCT 2005'!B66+'[1]HUD Monthly Report NOV 2005'!B66+'[1]HUD Monthly Report DEC 2005'!B66+'[1]HUD Monthly Report JAN 2006'!B66+'[1]HUD Monthly Report FEB 2006'!B65+'[1]HUD Monthly Report MAR 2006'!B65+B65)/12</f>
        <v>441</v>
      </c>
      <c r="D65" s="18">
        <v>1641</v>
      </c>
      <c r="E65" s="19">
        <v>96</v>
      </c>
      <c r="F65" s="19">
        <v>72</v>
      </c>
      <c r="G65" s="19">
        <v>8</v>
      </c>
      <c r="H65" s="19">
        <v>122</v>
      </c>
      <c r="I65" s="19">
        <v>10</v>
      </c>
      <c r="J65" s="19">
        <v>117</v>
      </c>
      <c r="K65" s="19">
        <v>8</v>
      </c>
      <c r="L65" s="19">
        <v>108</v>
      </c>
      <c r="M65" s="19">
        <v>23</v>
      </c>
      <c r="N65" s="20">
        <f t="shared" si="1"/>
        <v>2060</v>
      </c>
      <c r="O65" s="20">
        <f t="shared" si="1"/>
        <v>145</v>
      </c>
      <c r="P65" s="24">
        <v>25</v>
      </c>
      <c r="Q65" s="22">
        <f t="shared" si="0"/>
        <v>0.9663978494623656</v>
      </c>
      <c r="R65" s="23">
        <f t="shared" si="2"/>
        <v>0.033602150537634407</v>
      </c>
    </row>
    <row r="66" spans="1:18" s="1" customFormat="1" ht="15.75">
      <c r="A66" s="15" t="s">
        <v>75</v>
      </c>
      <c r="B66" s="16">
        <v>154</v>
      </c>
      <c r="C66" s="17">
        <f>SUM('[1]HUD Monthly Report MAY 2005'!B68+'[1]HUD Monthly Report JUN 2005'!B66+'[1]HUD Monthly Report JUL 2005'!B67+'[1]HUD Monthly Report AUG 2005'!B67+'[1]HUD Monthly Report SEP 2005'!B67+'[1]HUD Monthly Report OCT 2005'!B67+'[1]HUD Monthly Report NOV 2005'!B67+'[1]HUD Monthly Report DEC 2005'!B67+'[1]HUD Monthly Report JAN 2006'!B67+'[1]HUD Monthly Report FEB 2006'!B66+'[1]HUD Monthly Report MAR 2006'!B66+B66)/12</f>
        <v>166.91666666666666</v>
      </c>
      <c r="D66" s="18">
        <v>690</v>
      </c>
      <c r="E66" s="19">
        <v>22</v>
      </c>
      <c r="F66" s="19">
        <v>26</v>
      </c>
      <c r="G66" s="19">
        <v>4</v>
      </c>
      <c r="H66" s="19">
        <v>45</v>
      </c>
      <c r="I66" s="19">
        <v>1</v>
      </c>
      <c r="J66" s="19">
        <v>20</v>
      </c>
      <c r="K66" s="19">
        <v>0</v>
      </c>
      <c r="L66" s="19">
        <v>17</v>
      </c>
      <c r="M66" s="19">
        <v>1</v>
      </c>
      <c r="N66" s="20">
        <f t="shared" si="1"/>
        <v>798</v>
      </c>
      <c r="O66" s="20">
        <f t="shared" si="1"/>
        <v>28</v>
      </c>
      <c r="P66" s="24">
        <v>11</v>
      </c>
      <c r="Q66" s="22">
        <f t="shared" si="0"/>
        <v>0.9852150537634409</v>
      </c>
      <c r="R66" s="23">
        <f t="shared" si="2"/>
        <v>0.01478494623655914</v>
      </c>
    </row>
    <row r="67" spans="1:18" s="1" customFormat="1" ht="15.75">
      <c r="A67" s="15" t="s">
        <v>76</v>
      </c>
      <c r="B67" s="16">
        <v>327</v>
      </c>
      <c r="C67" s="17">
        <f>SUM('[1]HUD Monthly Report MAY 2005'!B69+'[1]HUD Monthly Report JUN 2005'!B67+'[1]HUD Monthly Report JUL 2005'!B68+'[1]HUD Monthly Report AUG 2005'!B68+'[1]HUD Monthly Report SEP 2005'!B68+'[1]HUD Monthly Report OCT 2005'!B68+'[1]HUD Monthly Report NOV 2005'!B68+'[1]HUD Monthly Report DEC 2005'!B68+'[1]HUD Monthly Report JAN 2006'!B68+'[1]HUD Monthly Report FEB 2006'!B67+'[1]HUD Monthly Report MAR 2006'!B67+B67)/12</f>
        <v>352.1666666666667</v>
      </c>
      <c r="D67" s="18">
        <v>1405</v>
      </c>
      <c r="E67" s="19">
        <v>39</v>
      </c>
      <c r="F67" s="19">
        <v>46</v>
      </c>
      <c r="G67" s="19">
        <v>4</v>
      </c>
      <c r="H67" s="19">
        <v>76</v>
      </c>
      <c r="I67" s="19">
        <v>4</v>
      </c>
      <c r="J67" s="19">
        <v>32</v>
      </c>
      <c r="K67" s="19">
        <v>1</v>
      </c>
      <c r="L67" s="19">
        <v>57</v>
      </c>
      <c r="M67" s="19">
        <v>6</v>
      </c>
      <c r="N67" s="20">
        <f t="shared" si="1"/>
        <v>1616</v>
      </c>
      <c r="O67" s="20">
        <f t="shared" si="1"/>
        <v>54</v>
      </c>
      <c r="P67" s="24">
        <v>7</v>
      </c>
      <c r="Q67" s="22">
        <f t="shared" si="0"/>
        <v>0.9905913978494624</v>
      </c>
      <c r="R67" s="23">
        <f t="shared" si="2"/>
        <v>0.009408602150537635</v>
      </c>
    </row>
    <row r="68" spans="1:18" s="54" customFormat="1" ht="15.75">
      <c r="A68" s="55" t="s">
        <v>77</v>
      </c>
      <c r="B68" s="46">
        <v>67</v>
      </c>
      <c r="C68" s="47">
        <f>SUM('[1]HUD Monthly Report MAY 2005'!B70+'[1]HUD Monthly Report JUN 2005'!B68+'[1]HUD Monthly Report JUL 2005'!B69+'[1]HUD Monthly Report AUG 2005'!B69+'[1]HUD Monthly Report SEP 2005'!B69+'[1]HUD Monthly Report OCT 2005'!B69+'[1]HUD Monthly Report NOV 2005'!B69+'[1]HUD Monthly Report DEC 2005'!B69+'[1]HUD Monthly Report JAN 2006'!B69+'[1]HUD Monthly Report FEB 2006'!B68+'[1]HUD Monthly Report MAR 2006'!B68+B68)/12</f>
        <v>70.33333333333333</v>
      </c>
      <c r="D68" s="48">
        <v>455</v>
      </c>
      <c r="E68" s="49">
        <v>25</v>
      </c>
      <c r="F68" s="49">
        <v>7</v>
      </c>
      <c r="G68" s="49">
        <v>0</v>
      </c>
      <c r="H68" s="49">
        <v>12</v>
      </c>
      <c r="I68" s="49">
        <v>1</v>
      </c>
      <c r="J68" s="49">
        <v>7</v>
      </c>
      <c r="K68" s="49">
        <v>0</v>
      </c>
      <c r="L68" s="49">
        <v>11</v>
      </c>
      <c r="M68" s="49">
        <v>3</v>
      </c>
      <c r="N68" s="50">
        <f t="shared" si="1"/>
        <v>492</v>
      </c>
      <c r="O68" s="50">
        <f t="shared" si="1"/>
        <v>29</v>
      </c>
      <c r="P68" s="51">
        <v>744</v>
      </c>
      <c r="Q68" s="52">
        <f t="shared" si="0"/>
        <v>0</v>
      </c>
      <c r="R68" s="53">
        <f t="shared" si="2"/>
        <v>1</v>
      </c>
    </row>
    <row r="69" spans="1:18" s="1" customFormat="1" ht="15.75">
      <c r="A69" s="15" t="s">
        <v>78</v>
      </c>
      <c r="B69" s="16">
        <v>78</v>
      </c>
      <c r="C69" s="17">
        <f>SUM('[1]HUD Monthly Report MAY 2005'!B71+'[1]HUD Monthly Report JUN 2005'!B69+'[1]HUD Monthly Report JUL 2005'!B70+'[1]HUD Monthly Report AUG 2005'!B70+'[1]HUD Monthly Report SEP 2005'!B70+'[1]HUD Monthly Report OCT 2005'!B70+'[1]HUD Monthly Report NOV 2005'!B70+'[1]HUD Monthly Report DEC 2005'!B70+'[1]HUD Monthly Report JAN 2006'!B70+'[1]HUD Monthly Report FEB 2006'!B69+'[1]HUD Monthly Report MAR 2006'!B69+B69)/12</f>
        <v>185.5</v>
      </c>
      <c r="D69" s="18">
        <v>514</v>
      </c>
      <c r="E69" s="19">
        <v>22</v>
      </c>
      <c r="F69" s="19">
        <v>39</v>
      </c>
      <c r="G69" s="19">
        <v>2</v>
      </c>
      <c r="H69" s="19">
        <v>63</v>
      </c>
      <c r="I69" s="19">
        <v>2</v>
      </c>
      <c r="J69" s="19">
        <v>3</v>
      </c>
      <c r="K69" s="19">
        <v>0</v>
      </c>
      <c r="L69" s="19">
        <v>22</v>
      </c>
      <c r="M69" s="19">
        <v>5</v>
      </c>
      <c r="N69" s="20">
        <f t="shared" si="1"/>
        <v>641</v>
      </c>
      <c r="O69" s="20">
        <f t="shared" si="1"/>
        <v>31</v>
      </c>
      <c r="P69" s="24">
        <v>7</v>
      </c>
      <c r="Q69" s="22">
        <f aca="true" t="shared" si="3" ref="Q69:Q96">SUM(1-R69)</f>
        <v>0.9905913978494624</v>
      </c>
      <c r="R69" s="23">
        <f t="shared" si="2"/>
        <v>0.009408602150537635</v>
      </c>
    </row>
    <row r="70" spans="1:18" s="54" customFormat="1" ht="15.75">
      <c r="A70" s="55" t="s">
        <v>79</v>
      </c>
      <c r="B70" s="46">
        <v>656</v>
      </c>
      <c r="C70" s="47">
        <f>SUM('[1]HUD Monthly Report MAY 2005'!B72+'[1]HUD Monthly Report JUN 2005'!B70+'[1]HUD Monthly Report JUL 2005'!B71+'[1]HUD Monthly Report AUG 2005'!B71+'[1]HUD Monthly Report SEP 2005'!B71+'[1]HUD Monthly Report OCT 2005'!B71+'[1]HUD Monthly Report NOV 2005'!B71+'[1]HUD Monthly Report DEC 2005'!B71+'[1]HUD Monthly Report JAN 2006'!B71+'[1]HUD Monthly Report FEB 2006'!B68+'[1]HUD Monthly Report MAR 2006'!B70+B70)/12</f>
        <v>607.4166666666666</v>
      </c>
      <c r="D70" s="48">
        <v>2531</v>
      </c>
      <c r="E70" s="49">
        <v>71</v>
      </c>
      <c r="F70" s="49">
        <v>97</v>
      </c>
      <c r="G70" s="49">
        <v>2</v>
      </c>
      <c r="H70" s="49">
        <v>113</v>
      </c>
      <c r="I70" s="49">
        <v>4</v>
      </c>
      <c r="J70" s="49">
        <v>112</v>
      </c>
      <c r="K70" s="49">
        <v>4</v>
      </c>
      <c r="L70" s="49">
        <v>120</v>
      </c>
      <c r="M70" s="49">
        <v>11</v>
      </c>
      <c r="N70" s="50">
        <f aca="true" t="shared" si="4" ref="N70:O96">SUM(D70+F70+H70+J70+L70)</f>
        <v>2973</v>
      </c>
      <c r="O70" s="50">
        <f t="shared" si="4"/>
        <v>92</v>
      </c>
      <c r="P70" s="51">
        <v>744</v>
      </c>
      <c r="Q70" s="52">
        <f t="shared" si="3"/>
        <v>0</v>
      </c>
      <c r="R70" s="53">
        <f aca="true" t="shared" si="5" ref="R70:R96">SUM(P70/744)</f>
        <v>1</v>
      </c>
    </row>
    <row r="71" spans="1:18" s="1" customFormat="1" ht="15.75">
      <c r="A71" s="15" t="s">
        <v>80</v>
      </c>
      <c r="B71" s="16">
        <v>47</v>
      </c>
      <c r="C71" s="17">
        <f>SUM('[1]HUD Monthly Report MAY 2005'!B73+'[1]HUD Monthly Report JUN 2005'!B71+'[1]HUD Monthly Report JUL 2005'!B72+'[1]HUD Monthly Report AUG 2005'!B72+'[1]HUD Monthly Report SEP 2005'!B72+'[1]HUD Monthly Report OCT 2005'!B72+'[1]HUD Monthly Report NOV 2005'!B72+'[1]HUD Monthly Report DEC 2005'!B72+'[1]HUD Monthly Report JAN 2006'!B72+'[1]HUD Monthly Report FEB 2006'!B71+'[1]HUD Monthly Report MAR 2006'!B71+B71)/12</f>
        <v>56.166666666666664</v>
      </c>
      <c r="D71" s="18">
        <v>311</v>
      </c>
      <c r="E71" s="19">
        <v>10</v>
      </c>
      <c r="F71" s="19">
        <v>24</v>
      </c>
      <c r="G71" s="19">
        <v>5</v>
      </c>
      <c r="H71" s="19">
        <v>14</v>
      </c>
      <c r="I71" s="19">
        <v>1</v>
      </c>
      <c r="J71" s="19">
        <v>7</v>
      </c>
      <c r="K71" s="19">
        <v>0</v>
      </c>
      <c r="L71" s="19">
        <v>10</v>
      </c>
      <c r="M71" s="19">
        <v>0</v>
      </c>
      <c r="N71" s="20">
        <f t="shared" si="4"/>
        <v>366</v>
      </c>
      <c r="O71" s="20">
        <f t="shared" si="4"/>
        <v>16</v>
      </c>
      <c r="P71" s="24">
        <v>8</v>
      </c>
      <c r="Q71" s="22">
        <f t="shared" si="3"/>
        <v>0.989247311827957</v>
      </c>
      <c r="R71" s="23">
        <f t="shared" si="5"/>
        <v>0.010752688172043012</v>
      </c>
    </row>
    <row r="72" spans="1:18" s="1" customFormat="1" ht="15.75">
      <c r="A72" s="15" t="s">
        <v>81</v>
      </c>
      <c r="B72" s="16">
        <v>75</v>
      </c>
      <c r="C72" s="17">
        <f>SUM('[1]HUD Monthly Report MAY 2005'!B74+'[1]HUD Monthly Report JUN 2005'!B72+'[1]HUD Monthly Report JUL 2005'!B73+'[1]HUD Monthly Report AUG 2005'!B73+'[1]HUD Monthly Report SEP 2005'!B73+'[1]HUD Monthly Report OCT 2005'!B73+'[1]HUD Monthly Report NOV 2005'!B73+'[1]HUD Monthly Report DEC 2005'!B73+'[1]HUD Monthly Report JAN 2006'!B73+'[1]HUD Monthly Report FEB 2006'!B72+'[1]HUD Monthly Report MAR 2006'!B72+B72)/12</f>
        <v>69.25</v>
      </c>
      <c r="D72" s="18">
        <v>179</v>
      </c>
      <c r="E72" s="19">
        <v>6</v>
      </c>
      <c r="F72" s="19">
        <v>7</v>
      </c>
      <c r="G72" s="19">
        <v>0</v>
      </c>
      <c r="H72" s="19">
        <v>5</v>
      </c>
      <c r="I72" s="19">
        <v>0</v>
      </c>
      <c r="J72" s="19">
        <v>1</v>
      </c>
      <c r="K72" s="19">
        <v>0</v>
      </c>
      <c r="L72" s="19">
        <v>2</v>
      </c>
      <c r="M72" s="19">
        <v>0</v>
      </c>
      <c r="N72" s="20">
        <f t="shared" si="4"/>
        <v>194</v>
      </c>
      <c r="O72" s="20">
        <f t="shared" si="4"/>
        <v>6</v>
      </c>
      <c r="P72" s="24">
        <v>9</v>
      </c>
      <c r="Q72" s="22">
        <f t="shared" si="3"/>
        <v>0.9879032258064516</v>
      </c>
      <c r="R72" s="23">
        <f t="shared" si="5"/>
        <v>0.012096774193548387</v>
      </c>
    </row>
    <row r="73" spans="1:18" s="1" customFormat="1" ht="15.75">
      <c r="A73" s="15" t="s">
        <v>82</v>
      </c>
      <c r="B73" s="16">
        <v>209</v>
      </c>
      <c r="C73" s="17">
        <f>SUM('[1]HUD Monthly Report MAY 2005'!B75+'[1]HUD Monthly Report JUN 2005'!B73+'[1]HUD Monthly Report JUL 2005'!B74+'[1]HUD Monthly Report AUG 2005'!B74+'[1]HUD Monthly Report SEP 2005'!B74+'[1]HUD Monthly Report OCT 2005'!B74+'[1]HUD Monthly Report NOV 2005'!B74+'[1]HUD Monthly Report DEC 2005'!B74+'[1]HUD Monthly Report JAN 2006'!B74+'[1]HUD Monthly Report FEB 2006'!B73+'[1]HUD Monthly Report MAR 2006'!B73+B73)/12</f>
        <v>194</v>
      </c>
      <c r="D73" s="18">
        <v>915</v>
      </c>
      <c r="E73" s="19">
        <v>25</v>
      </c>
      <c r="F73" s="19">
        <v>40</v>
      </c>
      <c r="G73" s="19">
        <v>3</v>
      </c>
      <c r="H73" s="19">
        <v>80</v>
      </c>
      <c r="I73" s="19">
        <v>1</v>
      </c>
      <c r="J73" s="19">
        <v>30</v>
      </c>
      <c r="K73" s="19">
        <v>2</v>
      </c>
      <c r="L73" s="19">
        <v>45</v>
      </c>
      <c r="M73" s="19">
        <v>4</v>
      </c>
      <c r="N73" s="20">
        <f t="shared" si="4"/>
        <v>1110</v>
      </c>
      <c r="O73" s="20">
        <f t="shared" si="4"/>
        <v>35</v>
      </c>
      <c r="P73" s="24">
        <v>11</v>
      </c>
      <c r="Q73" s="22">
        <f t="shared" si="3"/>
        <v>0.9852150537634409</v>
      </c>
      <c r="R73" s="23">
        <f t="shared" si="5"/>
        <v>0.01478494623655914</v>
      </c>
    </row>
    <row r="74" spans="1:18" s="54" customFormat="1" ht="15.75">
      <c r="A74" s="55" t="s">
        <v>83</v>
      </c>
      <c r="B74" s="46">
        <v>181</v>
      </c>
      <c r="C74" s="47">
        <f>SUM('[1]HUD Monthly Report MAY 2005'!B76+'[1]HUD Monthly Report JUN 2005'!B74+'[1]HUD Monthly Report JUL 2005'!B75+'[1]HUD Monthly Report AUG 2005'!B75+'[1]HUD Monthly Report SEP 2005'!B75+'[1]HUD Monthly Report OCT 2005'!B75+'[1]HUD Monthly Report NOV 2005'!B75+'[1]HUD Monthly Report DEC 2005'!B75+'[1]HUD Monthly Report JAN 2006'!B75+'[1]HUD Monthly Report FEB 2006'!B74+'[1]HUD Monthly Report MAR 2006'!B74+B74)/12</f>
        <v>207.91666666666666</v>
      </c>
      <c r="D74" s="48">
        <v>876</v>
      </c>
      <c r="E74" s="49">
        <v>15</v>
      </c>
      <c r="F74" s="49">
        <v>28</v>
      </c>
      <c r="G74" s="49">
        <v>1</v>
      </c>
      <c r="H74" s="49">
        <v>58</v>
      </c>
      <c r="I74" s="49">
        <v>1</v>
      </c>
      <c r="J74" s="49">
        <v>19</v>
      </c>
      <c r="K74" s="49">
        <v>1</v>
      </c>
      <c r="L74" s="49">
        <v>33</v>
      </c>
      <c r="M74" s="49">
        <v>6</v>
      </c>
      <c r="N74" s="50">
        <f t="shared" si="4"/>
        <v>1014</v>
      </c>
      <c r="O74" s="50">
        <f t="shared" si="4"/>
        <v>24</v>
      </c>
      <c r="P74" s="57">
        <v>192</v>
      </c>
      <c r="Q74" s="52">
        <f t="shared" si="3"/>
        <v>0.7419354838709677</v>
      </c>
      <c r="R74" s="53">
        <f t="shared" si="5"/>
        <v>0.25806451612903225</v>
      </c>
    </row>
    <row r="75" spans="1:18" s="1" customFormat="1" ht="15.75">
      <c r="A75" s="15" t="s">
        <v>84</v>
      </c>
      <c r="B75" s="16">
        <v>78</v>
      </c>
      <c r="C75" s="17">
        <f>SUM('[1]HUD Monthly Report MAY 2005'!B77+'[1]HUD Monthly Report JUN 2005'!B75+'[1]HUD Monthly Report JUL 2005'!B76+'[1]HUD Monthly Report AUG 2005'!B76+'[1]HUD Monthly Report SEP 2005'!B76+'[1]HUD Monthly Report OCT 2005'!B76+'[1]HUD Monthly Report NOV 2005'!B76+'[1]HUD Monthly Report DEC 2005'!B76+'[1]HUD Monthly Report JAN 2006'!B76+'[1]HUD Monthly Report FEB 2006'!B75+'[1]HUD Monthly Report MAR 2006'!B75+B75)/12</f>
        <v>101.16666666666667</v>
      </c>
      <c r="D75" s="18">
        <v>252</v>
      </c>
      <c r="E75" s="19">
        <v>5</v>
      </c>
      <c r="F75" s="19">
        <v>10</v>
      </c>
      <c r="G75" s="19">
        <v>0</v>
      </c>
      <c r="H75" s="19">
        <v>12</v>
      </c>
      <c r="I75" s="19">
        <v>2</v>
      </c>
      <c r="J75" s="19">
        <v>2</v>
      </c>
      <c r="K75" s="19">
        <v>0</v>
      </c>
      <c r="L75" s="19">
        <v>1</v>
      </c>
      <c r="M75" s="19">
        <v>0</v>
      </c>
      <c r="N75" s="20">
        <f t="shared" si="4"/>
        <v>277</v>
      </c>
      <c r="O75" s="20">
        <f t="shared" si="4"/>
        <v>7</v>
      </c>
      <c r="P75" s="24">
        <v>7</v>
      </c>
      <c r="Q75" s="22">
        <f t="shared" si="3"/>
        <v>0.9905913978494624</v>
      </c>
      <c r="R75" s="23">
        <f t="shared" si="5"/>
        <v>0.009408602150537635</v>
      </c>
    </row>
    <row r="76" spans="1:18" s="1" customFormat="1" ht="15.75">
      <c r="A76" s="15" t="s">
        <v>85</v>
      </c>
      <c r="B76" s="16">
        <v>136</v>
      </c>
      <c r="C76" s="17">
        <f>SUM('[1]HUD Monthly Report MAY 2005'!B78+'[1]HUD Monthly Report JUN 2005'!B76+'[1]HUD Monthly Report JUL 2005'!B77+'[1]HUD Monthly Report AUG 2005'!B77+'[1]HUD Monthly Report SEP 2005'!B77+'[1]HUD Monthly Report OCT 2005'!B77+'[1]HUD Monthly Report NOV 2005'!B77+'[1]HUD Monthly Report DEC 2005'!B77+'[1]HUD Monthly Report JAN 2006'!B77+'[1]HUD Monthly Report FEB 2006'!B76+'[1]HUD Monthly Report MAR 2006'!B76+B76)/12</f>
        <v>86.66666666666667</v>
      </c>
      <c r="D76" s="18">
        <v>704</v>
      </c>
      <c r="E76" s="19">
        <v>25</v>
      </c>
      <c r="F76" s="19">
        <v>17</v>
      </c>
      <c r="G76" s="19">
        <v>1</v>
      </c>
      <c r="H76" s="19">
        <v>43</v>
      </c>
      <c r="I76" s="19">
        <v>4</v>
      </c>
      <c r="J76" s="19">
        <v>13</v>
      </c>
      <c r="K76" s="19">
        <v>0</v>
      </c>
      <c r="L76" s="19">
        <v>73</v>
      </c>
      <c r="M76" s="19">
        <v>4</v>
      </c>
      <c r="N76" s="20">
        <f t="shared" si="4"/>
        <v>850</v>
      </c>
      <c r="O76" s="20">
        <f t="shared" si="4"/>
        <v>34</v>
      </c>
      <c r="P76" s="24">
        <v>7</v>
      </c>
      <c r="Q76" s="22">
        <f t="shared" si="3"/>
        <v>0.9905913978494624</v>
      </c>
      <c r="R76" s="23">
        <f t="shared" si="5"/>
        <v>0.009408602150537635</v>
      </c>
    </row>
    <row r="77" spans="1:18" s="1" customFormat="1" ht="15.75">
      <c r="A77" s="15" t="s">
        <v>86</v>
      </c>
      <c r="B77" s="16">
        <v>601</v>
      </c>
      <c r="C77" s="17">
        <f>SUM('[1]HUD Monthly Report MAY 2005'!B79+'[1]HUD Monthly Report JUN 2005'!B77+'[1]HUD Monthly Report JUL 2005'!B78+'[1]HUD Monthly Report AUG 2005'!B78+'[1]HUD Monthly Report SEP 2005'!B78+'[1]HUD Monthly Report OCT 2005'!B78+'[1]HUD Monthly Report NOV 2005'!B78+'[1]HUD Monthly Report DEC 2005'!B78+'[1]HUD Monthly Report JAN 2006'!B78+'[1]HUD Monthly Report FEB 2006'!B77+'[1]HUD Monthly Report MAR 2006'!B77+B77)/12</f>
        <v>586.4166666666666</v>
      </c>
      <c r="D77" s="18">
        <v>2565</v>
      </c>
      <c r="E77" s="19">
        <v>93</v>
      </c>
      <c r="F77" s="19">
        <v>106</v>
      </c>
      <c r="G77" s="19">
        <v>15</v>
      </c>
      <c r="H77" s="19">
        <v>198</v>
      </c>
      <c r="I77" s="19">
        <v>10</v>
      </c>
      <c r="J77" s="19">
        <v>123</v>
      </c>
      <c r="K77" s="19">
        <v>7</v>
      </c>
      <c r="L77" s="19">
        <v>118</v>
      </c>
      <c r="M77" s="19">
        <v>12</v>
      </c>
      <c r="N77" s="20">
        <f t="shared" si="4"/>
        <v>3110</v>
      </c>
      <c r="O77" s="20">
        <f t="shared" si="4"/>
        <v>137</v>
      </c>
      <c r="P77" s="24">
        <v>9</v>
      </c>
      <c r="Q77" s="22">
        <f t="shared" si="3"/>
        <v>0.9879032258064516</v>
      </c>
      <c r="R77" s="23">
        <f t="shared" si="5"/>
        <v>0.012096774193548387</v>
      </c>
    </row>
    <row r="78" spans="1:18" s="1" customFormat="1" ht="15.75">
      <c r="A78" s="15" t="s">
        <v>87</v>
      </c>
      <c r="B78" s="16">
        <v>31</v>
      </c>
      <c r="C78" s="17">
        <f>SUM('[1]HUD Monthly Report MAY 2005'!B81+'[1]HUD Monthly Report JUN 2005'!B79+'[1]HUD Monthly Report JUL 2005'!B79+'[1]HUD Monthly Report AUG 2005'!B79+'[1]HUD Monthly Report SEP 2005'!B79+'[1]HUD Monthly Report OCT 2005'!B79+'[1]HUD Monthly Report NOV 2005'!B79+'[1]HUD Monthly Report DEC 2005'!B79+'[1]HUD Monthly Report JAN 2006'!B79+'[1]HUD Monthly Report FEB 2006'!B78+'[1]HUD Monthly Report MAR 2006'!B78+B78)/12</f>
        <v>36.25</v>
      </c>
      <c r="D78" s="18">
        <v>268</v>
      </c>
      <c r="E78" s="19">
        <v>31</v>
      </c>
      <c r="F78" s="19">
        <v>23</v>
      </c>
      <c r="G78" s="19">
        <v>9</v>
      </c>
      <c r="H78" s="19">
        <v>10</v>
      </c>
      <c r="I78" s="19">
        <v>6</v>
      </c>
      <c r="J78" s="19">
        <v>4</v>
      </c>
      <c r="K78" s="19">
        <v>0</v>
      </c>
      <c r="L78" s="19">
        <v>34</v>
      </c>
      <c r="M78" s="19">
        <v>6</v>
      </c>
      <c r="N78" s="20">
        <f t="shared" si="4"/>
        <v>339</v>
      </c>
      <c r="O78" s="20">
        <f t="shared" si="4"/>
        <v>52</v>
      </c>
      <c r="P78" s="24">
        <v>34</v>
      </c>
      <c r="Q78" s="22">
        <f t="shared" si="3"/>
        <v>0.9543010752688172</v>
      </c>
      <c r="R78" s="23">
        <f t="shared" si="5"/>
        <v>0.0456989247311828</v>
      </c>
    </row>
    <row r="79" spans="1:18" s="1" customFormat="1" ht="15.75">
      <c r="A79" s="15" t="s">
        <v>88</v>
      </c>
      <c r="B79" s="16">
        <v>108</v>
      </c>
      <c r="C79" s="17">
        <f>SUM('[1]HUD Monthly Report MAY 2005'!B82+'[1]HUD Monthly Report JUN 2005'!B80+'[1]HUD Monthly Report JUL 2005'!B80+'[1]HUD Monthly Report AUG 2005'!B80+'[1]HUD Monthly Report SEP 2005'!B80+'[1]HUD Monthly Report OCT 2005'!B80+'[1]HUD Monthly Report NOV 2005'!B80+'[1]HUD Monthly Report DEC 2005'!B80+'[1]HUD Monthly Report JAN 2006'!B80+'[1]HUD Monthly Report FEB 2006'!B79+'[1]HUD Monthly Report MAR 2006'!B79+B79)/12</f>
        <v>133.58333333333334</v>
      </c>
      <c r="D79" s="18">
        <v>498</v>
      </c>
      <c r="E79" s="19">
        <v>15</v>
      </c>
      <c r="F79" s="19">
        <v>5</v>
      </c>
      <c r="G79" s="19">
        <v>0</v>
      </c>
      <c r="H79" s="19">
        <v>40</v>
      </c>
      <c r="I79" s="19">
        <v>3</v>
      </c>
      <c r="J79" s="19">
        <v>8</v>
      </c>
      <c r="K79" s="19">
        <v>0</v>
      </c>
      <c r="L79" s="19">
        <v>34</v>
      </c>
      <c r="M79" s="19">
        <v>5</v>
      </c>
      <c r="N79" s="20">
        <f t="shared" si="4"/>
        <v>585</v>
      </c>
      <c r="O79" s="20">
        <f t="shared" si="4"/>
        <v>23</v>
      </c>
      <c r="P79" s="24">
        <v>7</v>
      </c>
      <c r="Q79" s="22">
        <f t="shared" si="3"/>
        <v>0.9905913978494624</v>
      </c>
      <c r="R79" s="23">
        <f t="shared" si="5"/>
        <v>0.009408602150537635</v>
      </c>
    </row>
    <row r="80" spans="1:18" s="1" customFormat="1" ht="15.75">
      <c r="A80" s="15" t="s">
        <v>89</v>
      </c>
      <c r="B80" s="16">
        <v>238</v>
      </c>
      <c r="C80" s="17">
        <f>SUM('[1]HUD Monthly Report MAY 2005'!B83+'[1]HUD Monthly Report JUN 2005'!B81+'[1]HUD Monthly Report JUL 2005'!B81+'[1]HUD Monthly Report AUG 2005'!B81+'[1]HUD Monthly Report SEP 2005'!B81+'[1]HUD Monthly Report OCT 2005'!B81+'[1]HUD Monthly Report NOV 2005'!B81+'[1]HUD Monthly Report DEC 2005'!B81+'[1]HUD Monthly Report JAN 2006'!B81+'[1]HUD Monthly Report FEB 2006'!B80+'[1]HUD Monthly Report MAR 2006'!B80+B80)/12</f>
        <v>275.9166666666667</v>
      </c>
      <c r="D80" s="18">
        <v>1169</v>
      </c>
      <c r="E80" s="19">
        <v>51</v>
      </c>
      <c r="F80" s="19">
        <v>68</v>
      </c>
      <c r="G80" s="19">
        <v>4</v>
      </c>
      <c r="H80" s="19">
        <v>101</v>
      </c>
      <c r="I80" s="19">
        <v>6</v>
      </c>
      <c r="J80" s="19">
        <v>59</v>
      </c>
      <c r="K80" s="19">
        <v>4</v>
      </c>
      <c r="L80" s="19">
        <v>84</v>
      </c>
      <c r="M80" s="19">
        <v>24</v>
      </c>
      <c r="N80" s="20">
        <f t="shared" si="4"/>
        <v>1481</v>
      </c>
      <c r="O80" s="20">
        <f t="shared" si="4"/>
        <v>89</v>
      </c>
      <c r="P80" s="24">
        <v>9</v>
      </c>
      <c r="Q80" s="22">
        <f t="shared" si="3"/>
        <v>0.9879032258064516</v>
      </c>
      <c r="R80" s="23">
        <f t="shared" si="5"/>
        <v>0.012096774193548387</v>
      </c>
    </row>
    <row r="81" spans="1:18" s="1" customFormat="1" ht="15.75">
      <c r="A81" s="15" t="s">
        <v>90</v>
      </c>
      <c r="B81" s="16">
        <v>603</v>
      </c>
      <c r="C81" s="17">
        <f>SUM('[1]HUD Monthly Report MAY 2005'!B85+'[1]HUD Monthly Report JUN 2005'!B82+'[1]HUD Monthly Report JUL 2005'!B82+'[1]HUD Monthly Report AUG 2005'!B82+'[1]HUD Monthly Report SEP 2005'!B82+'[1]HUD Monthly Report OCT 2005'!B82+'[1]HUD Monthly Report NOV 2005'!B82+'[1]HUD Monthly Report DEC 2005'!B82+'[1]HUD Monthly Report JAN 2006'!B82+'[1]HUD Monthly Report FEB 2006'!B81+'[1]HUD Monthly Report MAR 2006'!B81+B81)/12</f>
        <v>550.4166666666666</v>
      </c>
      <c r="D81" s="18">
        <v>2369</v>
      </c>
      <c r="E81" s="19">
        <v>92</v>
      </c>
      <c r="F81" s="19">
        <v>62</v>
      </c>
      <c r="G81" s="19">
        <v>10</v>
      </c>
      <c r="H81" s="19">
        <v>169</v>
      </c>
      <c r="I81" s="19">
        <v>11</v>
      </c>
      <c r="J81" s="19">
        <v>75</v>
      </c>
      <c r="K81" s="19">
        <v>3</v>
      </c>
      <c r="L81" s="19">
        <v>135</v>
      </c>
      <c r="M81" s="19">
        <v>25</v>
      </c>
      <c r="N81" s="20">
        <f t="shared" si="4"/>
        <v>2810</v>
      </c>
      <c r="O81" s="20">
        <f t="shared" si="4"/>
        <v>141</v>
      </c>
      <c r="P81" s="24">
        <v>13</v>
      </c>
      <c r="Q81" s="22">
        <f t="shared" si="3"/>
        <v>0.9825268817204301</v>
      </c>
      <c r="R81" s="23">
        <f t="shared" si="5"/>
        <v>0.01747311827956989</v>
      </c>
    </row>
    <row r="82" spans="1:18" s="1" customFormat="1" ht="15.75">
      <c r="A82" s="15" t="s">
        <v>91</v>
      </c>
      <c r="B82" s="16">
        <v>171</v>
      </c>
      <c r="C82" s="17">
        <f>SUM('[1]HUD Monthly Report MAY 2005'!B86+'[1]HUD Monthly Report JUN 2005'!B83+'[1]HUD Monthly Report JUL 2005'!B83+'[1]HUD Monthly Report AUG 2005'!B83+'[1]HUD Monthly Report SEP 2005'!B83+'[1]HUD Monthly Report OCT 2005'!B83+'[1]HUD Monthly Report NOV 2005'!B83+'[1]HUD Monthly Report DEC 2005'!B83+'[1]HUD Monthly Report JAN 2006'!B83+'[1]HUD Monthly Report FEB 2006'!B82+'[1]HUD Monthly Report MAR 2006'!B82+B82)/12</f>
        <v>215.41666666666666</v>
      </c>
      <c r="D82" s="18">
        <v>716</v>
      </c>
      <c r="E82" s="19">
        <v>33</v>
      </c>
      <c r="F82" s="19">
        <v>16</v>
      </c>
      <c r="G82" s="19">
        <v>1</v>
      </c>
      <c r="H82" s="19">
        <v>28</v>
      </c>
      <c r="I82" s="19">
        <v>2</v>
      </c>
      <c r="J82" s="19">
        <v>14</v>
      </c>
      <c r="K82" s="19">
        <v>0</v>
      </c>
      <c r="L82" s="19">
        <v>35</v>
      </c>
      <c r="M82" s="19">
        <v>10</v>
      </c>
      <c r="N82" s="20">
        <f t="shared" si="4"/>
        <v>809</v>
      </c>
      <c r="O82" s="20">
        <f t="shared" si="4"/>
        <v>46</v>
      </c>
      <c r="P82" s="24">
        <v>7</v>
      </c>
      <c r="Q82" s="22">
        <f t="shared" si="3"/>
        <v>0.9905913978494624</v>
      </c>
      <c r="R82" s="23">
        <f t="shared" si="5"/>
        <v>0.009408602150537635</v>
      </c>
    </row>
    <row r="83" spans="1:18" s="1" customFormat="1" ht="15.75">
      <c r="A83" s="15" t="s">
        <v>92</v>
      </c>
      <c r="B83" s="16">
        <v>653</v>
      </c>
      <c r="C83" s="17">
        <f>SUM('[1]HUD Monthly Report MAY 2005'!B87+'[1]HUD Monthly Report JUN 2005'!B84+'[1]HUD Monthly Report JUL 2005'!B84+'[1]HUD Monthly Report AUG 2005'!B84+'[1]HUD Monthly Report SEP 2005'!B84+'[1]HUD Monthly Report OCT 2005'!B84+'[1]HUD Monthly Report NOV 2005'!B84+'[1]HUD Monthly Report DEC 2005'!B84+'[1]HUD Monthly Report JAN 2006'!B84+'[1]HUD Monthly Report FEB 2006'!B83+'[1]HUD Monthly Report MAR 2006'!B83+B83)/12</f>
        <v>752</v>
      </c>
      <c r="D83" s="27">
        <v>2186</v>
      </c>
      <c r="E83" s="27">
        <v>95</v>
      </c>
      <c r="F83" s="27">
        <v>72</v>
      </c>
      <c r="G83" s="27">
        <v>9</v>
      </c>
      <c r="H83" s="27">
        <v>88</v>
      </c>
      <c r="I83" s="27">
        <v>20</v>
      </c>
      <c r="J83" s="27">
        <v>54</v>
      </c>
      <c r="K83" s="28">
        <v>4</v>
      </c>
      <c r="L83" s="28">
        <v>122</v>
      </c>
      <c r="M83" s="19">
        <v>21</v>
      </c>
      <c r="N83" s="20">
        <f t="shared" si="4"/>
        <v>2522</v>
      </c>
      <c r="O83" s="20">
        <f t="shared" si="4"/>
        <v>149</v>
      </c>
      <c r="P83" s="25">
        <v>21</v>
      </c>
      <c r="Q83" s="22">
        <f t="shared" si="3"/>
        <v>0.9717741935483871</v>
      </c>
      <c r="R83" s="23">
        <f t="shared" si="5"/>
        <v>0.028225806451612902</v>
      </c>
    </row>
    <row r="84" spans="1:18" s="1" customFormat="1" ht="15.75">
      <c r="A84" s="15" t="s">
        <v>93</v>
      </c>
      <c r="B84" s="16">
        <v>374</v>
      </c>
      <c r="C84" s="17">
        <f>SUM('[1]HUD Monthly Report MAY 2005'!B88+'[1]HUD Monthly Report JUN 2005'!B85+'[1]HUD Monthly Report JUL 2005'!B85+'[1]HUD Monthly Report AUG 2005'!B85+'[1]HUD Monthly Report SEP 2005'!B85+'[1]HUD Monthly Report OCT 2005'!B85+'[1]HUD Monthly Report NOV 2005'!B85+'[1]HUD Monthly Report DEC 2005'!B85+'[1]HUD Monthly Report JAN 2006'!B85+'[1]HUD Monthly Report FEB 2006'!B84+'[1]HUD Monthly Report MAR 2006'!B84+B84)/12</f>
        <v>428.1666666666667</v>
      </c>
      <c r="D84" s="18">
        <v>1716</v>
      </c>
      <c r="E84" s="19">
        <v>93</v>
      </c>
      <c r="F84" s="19">
        <v>67</v>
      </c>
      <c r="G84" s="19">
        <v>9</v>
      </c>
      <c r="H84" s="19">
        <v>56</v>
      </c>
      <c r="I84" s="19">
        <v>7</v>
      </c>
      <c r="J84" s="19">
        <v>49</v>
      </c>
      <c r="K84" s="19">
        <v>8</v>
      </c>
      <c r="L84" s="19">
        <v>70</v>
      </c>
      <c r="M84" s="19">
        <v>8</v>
      </c>
      <c r="N84" s="20">
        <f t="shared" si="4"/>
        <v>1958</v>
      </c>
      <c r="O84" s="20">
        <f t="shared" si="4"/>
        <v>125</v>
      </c>
      <c r="P84" s="24">
        <v>7</v>
      </c>
      <c r="Q84" s="22">
        <f t="shared" si="3"/>
        <v>0.9905913978494624</v>
      </c>
      <c r="R84" s="23">
        <f t="shared" si="5"/>
        <v>0.009408602150537635</v>
      </c>
    </row>
    <row r="85" spans="1:18" s="1" customFormat="1" ht="15.75">
      <c r="A85" s="15" t="s">
        <v>94</v>
      </c>
      <c r="B85" s="16">
        <v>103</v>
      </c>
      <c r="C85" s="17">
        <f>SUM('[1]HUD Monthly Report MAY 2005'!B89+'[1]HUD Monthly Report JUN 2005'!B86+'[1]HUD Monthly Report JUL 2005'!B86+'[1]HUD Monthly Report AUG 2005'!B86+'[1]HUD Monthly Report SEP 2005'!B86+'[1]HUD Monthly Report OCT 2005'!B86+'[1]HUD Monthly Report NOV 2005'!B86+'[1]HUD Monthly Report DEC 2005'!B86+'[1]HUD Monthly Report JAN 2006'!B86+'[1]HUD Monthly Report JAN 2006'!B86+'[1]HUD Monthly Report FEB 2006'!B85+'[1]HUD Monthly Report MAR 2006'!B85+B85)/12</f>
        <v>119.16666666666667</v>
      </c>
      <c r="D85" s="18">
        <v>491</v>
      </c>
      <c r="E85" s="19">
        <v>38</v>
      </c>
      <c r="F85" s="19">
        <v>37</v>
      </c>
      <c r="G85" s="19">
        <v>9</v>
      </c>
      <c r="H85" s="19">
        <v>22</v>
      </c>
      <c r="I85" s="19">
        <v>1</v>
      </c>
      <c r="J85" s="19">
        <v>21</v>
      </c>
      <c r="K85" s="19">
        <v>2</v>
      </c>
      <c r="L85" s="19">
        <v>16</v>
      </c>
      <c r="M85" s="19">
        <v>6</v>
      </c>
      <c r="N85" s="20">
        <f t="shared" si="4"/>
        <v>587</v>
      </c>
      <c r="O85" s="20">
        <f t="shared" si="4"/>
        <v>56</v>
      </c>
      <c r="P85" s="24">
        <v>9</v>
      </c>
      <c r="Q85" s="22">
        <f t="shared" si="3"/>
        <v>0.9879032258064516</v>
      </c>
      <c r="R85" s="23">
        <f t="shared" si="5"/>
        <v>0.012096774193548387</v>
      </c>
    </row>
    <row r="86" spans="1:18" s="1" customFormat="1" ht="15.75">
      <c r="A86" s="15" t="s">
        <v>95</v>
      </c>
      <c r="B86" s="16">
        <v>53</v>
      </c>
      <c r="C86" s="17">
        <f>SUM('[1]HUD Monthly Report MAY 2005'!B90+'[1]HUD Monthly Report JUN 2005'!B87+'[1]HUD Monthly Report JUL 2005'!B87+'[1]HUD Monthly Report AUG 2005'!B87+'[1]HUD Monthly Report SEP 2005'!B87+'[1]HUD Monthly Report OCT 2005'!B87+'[1]HUD Monthly Report NOV 2005'!B87+'[1]HUD Monthly Report DEC 2005'!B87+'[1]HUD Monthly Report JAN 2006'!B87+'[1]HUD Monthly Report FEB 2006'!B86+'[1]HUD Monthly Report MAR 2006'!B86+B86)/12</f>
        <v>67.75</v>
      </c>
      <c r="D86" s="18">
        <v>341</v>
      </c>
      <c r="E86" s="19">
        <v>10</v>
      </c>
      <c r="F86" s="19">
        <v>34</v>
      </c>
      <c r="G86" s="19">
        <v>2</v>
      </c>
      <c r="H86" s="19">
        <v>13</v>
      </c>
      <c r="I86" s="19">
        <v>2</v>
      </c>
      <c r="J86" s="19">
        <v>5</v>
      </c>
      <c r="K86" s="19">
        <v>0</v>
      </c>
      <c r="L86" s="19">
        <v>8</v>
      </c>
      <c r="M86" s="19">
        <v>0</v>
      </c>
      <c r="N86" s="20">
        <f t="shared" si="4"/>
        <v>401</v>
      </c>
      <c r="O86" s="20">
        <f t="shared" si="4"/>
        <v>14</v>
      </c>
      <c r="P86" s="24">
        <v>8</v>
      </c>
      <c r="Q86" s="22">
        <f>SUM(1-R86)</f>
        <v>0.989247311827957</v>
      </c>
      <c r="R86" s="23">
        <f t="shared" si="5"/>
        <v>0.010752688172043012</v>
      </c>
    </row>
    <row r="87" spans="1:18" s="1" customFormat="1" ht="15.75">
      <c r="A87" s="15" t="s">
        <v>96</v>
      </c>
      <c r="B87" s="16">
        <v>784</v>
      </c>
      <c r="C87" s="17">
        <f>SUM('[1]HUD Monthly Report MAY 2005'!B91+'[1]HUD Monthly Report JUN 2005'!B88+'[1]HUD Monthly Report JUL 2005'!B88+'[1]HUD Monthly Report AUG 2005'!B88+'[1]HUD Monthly Report SEP 2005'!B88+'[1]HUD Monthly Report OCT 2005'!B88+'[1]HUD Monthly Report NOV 2005'!B88+'[1]HUD Monthly Report DEC 2005'!B88+'[1]HUD Monthly Report JAN 2006'!B88+'[1]HUD Monthly Report FEB 2006'!B87+'[1]HUD Monthly Report MAR 2006'!B87+B87)/12</f>
        <v>668.4166666666666</v>
      </c>
      <c r="D87" s="18">
        <v>3166</v>
      </c>
      <c r="E87" s="19">
        <v>92</v>
      </c>
      <c r="F87" s="19">
        <v>109</v>
      </c>
      <c r="G87" s="19">
        <v>4</v>
      </c>
      <c r="H87" s="19">
        <v>219</v>
      </c>
      <c r="I87" s="19">
        <v>11</v>
      </c>
      <c r="J87" s="19">
        <v>174</v>
      </c>
      <c r="K87" s="19">
        <v>8</v>
      </c>
      <c r="L87" s="19">
        <v>246</v>
      </c>
      <c r="M87" s="19">
        <v>29</v>
      </c>
      <c r="N87" s="20">
        <f t="shared" si="4"/>
        <v>3914</v>
      </c>
      <c r="O87" s="20">
        <f t="shared" si="4"/>
        <v>144</v>
      </c>
      <c r="P87" s="24">
        <v>37</v>
      </c>
      <c r="Q87" s="22">
        <f t="shared" si="3"/>
        <v>0.9502688172043011</v>
      </c>
      <c r="R87" s="23">
        <f t="shared" si="5"/>
        <v>0.04973118279569892</v>
      </c>
    </row>
    <row r="88" spans="1:18" s="1" customFormat="1" ht="15.75">
      <c r="A88" s="15" t="s">
        <v>97</v>
      </c>
      <c r="B88" s="16">
        <v>610</v>
      </c>
      <c r="C88" s="17">
        <f>SUM('[1]HUD Monthly Report MAY 2005'!B92+'[1]HUD Monthly Report JUN 2005'!B89+'[1]HUD Monthly Report JUL 2005'!B89+'[1]HUD Monthly Report AUG 2005'!B89+'[1]HUD Monthly Report SEP 2005'!B89+'[1]HUD Monthly Report OCT 2005'!B89+'[1]HUD Monthly Report NOV 2005'!B89+'[1]HUD Monthly Report DEC 2005'!B89+'[1]HUD Monthly Report JAN 2006'!B89+'[1]HUD Monthly Report FEB 2006'!B88+'[1]HUD Monthly Report MAR 2006'!B88+B88)/12</f>
        <v>585.5833333333334</v>
      </c>
      <c r="D88" s="18">
        <v>2596</v>
      </c>
      <c r="E88" s="19">
        <v>171</v>
      </c>
      <c r="F88" s="19">
        <v>165</v>
      </c>
      <c r="G88" s="19">
        <v>23</v>
      </c>
      <c r="H88" s="19">
        <v>113</v>
      </c>
      <c r="I88" s="19">
        <v>15</v>
      </c>
      <c r="J88" s="19">
        <v>163</v>
      </c>
      <c r="K88" s="19">
        <v>36</v>
      </c>
      <c r="L88" s="19">
        <v>135</v>
      </c>
      <c r="M88" s="19">
        <v>39</v>
      </c>
      <c r="N88" s="20">
        <f t="shared" si="4"/>
        <v>3172</v>
      </c>
      <c r="O88" s="20">
        <f t="shared" si="4"/>
        <v>284</v>
      </c>
      <c r="P88" s="24">
        <v>7</v>
      </c>
      <c r="Q88" s="22">
        <f t="shared" si="3"/>
        <v>0.9905913978494624</v>
      </c>
      <c r="R88" s="23">
        <f t="shared" si="5"/>
        <v>0.009408602150537635</v>
      </c>
    </row>
    <row r="89" spans="1:18" s="1" customFormat="1" ht="15.75">
      <c r="A89" s="15" t="s">
        <v>98</v>
      </c>
      <c r="B89" s="16">
        <v>414</v>
      </c>
      <c r="C89" s="17">
        <f>SUM('[1]HUD Monthly Report MAY 2005'!B93+'[1]HUD Monthly Report JUN 2005'!B90+'[1]HUD Monthly Report JUL 2005'!B90+'[1]HUD Monthly Report AUG 2005'!B90+'[1]HUD Monthly Report SEP 2005'!B90+'[1]HUD Monthly Report OCT 2005'!B90+'[1]HUD Monthly Report NOV 2005'!B90+'[1]HUD Monthly Report DEC 2005'!B90+'[1]HUD Monthly Report JAN 2006'!B90+'[1]HUD Monthly Report FEB 2006'!B89+'[1]HUD Monthly Report MAR 2006'!B89+B89)/12</f>
        <v>475.75</v>
      </c>
      <c r="D89" s="18">
        <v>1797</v>
      </c>
      <c r="E89" s="19">
        <v>105</v>
      </c>
      <c r="F89" s="19">
        <v>64</v>
      </c>
      <c r="G89" s="19">
        <v>4</v>
      </c>
      <c r="H89" s="19">
        <v>106</v>
      </c>
      <c r="I89" s="19">
        <v>8</v>
      </c>
      <c r="J89" s="19">
        <v>49</v>
      </c>
      <c r="K89" s="19">
        <v>3</v>
      </c>
      <c r="L89" s="19">
        <v>69</v>
      </c>
      <c r="M89" s="19">
        <v>12</v>
      </c>
      <c r="N89" s="20">
        <f t="shared" si="4"/>
        <v>2085</v>
      </c>
      <c r="O89" s="20">
        <f t="shared" si="4"/>
        <v>132</v>
      </c>
      <c r="P89" s="24">
        <v>8</v>
      </c>
      <c r="Q89" s="22">
        <f>SUM(1-R89)</f>
        <v>0.989247311827957</v>
      </c>
      <c r="R89" s="23">
        <f t="shared" si="5"/>
        <v>0.010752688172043012</v>
      </c>
    </row>
    <row r="90" spans="1:18" s="54" customFormat="1" ht="15.75">
      <c r="A90" s="55" t="s">
        <v>99</v>
      </c>
      <c r="B90" s="46">
        <v>188</v>
      </c>
      <c r="C90" s="47">
        <f>SUM('[1]HUD Monthly Report MAY 2005'!B94+'[1]HUD Monthly Report JUN 2005'!B91+'[1]HUD Monthly Report JUL 2005'!B91+'[1]HUD Monthly Report AUG 2005'!B91+'[1]HUD Monthly Report SEP 2005'!B91+'[1]HUD Monthly Report OCT 2005'!B91+'[1]HUD Monthly Report NOV 2005'!B91+'[1]HUD Monthly Report DEC 2005'!B91+'[1]HUD Monthly Report JAN 2006'!B91+'[1]HUD Monthly Report FEB 2006'!B90+'[1]HUD Monthly Report MAR 2006'!B89+B90)/12</f>
        <v>228.91666666666666</v>
      </c>
      <c r="D90" s="48">
        <v>927</v>
      </c>
      <c r="E90" s="49">
        <v>49</v>
      </c>
      <c r="F90" s="49">
        <v>40</v>
      </c>
      <c r="G90" s="49">
        <v>1</v>
      </c>
      <c r="H90" s="49">
        <v>58</v>
      </c>
      <c r="I90" s="49">
        <v>10</v>
      </c>
      <c r="J90" s="49">
        <v>39</v>
      </c>
      <c r="K90" s="49">
        <v>8</v>
      </c>
      <c r="L90" s="49">
        <v>47</v>
      </c>
      <c r="M90" s="49">
        <v>10</v>
      </c>
      <c r="N90" s="50">
        <f t="shared" si="4"/>
        <v>1111</v>
      </c>
      <c r="O90" s="50">
        <f t="shared" si="4"/>
        <v>78</v>
      </c>
      <c r="P90" s="51">
        <v>744</v>
      </c>
      <c r="Q90" s="52">
        <f>SUM(1-R90)</f>
        <v>0</v>
      </c>
      <c r="R90" s="53">
        <f t="shared" si="5"/>
        <v>1</v>
      </c>
    </row>
    <row r="91" spans="1:18" s="1" customFormat="1" ht="15.75">
      <c r="A91" s="15" t="s">
        <v>100</v>
      </c>
      <c r="B91" s="16">
        <v>814</v>
      </c>
      <c r="C91" s="17">
        <f>SUM('[1]HUD Monthly Report MAY 2005'!B96+'[1]HUD Monthly Report JUN 2005'!B93+'[1]HUD Monthly Report JUL 2005'!B93+'[1]HUD Monthly Report AUG 2005'!B93+'[1]HUD Monthly Report SEP 2005'!B93+'[1]HUD Monthly Report OCT 2005'!B93+'[1]HUD Monthly Report NOV 2005'!B93+'[1]HUD Monthly Report DEC 2005'!B93+'[1]HUD Monthly Report JAN 2006'!B93+'[1]HUD Monthly Report FEB 2006'!B92+'[1]HUD Monthly Report MAR 2006'!B92+B91)/12</f>
        <v>855.5833333333334</v>
      </c>
      <c r="D91" s="18">
        <v>3267</v>
      </c>
      <c r="E91" s="19">
        <v>128</v>
      </c>
      <c r="F91" s="19">
        <v>145</v>
      </c>
      <c r="G91" s="19">
        <v>17</v>
      </c>
      <c r="H91" s="19">
        <v>180</v>
      </c>
      <c r="I91" s="19">
        <v>8</v>
      </c>
      <c r="J91" s="19">
        <v>46</v>
      </c>
      <c r="K91" s="19">
        <v>2</v>
      </c>
      <c r="L91" s="19">
        <v>107</v>
      </c>
      <c r="M91" s="19">
        <v>21</v>
      </c>
      <c r="N91" s="20">
        <f t="shared" si="4"/>
        <v>3745</v>
      </c>
      <c r="O91" s="20">
        <f t="shared" si="4"/>
        <v>176</v>
      </c>
      <c r="P91" s="24">
        <v>7</v>
      </c>
      <c r="Q91" s="22">
        <f t="shared" si="3"/>
        <v>0.9905913978494624</v>
      </c>
      <c r="R91" s="23">
        <f t="shared" si="5"/>
        <v>0.009408602150537635</v>
      </c>
    </row>
    <row r="92" spans="1:18" s="1" customFormat="1" ht="15.75">
      <c r="A92" s="15" t="s">
        <v>101</v>
      </c>
      <c r="B92" s="16">
        <v>366</v>
      </c>
      <c r="C92" s="17">
        <f>SUM('[1]HUD Monthly Report MAY 2005'!B97+'[1]HUD Monthly Report JUN 2005'!B94+'[1]HUD Monthly Report JUL 2005'!B94+'[1]HUD Monthly Report AUG 2005'!B94+'[1]HUD Monthly Report SEP 2005'!B94+'[1]HUD Monthly Report OCT 2005'!B94+'[1]HUD Monthly Report NOV 2005'!B94+'[1]HUD Monthly Report DEC 2005'!B94+'[1]HUD Monthly Report JAN 2006'!B94+'[1]HUD Monthly Report FEB 2006'!B94+'[1]HUD Monthly Report MAR 2006'!B93+B92)/12</f>
        <v>421.5833333333333</v>
      </c>
      <c r="D92" s="18">
        <v>1627</v>
      </c>
      <c r="E92" s="19">
        <v>77</v>
      </c>
      <c r="F92" s="19">
        <v>85</v>
      </c>
      <c r="G92" s="19">
        <v>10</v>
      </c>
      <c r="H92" s="19">
        <v>103</v>
      </c>
      <c r="I92" s="19">
        <v>10</v>
      </c>
      <c r="J92" s="19">
        <v>57</v>
      </c>
      <c r="K92" s="19">
        <v>2</v>
      </c>
      <c r="L92" s="19">
        <v>102</v>
      </c>
      <c r="M92" s="19">
        <v>14</v>
      </c>
      <c r="N92" s="20">
        <f t="shared" si="4"/>
        <v>1974</v>
      </c>
      <c r="O92" s="20">
        <f t="shared" si="4"/>
        <v>113</v>
      </c>
      <c r="P92" s="24">
        <v>11</v>
      </c>
      <c r="Q92" s="22">
        <f t="shared" si="3"/>
        <v>0.9852150537634409</v>
      </c>
      <c r="R92" s="23">
        <f t="shared" si="5"/>
        <v>0.01478494623655914</v>
      </c>
    </row>
    <row r="93" spans="1:18" s="1" customFormat="1" ht="15.75">
      <c r="A93" s="15" t="s">
        <v>102</v>
      </c>
      <c r="B93" s="16">
        <v>192</v>
      </c>
      <c r="C93" s="17">
        <f>SUM('[1]HUD Monthly Report MAY 2005'!B98+'[1]HUD Monthly Report JUN 2005'!B95+'[1]HUD Monthly Report JUL 2005'!B95+'[1]HUD Monthly Report AUG 2005'!B95+'[1]HUD Monthly Report SEP 2005'!B95+'[1]HUD Monthly Report OCT 2005'!B95+'[1]HUD Monthly Report NOV 2005'!B95+'[1]HUD Monthly Report DEC 2005'!B95+'[1]HUD Monthly Report JAN 2006'!B95+'[1]HUD Monthly Report JAN 2006'!B95+'[1]HUD Monthly Report FEB 2006'!B94+'[1]HUD Monthly Report MAR 2006'!B94+B93)/12</f>
        <v>260.1666666666667</v>
      </c>
      <c r="D93" s="18">
        <v>931</v>
      </c>
      <c r="E93" s="19">
        <v>38</v>
      </c>
      <c r="F93" s="19">
        <v>24</v>
      </c>
      <c r="G93" s="19">
        <v>2</v>
      </c>
      <c r="H93" s="19">
        <v>44</v>
      </c>
      <c r="I93" s="19">
        <v>1</v>
      </c>
      <c r="J93" s="19">
        <v>4</v>
      </c>
      <c r="K93" s="19">
        <v>0</v>
      </c>
      <c r="L93" s="19">
        <v>24</v>
      </c>
      <c r="M93" s="19">
        <v>7</v>
      </c>
      <c r="N93" s="20">
        <f t="shared" si="4"/>
        <v>1027</v>
      </c>
      <c r="O93" s="20">
        <f t="shared" si="4"/>
        <v>48</v>
      </c>
      <c r="P93" s="24">
        <v>9</v>
      </c>
      <c r="Q93" s="22">
        <f t="shared" si="3"/>
        <v>0.9879032258064516</v>
      </c>
      <c r="R93" s="23">
        <f t="shared" si="5"/>
        <v>0.012096774193548387</v>
      </c>
    </row>
    <row r="94" spans="1:18" s="1" customFormat="1" ht="15.75">
      <c r="A94" s="15" t="s">
        <v>103</v>
      </c>
      <c r="B94" s="16">
        <v>162</v>
      </c>
      <c r="C94" s="17">
        <f>SUM('[1]HUD Monthly Report MAY 2005'!B99+'[1]HUD Monthly Report JUN 2005'!B96+'[1]HUD Monthly Report JUL 2005'!B96+'[1]HUD Monthly Report AUG 2005'!B96+'[1]HUD Monthly Report SEP 2005'!B96+'[1]HUD Monthly Report OCT 2005'!B96+'[1]HUD Monthly Report NOV 2005'!B96+'[1]HUD Monthly Report DEC 2005'!B96+'[1]HUD Monthly Report JAN 2006'!B96+'[1]HUD Monthly Report FEB 2006'!C96+'[1]HUD Monthly Report FEB 2006'!B95+'[1]HUD Monthly Report MAR 2006'!B95+B94)/12</f>
        <v>155.38194444444443</v>
      </c>
      <c r="D94" s="18">
        <v>854</v>
      </c>
      <c r="E94" s="19">
        <v>39</v>
      </c>
      <c r="F94" s="19">
        <v>59</v>
      </c>
      <c r="G94" s="19">
        <v>8</v>
      </c>
      <c r="H94" s="19">
        <v>79</v>
      </c>
      <c r="I94" s="19">
        <v>3</v>
      </c>
      <c r="J94" s="19">
        <v>24</v>
      </c>
      <c r="K94" s="19">
        <v>2</v>
      </c>
      <c r="L94" s="19">
        <v>29</v>
      </c>
      <c r="M94" s="19">
        <v>3</v>
      </c>
      <c r="N94" s="20">
        <f t="shared" si="4"/>
        <v>1045</v>
      </c>
      <c r="O94" s="20">
        <f t="shared" si="4"/>
        <v>55</v>
      </c>
      <c r="P94" s="24">
        <v>7</v>
      </c>
      <c r="Q94" s="22">
        <f>SUM(1-R94)</f>
        <v>0.9905913978494624</v>
      </c>
      <c r="R94" s="23">
        <f t="shared" si="5"/>
        <v>0.009408602150537635</v>
      </c>
    </row>
    <row r="95" spans="1:18" s="1" customFormat="1" ht="15.75">
      <c r="A95" s="15" t="s">
        <v>104</v>
      </c>
      <c r="B95" s="16">
        <v>7</v>
      </c>
      <c r="C95" s="17">
        <f>SUM('[1]HUD Monthly Report MAY 2005'!B100+'[1]HUD Monthly Report JUN 2005'!B97+'[1]HUD Monthly Report JUL 2005'!B97+'[1]HUD Monthly Report AUG 2005'!B97+'[1]HUD Monthly Report SEP 2005'!B97+'[1]HUD Monthly Report OCT 2005'!B97+'[1]HUD Monthly Report NOV 2005'!B97+'[1]HUD Monthly Report DEC 2005'!B97+'[1]HUD Monthly Report JAN 2006'!B97+'[1]HUD Monthly Report FEB 2006'!B96+'[1]HUD Monthly Report MAR 2006'!B96+B95)/12</f>
        <v>161.5</v>
      </c>
      <c r="D95" s="18">
        <v>35</v>
      </c>
      <c r="E95" s="19">
        <v>0</v>
      </c>
      <c r="F95" s="19">
        <v>0</v>
      </c>
      <c r="G95" s="19">
        <v>0</v>
      </c>
      <c r="H95" s="19">
        <v>0</v>
      </c>
      <c r="I95" s="19">
        <v>0</v>
      </c>
      <c r="J95" s="19">
        <v>0</v>
      </c>
      <c r="K95" s="19">
        <v>0</v>
      </c>
      <c r="L95" s="19">
        <v>0</v>
      </c>
      <c r="M95" s="19">
        <v>0</v>
      </c>
      <c r="N95" s="20">
        <f t="shared" si="4"/>
        <v>35</v>
      </c>
      <c r="O95" s="20">
        <f t="shared" si="4"/>
        <v>0</v>
      </c>
      <c r="P95" s="24">
        <v>36</v>
      </c>
      <c r="Q95" s="22">
        <f t="shared" si="3"/>
        <v>0.9516129032258065</v>
      </c>
      <c r="R95" s="23">
        <f t="shared" si="5"/>
        <v>0.04838709677419355</v>
      </c>
    </row>
    <row r="96" spans="1:18" s="1" customFormat="1" ht="16.5" thickBot="1">
      <c r="A96" s="15" t="s">
        <v>105</v>
      </c>
      <c r="B96" s="16">
        <v>141</v>
      </c>
      <c r="C96" s="17">
        <f>SUM('[1]HUD Monthly Report MAY 2005'!B101+'[1]HUD Monthly Report JUN 2005'!B98+'[1]HUD Monthly Report JUL 2005'!B98+'[1]HUD Monthly Report AUG 2005'!B98+'[1]HUD Monthly Report SEP 2005'!B98+'[1]HUD Monthly Report OCT 2005'!B98+'[1]HUD Monthly Report NOV 2005'!B98+'[1]HUD Monthly Report DEC 2005'!B98+'[1]HUD Monthly Report JAN 2006'!B98+'[1]HUD Monthly Report FEB 2006'!B97+'[1]HUD Monthly Report MAR 2006'!B97+B96)/12</f>
        <v>204.75</v>
      </c>
      <c r="D96" s="18">
        <v>694</v>
      </c>
      <c r="E96" s="19">
        <v>17</v>
      </c>
      <c r="F96" s="19">
        <v>18</v>
      </c>
      <c r="G96" s="19">
        <v>2</v>
      </c>
      <c r="H96" s="19">
        <v>25</v>
      </c>
      <c r="I96" s="19">
        <v>0</v>
      </c>
      <c r="J96" s="19">
        <v>62</v>
      </c>
      <c r="K96" s="19">
        <v>7</v>
      </c>
      <c r="L96" s="19">
        <v>15</v>
      </c>
      <c r="M96" s="19">
        <v>2</v>
      </c>
      <c r="N96" s="20">
        <f t="shared" si="4"/>
        <v>814</v>
      </c>
      <c r="O96" s="20">
        <f t="shared" si="4"/>
        <v>28</v>
      </c>
      <c r="P96" s="24">
        <v>7</v>
      </c>
      <c r="Q96" s="22">
        <f t="shared" si="3"/>
        <v>0.9905913978494624</v>
      </c>
      <c r="R96" s="23">
        <f t="shared" si="5"/>
        <v>0.009408602150537635</v>
      </c>
    </row>
    <row r="97" spans="1:18" s="1" customFormat="1" ht="13.5" thickBot="1">
      <c r="A97" s="29" t="s">
        <v>106</v>
      </c>
      <c r="B97" s="30">
        <f>SUM(B5:B96)</f>
        <v>25295</v>
      </c>
      <c r="C97" s="30">
        <f>SUM(C5:C96)</f>
        <v>27286.965277777792</v>
      </c>
      <c r="D97" s="31">
        <f aca="true" t="shared" si="6" ref="D97:P97">SUM(D5:D96)</f>
        <v>108967</v>
      </c>
      <c r="E97" s="32">
        <f t="shared" si="6"/>
        <v>4676</v>
      </c>
      <c r="F97" s="32">
        <f t="shared" si="6"/>
        <v>5029</v>
      </c>
      <c r="G97" s="32">
        <f t="shared" si="6"/>
        <v>536</v>
      </c>
      <c r="H97" s="32">
        <f t="shared" si="6"/>
        <v>6788</v>
      </c>
      <c r="I97" s="32">
        <f t="shared" si="6"/>
        <v>522</v>
      </c>
      <c r="J97" s="32">
        <f t="shared" si="6"/>
        <v>4423</v>
      </c>
      <c r="K97" s="32">
        <f t="shared" si="6"/>
        <v>345</v>
      </c>
      <c r="L97" s="32">
        <f t="shared" si="6"/>
        <v>5554</v>
      </c>
      <c r="M97" s="32">
        <f t="shared" si="6"/>
        <v>851</v>
      </c>
      <c r="N97" s="33">
        <f t="shared" si="6"/>
        <v>130761</v>
      </c>
      <c r="O97" s="33">
        <f t="shared" si="6"/>
        <v>6930</v>
      </c>
      <c r="P97" s="34">
        <f t="shared" si="6"/>
        <v>10389</v>
      </c>
      <c r="Q97" s="35">
        <f>AVERAGE(Q4:Q96)</f>
        <v>0.8482205469845717</v>
      </c>
      <c r="R97" s="23"/>
    </row>
    <row r="98" spans="1:18" s="1" customFormat="1" ht="13.5" thickBot="1">
      <c r="A98" s="36" t="s">
        <v>107</v>
      </c>
      <c r="B98" s="30">
        <f aca="true" t="shared" si="7" ref="B98:P98">SUM(B97/92)</f>
        <v>274.94565217391306</v>
      </c>
      <c r="C98" s="30">
        <f t="shared" si="7"/>
        <v>296.5974486714977</v>
      </c>
      <c r="D98" s="31">
        <f t="shared" si="7"/>
        <v>1184.4239130434783</v>
      </c>
      <c r="E98" s="31">
        <f t="shared" si="7"/>
        <v>50.82608695652174</v>
      </c>
      <c r="F98" s="31">
        <f t="shared" si="7"/>
        <v>54.66304347826087</v>
      </c>
      <c r="G98" s="31">
        <f t="shared" si="7"/>
        <v>5.826086956521739</v>
      </c>
      <c r="H98" s="31">
        <f t="shared" si="7"/>
        <v>73.78260869565217</v>
      </c>
      <c r="I98" s="31">
        <f t="shared" si="7"/>
        <v>5.673913043478261</v>
      </c>
      <c r="J98" s="31">
        <f t="shared" si="7"/>
        <v>48.07608695652174</v>
      </c>
      <c r="K98" s="31">
        <f t="shared" si="7"/>
        <v>3.75</v>
      </c>
      <c r="L98" s="31">
        <f t="shared" si="7"/>
        <v>60.369565217391305</v>
      </c>
      <c r="M98" s="31">
        <f t="shared" si="7"/>
        <v>9.25</v>
      </c>
      <c r="N98" s="31">
        <f t="shared" si="7"/>
        <v>1421.3152173913043</v>
      </c>
      <c r="O98" s="31">
        <f t="shared" si="7"/>
        <v>75.32608695652173</v>
      </c>
      <c r="P98" s="31">
        <f t="shared" si="7"/>
        <v>112.92391304347827</v>
      </c>
      <c r="Q98" s="37"/>
      <c r="R98" s="38"/>
    </row>
    <row r="99" spans="3:18" s="1" customFormat="1" ht="12.75">
      <c r="C99" s="2"/>
      <c r="P99" s="3"/>
      <c r="Q99" s="4"/>
      <c r="R99" s="38"/>
    </row>
    <row r="100" spans="1:18" s="1" customFormat="1" ht="27.75" customHeight="1">
      <c r="A100" s="44" t="s">
        <v>108</v>
      </c>
      <c r="B100" s="44"/>
      <c r="C100" s="44"/>
      <c r="D100" s="44"/>
      <c r="E100" s="44"/>
      <c r="F100" s="44"/>
      <c r="G100" s="44"/>
      <c r="H100" s="44"/>
      <c r="I100" s="44"/>
      <c r="J100" s="44"/>
      <c r="K100" s="44"/>
      <c r="L100" s="44"/>
      <c r="M100" s="44"/>
      <c r="N100" s="44"/>
      <c r="O100" s="44"/>
      <c r="P100" s="44"/>
      <c r="Q100" s="44"/>
      <c r="R100" s="38"/>
    </row>
    <row r="101" spans="3:18" s="1" customFormat="1" ht="10.5" customHeight="1">
      <c r="C101" s="2"/>
      <c r="P101" s="3"/>
      <c r="Q101" s="4"/>
      <c r="R101" s="38"/>
    </row>
  </sheetData>
  <mergeCells count="2">
    <mergeCell ref="A2:Q2"/>
    <mergeCell ref="A100:Q100"/>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Wrightsman</dc:creator>
  <cp:keywords/>
  <dc:description/>
  <cp:lastModifiedBy>Tap</cp:lastModifiedBy>
  <dcterms:created xsi:type="dcterms:W3CDTF">2006-05-08T19:12:30Z</dcterms:created>
  <dcterms:modified xsi:type="dcterms:W3CDTF">2006-05-08T21:28:35Z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