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s1286" sheetId="1" r:id="rId1"/>
    <sheet name="Export notes" sheetId="2" r:id="rId2"/>
  </sheets>
  <definedNames>
    <definedName name="_Fill" hidden="1">'07s1286'!#REF!</definedName>
    <definedName name="_Key1" hidden="1">'07s1286'!$D$17</definedName>
    <definedName name="_Order1" hidden="1">255</definedName>
    <definedName name="_Order2" hidden="1">0</definedName>
    <definedName name="_Sort" hidden="1">'07s1286'!$A$17:$W$67</definedName>
    <definedName name="DATABASE">'07s1286'!#REF!</definedName>
    <definedName name="INTERNET">'07s1286'!$A$92</definedName>
    <definedName name="METHOD">'Export notes'!$A$1:$A$32</definedName>
    <definedName name="PRINT">'07s1286'!$B$1:$Q$85</definedName>
    <definedName name="Print_Area_MI" localSheetId="0">'07s1286'!$B$1:$W$89</definedName>
    <definedName name="SOURCE">'07s1286'!$A$85:$A$86</definedName>
    <definedName name="TITLE">'07s1286'!$A$1</definedName>
  </definedNames>
  <calcPr fullCalcOnLoad="1"/>
</workbook>
</file>

<file path=xl/sharedStrings.xml><?xml version="1.0" encoding="utf-8"?>
<sst xmlns="http://schemas.openxmlformats.org/spreadsheetml/2006/main" count="325" uniqueCount="288">
  <si>
    <t>(X)</t>
  </si>
  <si>
    <t xml:space="preserve"> </t>
  </si>
  <si>
    <t>Exports are based on origin of movemement; for explanation,</t>
  </si>
  <si>
    <t>Total</t>
  </si>
  <si>
    <t>http://www.census.gov/foreign-trade/aip/elom.html</t>
  </si>
  <si>
    <t xml:space="preserve">Rank </t>
  </si>
  <si>
    <t>US</t>
  </si>
  <si>
    <t>00000</t>
  </si>
  <si>
    <t>00</t>
  </si>
  <si>
    <t>AL</t>
  </si>
  <si>
    <t>01000</t>
  </si>
  <si>
    <t>01</t>
  </si>
  <si>
    <t>Alaska</t>
  </si>
  <si>
    <t>AK</t>
  </si>
  <si>
    <t>02000</t>
  </si>
  <si>
    <t>02</t>
  </si>
  <si>
    <t>Arizona</t>
  </si>
  <si>
    <t>AZ</t>
  </si>
  <si>
    <t>04000</t>
  </si>
  <si>
    <t>04</t>
  </si>
  <si>
    <t>Arkansas</t>
  </si>
  <si>
    <t>AR</t>
  </si>
  <si>
    <t>05000</t>
  </si>
  <si>
    <t>05</t>
  </si>
  <si>
    <t>California</t>
  </si>
  <si>
    <t>CA</t>
  </si>
  <si>
    <t>06000</t>
  </si>
  <si>
    <t>06</t>
  </si>
  <si>
    <t>Colorado</t>
  </si>
  <si>
    <t>CO</t>
  </si>
  <si>
    <t>08000</t>
  </si>
  <si>
    <t>08</t>
  </si>
  <si>
    <t>Connecticut</t>
  </si>
  <si>
    <t>CT</t>
  </si>
  <si>
    <t>09000</t>
  </si>
  <si>
    <t>09</t>
  </si>
  <si>
    <t>Delaware</t>
  </si>
  <si>
    <t>DE</t>
  </si>
  <si>
    <t>10000</t>
  </si>
  <si>
    <t>10</t>
  </si>
  <si>
    <t>District of Columbia</t>
  </si>
  <si>
    <t>DC</t>
  </si>
  <si>
    <t>11000</t>
  </si>
  <si>
    <t>11</t>
  </si>
  <si>
    <t>Florida</t>
  </si>
  <si>
    <t>FL</t>
  </si>
  <si>
    <t>12000</t>
  </si>
  <si>
    <t>12</t>
  </si>
  <si>
    <t>GA</t>
  </si>
  <si>
    <t>13000</t>
  </si>
  <si>
    <t>13</t>
  </si>
  <si>
    <t>Hawaii</t>
  </si>
  <si>
    <t>HI</t>
  </si>
  <si>
    <t>15000</t>
  </si>
  <si>
    <t>15</t>
  </si>
  <si>
    <t>Idaho</t>
  </si>
  <si>
    <t>ID</t>
  </si>
  <si>
    <t>16000</t>
  </si>
  <si>
    <t>16</t>
  </si>
  <si>
    <t>Illinois</t>
  </si>
  <si>
    <t>IL</t>
  </si>
  <si>
    <t>17000</t>
  </si>
  <si>
    <t>17</t>
  </si>
  <si>
    <t>Indiana</t>
  </si>
  <si>
    <t>IN</t>
  </si>
  <si>
    <t>18000</t>
  </si>
  <si>
    <t>18</t>
  </si>
  <si>
    <t>Iowa</t>
  </si>
  <si>
    <t>IA</t>
  </si>
  <si>
    <t>19000</t>
  </si>
  <si>
    <t>19</t>
  </si>
  <si>
    <t>Kansas</t>
  </si>
  <si>
    <t>KS</t>
  </si>
  <si>
    <t>20000</t>
  </si>
  <si>
    <t>20</t>
  </si>
  <si>
    <t>Kentucky</t>
  </si>
  <si>
    <t>KY</t>
  </si>
  <si>
    <t>21000</t>
  </si>
  <si>
    <t>21</t>
  </si>
  <si>
    <t>Louisiana</t>
  </si>
  <si>
    <t>LA</t>
  </si>
  <si>
    <t>22000</t>
  </si>
  <si>
    <t>22</t>
  </si>
  <si>
    <t>Maine</t>
  </si>
  <si>
    <t>ME</t>
  </si>
  <si>
    <t>23000</t>
  </si>
  <si>
    <t>23</t>
  </si>
  <si>
    <t>MD</t>
  </si>
  <si>
    <t>24000</t>
  </si>
  <si>
    <t>24</t>
  </si>
  <si>
    <t>Massachusetts</t>
  </si>
  <si>
    <t>MA</t>
  </si>
  <si>
    <t>25000</t>
  </si>
  <si>
    <t>25</t>
  </si>
  <si>
    <t>Michigan</t>
  </si>
  <si>
    <t>MI</t>
  </si>
  <si>
    <t>26000</t>
  </si>
  <si>
    <t>26</t>
  </si>
  <si>
    <t>Minnesota</t>
  </si>
  <si>
    <t>MN</t>
  </si>
  <si>
    <t>27000</t>
  </si>
  <si>
    <t>27</t>
  </si>
  <si>
    <t>Mississippi</t>
  </si>
  <si>
    <t>MS</t>
  </si>
  <si>
    <t>28000</t>
  </si>
  <si>
    <t>28</t>
  </si>
  <si>
    <t>Missouri</t>
  </si>
  <si>
    <t>MO</t>
  </si>
  <si>
    <t>29000</t>
  </si>
  <si>
    <t>29</t>
  </si>
  <si>
    <t>Montana</t>
  </si>
  <si>
    <t>MT</t>
  </si>
  <si>
    <t>30000</t>
  </si>
  <si>
    <t>30</t>
  </si>
  <si>
    <t>Nebraska</t>
  </si>
  <si>
    <t>NE</t>
  </si>
  <si>
    <t>31000</t>
  </si>
  <si>
    <t>31</t>
  </si>
  <si>
    <t>Nevada</t>
  </si>
  <si>
    <t>NV</t>
  </si>
  <si>
    <t>32000</t>
  </si>
  <si>
    <t>32</t>
  </si>
  <si>
    <t>New Hampshire</t>
  </si>
  <si>
    <t>NH</t>
  </si>
  <si>
    <t>33000</t>
  </si>
  <si>
    <t>33</t>
  </si>
  <si>
    <t>NJ</t>
  </si>
  <si>
    <t>34000</t>
  </si>
  <si>
    <t>34</t>
  </si>
  <si>
    <t>New Mexico</t>
  </si>
  <si>
    <t>NM</t>
  </si>
  <si>
    <t>35000</t>
  </si>
  <si>
    <t>35</t>
  </si>
  <si>
    <t>New York</t>
  </si>
  <si>
    <t>NY</t>
  </si>
  <si>
    <t>36000</t>
  </si>
  <si>
    <t>36</t>
  </si>
  <si>
    <t>North Carolina</t>
  </si>
  <si>
    <t>NC</t>
  </si>
  <si>
    <t>37000</t>
  </si>
  <si>
    <t>37</t>
  </si>
  <si>
    <t>North Dakota</t>
  </si>
  <si>
    <t>ND</t>
  </si>
  <si>
    <t>38000</t>
  </si>
  <si>
    <t>38</t>
  </si>
  <si>
    <t>Ohio</t>
  </si>
  <si>
    <t>OH</t>
  </si>
  <si>
    <t>39000</t>
  </si>
  <si>
    <t>39</t>
  </si>
  <si>
    <t>Oklahoma</t>
  </si>
  <si>
    <t>OK</t>
  </si>
  <si>
    <t>40000</t>
  </si>
  <si>
    <t>40</t>
  </si>
  <si>
    <t>Oregon</t>
  </si>
  <si>
    <t>OR</t>
  </si>
  <si>
    <t>41000</t>
  </si>
  <si>
    <t>41</t>
  </si>
  <si>
    <t>Pennsylvania</t>
  </si>
  <si>
    <t>PA</t>
  </si>
  <si>
    <t>42000</t>
  </si>
  <si>
    <t>42</t>
  </si>
  <si>
    <t>Rhode Island</t>
  </si>
  <si>
    <t>RI</t>
  </si>
  <si>
    <t>44000</t>
  </si>
  <si>
    <t>44</t>
  </si>
  <si>
    <t>SC</t>
  </si>
  <si>
    <t>45000</t>
  </si>
  <si>
    <t>45</t>
  </si>
  <si>
    <t>South Dakota</t>
  </si>
  <si>
    <t>SD</t>
  </si>
  <si>
    <t>46000</t>
  </si>
  <si>
    <t>46</t>
  </si>
  <si>
    <t>Tennessee</t>
  </si>
  <si>
    <t>TN</t>
  </si>
  <si>
    <t>47000</t>
  </si>
  <si>
    <t>47</t>
  </si>
  <si>
    <t>Texas</t>
  </si>
  <si>
    <t>TX</t>
  </si>
  <si>
    <t>48000</t>
  </si>
  <si>
    <t>48</t>
  </si>
  <si>
    <t>Utah</t>
  </si>
  <si>
    <t>UT</t>
  </si>
  <si>
    <t>49000</t>
  </si>
  <si>
    <t>49</t>
  </si>
  <si>
    <t>Vermont</t>
  </si>
  <si>
    <t>VT</t>
  </si>
  <si>
    <t>50000</t>
  </si>
  <si>
    <t>50</t>
  </si>
  <si>
    <t>Virginia</t>
  </si>
  <si>
    <t>VA</t>
  </si>
  <si>
    <t>51000</t>
  </si>
  <si>
    <t>51</t>
  </si>
  <si>
    <t>Washington</t>
  </si>
  <si>
    <t>WA</t>
  </si>
  <si>
    <t>53000</t>
  </si>
  <si>
    <t>53</t>
  </si>
  <si>
    <t>West Virginia</t>
  </si>
  <si>
    <t>WV</t>
  </si>
  <si>
    <t>54000</t>
  </si>
  <si>
    <t>54</t>
  </si>
  <si>
    <t>Wisconsin</t>
  </si>
  <si>
    <t>WI</t>
  </si>
  <si>
    <t>55000</t>
  </si>
  <si>
    <t>55</t>
  </si>
  <si>
    <t>Wyoming</t>
  </si>
  <si>
    <t>WY</t>
  </si>
  <si>
    <t>56000</t>
  </si>
  <si>
    <t>56</t>
  </si>
  <si>
    <t>PR</t>
  </si>
  <si>
    <t>72000</t>
  </si>
  <si>
    <t>72</t>
  </si>
  <si>
    <t>VI</t>
  </si>
  <si>
    <t>78000</t>
  </si>
  <si>
    <t>78</t>
  </si>
  <si>
    <t>SYMBOL</t>
  </si>
  <si>
    <t>X Not applicable.</t>
  </si>
  <si>
    <t>FOOTNOTES</t>
  </si>
  <si>
    <t xml:space="preserve">\1 Includes unreported, not specified, special category, estimated </t>
  </si>
  <si>
    <t>shipments, re-exports, and any timing adjustments.</t>
  </si>
  <si>
    <t>\2 Foreign Trade Zone shipments are included in U.S. total and distributed among individual states.</t>
  </si>
  <si>
    <t xml:space="preserve">Source: U.S. Census Bureau, </t>
  </si>
  <si>
    <t>U.S. International Trade in Goods and Services, series FT 900, December issues.</t>
  </si>
  <si>
    <t>INTERNET LINK</t>
  </si>
  <si>
    <t>http://www.census.gov/foreign-trade/www/</t>
  </si>
  <si>
    <t>FOREIGN TRADE DATA COLLECTION</t>
  </si>
  <si>
    <t>CENSUS BASIS</t>
  </si>
  <si>
    <t xml:space="preserve">The Census basis goods data are compiled from the documents collected by </t>
  </si>
  <si>
    <t xml:space="preserve">the U.S. Customs Service and reflect the movement of goods between foreign </t>
  </si>
  <si>
    <t xml:space="preserve">countries and the 50 states, the District of Columbia, Puerto Rico, the </t>
  </si>
  <si>
    <t xml:space="preserve">U.S. Virgin Islands, and U.S. Foreign Trade Zones.  They include </t>
  </si>
  <si>
    <t xml:space="preserve">government and non-government shipments of goods, and exclude shipments </t>
  </si>
  <si>
    <t xml:space="preserve">between the United States and its territories and possessions, </t>
  </si>
  <si>
    <t xml:space="preserve">transactions with U.S. military, diplomatic and consular installations </t>
  </si>
  <si>
    <t xml:space="preserve">abroad, U.S. goods returned to the United States by its Armed Forces, </t>
  </si>
  <si>
    <t xml:space="preserve">personal and household effects of travelers, and in-transit shipments.  </t>
  </si>
  <si>
    <t xml:space="preserve">Exports are valued at the f.a.s.- free alongside ship value of merchandise </t>
  </si>
  <si>
    <t xml:space="preserve">at the U.S. port of export, based on the transaction price including </t>
  </si>
  <si>
    <t xml:space="preserve">inland freight, insurance and other charges incurred in placing the </t>
  </si>
  <si>
    <t>merchandise alongside the carrier at the U.S. port of exportation.</t>
  </si>
  <si>
    <t>STATE STATISTICS</t>
  </si>
  <si>
    <t>Export data by state denote the state (as reported by the exporter or</t>
  </si>
  <si>
    <t>agent on the Shipper's Export Declaration) from which the merchandise</t>
  </si>
  <si>
    <t>actually starts its journey to the port of export. This may not be,</t>
  </si>
  <si>
    <t>necessarily, the state where the merchandise is grown, produced or</t>
  </si>
  <si>
    <t>manufactured nor necessarily the actual location of the exporter. In</t>
  </si>
  <si>
    <t>the case of consolidated shipments, it is the state of the commodity of</t>
  </si>
  <si>
    <t>greatest value or the state of consolidation. Foreign Trade Zone</t>
  </si>
  <si>
    <t>shipments are included in the U.S. Total, States/Territories total and</t>
  </si>
  <si>
    <t>distributed among individual states and territories. A separate Foreign</t>
  </si>
  <si>
    <t>Trade Zone total is shown for reference only.</t>
  </si>
  <si>
    <t xml:space="preserve">Origin of Movement </t>
  </si>
  <si>
    <t>The OM series, available since 1987, provides export statistics based on the state from which the</t>
  </si>
  <si>
    <t>merchandise starts its journey to the port of export. These data, which reflect the transportation</t>
  </si>
  <si>
    <t>origin of exports, were developed to meet the needs of the transportation industry.</t>
  </si>
  <si>
    <t>Limitations. In certain cases, the origin of movement is not the transportation origin. For many</t>
  </si>
  <si>
    <t>large agricultural and bulk shipments, the state often reflects the consolidation point or port of</t>
  </si>
  <si>
    <t>exit. For example, intermediaries located in inland states ship agricultural commodities down the</t>
  </si>
  <si>
    <t>Mississippi River for export from the port of New Orleans. They often report Louisiana, the state</t>
  </si>
  <si>
    <t xml:space="preserve">where the port of New Orleans is located, as the state of origin of movement. </t>
  </si>
  <si>
    <t>The primary impact is on the state distribution of nonmanufactured exports, which are generally</t>
  </si>
  <si>
    <t>exported by intermediaries. The most visible result is a tendency to understate exports from some</t>
  </si>
  <si>
    <t>agricultural states and to overstate exports from states like Louisiana that have ports that handle</t>
  </si>
  <si>
    <t>high-value shipments of farm products.</t>
  </si>
  <si>
    <t/>
  </si>
  <si>
    <t xml:space="preserve">Exports are on a f.a.s. value basis. </t>
  </si>
  <si>
    <t>State and other areas</t>
  </si>
  <si>
    <t xml:space="preserve">  Virgin Islands</t>
  </si>
  <si>
    <t xml:space="preserve">  Other \1</t>
  </si>
  <si>
    <t>Alabama</t>
  </si>
  <si>
    <t>Georgia</t>
  </si>
  <si>
    <t>Maryland</t>
  </si>
  <si>
    <t>New Jersey</t>
  </si>
  <si>
    <t>South Carolina</t>
  </si>
  <si>
    <t xml:space="preserve">see summary in Exports notes file or see </t>
  </si>
  <si>
    <t>Post office abbreviation</t>
  </si>
  <si>
    <t>5-digit FIPS code</t>
  </si>
  <si>
    <t>2-digit FIPS code</t>
  </si>
  <si>
    <t>&lt;http://www.census.gov/foreign-trade/Press-Release/2005pr/12/&gt;  (released 10 February 2006).</t>
  </si>
  <si>
    <t>For most recent release, see</t>
  </si>
  <si>
    <t xml:space="preserve">  Puerto Rico</t>
  </si>
  <si>
    <t xml:space="preserve">    Unreported</t>
  </si>
  <si>
    <t xml:space="preserve">    Timing adjustment</t>
  </si>
  <si>
    <t xml:space="preserve">    Foreign Trade Zone \2</t>
  </si>
  <si>
    <t xml:space="preserve">    Estimated shipments </t>
  </si>
  <si>
    <t xml:space="preserve">[In millions of dollars, except rank (394,045 represents $394,045,000,000). </t>
  </si>
  <si>
    <r>
      <t>Table 1286.</t>
    </r>
    <r>
      <rPr>
        <b/>
        <sz val="12"/>
        <color indexed="8"/>
        <rFont val="Courier New"/>
        <family val="3"/>
      </rPr>
      <t xml:space="preserve"> U.S. Exports by State of Origin: 1990 to 2005</t>
    </r>
  </si>
  <si>
    <t xml:space="preserve">  United States</t>
  </si>
  <si>
    <t xml:space="preserve">    Total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</si>
</sst>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;[Red]\-0.0_)"/>
    <numFmt numFmtId="173" formatCode="#,##0_ ;[Red]\-#,##0\ "/>
    <numFmt numFmtId="174" formatCode="#,##0.0_);\(#,##0.0\)"/>
    <numFmt numFmtId="175" formatCode="0.0"/>
    <numFmt numFmtId="176" formatCode="#,##0.0"/>
  </numFmts>
  <fonts count="9">
    <font>
      <sz val="12"/>
      <name val="Courier New"/>
      <family val="0"/>
    </font>
    <font>
      <sz val="10"/>
      <name val="Arial"/>
      <family val="0"/>
    </font>
    <font>
      <sz val="12"/>
      <color indexed="12"/>
      <name val="Courier New"/>
      <family val="3"/>
    </font>
    <font>
      <b/>
      <sz val="12"/>
      <color indexed="12"/>
      <name val="Courier New"/>
      <family val="3"/>
    </font>
    <font>
      <u val="single"/>
      <sz val="10.45"/>
      <color indexed="12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36"/>
      <name val="Courier New"/>
      <family val="0"/>
    </font>
    <font>
      <u val="single"/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79">
    <xf numFmtId="37" fontId="0" fillId="0" borderId="0" xfId="0" applyAlignment="1">
      <alignment/>
    </xf>
    <xf numFmtId="37" fontId="0" fillId="0" borderId="0" xfId="0" applyFont="1" applyAlignment="1" applyProtection="1">
      <alignment/>
      <protection/>
    </xf>
    <xf numFmtId="37" fontId="2" fillId="0" borderId="0" xfId="0" applyFont="1" applyAlignment="1" applyProtection="1">
      <alignment/>
      <protection locked="0"/>
    </xf>
    <xf numFmtId="37" fontId="3" fillId="0" borderId="0" xfId="0" applyFont="1" applyAlignment="1" applyProtection="1">
      <alignment/>
      <protection locked="0"/>
    </xf>
    <xf numFmtId="37" fontId="0" fillId="0" borderId="0" xfId="0" applyFont="1" applyAlignment="1">
      <alignment/>
    </xf>
    <xf numFmtId="37" fontId="2" fillId="0" borderId="0" xfId="0" applyFont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37" fontId="6" fillId="0" borderId="0" xfId="0" applyFont="1" applyFill="1" applyAlignment="1" applyProtection="1">
      <alignment/>
      <protection locked="0"/>
    </xf>
    <xf numFmtId="37" fontId="5" fillId="0" borderId="0" xfId="0" applyFont="1" applyFill="1" applyAlignment="1" applyProtection="1">
      <alignment/>
      <protection locked="0"/>
    </xf>
    <xf numFmtId="37" fontId="6" fillId="0" borderId="0" xfId="0" applyFont="1" applyFill="1" applyAlignment="1">
      <alignment/>
    </xf>
    <xf numFmtId="37" fontId="5" fillId="0" borderId="0" xfId="0" applyFont="1" applyFill="1" applyAlignment="1" applyProtection="1">
      <alignment/>
      <protection/>
    </xf>
    <xf numFmtId="37" fontId="5" fillId="0" borderId="2" xfId="0" applyFont="1" applyFill="1" applyBorder="1" applyAlignment="1" applyProtection="1">
      <alignment/>
      <protection/>
    </xf>
    <xf numFmtId="3" fontId="5" fillId="0" borderId="0" xfId="21" applyNumberFormat="1" applyFont="1" applyFill="1">
      <alignment/>
      <protection/>
    </xf>
    <xf numFmtId="37" fontId="6" fillId="0" borderId="0" xfId="0" applyFont="1" applyFill="1" applyAlignment="1" applyProtection="1">
      <alignment/>
      <protection/>
    </xf>
    <xf numFmtId="37" fontId="6" fillId="0" borderId="2" xfId="0" applyFont="1" applyFill="1" applyBorder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" fontId="6" fillId="0" borderId="0" xfId="21" applyNumberFormat="1" applyFont="1" applyFill="1">
      <alignment/>
      <protection/>
    </xf>
    <xf numFmtId="3" fontId="6" fillId="0" borderId="0" xfId="0" applyNumberFormat="1" applyFont="1" applyFill="1" applyAlignment="1">
      <alignment horizontal="right"/>
    </xf>
    <xf numFmtId="37" fontId="6" fillId="0" borderId="0" xfId="0" applyFont="1" applyFill="1" applyAlignment="1" applyProtection="1">
      <alignment horizontal="left"/>
      <protection/>
    </xf>
    <xf numFmtId="37" fontId="6" fillId="0" borderId="0" xfId="0" applyFont="1" applyFill="1" applyAlignment="1" quotePrefix="1">
      <alignment/>
    </xf>
    <xf numFmtId="37" fontId="8" fillId="0" borderId="0" xfId="20" applyFont="1" applyFill="1" applyAlignment="1" applyProtection="1">
      <alignment/>
      <protection/>
    </xf>
    <xf numFmtId="37" fontId="6" fillId="0" borderId="3" xfId="0" applyFont="1" applyFill="1" applyBorder="1" applyAlignment="1" applyProtection="1">
      <alignment/>
      <protection locked="0"/>
    </xf>
    <xf numFmtId="37" fontId="6" fillId="0" borderId="4" xfId="0" applyFont="1" applyFill="1" applyBorder="1" applyAlignment="1" applyProtection="1">
      <alignment/>
      <protection locked="0"/>
    </xf>
    <xf numFmtId="37" fontId="6" fillId="0" borderId="4" xfId="0" applyNumberFormat="1" applyFont="1" applyFill="1" applyBorder="1" applyAlignment="1" applyProtection="1">
      <alignment/>
      <protection locked="0"/>
    </xf>
    <xf numFmtId="37" fontId="6" fillId="0" borderId="3" xfId="0" applyNumberFormat="1" applyFont="1" applyFill="1" applyBorder="1" applyAlignment="1" applyProtection="1">
      <alignment/>
      <protection locked="0"/>
    </xf>
    <xf numFmtId="37" fontId="6" fillId="0" borderId="0" xfId="0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7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37" fontId="6" fillId="0" borderId="0" xfId="0" applyFont="1" applyFill="1" applyBorder="1" applyAlignment="1" applyProtection="1">
      <alignment horizontal="right" wrapText="1"/>
      <protection locked="0"/>
    </xf>
    <xf numFmtId="37" fontId="6" fillId="0" borderId="2" xfId="0" applyNumberFormat="1" applyFont="1" applyFill="1" applyBorder="1" applyAlignment="1" applyProtection="1">
      <alignment horizontal="right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37" fontId="6" fillId="0" borderId="5" xfId="0" applyFont="1" applyFill="1" applyBorder="1" applyAlignment="1">
      <alignment horizontal="center" vertical="center"/>
    </xf>
    <xf numFmtId="37" fontId="6" fillId="0" borderId="3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center" vertical="center"/>
    </xf>
    <xf numFmtId="37" fontId="6" fillId="0" borderId="5" xfId="0" applyFont="1" applyFill="1" applyBorder="1" applyAlignment="1" applyProtection="1">
      <alignment horizontal="center" vertical="center" wrapText="1"/>
      <protection locked="0"/>
    </xf>
    <xf numFmtId="37" fontId="6" fillId="0" borderId="6" xfId="0" applyFont="1" applyFill="1" applyBorder="1" applyAlignment="1" applyProtection="1">
      <alignment horizontal="center" vertical="center" wrapText="1"/>
      <protection locked="0"/>
    </xf>
    <xf numFmtId="37" fontId="6" fillId="0" borderId="7" xfId="0" applyFont="1" applyFill="1" applyBorder="1" applyAlignment="1" applyProtection="1">
      <alignment horizontal="center" vertical="center" wrapText="1"/>
      <protection locked="0"/>
    </xf>
    <xf numFmtId="37" fontId="6" fillId="0" borderId="0" xfId="0" applyFont="1" applyFill="1" applyBorder="1" applyAlignment="1" applyProtection="1">
      <alignment horizontal="center" vertical="center" wrapText="1"/>
      <protection locked="0"/>
    </xf>
    <xf numFmtId="37" fontId="6" fillId="0" borderId="2" xfId="0" applyFont="1" applyFill="1" applyBorder="1" applyAlignment="1" applyProtection="1">
      <alignment horizontal="center" vertical="center" wrapText="1"/>
      <protection locked="0"/>
    </xf>
    <xf numFmtId="37" fontId="6" fillId="0" borderId="8" xfId="0" applyFont="1" applyFill="1" applyBorder="1" applyAlignment="1" applyProtection="1">
      <alignment horizontal="center" vertical="center" wrapText="1"/>
      <protection locked="0"/>
    </xf>
    <xf numFmtId="37" fontId="6" fillId="0" borderId="9" xfId="0" applyFont="1" applyFill="1" applyBorder="1" applyAlignment="1">
      <alignment/>
    </xf>
    <xf numFmtId="37" fontId="6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>
      <alignment horizontal="center" vertical="center"/>
    </xf>
    <xf numFmtId="37" fontId="6" fillId="0" borderId="10" xfId="0" applyNumberFormat="1" applyFont="1" applyFill="1" applyBorder="1" applyAlignment="1" applyProtection="1">
      <alignment horizontal="right"/>
      <protection locked="0"/>
    </xf>
    <xf numFmtId="37" fontId="6" fillId="0" borderId="11" xfId="0" applyNumberFormat="1" applyFont="1" applyFill="1" applyBorder="1" applyAlignment="1" applyProtection="1">
      <alignment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>
      <alignment horizontal="center" vertical="center"/>
    </xf>
    <xf numFmtId="37" fontId="6" fillId="0" borderId="10" xfId="0" applyNumberFormat="1" applyFont="1" applyFill="1" applyBorder="1" applyAlignment="1" applyProtection="1">
      <alignment horizontal="right" wrapText="1"/>
      <protection locked="0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37" fontId="6" fillId="0" borderId="14" xfId="0" applyFont="1" applyFill="1" applyBorder="1" applyAlignment="1">
      <alignment/>
    </xf>
    <xf numFmtId="37" fontId="6" fillId="0" borderId="14" xfId="0" applyFont="1" applyFill="1" applyBorder="1" applyAlignment="1" applyProtection="1">
      <alignment horizontal="right" wrapText="1"/>
      <protection locked="0"/>
    </xf>
    <xf numFmtId="37" fontId="6" fillId="0" borderId="13" xfId="0" applyNumberFormat="1" applyFont="1" applyFill="1" applyBorder="1" applyAlignment="1" applyProtection="1">
      <alignment/>
      <protection locked="0"/>
    </xf>
    <xf numFmtId="37" fontId="6" fillId="0" borderId="11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 horizontal="right"/>
      <protection/>
    </xf>
    <xf numFmtId="3" fontId="5" fillId="0" borderId="2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 horizontal="right"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/>
      <protection/>
    </xf>
    <xf numFmtId="3" fontId="5" fillId="0" borderId="0" xfId="21" applyNumberFormat="1" applyFont="1" applyFill="1" applyBorder="1" applyAlignment="1">
      <alignment horizontal="right"/>
      <protection/>
    </xf>
    <xf numFmtId="3" fontId="6" fillId="0" borderId="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righ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foreign-trade/aip/elom.html" TargetMode="External" /><Relationship Id="rId2" Type="http://schemas.openxmlformats.org/officeDocument/2006/relationships/hyperlink" Target="http://www.census.gov/foreign-trade/www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93"/>
  <sheetViews>
    <sheetView showGridLines="0" tabSelected="1" zoomScale="75" zoomScaleNormal="75" workbookViewId="0" topLeftCell="A1">
      <selection activeCell="A1" sqref="A1"/>
    </sheetView>
  </sheetViews>
  <sheetFormatPr defaultColWidth="12.69921875" defaultRowHeight="15.75"/>
  <cols>
    <col min="1" max="1" width="30.69921875" style="11" customWidth="1"/>
    <col min="2" max="2" width="12" style="11" customWidth="1"/>
    <col min="3" max="3" width="7.59765625" style="11" customWidth="1"/>
    <col min="4" max="4" width="8" style="11" customWidth="1"/>
    <col min="5" max="23" width="9.69921875" style="11" customWidth="1"/>
    <col min="24" max="16384" width="12.69921875" style="11" customWidth="1"/>
  </cols>
  <sheetData>
    <row r="1" spans="1:23" ht="16.5">
      <c r="A1" s="9" t="s">
        <v>285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6.5">
      <c r="A2" s="10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6.5">
      <c r="A3" s="12" t="s">
        <v>284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5.75">
      <c r="A4" s="15" t="s">
        <v>264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5.7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15.75">
      <c r="A6" s="15" t="s">
        <v>273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5.75">
      <c r="A7" s="22" t="s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2:23" ht="15.7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15.75" customHeight="1">
      <c r="A9" s="40" t="s">
        <v>265</v>
      </c>
      <c r="B9" s="41" t="s">
        <v>274</v>
      </c>
      <c r="C9" s="40" t="s">
        <v>275</v>
      </c>
      <c r="D9" s="42" t="s">
        <v>276</v>
      </c>
      <c r="E9" s="38">
        <v>1990</v>
      </c>
      <c r="F9" s="51"/>
      <c r="G9" s="53"/>
      <c r="H9" s="32"/>
      <c r="I9" s="32"/>
      <c r="J9" s="32"/>
      <c r="K9" s="32"/>
      <c r="L9" s="32"/>
      <c r="M9" s="32"/>
      <c r="N9" s="32"/>
      <c r="O9" s="32"/>
      <c r="P9" s="57">
        <v>2000</v>
      </c>
      <c r="Q9" s="60"/>
      <c r="R9" s="35"/>
      <c r="S9" s="35"/>
      <c r="T9" s="35"/>
      <c r="U9" s="35"/>
      <c r="V9" s="57">
        <v>2005</v>
      </c>
      <c r="W9" s="36"/>
    </row>
    <row r="10" spans="1:23" ht="16.5" customHeight="1">
      <c r="A10" s="43"/>
      <c r="B10" s="44"/>
      <c r="C10" s="43"/>
      <c r="D10" s="45"/>
      <c r="E10" s="39"/>
      <c r="F10" s="52"/>
      <c r="G10" s="54"/>
      <c r="H10" s="49"/>
      <c r="I10" s="49"/>
      <c r="J10" s="49"/>
      <c r="K10" s="49"/>
      <c r="L10" s="49"/>
      <c r="M10" s="49"/>
      <c r="N10" s="49"/>
      <c r="O10" s="49"/>
      <c r="P10" s="58"/>
      <c r="Q10" s="61"/>
      <c r="R10" s="47"/>
      <c r="S10" s="47"/>
      <c r="T10" s="47"/>
      <c r="U10" s="47"/>
      <c r="V10" s="65"/>
      <c r="W10" s="37"/>
    </row>
    <row r="11" spans="1:23" ht="15.75" customHeight="1">
      <c r="A11" s="43"/>
      <c r="B11" s="44"/>
      <c r="C11" s="43"/>
      <c r="D11" s="45"/>
      <c r="G11" s="55"/>
      <c r="H11" s="50"/>
      <c r="I11" s="50"/>
      <c r="J11" s="50"/>
      <c r="K11" s="50"/>
      <c r="L11" s="50"/>
      <c r="M11" s="50"/>
      <c r="N11" s="50"/>
      <c r="O11" s="50"/>
      <c r="P11" s="46"/>
      <c r="Q11" s="62"/>
      <c r="R11" s="30"/>
      <c r="V11" s="46"/>
      <c r="W11" s="30"/>
    </row>
    <row r="12" spans="1:23" ht="15.75" customHeight="1">
      <c r="A12" s="43"/>
      <c r="B12" s="44"/>
      <c r="C12" s="43"/>
      <c r="D12" s="45"/>
      <c r="E12" s="34" t="s">
        <v>3</v>
      </c>
      <c r="F12" s="33" t="s">
        <v>5</v>
      </c>
      <c r="G12" s="78">
        <v>1991</v>
      </c>
      <c r="H12" s="48">
        <v>1992</v>
      </c>
      <c r="I12" s="48">
        <v>1993</v>
      </c>
      <c r="J12" s="48">
        <v>1994</v>
      </c>
      <c r="K12" s="48">
        <v>1995</v>
      </c>
      <c r="L12" s="48">
        <v>1996</v>
      </c>
      <c r="M12" s="48">
        <v>1997</v>
      </c>
      <c r="N12" s="48">
        <v>1998</v>
      </c>
      <c r="O12" s="48">
        <v>1999</v>
      </c>
      <c r="P12" s="59" t="s">
        <v>3</v>
      </c>
      <c r="Q12" s="63" t="s">
        <v>5</v>
      </c>
      <c r="R12" s="48">
        <v>2001</v>
      </c>
      <c r="S12" s="48">
        <v>2002</v>
      </c>
      <c r="T12" s="48">
        <v>2003</v>
      </c>
      <c r="U12" s="48">
        <v>2004</v>
      </c>
      <c r="V12" s="59" t="s">
        <v>3</v>
      </c>
      <c r="W12" s="33" t="s">
        <v>5</v>
      </c>
    </row>
    <row r="13" spans="1:23" ht="15.75">
      <c r="A13" s="23"/>
      <c r="B13" s="24"/>
      <c r="C13" s="23"/>
      <c r="D13" s="23"/>
      <c r="E13" s="25"/>
      <c r="F13" s="26"/>
      <c r="G13" s="56"/>
      <c r="H13" s="26"/>
      <c r="I13" s="26"/>
      <c r="J13" s="26"/>
      <c r="K13" s="26"/>
      <c r="L13" s="26"/>
      <c r="M13" s="26"/>
      <c r="N13" s="26"/>
      <c r="O13" s="26"/>
      <c r="P13" s="56"/>
      <c r="Q13" s="64"/>
      <c r="R13" s="26"/>
      <c r="S13" s="26"/>
      <c r="T13" s="26"/>
      <c r="U13" s="26"/>
      <c r="V13" s="56"/>
      <c r="W13" s="26"/>
    </row>
    <row r="14" spans="1:23" ht="16.5">
      <c r="A14" s="12" t="s">
        <v>287</v>
      </c>
      <c r="B14" s="13" t="s">
        <v>0</v>
      </c>
      <c r="C14" s="12" t="s">
        <v>0</v>
      </c>
      <c r="D14" s="12" t="s">
        <v>0</v>
      </c>
      <c r="E14" s="70">
        <v>394044.9</v>
      </c>
      <c r="F14" s="71" t="s">
        <v>0</v>
      </c>
      <c r="G14" s="72">
        <v>421851</v>
      </c>
      <c r="H14" s="7">
        <v>448156.3</v>
      </c>
      <c r="I14" s="7">
        <v>464767</v>
      </c>
      <c r="J14" s="7">
        <v>512669.9</v>
      </c>
      <c r="K14" s="7">
        <v>583865.2</v>
      </c>
      <c r="L14" s="7">
        <v>624767</v>
      </c>
      <c r="M14" s="7">
        <v>688896</v>
      </c>
      <c r="N14" s="7">
        <v>682976.7</v>
      </c>
      <c r="O14" s="7">
        <v>695009.2</v>
      </c>
      <c r="P14" s="72">
        <v>782428.8</v>
      </c>
      <c r="Q14" s="73" t="s">
        <v>0</v>
      </c>
      <c r="R14" s="7">
        <v>730897.1</v>
      </c>
      <c r="S14" s="7">
        <v>693516.9</v>
      </c>
      <c r="T14" s="14">
        <v>724006.3</v>
      </c>
      <c r="U14" s="7">
        <v>819026</v>
      </c>
      <c r="V14" s="66">
        <v>904289</v>
      </c>
      <c r="W14" s="74" t="s">
        <v>0</v>
      </c>
    </row>
    <row r="15" spans="1:23" ht="16.5">
      <c r="A15" s="15"/>
      <c r="B15" s="16"/>
      <c r="C15" s="15"/>
      <c r="D15" s="15"/>
      <c r="E15" s="75"/>
      <c r="F15" s="8"/>
      <c r="G15" s="68"/>
      <c r="H15" s="8"/>
      <c r="I15" s="8"/>
      <c r="J15" s="8"/>
      <c r="K15" s="8" t="s">
        <v>1</v>
      </c>
      <c r="L15" s="8"/>
      <c r="M15" s="8"/>
      <c r="N15" s="8"/>
      <c r="O15" s="8"/>
      <c r="P15" s="68"/>
      <c r="Q15" s="76"/>
      <c r="R15" s="8"/>
      <c r="S15" s="8"/>
      <c r="T15" s="18"/>
      <c r="U15" s="8"/>
      <c r="V15" s="72"/>
      <c r="W15" s="29"/>
    </row>
    <row r="16" spans="1:23" ht="16.5">
      <c r="A16" s="12" t="s">
        <v>286</v>
      </c>
      <c r="B16" s="13" t="s">
        <v>6</v>
      </c>
      <c r="C16" s="12" t="s">
        <v>7</v>
      </c>
      <c r="D16" s="12" t="s">
        <v>8</v>
      </c>
      <c r="E16" s="70">
        <v>315064.9</v>
      </c>
      <c r="F16" s="71" t="s">
        <v>0</v>
      </c>
      <c r="G16" s="72">
        <v>351343</v>
      </c>
      <c r="H16" s="7">
        <v>379263</v>
      </c>
      <c r="I16" s="7">
        <v>391925</v>
      </c>
      <c r="J16" s="7">
        <v>429807.5</v>
      </c>
      <c r="K16" s="7">
        <v>487761.4</v>
      </c>
      <c r="L16" s="7">
        <f>SUM(L17:L67)</f>
        <v>555959.7999999999</v>
      </c>
      <c r="M16" s="7">
        <v>615788</v>
      </c>
      <c r="N16" s="7">
        <v>612390</v>
      </c>
      <c r="O16" s="7">
        <v>624608.7</v>
      </c>
      <c r="P16" s="72">
        <f>SUM(P17:P67)</f>
        <v>712055</v>
      </c>
      <c r="Q16" s="73" t="s">
        <v>0</v>
      </c>
      <c r="R16" s="7">
        <f>SUM(R17:R67)</f>
        <v>678755.8999999999</v>
      </c>
      <c r="S16" s="7">
        <f>SUM(S17:S67)</f>
        <v>648799.7999999999</v>
      </c>
      <c r="T16" s="14">
        <v>675826.9</v>
      </c>
      <c r="U16" s="7">
        <f>+U14-U69-U70-U72</f>
        <v>769332.4149089999</v>
      </c>
      <c r="V16" s="66">
        <v>853746</v>
      </c>
      <c r="W16" s="74" t="s">
        <v>0</v>
      </c>
    </row>
    <row r="17" spans="1:23" ht="15.75">
      <c r="A17" s="15" t="s">
        <v>268</v>
      </c>
      <c r="B17" s="16" t="s">
        <v>9</v>
      </c>
      <c r="C17" s="15" t="s">
        <v>10</v>
      </c>
      <c r="D17" s="15" t="s">
        <v>11</v>
      </c>
      <c r="E17" s="75">
        <v>2833.6</v>
      </c>
      <c r="F17" s="8">
        <v>27</v>
      </c>
      <c r="G17" s="68">
        <v>3325</v>
      </c>
      <c r="H17" s="8">
        <v>3628.5</v>
      </c>
      <c r="I17" s="8">
        <v>3440</v>
      </c>
      <c r="J17" s="8">
        <v>3894.7</v>
      </c>
      <c r="K17" s="8">
        <v>4764</v>
      </c>
      <c r="L17" s="8">
        <v>5169.5</v>
      </c>
      <c r="M17" s="8">
        <v>5931.5</v>
      </c>
      <c r="N17" s="8">
        <v>6371.9</v>
      </c>
      <c r="O17" s="8">
        <v>6192.4</v>
      </c>
      <c r="P17" s="68">
        <v>7317</v>
      </c>
      <c r="Q17" s="76">
        <v>25</v>
      </c>
      <c r="R17" s="8">
        <v>7570</v>
      </c>
      <c r="S17" s="8">
        <v>8266.9</v>
      </c>
      <c r="T17" s="18">
        <v>8340.4</v>
      </c>
      <c r="U17" s="19">
        <v>9036.640599</v>
      </c>
      <c r="V17" s="67">
        <v>10795.8</v>
      </c>
      <c r="W17" s="31">
        <v>24</v>
      </c>
    </row>
    <row r="18" spans="1:23" ht="15.75">
      <c r="A18" s="15" t="s">
        <v>12</v>
      </c>
      <c r="B18" s="16" t="s">
        <v>13</v>
      </c>
      <c r="C18" s="15" t="s">
        <v>14</v>
      </c>
      <c r="D18" s="15" t="s">
        <v>15</v>
      </c>
      <c r="E18" s="75">
        <v>2849.5</v>
      </c>
      <c r="F18" s="8">
        <v>26</v>
      </c>
      <c r="G18" s="68">
        <v>3134</v>
      </c>
      <c r="H18" s="8">
        <v>3194.5</v>
      </c>
      <c r="I18" s="8">
        <v>2512</v>
      </c>
      <c r="J18" s="8">
        <v>2455.9</v>
      </c>
      <c r="K18" s="8">
        <v>2771.9</v>
      </c>
      <c r="L18" s="8">
        <v>2879.2</v>
      </c>
      <c r="M18" s="8">
        <v>2720.8</v>
      </c>
      <c r="N18" s="8">
        <v>1953.9</v>
      </c>
      <c r="O18" s="8">
        <v>2563.8</v>
      </c>
      <c r="P18" s="68">
        <v>2464.1</v>
      </c>
      <c r="Q18" s="76">
        <v>38</v>
      </c>
      <c r="R18" s="8">
        <v>2418</v>
      </c>
      <c r="S18" s="8">
        <v>2516.2</v>
      </c>
      <c r="T18" s="18">
        <v>2738.6</v>
      </c>
      <c r="U18" s="19">
        <v>3156.91061</v>
      </c>
      <c r="V18" s="67">
        <v>3591.9</v>
      </c>
      <c r="W18" s="31">
        <v>37</v>
      </c>
    </row>
    <row r="19" spans="1:23" ht="15.75">
      <c r="A19" s="15" t="s">
        <v>16</v>
      </c>
      <c r="B19" s="16" t="s">
        <v>17</v>
      </c>
      <c r="C19" s="15" t="s">
        <v>18</v>
      </c>
      <c r="D19" s="15" t="s">
        <v>19</v>
      </c>
      <c r="E19" s="75">
        <v>3729</v>
      </c>
      <c r="F19" s="8">
        <v>22</v>
      </c>
      <c r="G19" s="68">
        <v>4465</v>
      </c>
      <c r="H19" s="8">
        <v>5108.7</v>
      </c>
      <c r="I19" s="8">
        <v>5436</v>
      </c>
      <c r="J19" s="8">
        <v>6466.5</v>
      </c>
      <c r="K19" s="8">
        <v>7326.5</v>
      </c>
      <c r="L19" s="8">
        <v>10502.5</v>
      </c>
      <c r="M19" s="8">
        <v>13820.2</v>
      </c>
      <c r="N19" s="8">
        <v>11414.5</v>
      </c>
      <c r="O19" s="8">
        <v>11823.8</v>
      </c>
      <c r="P19" s="68">
        <v>14333.7</v>
      </c>
      <c r="Q19" s="76">
        <v>16</v>
      </c>
      <c r="R19" s="8">
        <v>12513</v>
      </c>
      <c r="S19" s="8">
        <v>11871</v>
      </c>
      <c r="T19" s="18">
        <v>13323.4</v>
      </c>
      <c r="U19" s="19">
        <v>13422.91302</v>
      </c>
      <c r="V19" s="67">
        <v>14949.6</v>
      </c>
      <c r="W19" s="31">
        <v>17</v>
      </c>
    </row>
    <row r="20" spans="1:23" ht="15.75">
      <c r="A20" s="15" t="s">
        <v>20</v>
      </c>
      <c r="B20" s="16" t="s">
        <v>21</v>
      </c>
      <c r="C20" s="15" t="s">
        <v>22</v>
      </c>
      <c r="D20" s="15" t="s">
        <v>23</v>
      </c>
      <c r="E20" s="75">
        <v>919.5</v>
      </c>
      <c r="F20" s="8">
        <v>39</v>
      </c>
      <c r="G20" s="68">
        <v>1147</v>
      </c>
      <c r="H20" s="8">
        <v>1323.5</v>
      </c>
      <c r="I20" s="8">
        <v>1353</v>
      </c>
      <c r="J20" s="8">
        <v>1671.9</v>
      </c>
      <c r="K20" s="8">
        <v>1993.6</v>
      </c>
      <c r="L20" s="8">
        <v>2003.2</v>
      </c>
      <c r="M20" s="8">
        <v>2304.8</v>
      </c>
      <c r="N20" s="8">
        <v>2285.8</v>
      </c>
      <c r="O20" s="8">
        <v>2177.5</v>
      </c>
      <c r="P20" s="68">
        <v>2599.3</v>
      </c>
      <c r="Q20" s="76">
        <v>36</v>
      </c>
      <c r="R20" s="8">
        <v>2911</v>
      </c>
      <c r="S20" s="8">
        <v>2803.6</v>
      </c>
      <c r="T20" s="18">
        <v>2962.2</v>
      </c>
      <c r="U20" s="19">
        <v>3493.133417</v>
      </c>
      <c r="V20" s="67">
        <v>3862.3</v>
      </c>
      <c r="W20" s="31">
        <v>36</v>
      </c>
    </row>
    <row r="21" spans="1:23" ht="15.75">
      <c r="A21" s="15" t="s">
        <v>24</v>
      </c>
      <c r="B21" s="16" t="s">
        <v>25</v>
      </c>
      <c r="C21" s="15" t="s">
        <v>26</v>
      </c>
      <c r="D21" s="15" t="s">
        <v>27</v>
      </c>
      <c r="E21" s="75">
        <v>44520.1</v>
      </c>
      <c r="F21" s="8">
        <v>1</v>
      </c>
      <c r="G21" s="68">
        <v>50415</v>
      </c>
      <c r="H21" s="8">
        <v>56307.4</v>
      </c>
      <c r="I21" s="8">
        <v>57198</v>
      </c>
      <c r="J21" s="8">
        <v>66291.6</v>
      </c>
      <c r="K21" s="8">
        <v>77528.7</v>
      </c>
      <c r="L21" s="8">
        <v>93417.9</v>
      </c>
      <c r="M21" s="8">
        <v>99160.8</v>
      </c>
      <c r="N21" s="8">
        <v>95768</v>
      </c>
      <c r="O21" s="8">
        <v>97920.1</v>
      </c>
      <c r="P21" s="68">
        <v>119640.4</v>
      </c>
      <c r="Q21" s="76">
        <v>1</v>
      </c>
      <c r="R21" s="8">
        <v>106777</v>
      </c>
      <c r="S21" s="8">
        <v>92214.3</v>
      </c>
      <c r="T21" s="18">
        <v>93994.9</v>
      </c>
      <c r="U21" s="19">
        <v>109967.840247</v>
      </c>
      <c r="V21" s="67">
        <v>116818.6</v>
      </c>
      <c r="W21" s="31">
        <v>2</v>
      </c>
    </row>
    <row r="22" spans="1:23" ht="15.75">
      <c r="A22" s="15" t="s">
        <v>28</v>
      </c>
      <c r="B22" s="16" t="s">
        <v>29</v>
      </c>
      <c r="C22" s="15" t="s">
        <v>30</v>
      </c>
      <c r="D22" s="15" t="s">
        <v>31</v>
      </c>
      <c r="E22" s="75">
        <v>2274.3</v>
      </c>
      <c r="F22" s="8">
        <v>29</v>
      </c>
      <c r="G22" s="68">
        <v>2574</v>
      </c>
      <c r="H22" s="8">
        <v>2594.1</v>
      </c>
      <c r="I22" s="8">
        <v>3065</v>
      </c>
      <c r="J22" s="8">
        <v>3801.5</v>
      </c>
      <c r="K22" s="8">
        <v>4460.2</v>
      </c>
      <c r="L22" s="8">
        <v>4883</v>
      </c>
      <c r="M22" s="8">
        <v>5119.9</v>
      </c>
      <c r="N22" s="8">
        <v>5266.1</v>
      </c>
      <c r="O22" s="8">
        <v>5931.4</v>
      </c>
      <c r="P22" s="68">
        <v>6593</v>
      </c>
      <c r="Q22" s="76">
        <v>26</v>
      </c>
      <c r="R22" s="8">
        <v>6125</v>
      </c>
      <c r="S22" s="8">
        <v>5521.7</v>
      </c>
      <c r="T22" s="18">
        <v>6109.1</v>
      </c>
      <c r="U22" s="19">
        <v>6650.998549</v>
      </c>
      <c r="V22" s="67">
        <v>6783.6</v>
      </c>
      <c r="W22" s="31">
        <v>29</v>
      </c>
    </row>
    <row r="23" spans="1:23" ht="15.75">
      <c r="A23" s="15" t="s">
        <v>32</v>
      </c>
      <c r="B23" s="16" t="s">
        <v>33</v>
      </c>
      <c r="C23" s="15" t="s">
        <v>34</v>
      </c>
      <c r="D23" s="15" t="s">
        <v>35</v>
      </c>
      <c r="E23" s="75">
        <v>4355.6</v>
      </c>
      <c r="F23" s="8">
        <v>19</v>
      </c>
      <c r="G23" s="68">
        <v>4995</v>
      </c>
      <c r="H23" s="8">
        <v>5028.1</v>
      </c>
      <c r="I23" s="8">
        <v>5519</v>
      </c>
      <c r="J23" s="8">
        <v>5663.9</v>
      </c>
      <c r="K23" s="8">
        <v>5665.6</v>
      </c>
      <c r="L23" s="8">
        <v>6099.9</v>
      </c>
      <c r="M23" s="8">
        <v>7058.1</v>
      </c>
      <c r="N23" s="8">
        <v>7297.1</v>
      </c>
      <c r="O23" s="8">
        <v>7231.2</v>
      </c>
      <c r="P23" s="68">
        <v>8046.8</v>
      </c>
      <c r="Q23" s="76">
        <v>24</v>
      </c>
      <c r="R23" s="8">
        <v>8610</v>
      </c>
      <c r="S23" s="8">
        <v>8313.4</v>
      </c>
      <c r="T23" s="18">
        <v>8136.4</v>
      </c>
      <c r="U23" s="19">
        <v>8559.237269</v>
      </c>
      <c r="V23" s="67">
        <v>9687.3</v>
      </c>
      <c r="W23" s="31">
        <v>26</v>
      </c>
    </row>
    <row r="24" spans="1:23" ht="15.75">
      <c r="A24" s="15" t="s">
        <v>36</v>
      </c>
      <c r="B24" s="16" t="s">
        <v>37</v>
      </c>
      <c r="C24" s="15" t="s">
        <v>38</v>
      </c>
      <c r="D24" s="15" t="s">
        <v>39</v>
      </c>
      <c r="E24" s="75">
        <v>1344.3</v>
      </c>
      <c r="F24" s="8">
        <v>36</v>
      </c>
      <c r="G24" s="68">
        <v>1441</v>
      </c>
      <c r="H24" s="8">
        <v>1507.7</v>
      </c>
      <c r="I24" s="8">
        <v>1318</v>
      </c>
      <c r="J24" s="8">
        <v>1497.5</v>
      </c>
      <c r="K24" s="8">
        <v>1401.5</v>
      </c>
      <c r="L24" s="8">
        <v>1594.4</v>
      </c>
      <c r="M24" s="8">
        <v>2066.9</v>
      </c>
      <c r="N24" s="8">
        <v>2232.1</v>
      </c>
      <c r="O24" s="8">
        <v>2286.6</v>
      </c>
      <c r="P24" s="68">
        <v>2197.4</v>
      </c>
      <c r="Q24" s="76">
        <v>42</v>
      </c>
      <c r="R24" s="8">
        <v>1985</v>
      </c>
      <c r="S24" s="8">
        <v>2003.8</v>
      </c>
      <c r="T24" s="18">
        <v>1886.1</v>
      </c>
      <c r="U24" s="19">
        <v>2053.422775</v>
      </c>
      <c r="V24" s="67">
        <v>2525.1</v>
      </c>
      <c r="W24" s="31">
        <v>43</v>
      </c>
    </row>
    <row r="25" spans="1:23" ht="16.5">
      <c r="A25" s="15" t="s">
        <v>40</v>
      </c>
      <c r="B25" s="16" t="s">
        <v>41</v>
      </c>
      <c r="C25" s="15" t="s">
        <v>42</v>
      </c>
      <c r="D25" s="15" t="s">
        <v>43</v>
      </c>
      <c r="E25" s="75">
        <v>320.2</v>
      </c>
      <c r="F25" s="77" t="s">
        <v>0</v>
      </c>
      <c r="G25" s="68">
        <v>269</v>
      </c>
      <c r="H25" s="8">
        <v>344.1</v>
      </c>
      <c r="I25" s="8">
        <v>464</v>
      </c>
      <c r="J25" s="8">
        <v>546.1</v>
      </c>
      <c r="K25" s="8">
        <v>230.7</v>
      </c>
      <c r="L25" s="8">
        <v>304.7</v>
      </c>
      <c r="M25" s="8">
        <v>485.2</v>
      </c>
      <c r="N25" s="8">
        <v>348.4</v>
      </c>
      <c r="O25" s="8">
        <v>412</v>
      </c>
      <c r="P25" s="68">
        <v>1003.2</v>
      </c>
      <c r="Q25" s="69" t="s">
        <v>0</v>
      </c>
      <c r="R25" s="8">
        <v>1033.6</v>
      </c>
      <c r="S25" s="8">
        <v>1065.9</v>
      </c>
      <c r="T25" s="18">
        <v>809.2</v>
      </c>
      <c r="U25" s="19">
        <v>1164.327394</v>
      </c>
      <c r="V25" s="67">
        <v>825.4</v>
      </c>
      <c r="W25" s="74" t="s">
        <v>0</v>
      </c>
    </row>
    <row r="26" spans="1:23" ht="15.75">
      <c r="A26" s="15" t="s">
        <v>44</v>
      </c>
      <c r="B26" s="16" t="s">
        <v>45</v>
      </c>
      <c r="C26" s="15" t="s">
        <v>46</v>
      </c>
      <c r="D26" s="15" t="s">
        <v>47</v>
      </c>
      <c r="E26" s="75">
        <v>11634.3</v>
      </c>
      <c r="F26" s="8">
        <v>9</v>
      </c>
      <c r="G26" s="68">
        <v>13257</v>
      </c>
      <c r="H26" s="8">
        <v>14431.1</v>
      </c>
      <c r="I26" s="8">
        <v>14239</v>
      </c>
      <c r="J26" s="8">
        <v>16286.8</v>
      </c>
      <c r="K26" s="8">
        <v>18908.8</v>
      </c>
      <c r="L26" s="8">
        <v>20744.1</v>
      </c>
      <c r="M26" s="8">
        <v>23234.3</v>
      </c>
      <c r="N26" s="8">
        <v>24452</v>
      </c>
      <c r="O26" s="8">
        <v>24154.7</v>
      </c>
      <c r="P26" s="68">
        <v>26543</v>
      </c>
      <c r="Q26" s="76">
        <v>7</v>
      </c>
      <c r="R26" s="8">
        <v>27185</v>
      </c>
      <c r="S26" s="8">
        <v>24544.2</v>
      </c>
      <c r="T26" s="18">
        <v>24953.4</v>
      </c>
      <c r="U26" s="19">
        <v>28981.515202</v>
      </c>
      <c r="V26" s="67">
        <v>33377.1</v>
      </c>
      <c r="W26" s="31">
        <v>8</v>
      </c>
    </row>
    <row r="27" spans="1:23" ht="15.75">
      <c r="A27" s="15" t="s">
        <v>269</v>
      </c>
      <c r="B27" s="16" t="s">
        <v>48</v>
      </c>
      <c r="C27" s="15" t="s">
        <v>49</v>
      </c>
      <c r="D27" s="15" t="s">
        <v>50</v>
      </c>
      <c r="E27" s="75">
        <v>5762.9</v>
      </c>
      <c r="F27" s="8">
        <v>15</v>
      </c>
      <c r="G27" s="68">
        <v>6815</v>
      </c>
      <c r="H27" s="8">
        <v>7652.2</v>
      </c>
      <c r="I27" s="8">
        <v>6823</v>
      </c>
      <c r="J27" s="8">
        <v>8237.1</v>
      </c>
      <c r="K27" s="8">
        <v>10290.6</v>
      </c>
      <c r="L27" s="8">
        <v>10981.5</v>
      </c>
      <c r="M27" s="8">
        <v>12949.2</v>
      </c>
      <c r="N27" s="8">
        <v>13475.9</v>
      </c>
      <c r="O27" s="8">
        <v>13748.7</v>
      </c>
      <c r="P27" s="68">
        <v>14925.1</v>
      </c>
      <c r="Q27" s="76">
        <v>15</v>
      </c>
      <c r="R27" s="8">
        <v>14644</v>
      </c>
      <c r="S27" s="8">
        <v>14412.7</v>
      </c>
      <c r="T27" s="18">
        <v>16286.2</v>
      </c>
      <c r="U27" s="19">
        <v>19632.738010999998</v>
      </c>
      <c r="V27" s="67">
        <v>20576.6</v>
      </c>
      <c r="W27" s="31">
        <v>13</v>
      </c>
    </row>
    <row r="28" spans="1:23" ht="15.75">
      <c r="A28" s="15" t="s">
        <v>51</v>
      </c>
      <c r="B28" s="16" t="s">
        <v>52</v>
      </c>
      <c r="C28" s="15" t="s">
        <v>53</v>
      </c>
      <c r="D28" s="15" t="s">
        <v>54</v>
      </c>
      <c r="E28" s="75">
        <v>178.7</v>
      </c>
      <c r="F28" s="8">
        <v>50</v>
      </c>
      <c r="G28" s="68">
        <v>148</v>
      </c>
      <c r="H28" s="8">
        <v>206.2</v>
      </c>
      <c r="I28" s="8">
        <v>260</v>
      </c>
      <c r="J28" s="8">
        <v>296.5</v>
      </c>
      <c r="K28" s="8">
        <v>241.1</v>
      </c>
      <c r="L28" s="8">
        <v>284.1</v>
      </c>
      <c r="M28" s="8">
        <v>334</v>
      </c>
      <c r="N28" s="8">
        <v>276.4</v>
      </c>
      <c r="O28" s="8">
        <v>273.6</v>
      </c>
      <c r="P28" s="68">
        <v>386.8</v>
      </c>
      <c r="Q28" s="76">
        <v>50</v>
      </c>
      <c r="R28" s="8">
        <v>370</v>
      </c>
      <c r="S28" s="8">
        <v>513.7</v>
      </c>
      <c r="T28" s="18">
        <v>368.2</v>
      </c>
      <c r="U28" s="19">
        <v>404.773734</v>
      </c>
      <c r="V28" s="67">
        <v>1028.2</v>
      </c>
      <c r="W28" s="31">
        <v>47</v>
      </c>
    </row>
    <row r="29" spans="1:23" ht="15.75">
      <c r="A29" s="15" t="s">
        <v>55</v>
      </c>
      <c r="B29" s="16" t="s">
        <v>56</v>
      </c>
      <c r="C29" s="15" t="s">
        <v>57</v>
      </c>
      <c r="D29" s="15" t="s">
        <v>58</v>
      </c>
      <c r="E29" s="75">
        <v>897.9</v>
      </c>
      <c r="F29" s="8">
        <v>40</v>
      </c>
      <c r="G29" s="68">
        <v>958</v>
      </c>
      <c r="H29" s="8">
        <v>1076</v>
      </c>
      <c r="I29" s="8">
        <v>1122</v>
      </c>
      <c r="J29" s="8">
        <v>1465.6</v>
      </c>
      <c r="K29" s="8">
        <v>1803.6</v>
      </c>
      <c r="L29" s="8">
        <v>1570.6</v>
      </c>
      <c r="M29" s="8">
        <v>1663.5</v>
      </c>
      <c r="N29" s="8">
        <v>1509.9</v>
      </c>
      <c r="O29" s="8">
        <v>2191.5</v>
      </c>
      <c r="P29" s="68">
        <v>3558.6</v>
      </c>
      <c r="Q29" s="76">
        <v>32</v>
      </c>
      <c r="R29" s="8">
        <v>2122</v>
      </c>
      <c r="S29" s="8">
        <v>1967</v>
      </c>
      <c r="T29" s="18">
        <v>2095.8</v>
      </c>
      <c r="U29" s="19">
        <v>2914.603665</v>
      </c>
      <c r="V29" s="67">
        <v>3260.2</v>
      </c>
      <c r="W29" s="31">
        <v>38</v>
      </c>
    </row>
    <row r="30" spans="1:23" ht="15.75">
      <c r="A30" s="15" t="s">
        <v>59</v>
      </c>
      <c r="B30" s="16" t="s">
        <v>60</v>
      </c>
      <c r="C30" s="15" t="s">
        <v>61</v>
      </c>
      <c r="D30" s="15" t="s">
        <v>62</v>
      </c>
      <c r="E30" s="75">
        <v>12965</v>
      </c>
      <c r="F30" s="8">
        <v>8</v>
      </c>
      <c r="G30" s="68">
        <v>14025</v>
      </c>
      <c r="H30" s="8">
        <v>15327.5</v>
      </c>
      <c r="I30" s="8">
        <v>16424</v>
      </c>
      <c r="J30" s="8">
        <v>19096.9</v>
      </c>
      <c r="K30" s="8">
        <v>22163.3</v>
      </c>
      <c r="L30" s="8">
        <v>24175.8</v>
      </c>
      <c r="M30" s="8">
        <v>26454.9</v>
      </c>
      <c r="N30" s="8">
        <v>28914.2</v>
      </c>
      <c r="O30" s="8">
        <v>29432.2</v>
      </c>
      <c r="P30" s="68">
        <v>31437.6</v>
      </c>
      <c r="Q30" s="76">
        <v>6</v>
      </c>
      <c r="R30" s="8">
        <v>30434</v>
      </c>
      <c r="S30" s="8">
        <v>25686.4</v>
      </c>
      <c r="T30" s="18">
        <v>26472.9</v>
      </c>
      <c r="U30" s="19">
        <v>30213.626405</v>
      </c>
      <c r="V30" s="67">
        <v>35868.4</v>
      </c>
      <c r="W30" s="31">
        <v>6</v>
      </c>
    </row>
    <row r="31" spans="1:23" ht="15.75">
      <c r="A31" s="15" t="s">
        <v>63</v>
      </c>
      <c r="B31" s="16" t="s">
        <v>64</v>
      </c>
      <c r="C31" s="15" t="s">
        <v>65</v>
      </c>
      <c r="D31" s="15" t="s">
        <v>66</v>
      </c>
      <c r="E31" s="75">
        <v>5272.6</v>
      </c>
      <c r="F31" s="8">
        <v>16</v>
      </c>
      <c r="G31" s="68">
        <v>5724</v>
      </c>
      <c r="H31" s="8">
        <v>6147.7</v>
      </c>
      <c r="I31" s="8">
        <v>7188</v>
      </c>
      <c r="J31" s="8">
        <v>8255.5</v>
      </c>
      <c r="K31" s="8">
        <v>10382.8</v>
      </c>
      <c r="L31" s="8">
        <v>10983.6</v>
      </c>
      <c r="M31" s="8">
        <v>12028.5</v>
      </c>
      <c r="N31" s="8">
        <v>12318.1</v>
      </c>
      <c r="O31" s="8">
        <v>12910.3</v>
      </c>
      <c r="P31" s="68">
        <v>15385.8</v>
      </c>
      <c r="Q31" s="76">
        <v>14</v>
      </c>
      <c r="R31" s="8">
        <v>14365</v>
      </c>
      <c r="S31" s="8">
        <v>14923</v>
      </c>
      <c r="T31" s="18">
        <v>16402.3</v>
      </c>
      <c r="U31" s="19">
        <v>19109.378037</v>
      </c>
      <c r="V31" s="67">
        <v>21475.9</v>
      </c>
      <c r="W31" s="31">
        <v>11</v>
      </c>
    </row>
    <row r="32" spans="1:23" ht="15.75">
      <c r="A32" s="15" t="s">
        <v>67</v>
      </c>
      <c r="B32" s="16" t="s">
        <v>68</v>
      </c>
      <c r="C32" s="15" t="s">
        <v>69</v>
      </c>
      <c r="D32" s="15" t="s">
        <v>70</v>
      </c>
      <c r="E32" s="75">
        <v>2188.6</v>
      </c>
      <c r="F32" s="8">
        <v>30</v>
      </c>
      <c r="G32" s="68">
        <v>2263</v>
      </c>
      <c r="H32" s="8">
        <v>2475.7</v>
      </c>
      <c r="I32" s="8">
        <v>2779</v>
      </c>
      <c r="J32" s="8">
        <v>3213.8</v>
      </c>
      <c r="K32" s="8">
        <v>3842.2</v>
      </c>
      <c r="L32" s="8">
        <v>4400.3</v>
      </c>
      <c r="M32" s="8">
        <v>5118.4</v>
      </c>
      <c r="N32" s="8">
        <v>4901.3</v>
      </c>
      <c r="O32" s="8">
        <v>4093.8</v>
      </c>
      <c r="P32" s="68">
        <v>4465.5</v>
      </c>
      <c r="Q32" s="76">
        <v>30</v>
      </c>
      <c r="R32" s="8">
        <v>4659.6</v>
      </c>
      <c r="S32" s="8">
        <v>4754.6</v>
      </c>
      <c r="T32" s="18">
        <v>5236.3</v>
      </c>
      <c r="U32" s="19">
        <v>6393.941204</v>
      </c>
      <c r="V32" s="67">
        <v>7347.7</v>
      </c>
      <c r="W32" s="31">
        <v>27</v>
      </c>
    </row>
    <row r="33" spans="1:23" ht="15.75">
      <c r="A33" s="15" t="s">
        <v>71</v>
      </c>
      <c r="B33" s="16" t="s">
        <v>72</v>
      </c>
      <c r="C33" s="15" t="s">
        <v>73</v>
      </c>
      <c r="D33" s="15" t="s">
        <v>74</v>
      </c>
      <c r="E33" s="75">
        <v>2113</v>
      </c>
      <c r="F33" s="8">
        <v>31</v>
      </c>
      <c r="G33" s="68">
        <v>2148</v>
      </c>
      <c r="H33" s="8">
        <v>2513.8</v>
      </c>
      <c r="I33" s="8">
        <v>2668</v>
      </c>
      <c r="J33" s="8">
        <v>3028.4</v>
      </c>
      <c r="K33" s="8">
        <v>3432.7</v>
      </c>
      <c r="L33" s="8">
        <v>3784.4</v>
      </c>
      <c r="M33" s="8">
        <v>4291.8</v>
      </c>
      <c r="N33" s="8">
        <v>4039.3</v>
      </c>
      <c r="O33" s="8">
        <v>4669.4</v>
      </c>
      <c r="P33" s="68">
        <v>5145.4</v>
      </c>
      <c r="Q33" s="76">
        <v>28</v>
      </c>
      <c r="R33" s="8">
        <v>5004.5</v>
      </c>
      <c r="S33" s="8">
        <v>4988.4</v>
      </c>
      <c r="T33" s="18">
        <v>4553.3</v>
      </c>
      <c r="U33" s="19">
        <v>4930.7739409999995</v>
      </c>
      <c r="V33" s="67">
        <v>6720.1</v>
      </c>
      <c r="W33" s="31">
        <v>30</v>
      </c>
    </row>
    <row r="34" spans="1:23" ht="15.75">
      <c r="A34" s="15" t="s">
        <v>75</v>
      </c>
      <c r="B34" s="16" t="s">
        <v>76</v>
      </c>
      <c r="C34" s="15" t="s">
        <v>77</v>
      </c>
      <c r="D34" s="15" t="s">
        <v>78</v>
      </c>
      <c r="E34" s="75">
        <v>3175</v>
      </c>
      <c r="F34" s="8">
        <v>23</v>
      </c>
      <c r="G34" s="68">
        <v>3217</v>
      </c>
      <c r="H34" s="8">
        <v>3648.3</v>
      </c>
      <c r="I34" s="8">
        <v>4212</v>
      </c>
      <c r="J34" s="8">
        <v>4802.8</v>
      </c>
      <c r="K34" s="8">
        <v>5252.5</v>
      </c>
      <c r="L34" s="8">
        <v>6384.5</v>
      </c>
      <c r="M34" s="8">
        <v>7953.3</v>
      </c>
      <c r="N34" s="8">
        <v>8099.5</v>
      </c>
      <c r="O34" s="8">
        <v>8877.2</v>
      </c>
      <c r="P34" s="68">
        <v>9612.2</v>
      </c>
      <c r="Q34" s="76">
        <v>22</v>
      </c>
      <c r="R34" s="8">
        <v>9048</v>
      </c>
      <c r="S34" s="8">
        <v>10606.7</v>
      </c>
      <c r="T34" s="18">
        <v>10733.8</v>
      </c>
      <c r="U34" s="19">
        <v>12991.976558999999</v>
      </c>
      <c r="V34" s="67">
        <v>14899</v>
      </c>
      <c r="W34" s="31">
        <v>19</v>
      </c>
    </row>
    <row r="35" spans="1:23" ht="15.75">
      <c r="A35" s="15" t="s">
        <v>79</v>
      </c>
      <c r="B35" s="16" t="s">
        <v>80</v>
      </c>
      <c r="C35" s="15" t="s">
        <v>81</v>
      </c>
      <c r="D35" s="15" t="s">
        <v>82</v>
      </c>
      <c r="E35" s="75">
        <v>14198.8</v>
      </c>
      <c r="F35" s="8">
        <v>6</v>
      </c>
      <c r="G35" s="68">
        <v>15456</v>
      </c>
      <c r="H35" s="8">
        <v>16150.5</v>
      </c>
      <c r="I35" s="8">
        <v>14372</v>
      </c>
      <c r="J35" s="8">
        <v>14549.3</v>
      </c>
      <c r="K35" s="8">
        <v>19792.5</v>
      </c>
      <c r="L35" s="8">
        <v>21667.1</v>
      </c>
      <c r="M35" s="8">
        <v>18732</v>
      </c>
      <c r="N35" s="8">
        <v>16836.1</v>
      </c>
      <c r="O35" s="8">
        <v>15841.8</v>
      </c>
      <c r="P35" s="68">
        <v>16814.3</v>
      </c>
      <c r="Q35" s="76">
        <v>13</v>
      </c>
      <c r="R35" s="8">
        <v>16589</v>
      </c>
      <c r="S35" s="8">
        <v>17566.7</v>
      </c>
      <c r="T35" s="18">
        <v>18390.1</v>
      </c>
      <c r="U35" s="19">
        <v>19922.345769</v>
      </c>
      <c r="V35" s="67">
        <v>19231.8</v>
      </c>
      <c r="W35" s="31">
        <v>15</v>
      </c>
    </row>
    <row r="36" spans="1:23" ht="15.75">
      <c r="A36" s="15" t="s">
        <v>83</v>
      </c>
      <c r="B36" s="16" t="s">
        <v>84</v>
      </c>
      <c r="C36" s="15" t="s">
        <v>85</v>
      </c>
      <c r="D36" s="15" t="s">
        <v>86</v>
      </c>
      <c r="E36" s="75">
        <v>869.9</v>
      </c>
      <c r="F36" s="8">
        <v>41</v>
      </c>
      <c r="G36" s="68">
        <v>915</v>
      </c>
      <c r="H36" s="8">
        <v>901.8</v>
      </c>
      <c r="I36" s="8">
        <v>1027</v>
      </c>
      <c r="J36" s="8">
        <v>1089.5</v>
      </c>
      <c r="K36" s="8">
        <v>1357.3</v>
      </c>
      <c r="L36" s="8">
        <v>1379.5</v>
      </c>
      <c r="M36" s="8">
        <v>1722.8</v>
      </c>
      <c r="N36" s="8">
        <v>1825</v>
      </c>
      <c r="O36" s="8">
        <v>2014.1</v>
      </c>
      <c r="P36" s="68">
        <v>1778.7</v>
      </c>
      <c r="Q36" s="76">
        <v>43</v>
      </c>
      <c r="R36" s="8">
        <v>1812.5</v>
      </c>
      <c r="S36" s="8">
        <v>1973.1</v>
      </c>
      <c r="T36" s="18">
        <v>2188.4</v>
      </c>
      <c r="U36" s="19">
        <v>2432.218855</v>
      </c>
      <c r="V36" s="67">
        <v>2309.8</v>
      </c>
      <c r="W36" s="31">
        <v>44</v>
      </c>
    </row>
    <row r="37" spans="1:23" ht="15.75">
      <c r="A37" s="15" t="s">
        <v>270</v>
      </c>
      <c r="B37" s="16" t="s">
        <v>87</v>
      </c>
      <c r="C37" s="15" t="s">
        <v>88</v>
      </c>
      <c r="D37" s="15" t="s">
        <v>89</v>
      </c>
      <c r="E37" s="75">
        <v>2592.4</v>
      </c>
      <c r="F37" s="8">
        <v>28</v>
      </c>
      <c r="G37" s="68">
        <v>3363</v>
      </c>
      <c r="H37" s="8">
        <v>3878.8</v>
      </c>
      <c r="I37" s="8">
        <v>4376</v>
      </c>
      <c r="J37" s="8">
        <v>4873.9</v>
      </c>
      <c r="K37" s="8">
        <v>5222.8</v>
      </c>
      <c r="L37" s="8">
        <v>5018.8</v>
      </c>
      <c r="M37" s="8">
        <v>5214.3</v>
      </c>
      <c r="N37" s="8">
        <v>4721.6</v>
      </c>
      <c r="O37" s="8">
        <v>4009.2</v>
      </c>
      <c r="P37" s="68">
        <v>4592.9</v>
      </c>
      <c r="Q37" s="76">
        <v>29</v>
      </c>
      <c r="R37" s="8">
        <v>4974.9</v>
      </c>
      <c r="S37" s="8">
        <v>4473.6</v>
      </c>
      <c r="T37" s="18">
        <v>4940.6</v>
      </c>
      <c r="U37" s="19">
        <v>5746.142322</v>
      </c>
      <c r="V37" s="67">
        <v>7119.2</v>
      </c>
      <c r="W37" s="31">
        <v>28</v>
      </c>
    </row>
    <row r="38" spans="1:23" ht="15.75">
      <c r="A38" s="15" t="s">
        <v>90</v>
      </c>
      <c r="B38" s="16" t="s">
        <v>91</v>
      </c>
      <c r="C38" s="15" t="s">
        <v>92</v>
      </c>
      <c r="D38" s="15" t="s">
        <v>93</v>
      </c>
      <c r="E38" s="75">
        <v>9500.5</v>
      </c>
      <c r="F38" s="8">
        <v>10</v>
      </c>
      <c r="G38" s="68">
        <v>10018</v>
      </c>
      <c r="H38" s="8">
        <v>10400.3</v>
      </c>
      <c r="I38" s="8">
        <v>10426</v>
      </c>
      <c r="J38" s="8">
        <v>11199.1</v>
      </c>
      <c r="K38" s="8">
        <v>12945.8</v>
      </c>
      <c r="L38" s="8">
        <v>14524</v>
      </c>
      <c r="M38" s="8">
        <v>16526.2</v>
      </c>
      <c r="N38" s="8">
        <v>15878.2</v>
      </c>
      <c r="O38" s="8">
        <v>16805.1</v>
      </c>
      <c r="P38" s="68">
        <v>20514.4</v>
      </c>
      <c r="Q38" s="76">
        <v>9</v>
      </c>
      <c r="R38" s="8">
        <v>17490</v>
      </c>
      <c r="S38" s="8">
        <v>16707.6</v>
      </c>
      <c r="T38" s="18">
        <v>18662.6</v>
      </c>
      <c r="U38" s="19">
        <v>21837.411438</v>
      </c>
      <c r="V38" s="67">
        <v>22042.8</v>
      </c>
      <c r="W38" s="31">
        <v>10</v>
      </c>
    </row>
    <row r="39" spans="1:23" ht="15.75">
      <c r="A39" s="15" t="s">
        <v>94</v>
      </c>
      <c r="B39" s="16" t="s">
        <v>95</v>
      </c>
      <c r="C39" s="15" t="s">
        <v>96</v>
      </c>
      <c r="D39" s="15" t="s">
        <v>97</v>
      </c>
      <c r="E39" s="75">
        <v>18473.5</v>
      </c>
      <c r="F39" s="8">
        <v>5</v>
      </c>
      <c r="G39" s="68">
        <v>20236</v>
      </c>
      <c r="H39" s="8">
        <v>20414.1</v>
      </c>
      <c r="I39" s="8">
        <v>23198</v>
      </c>
      <c r="J39" s="8">
        <v>25830</v>
      </c>
      <c r="K39" s="8">
        <v>25274.5</v>
      </c>
      <c r="L39" s="8">
        <v>27553.4</v>
      </c>
      <c r="M39" s="8">
        <v>32253.5</v>
      </c>
      <c r="N39" s="8">
        <v>28977.4</v>
      </c>
      <c r="O39" s="8">
        <v>31085.8</v>
      </c>
      <c r="P39" s="68">
        <v>33845.3</v>
      </c>
      <c r="Q39" s="76">
        <v>4</v>
      </c>
      <c r="R39" s="8">
        <v>32365.8</v>
      </c>
      <c r="S39" s="8">
        <v>33775.2</v>
      </c>
      <c r="T39" s="18">
        <v>32941.1</v>
      </c>
      <c r="U39" s="19">
        <v>35625.007724999996</v>
      </c>
      <c r="V39" s="67">
        <v>37584.1</v>
      </c>
      <c r="W39" s="31">
        <v>5</v>
      </c>
    </row>
    <row r="40" spans="1:23" ht="15.75">
      <c r="A40" s="15" t="s">
        <v>98</v>
      </c>
      <c r="B40" s="16" t="s">
        <v>99</v>
      </c>
      <c r="C40" s="15" t="s">
        <v>100</v>
      </c>
      <c r="D40" s="15" t="s">
        <v>101</v>
      </c>
      <c r="E40" s="75">
        <v>5091</v>
      </c>
      <c r="F40" s="8">
        <v>18</v>
      </c>
      <c r="G40" s="68">
        <v>5376</v>
      </c>
      <c r="H40" s="8">
        <v>6136.8</v>
      </c>
      <c r="I40" s="8">
        <v>6228</v>
      </c>
      <c r="J40" s="8">
        <v>6620.6</v>
      </c>
      <c r="K40" s="8">
        <v>7746.5</v>
      </c>
      <c r="L40" s="8">
        <v>8992.2</v>
      </c>
      <c r="M40" s="8">
        <v>9446.8</v>
      </c>
      <c r="N40" s="8">
        <v>9147.3</v>
      </c>
      <c r="O40" s="8">
        <v>9372.6</v>
      </c>
      <c r="P40" s="68">
        <v>10302.5</v>
      </c>
      <c r="Q40" s="76">
        <v>21</v>
      </c>
      <c r="R40" s="8">
        <v>10524</v>
      </c>
      <c r="S40" s="8">
        <v>10402.2</v>
      </c>
      <c r="T40" s="18">
        <v>11265.7</v>
      </c>
      <c r="U40" s="19">
        <v>12677.805391</v>
      </c>
      <c r="V40" s="67">
        <v>14704.5</v>
      </c>
      <c r="W40" s="31">
        <v>20</v>
      </c>
    </row>
    <row r="41" spans="1:23" ht="15.75">
      <c r="A41" s="15" t="s">
        <v>102</v>
      </c>
      <c r="B41" s="16" t="s">
        <v>103</v>
      </c>
      <c r="C41" s="15" t="s">
        <v>104</v>
      </c>
      <c r="D41" s="15" t="s">
        <v>105</v>
      </c>
      <c r="E41" s="75">
        <v>1605.1</v>
      </c>
      <c r="F41" s="8">
        <v>33</v>
      </c>
      <c r="G41" s="68">
        <v>1738</v>
      </c>
      <c r="H41" s="8">
        <v>1963.2</v>
      </c>
      <c r="I41" s="8">
        <v>1687</v>
      </c>
      <c r="J41" s="8">
        <v>1846.4</v>
      </c>
      <c r="K41" s="8">
        <v>2591.7</v>
      </c>
      <c r="L41" s="8">
        <v>2622.6</v>
      </c>
      <c r="M41" s="8">
        <v>2290.2</v>
      </c>
      <c r="N41" s="8">
        <v>2285.8</v>
      </c>
      <c r="O41" s="8">
        <v>2215.7</v>
      </c>
      <c r="P41" s="68">
        <v>2725.6</v>
      </c>
      <c r="Q41" s="76">
        <v>35</v>
      </c>
      <c r="R41" s="8">
        <v>3557</v>
      </c>
      <c r="S41" s="8">
        <v>3058</v>
      </c>
      <c r="T41" s="18">
        <v>2558.3</v>
      </c>
      <c r="U41" s="19">
        <v>3179.373553</v>
      </c>
      <c r="V41" s="67">
        <v>4007.6</v>
      </c>
      <c r="W41" s="31">
        <v>34</v>
      </c>
    </row>
    <row r="42" spans="1:23" ht="15.75">
      <c r="A42" s="15" t="s">
        <v>106</v>
      </c>
      <c r="B42" s="16" t="s">
        <v>107</v>
      </c>
      <c r="C42" s="15" t="s">
        <v>108</v>
      </c>
      <c r="D42" s="15" t="s">
        <v>109</v>
      </c>
      <c r="E42" s="75">
        <v>3129.8</v>
      </c>
      <c r="F42" s="8">
        <v>24</v>
      </c>
      <c r="G42" s="68">
        <v>3367</v>
      </c>
      <c r="H42" s="8">
        <v>3663.5</v>
      </c>
      <c r="I42" s="8">
        <v>3528</v>
      </c>
      <c r="J42" s="8">
        <v>3540.6</v>
      </c>
      <c r="K42" s="8">
        <v>3876</v>
      </c>
      <c r="L42" s="8">
        <v>5404.1</v>
      </c>
      <c r="M42" s="8">
        <v>6724.4</v>
      </c>
      <c r="N42" s="8">
        <v>5762.2</v>
      </c>
      <c r="O42" s="8">
        <v>6059</v>
      </c>
      <c r="P42" s="68">
        <v>6497.1</v>
      </c>
      <c r="Q42" s="76">
        <v>27</v>
      </c>
      <c r="R42" s="8">
        <v>6173</v>
      </c>
      <c r="S42" s="8">
        <v>6790.8</v>
      </c>
      <c r="T42" s="18">
        <v>7233.9</v>
      </c>
      <c r="U42" s="19">
        <v>8997.288403999999</v>
      </c>
      <c r="V42" s="67">
        <v>10462.3</v>
      </c>
      <c r="W42" s="31">
        <v>25</v>
      </c>
    </row>
    <row r="43" spans="1:23" ht="15.75">
      <c r="A43" s="15" t="s">
        <v>110</v>
      </c>
      <c r="B43" s="16" t="s">
        <v>111</v>
      </c>
      <c r="C43" s="15" t="s">
        <v>112</v>
      </c>
      <c r="D43" s="15" t="s">
        <v>113</v>
      </c>
      <c r="E43" s="75">
        <v>228.8</v>
      </c>
      <c r="F43" s="8">
        <v>48</v>
      </c>
      <c r="G43" s="68">
        <v>279</v>
      </c>
      <c r="H43" s="8">
        <v>268</v>
      </c>
      <c r="I43" s="8">
        <v>272</v>
      </c>
      <c r="J43" s="8">
        <v>327.8</v>
      </c>
      <c r="K43" s="8">
        <v>358.4</v>
      </c>
      <c r="L43" s="8">
        <v>439.5</v>
      </c>
      <c r="M43" s="8">
        <v>529.9</v>
      </c>
      <c r="N43" s="8">
        <v>420.6</v>
      </c>
      <c r="O43" s="8">
        <v>426.9</v>
      </c>
      <c r="P43" s="68">
        <v>540.6</v>
      </c>
      <c r="Q43" s="76">
        <v>48</v>
      </c>
      <c r="R43" s="8">
        <v>488.5</v>
      </c>
      <c r="S43" s="8">
        <v>385.7</v>
      </c>
      <c r="T43" s="18">
        <v>361.4</v>
      </c>
      <c r="U43" s="19">
        <v>564.690618</v>
      </c>
      <c r="V43" s="67">
        <v>710.7</v>
      </c>
      <c r="W43" s="31">
        <v>49</v>
      </c>
    </row>
    <row r="44" spans="1:23" ht="15.75">
      <c r="A44" s="15" t="s">
        <v>114</v>
      </c>
      <c r="B44" s="16" t="s">
        <v>115</v>
      </c>
      <c r="C44" s="15" t="s">
        <v>116</v>
      </c>
      <c r="D44" s="15" t="s">
        <v>117</v>
      </c>
      <c r="E44" s="75">
        <v>692.5</v>
      </c>
      <c r="F44" s="8">
        <v>42</v>
      </c>
      <c r="G44" s="68">
        <v>960</v>
      </c>
      <c r="H44" s="8">
        <v>1232.6</v>
      </c>
      <c r="I44" s="8">
        <v>1355</v>
      </c>
      <c r="J44" s="8">
        <v>1572.8</v>
      </c>
      <c r="K44" s="8">
        <v>1758.8</v>
      </c>
      <c r="L44" s="8">
        <v>1906.7</v>
      </c>
      <c r="M44" s="8">
        <v>1971.4</v>
      </c>
      <c r="N44" s="8">
        <v>1995.1</v>
      </c>
      <c r="O44" s="8">
        <v>2096.4</v>
      </c>
      <c r="P44" s="68">
        <v>2511.2</v>
      </c>
      <c r="Q44" s="76">
        <v>37</v>
      </c>
      <c r="R44" s="8">
        <v>2701.8</v>
      </c>
      <c r="S44" s="8">
        <v>2527.6</v>
      </c>
      <c r="T44" s="18">
        <v>2723.7</v>
      </c>
      <c r="U44" s="19">
        <v>2316.114025</v>
      </c>
      <c r="V44" s="67">
        <v>3003.6</v>
      </c>
      <c r="W44" s="31">
        <v>40</v>
      </c>
    </row>
    <row r="45" spans="1:23" ht="15.75">
      <c r="A45" s="15" t="s">
        <v>118</v>
      </c>
      <c r="B45" s="16" t="s">
        <v>119</v>
      </c>
      <c r="C45" s="15" t="s">
        <v>120</v>
      </c>
      <c r="D45" s="15" t="s">
        <v>121</v>
      </c>
      <c r="E45" s="75">
        <v>393.8</v>
      </c>
      <c r="F45" s="8">
        <v>44</v>
      </c>
      <c r="G45" s="68">
        <v>427</v>
      </c>
      <c r="H45" s="8">
        <v>506.8</v>
      </c>
      <c r="I45" s="8">
        <v>539</v>
      </c>
      <c r="J45" s="8">
        <v>620.5</v>
      </c>
      <c r="K45" s="8">
        <v>664.5</v>
      </c>
      <c r="L45" s="8">
        <v>1268.2</v>
      </c>
      <c r="M45" s="8">
        <v>1075.1</v>
      </c>
      <c r="N45" s="8">
        <v>687.5</v>
      </c>
      <c r="O45" s="8">
        <v>1067.2</v>
      </c>
      <c r="P45" s="68">
        <v>1481.9</v>
      </c>
      <c r="Q45" s="76">
        <v>44</v>
      </c>
      <c r="R45" s="8">
        <v>1423.3</v>
      </c>
      <c r="S45" s="8">
        <v>1177</v>
      </c>
      <c r="T45" s="18">
        <v>2032.6</v>
      </c>
      <c r="U45" s="19">
        <v>2906.689276</v>
      </c>
      <c r="V45" s="67">
        <v>3936.5</v>
      </c>
      <c r="W45" s="31">
        <v>35</v>
      </c>
    </row>
    <row r="46" spans="1:23" ht="15.75">
      <c r="A46" s="15" t="s">
        <v>122</v>
      </c>
      <c r="B46" s="16" t="s">
        <v>123</v>
      </c>
      <c r="C46" s="15" t="s">
        <v>124</v>
      </c>
      <c r="D46" s="15" t="s">
        <v>125</v>
      </c>
      <c r="E46" s="75">
        <v>972.5</v>
      </c>
      <c r="F46" s="8">
        <v>38</v>
      </c>
      <c r="G46" s="68">
        <v>988</v>
      </c>
      <c r="H46" s="8">
        <v>917.2</v>
      </c>
      <c r="I46" s="8">
        <v>904</v>
      </c>
      <c r="J46" s="8">
        <v>999.9</v>
      </c>
      <c r="K46" s="8">
        <v>1252.9</v>
      </c>
      <c r="L46" s="8">
        <v>1481.2</v>
      </c>
      <c r="M46" s="8">
        <v>1596.7</v>
      </c>
      <c r="N46" s="8">
        <v>1727.9</v>
      </c>
      <c r="O46" s="8">
        <v>1929.8</v>
      </c>
      <c r="P46" s="68">
        <v>2373.3</v>
      </c>
      <c r="Q46" s="76">
        <v>40</v>
      </c>
      <c r="R46" s="8">
        <v>2401</v>
      </c>
      <c r="S46" s="8">
        <v>1863.3</v>
      </c>
      <c r="T46" s="18">
        <v>1931.4</v>
      </c>
      <c r="U46" s="19">
        <v>2285.589133</v>
      </c>
      <c r="V46" s="67">
        <v>2548</v>
      </c>
      <c r="W46" s="31">
        <v>41</v>
      </c>
    </row>
    <row r="47" spans="1:23" ht="15.75">
      <c r="A47" s="15" t="s">
        <v>271</v>
      </c>
      <c r="B47" s="16" t="s">
        <v>126</v>
      </c>
      <c r="C47" s="15" t="s">
        <v>127</v>
      </c>
      <c r="D47" s="15" t="s">
        <v>128</v>
      </c>
      <c r="E47" s="75">
        <v>7633.2</v>
      </c>
      <c r="F47" s="8">
        <v>14</v>
      </c>
      <c r="G47" s="68">
        <v>8740</v>
      </c>
      <c r="H47" s="8">
        <v>8955</v>
      </c>
      <c r="I47" s="8">
        <v>9286</v>
      </c>
      <c r="J47" s="8">
        <v>10518.6</v>
      </c>
      <c r="K47" s="8">
        <v>11071</v>
      </c>
      <c r="L47" s="8">
        <v>13118.6</v>
      </c>
      <c r="M47" s="8">
        <v>15166.8</v>
      </c>
      <c r="N47" s="8">
        <v>15371</v>
      </c>
      <c r="O47" s="8">
        <v>15354.5</v>
      </c>
      <c r="P47" s="68">
        <v>18637.6</v>
      </c>
      <c r="Q47" s="76">
        <v>11</v>
      </c>
      <c r="R47" s="8">
        <v>18945.8</v>
      </c>
      <c r="S47" s="8">
        <v>17001.5</v>
      </c>
      <c r="T47" s="18">
        <v>16817.7</v>
      </c>
      <c r="U47" s="19">
        <v>19192.130841</v>
      </c>
      <c r="V47" s="67">
        <v>21080.3</v>
      </c>
      <c r="W47" s="31">
        <v>12</v>
      </c>
    </row>
    <row r="48" spans="1:23" ht="15.75">
      <c r="A48" s="15" t="s">
        <v>129</v>
      </c>
      <c r="B48" s="16" t="s">
        <v>130</v>
      </c>
      <c r="C48" s="15" t="s">
        <v>131</v>
      </c>
      <c r="D48" s="15" t="s">
        <v>132</v>
      </c>
      <c r="E48" s="75">
        <v>248.6</v>
      </c>
      <c r="F48" s="8">
        <v>47</v>
      </c>
      <c r="G48" s="68">
        <v>309</v>
      </c>
      <c r="H48" s="8">
        <v>355.6</v>
      </c>
      <c r="I48" s="8">
        <v>434</v>
      </c>
      <c r="J48" s="8">
        <v>526.1</v>
      </c>
      <c r="K48" s="8">
        <v>432.1</v>
      </c>
      <c r="L48" s="8">
        <v>930.8</v>
      </c>
      <c r="M48" s="8">
        <v>1775.6</v>
      </c>
      <c r="N48" s="8">
        <v>1854.7</v>
      </c>
      <c r="O48" s="8">
        <v>3133.5</v>
      </c>
      <c r="P48" s="68">
        <v>2390.5</v>
      </c>
      <c r="Q48" s="76">
        <v>39</v>
      </c>
      <c r="R48" s="8">
        <v>1404.6</v>
      </c>
      <c r="S48" s="8">
        <v>1196.1</v>
      </c>
      <c r="T48" s="18">
        <v>2325.6</v>
      </c>
      <c r="U48" s="19">
        <v>2045.8058709999998</v>
      </c>
      <c r="V48" s="67">
        <v>2540.3</v>
      </c>
      <c r="W48" s="31">
        <v>42</v>
      </c>
    </row>
    <row r="49" spans="1:23" ht="15.75">
      <c r="A49" s="15" t="s">
        <v>133</v>
      </c>
      <c r="B49" s="16" t="s">
        <v>134</v>
      </c>
      <c r="C49" s="15" t="s">
        <v>135</v>
      </c>
      <c r="D49" s="15" t="s">
        <v>136</v>
      </c>
      <c r="E49" s="75">
        <v>22072.4</v>
      </c>
      <c r="F49" s="8">
        <v>4</v>
      </c>
      <c r="G49" s="68">
        <v>23261</v>
      </c>
      <c r="H49" s="8">
        <v>22628.1</v>
      </c>
      <c r="I49" s="8">
        <v>28370</v>
      </c>
      <c r="J49" s="8">
        <v>25912.4</v>
      </c>
      <c r="K49" s="8">
        <v>28095.1</v>
      </c>
      <c r="L49" s="8">
        <v>34230.2</v>
      </c>
      <c r="M49" s="8">
        <v>37979.2</v>
      </c>
      <c r="N49" s="8">
        <v>37383.5</v>
      </c>
      <c r="O49" s="8">
        <v>37067.5</v>
      </c>
      <c r="P49" s="68">
        <v>42846</v>
      </c>
      <c r="Q49" s="76">
        <v>3</v>
      </c>
      <c r="R49" s="8">
        <v>42172</v>
      </c>
      <c r="S49" s="8">
        <v>36976.8</v>
      </c>
      <c r="T49" s="18">
        <v>39180.7</v>
      </c>
      <c r="U49" s="19">
        <v>44400.728904999996</v>
      </c>
      <c r="V49" s="67">
        <v>50492.2</v>
      </c>
      <c r="W49" s="31">
        <v>3</v>
      </c>
    </row>
    <row r="50" spans="1:23" ht="15.75">
      <c r="A50" s="15" t="s">
        <v>137</v>
      </c>
      <c r="B50" s="16" t="s">
        <v>138</v>
      </c>
      <c r="C50" s="15" t="s">
        <v>139</v>
      </c>
      <c r="D50" s="15" t="s">
        <v>140</v>
      </c>
      <c r="E50" s="75">
        <v>8009.9</v>
      </c>
      <c r="F50" s="8">
        <v>13</v>
      </c>
      <c r="G50" s="68">
        <v>8540</v>
      </c>
      <c r="H50" s="8">
        <v>10373.5</v>
      </c>
      <c r="I50" s="8">
        <v>9889</v>
      </c>
      <c r="J50" s="8">
        <v>11863.3</v>
      </c>
      <c r="K50" s="8">
        <v>14312.8</v>
      </c>
      <c r="L50" s="8">
        <v>15734.3</v>
      </c>
      <c r="M50" s="8">
        <v>16402</v>
      </c>
      <c r="N50" s="8">
        <v>15705.5</v>
      </c>
      <c r="O50" s="8">
        <v>15007.1</v>
      </c>
      <c r="P50" s="68">
        <v>17945.9</v>
      </c>
      <c r="Q50" s="76">
        <v>12</v>
      </c>
      <c r="R50" s="8">
        <v>16799</v>
      </c>
      <c r="S50" s="8">
        <v>14718.5</v>
      </c>
      <c r="T50" s="18">
        <v>16198.7</v>
      </c>
      <c r="U50" s="19">
        <v>18114.767389</v>
      </c>
      <c r="V50" s="67">
        <v>19463.3</v>
      </c>
      <c r="W50" s="31">
        <v>14</v>
      </c>
    </row>
    <row r="51" spans="1:23" ht="15.75">
      <c r="A51" s="15" t="s">
        <v>141</v>
      </c>
      <c r="B51" s="16" t="s">
        <v>142</v>
      </c>
      <c r="C51" s="15" t="s">
        <v>143</v>
      </c>
      <c r="D51" s="15" t="s">
        <v>144</v>
      </c>
      <c r="E51" s="75">
        <v>359.6</v>
      </c>
      <c r="F51" s="8">
        <v>45</v>
      </c>
      <c r="G51" s="68">
        <v>335</v>
      </c>
      <c r="H51" s="8">
        <v>335.9</v>
      </c>
      <c r="I51" s="8">
        <v>408</v>
      </c>
      <c r="J51" s="8">
        <v>457.5</v>
      </c>
      <c r="K51" s="8">
        <v>525.9</v>
      </c>
      <c r="L51" s="8">
        <v>706.8</v>
      </c>
      <c r="M51" s="8">
        <v>778</v>
      </c>
      <c r="N51" s="8">
        <v>749.7</v>
      </c>
      <c r="O51" s="8">
        <v>699.2</v>
      </c>
      <c r="P51" s="68">
        <v>625.9</v>
      </c>
      <c r="Q51" s="76">
        <v>47</v>
      </c>
      <c r="R51" s="8">
        <v>806</v>
      </c>
      <c r="S51" s="8">
        <v>859.4</v>
      </c>
      <c r="T51" s="18">
        <v>854.1</v>
      </c>
      <c r="U51" s="19">
        <v>1007.926753</v>
      </c>
      <c r="V51" s="67">
        <v>1185.4</v>
      </c>
      <c r="W51" s="31">
        <v>46</v>
      </c>
    </row>
    <row r="52" spans="1:23" ht="15.75">
      <c r="A52" s="15" t="s">
        <v>145</v>
      </c>
      <c r="B52" s="16" t="s">
        <v>146</v>
      </c>
      <c r="C52" s="15" t="s">
        <v>147</v>
      </c>
      <c r="D52" s="15" t="s">
        <v>148</v>
      </c>
      <c r="E52" s="75">
        <v>13378.3</v>
      </c>
      <c r="F52" s="8">
        <v>7</v>
      </c>
      <c r="G52" s="68">
        <v>14855</v>
      </c>
      <c r="H52" s="8">
        <v>16306</v>
      </c>
      <c r="I52" s="8">
        <v>17306</v>
      </c>
      <c r="J52" s="8">
        <v>19006.9</v>
      </c>
      <c r="K52" s="8">
        <v>20966.6</v>
      </c>
      <c r="L52" s="8">
        <v>22676.5</v>
      </c>
      <c r="M52" s="8">
        <v>24903.3</v>
      </c>
      <c r="N52" s="8">
        <v>24851.7</v>
      </c>
      <c r="O52" s="8">
        <v>24883.2</v>
      </c>
      <c r="P52" s="68">
        <v>26322.2</v>
      </c>
      <c r="Q52" s="76">
        <v>8</v>
      </c>
      <c r="R52" s="8">
        <v>27095</v>
      </c>
      <c r="S52" s="8">
        <v>27723.3</v>
      </c>
      <c r="T52" s="18">
        <v>29764.4</v>
      </c>
      <c r="U52" s="19">
        <v>31208.205663999997</v>
      </c>
      <c r="V52" s="67">
        <v>34800.9</v>
      </c>
      <c r="W52" s="31">
        <v>7</v>
      </c>
    </row>
    <row r="53" spans="1:23" ht="15.75">
      <c r="A53" s="15" t="s">
        <v>149</v>
      </c>
      <c r="B53" s="16" t="s">
        <v>150</v>
      </c>
      <c r="C53" s="15" t="s">
        <v>151</v>
      </c>
      <c r="D53" s="15" t="s">
        <v>152</v>
      </c>
      <c r="E53" s="75">
        <v>1645.7</v>
      </c>
      <c r="F53" s="8">
        <v>32</v>
      </c>
      <c r="G53" s="68">
        <v>1770</v>
      </c>
      <c r="H53" s="8">
        <v>1986.8</v>
      </c>
      <c r="I53" s="8">
        <v>2101</v>
      </c>
      <c r="J53" s="8">
        <v>2110.1</v>
      </c>
      <c r="K53" s="8">
        <v>2079.1</v>
      </c>
      <c r="L53" s="8">
        <v>2364.5</v>
      </c>
      <c r="M53" s="8">
        <v>2728</v>
      </c>
      <c r="N53" s="8">
        <v>2785.3</v>
      </c>
      <c r="O53" s="8">
        <v>2986.6</v>
      </c>
      <c r="P53" s="68">
        <v>3072.2</v>
      </c>
      <c r="Q53" s="76">
        <v>34</v>
      </c>
      <c r="R53" s="8">
        <v>2661</v>
      </c>
      <c r="S53" s="8">
        <v>2443.6</v>
      </c>
      <c r="T53" s="18">
        <v>2659.6</v>
      </c>
      <c r="U53" s="19">
        <v>3177.874248</v>
      </c>
      <c r="V53" s="67">
        <v>4313.9</v>
      </c>
      <c r="W53" s="31">
        <v>32</v>
      </c>
    </row>
    <row r="54" spans="1:23" ht="15.75">
      <c r="A54" s="15" t="s">
        <v>153</v>
      </c>
      <c r="B54" s="16" t="s">
        <v>154</v>
      </c>
      <c r="C54" s="15" t="s">
        <v>155</v>
      </c>
      <c r="D54" s="15" t="s">
        <v>156</v>
      </c>
      <c r="E54" s="75">
        <v>4064.8</v>
      </c>
      <c r="F54" s="8">
        <v>20</v>
      </c>
      <c r="G54" s="68">
        <v>4264</v>
      </c>
      <c r="H54" s="8">
        <v>4889.7</v>
      </c>
      <c r="I54" s="8">
        <v>5273</v>
      </c>
      <c r="J54" s="8">
        <v>6103.1</v>
      </c>
      <c r="K54" s="8">
        <v>7666.8</v>
      </c>
      <c r="L54" s="8">
        <v>8948.4</v>
      </c>
      <c r="M54" s="8">
        <v>9150.9</v>
      </c>
      <c r="N54" s="8">
        <v>9031.3</v>
      </c>
      <c r="O54" s="8">
        <v>10471.2</v>
      </c>
      <c r="P54" s="68">
        <v>11441.3</v>
      </c>
      <c r="Q54" s="76">
        <v>19</v>
      </c>
      <c r="R54" s="8">
        <v>8900</v>
      </c>
      <c r="S54" s="8">
        <v>10086.4</v>
      </c>
      <c r="T54" s="18">
        <v>10357.2</v>
      </c>
      <c r="U54" s="19">
        <v>11171.751145999999</v>
      </c>
      <c r="V54" s="67">
        <v>12380.7</v>
      </c>
      <c r="W54" s="31">
        <v>22</v>
      </c>
    </row>
    <row r="55" spans="1:23" ht="15.75">
      <c r="A55" s="15" t="s">
        <v>157</v>
      </c>
      <c r="B55" s="16" t="s">
        <v>158</v>
      </c>
      <c r="C55" s="15" t="s">
        <v>159</v>
      </c>
      <c r="D55" s="15" t="s">
        <v>160</v>
      </c>
      <c r="E55" s="75">
        <v>8490.5</v>
      </c>
      <c r="F55" s="8">
        <v>12</v>
      </c>
      <c r="G55" s="68">
        <v>9411</v>
      </c>
      <c r="H55" s="8">
        <v>10329</v>
      </c>
      <c r="I55" s="8">
        <v>10463</v>
      </c>
      <c r="J55" s="8">
        <v>11650.3</v>
      </c>
      <c r="K55" s="8">
        <v>13030.9</v>
      </c>
      <c r="L55" s="8">
        <v>14364.3</v>
      </c>
      <c r="M55" s="8">
        <v>16068.8</v>
      </c>
      <c r="N55" s="8">
        <v>15974.2</v>
      </c>
      <c r="O55" s="8">
        <v>16170</v>
      </c>
      <c r="P55" s="68">
        <v>18792.4</v>
      </c>
      <c r="Q55" s="76">
        <v>10</v>
      </c>
      <c r="R55" s="8">
        <v>17433</v>
      </c>
      <c r="S55" s="8">
        <v>15767.8</v>
      </c>
      <c r="T55" s="18">
        <v>16299.2</v>
      </c>
      <c r="U55" s="19">
        <v>18487.253385</v>
      </c>
      <c r="V55" s="67">
        <v>22270.8</v>
      </c>
      <c r="W55" s="31">
        <v>9</v>
      </c>
    </row>
    <row r="56" spans="1:23" ht="15.75">
      <c r="A56" s="15" t="s">
        <v>161</v>
      </c>
      <c r="B56" s="16" t="s">
        <v>162</v>
      </c>
      <c r="C56" s="15" t="s">
        <v>163</v>
      </c>
      <c r="D56" s="15" t="s">
        <v>164</v>
      </c>
      <c r="E56" s="75">
        <v>595.1</v>
      </c>
      <c r="F56" s="8">
        <v>43</v>
      </c>
      <c r="G56" s="68">
        <v>679</v>
      </c>
      <c r="H56" s="8">
        <v>859.1</v>
      </c>
      <c r="I56" s="8">
        <v>893</v>
      </c>
      <c r="J56" s="8">
        <v>922.5</v>
      </c>
      <c r="K56" s="8">
        <v>897.4</v>
      </c>
      <c r="L56" s="8">
        <v>918.8</v>
      </c>
      <c r="M56" s="8">
        <v>1088.2</v>
      </c>
      <c r="N56" s="8">
        <v>1101.9</v>
      </c>
      <c r="O56" s="8">
        <v>1116.3</v>
      </c>
      <c r="P56" s="68">
        <v>1185.6</v>
      </c>
      <c r="Q56" s="76">
        <v>45</v>
      </c>
      <c r="R56" s="8">
        <v>1269</v>
      </c>
      <c r="S56" s="8">
        <v>1121</v>
      </c>
      <c r="T56" s="18">
        <v>1177.5</v>
      </c>
      <c r="U56" s="19">
        <v>1286.323872</v>
      </c>
      <c r="V56" s="67">
        <v>1268.6</v>
      </c>
      <c r="W56" s="31">
        <v>45</v>
      </c>
    </row>
    <row r="57" spans="1:23" ht="15.75">
      <c r="A57" s="15" t="s">
        <v>272</v>
      </c>
      <c r="B57" s="16" t="s">
        <v>165</v>
      </c>
      <c r="C57" s="15" t="s">
        <v>166</v>
      </c>
      <c r="D57" s="15" t="s">
        <v>167</v>
      </c>
      <c r="E57" s="75">
        <v>3115.7</v>
      </c>
      <c r="F57" s="8">
        <v>25</v>
      </c>
      <c r="G57" s="68">
        <v>3741</v>
      </c>
      <c r="H57" s="8">
        <v>4221.9</v>
      </c>
      <c r="I57" s="8">
        <v>4515</v>
      </c>
      <c r="J57" s="8">
        <v>5235.9</v>
      </c>
      <c r="K57" s="8">
        <v>6423.2</v>
      </c>
      <c r="L57" s="8">
        <v>6698.2</v>
      </c>
      <c r="M57" s="8">
        <v>7516.9</v>
      </c>
      <c r="N57" s="8">
        <v>7749</v>
      </c>
      <c r="O57" s="8">
        <v>7149.9</v>
      </c>
      <c r="P57" s="68">
        <v>8565.1</v>
      </c>
      <c r="Q57" s="76">
        <v>23</v>
      </c>
      <c r="R57" s="8">
        <v>9956</v>
      </c>
      <c r="S57" s="8">
        <v>9656.2</v>
      </c>
      <c r="T57" s="18">
        <v>11772.9</v>
      </c>
      <c r="U57" s="19">
        <v>13375.889564</v>
      </c>
      <c r="V57" s="67">
        <v>13944</v>
      </c>
      <c r="W57" s="31">
        <v>21</v>
      </c>
    </row>
    <row r="58" spans="1:23" ht="15.75">
      <c r="A58" s="15" t="s">
        <v>168</v>
      </c>
      <c r="B58" s="16" t="s">
        <v>169</v>
      </c>
      <c r="C58" s="15" t="s">
        <v>170</v>
      </c>
      <c r="D58" s="15" t="s">
        <v>171</v>
      </c>
      <c r="E58" s="75">
        <v>205.4</v>
      </c>
      <c r="F58" s="8">
        <v>49</v>
      </c>
      <c r="G58" s="68">
        <v>218</v>
      </c>
      <c r="H58" s="8">
        <v>232.2</v>
      </c>
      <c r="I58" s="8">
        <v>254</v>
      </c>
      <c r="J58" s="8">
        <v>295.1</v>
      </c>
      <c r="K58" s="8">
        <v>387.8</v>
      </c>
      <c r="L58" s="8">
        <v>443.3</v>
      </c>
      <c r="M58" s="8">
        <v>517.2</v>
      </c>
      <c r="N58" s="8">
        <v>446.2</v>
      </c>
      <c r="O58" s="8">
        <v>494.7</v>
      </c>
      <c r="P58" s="68">
        <v>679.4</v>
      </c>
      <c r="Q58" s="76">
        <v>46</v>
      </c>
      <c r="R58" s="8">
        <v>595</v>
      </c>
      <c r="S58" s="8">
        <v>596.8</v>
      </c>
      <c r="T58" s="18">
        <v>672.3</v>
      </c>
      <c r="U58" s="19">
        <v>825.5104699999999</v>
      </c>
      <c r="V58" s="67">
        <v>941.5</v>
      </c>
      <c r="W58" s="31">
        <v>48</v>
      </c>
    </row>
    <row r="59" spans="1:23" ht="15.75">
      <c r="A59" s="15" t="s">
        <v>172</v>
      </c>
      <c r="B59" s="16" t="s">
        <v>173</v>
      </c>
      <c r="C59" s="15" t="s">
        <v>174</v>
      </c>
      <c r="D59" s="15" t="s">
        <v>175</v>
      </c>
      <c r="E59" s="75">
        <v>3746.1</v>
      </c>
      <c r="F59" s="8">
        <v>21</v>
      </c>
      <c r="G59" s="68">
        <v>4344</v>
      </c>
      <c r="H59" s="8">
        <v>5155.6</v>
      </c>
      <c r="I59" s="8">
        <v>5597</v>
      </c>
      <c r="J59" s="8">
        <v>6749</v>
      </c>
      <c r="K59" s="8">
        <v>7778.3</v>
      </c>
      <c r="L59" s="8">
        <v>8094.3</v>
      </c>
      <c r="M59" s="8">
        <v>9232.8</v>
      </c>
      <c r="N59" s="8">
        <v>9551.7</v>
      </c>
      <c r="O59" s="8">
        <v>9867.8</v>
      </c>
      <c r="P59" s="68">
        <v>11591.6</v>
      </c>
      <c r="Q59" s="76">
        <v>18</v>
      </c>
      <c r="R59" s="8">
        <v>11320</v>
      </c>
      <c r="S59" s="8">
        <v>11621.3</v>
      </c>
      <c r="T59" s="18">
        <v>12611.8</v>
      </c>
      <c r="U59" s="19">
        <v>16122.874280999999</v>
      </c>
      <c r="V59" s="67">
        <v>19069.8</v>
      </c>
      <c r="W59" s="31">
        <v>16</v>
      </c>
    </row>
    <row r="60" spans="1:23" ht="15.75">
      <c r="A60" s="15" t="s">
        <v>176</v>
      </c>
      <c r="B60" s="16" t="s">
        <v>177</v>
      </c>
      <c r="C60" s="15" t="s">
        <v>178</v>
      </c>
      <c r="D60" s="15" t="s">
        <v>179</v>
      </c>
      <c r="E60" s="75">
        <v>32930.6</v>
      </c>
      <c r="F60" s="8">
        <v>2</v>
      </c>
      <c r="G60" s="68">
        <v>40079</v>
      </c>
      <c r="H60" s="8">
        <v>43552.8</v>
      </c>
      <c r="I60" s="8">
        <v>45290</v>
      </c>
      <c r="J60" s="8">
        <v>51818.4</v>
      </c>
      <c r="K60" s="8">
        <v>59116.2</v>
      </c>
      <c r="L60" s="8">
        <v>66861.9</v>
      </c>
      <c r="M60" s="8">
        <v>76184.1</v>
      </c>
      <c r="N60" s="8">
        <v>78875.3</v>
      </c>
      <c r="O60" s="8">
        <v>82999.3</v>
      </c>
      <c r="P60" s="68">
        <v>103865.7</v>
      </c>
      <c r="Q60" s="76">
        <v>2</v>
      </c>
      <c r="R60" s="8">
        <v>94995</v>
      </c>
      <c r="S60" s="8">
        <v>95396.2</v>
      </c>
      <c r="T60" s="18">
        <v>98846.1</v>
      </c>
      <c r="U60" s="19">
        <v>117244.970494</v>
      </c>
      <c r="V60" s="67">
        <v>128761</v>
      </c>
      <c r="W60" s="31">
        <v>1</v>
      </c>
    </row>
    <row r="61" spans="1:23" ht="15.75">
      <c r="A61" s="15" t="s">
        <v>180</v>
      </c>
      <c r="B61" s="16" t="s">
        <v>181</v>
      </c>
      <c r="C61" s="15" t="s">
        <v>182</v>
      </c>
      <c r="D61" s="15" t="s">
        <v>183</v>
      </c>
      <c r="E61" s="75">
        <v>1595.9</v>
      </c>
      <c r="F61" s="8">
        <v>34</v>
      </c>
      <c r="G61" s="68">
        <v>1906</v>
      </c>
      <c r="H61" s="8">
        <v>2705.9</v>
      </c>
      <c r="I61" s="8">
        <v>2367</v>
      </c>
      <c r="J61" s="8">
        <v>2354.6</v>
      </c>
      <c r="K61" s="8">
        <v>3282.3</v>
      </c>
      <c r="L61" s="8">
        <v>3296.4</v>
      </c>
      <c r="M61" s="8">
        <v>3238.7</v>
      </c>
      <c r="N61" s="8">
        <v>2980.7</v>
      </c>
      <c r="O61" s="8">
        <v>3133.5</v>
      </c>
      <c r="P61" s="68">
        <v>3220.8</v>
      </c>
      <c r="Q61" s="76">
        <v>33</v>
      </c>
      <c r="R61" s="8">
        <v>3506</v>
      </c>
      <c r="S61" s="8">
        <v>4542.7</v>
      </c>
      <c r="T61" s="18">
        <v>4114.5</v>
      </c>
      <c r="U61" s="19">
        <v>4718.3497</v>
      </c>
      <c r="V61" s="67">
        <v>6055.9</v>
      </c>
      <c r="W61" s="31">
        <v>31</v>
      </c>
    </row>
    <row r="62" spans="1:23" ht="15.75">
      <c r="A62" s="15" t="s">
        <v>184</v>
      </c>
      <c r="B62" s="16" t="s">
        <v>185</v>
      </c>
      <c r="C62" s="15" t="s">
        <v>186</v>
      </c>
      <c r="D62" s="15" t="s">
        <v>187</v>
      </c>
      <c r="E62" s="75">
        <v>1153.8</v>
      </c>
      <c r="F62" s="8">
        <v>37</v>
      </c>
      <c r="G62" s="68">
        <v>1091</v>
      </c>
      <c r="H62" s="8">
        <v>1313.8</v>
      </c>
      <c r="I62" s="8">
        <v>1342</v>
      </c>
      <c r="J62" s="8">
        <v>1370.5</v>
      </c>
      <c r="K62" s="8">
        <v>1619.7</v>
      </c>
      <c r="L62" s="8">
        <v>3302.1</v>
      </c>
      <c r="M62" s="8">
        <v>3811</v>
      </c>
      <c r="N62" s="8">
        <v>3668.4</v>
      </c>
      <c r="O62" s="8">
        <v>4023.3</v>
      </c>
      <c r="P62" s="68">
        <v>4097.1</v>
      </c>
      <c r="Q62" s="76">
        <v>31</v>
      </c>
      <c r="R62" s="8">
        <v>2830</v>
      </c>
      <c r="S62" s="8">
        <v>2521</v>
      </c>
      <c r="T62" s="18">
        <v>2626.9</v>
      </c>
      <c r="U62" s="19">
        <v>3283.134669</v>
      </c>
      <c r="V62" s="67">
        <v>4239.7</v>
      </c>
      <c r="W62" s="31">
        <v>33</v>
      </c>
    </row>
    <row r="63" spans="1:23" ht="15.75">
      <c r="A63" s="15" t="s">
        <v>188</v>
      </c>
      <c r="B63" s="16" t="s">
        <v>189</v>
      </c>
      <c r="C63" s="15" t="s">
        <v>190</v>
      </c>
      <c r="D63" s="15" t="s">
        <v>191</v>
      </c>
      <c r="E63" s="75">
        <v>9332.7</v>
      </c>
      <c r="F63" s="8">
        <v>11</v>
      </c>
      <c r="G63" s="68">
        <v>10004</v>
      </c>
      <c r="H63" s="8">
        <v>9784.2</v>
      </c>
      <c r="I63" s="8">
        <v>9052</v>
      </c>
      <c r="J63" s="8">
        <v>9572.5</v>
      </c>
      <c r="K63" s="8">
        <v>11512.4</v>
      </c>
      <c r="L63" s="8">
        <v>12214.5</v>
      </c>
      <c r="M63" s="8">
        <v>12755</v>
      </c>
      <c r="N63" s="8">
        <v>12513.9</v>
      </c>
      <c r="O63" s="8">
        <v>11483</v>
      </c>
      <c r="P63" s="68">
        <v>11698.1</v>
      </c>
      <c r="Q63" s="76">
        <v>17</v>
      </c>
      <c r="R63" s="8">
        <v>11631</v>
      </c>
      <c r="S63" s="8">
        <v>10795.5</v>
      </c>
      <c r="T63" s="18">
        <v>10853</v>
      </c>
      <c r="U63" s="19">
        <v>11630.743510999999</v>
      </c>
      <c r="V63" s="67">
        <v>12215.6</v>
      </c>
      <c r="W63" s="31">
        <v>23</v>
      </c>
    </row>
    <row r="64" spans="1:23" ht="15.75">
      <c r="A64" s="15" t="s">
        <v>192</v>
      </c>
      <c r="B64" s="16" t="s">
        <v>193</v>
      </c>
      <c r="C64" s="15" t="s">
        <v>194</v>
      </c>
      <c r="D64" s="15" t="s">
        <v>195</v>
      </c>
      <c r="E64" s="75">
        <v>24432</v>
      </c>
      <c r="F64" s="8">
        <v>3</v>
      </c>
      <c r="G64" s="68">
        <v>27053</v>
      </c>
      <c r="H64" s="8">
        <v>28041.3</v>
      </c>
      <c r="I64" s="8">
        <v>26624</v>
      </c>
      <c r="J64" s="8">
        <v>23629.1</v>
      </c>
      <c r="K64" s="8">
        <v>21879.3</v>
      </c>
      <c r="L64" s="8">
        <v>26482.4</v>
      </c>
      <c r="M64" s="8">
        <v>32751.7</v>
      </c>
      <c r="N64" s="8">
        <v>38249.1</v>
      </c>
      <c r="O64" s="8">
        <v>36730.7</v>
      </c>
      <c r="P64" s="68">
        <v>32214.7</v>
      </c>
      <c r="Q64" s="76">
        <v>5</v>
      </c>
      <c r="R64" s="8">
        <v>34929</v>
      </c>
      <c r="S64" s="8">
        <v>34626.5</v>
      </c>
      <c r="T64" s="18">
        <v>34172.8</v>
      </c>
      <c r="U64" s="19">
        <v>33792.503704999996</v>
      </c>
      <c r="V64" s="67">
        <v>37948.4</v>
      </c>
      <c r="W64" s="31">
        <v>4</v>
      </c>
    </row>
    <row r="65" spans="1:23" ht="15.75">
      <c r="A65" s="15" t="s">
        <v>196</v>
      </c>
      <c r="B65" s="16" t="s">
        <v>197</v>
      </c>
      <c r="C65" s="15" t="s">
        <v>198</v>
      </c>
      <c r="D65" s="15" t="s">
        <v>199</v>
      </c>
      <c r="E65" s="75">
        <v>1549.7</v>
      </c>
      <c r="F65" s="8">
        <v>35</v>
      </c>
      <c r="G65" s="68">
        <v>1656</v>
      </c>
      <c r="H65" s="8">
        <v>1745.6</v>
      </c>
      <c r="I65" s="8">
        <v>1423</v>
      </c>
      <c r="J65" s="8">
        <v>1585.7</v>
      </c>
      <c r="K65" s="8">
        <v>2039.7</v>
      </c>
      <c r="L65" s="8">
        <v>2169</v>
      </c>
      <c r="M65" s="8">
        <v>2275.8</v>
      </c>
      <c r="N65" s="8">
        <v>2105.9</v>
      </c>
      <c r="O65" s="8">
        <v>1892.7</v>
      </c>
      <c r="P65" s="68">
        <v>2219.3</v>
      </c>
      <c r="Q65" s="76">
        <v>41</v>
      </c>
      <c r="R65" s="8">
        <v>2241</v>
      </c>
      <c r="S65" s="8">
        <v>2237.2</v>
      </c>
      <c r="T65" s="18">
        <v>2379.8</v>
      </c>
      <c r="U65" s="19">
        <v>3261.6832689999997</v>
      </c>
      <c r="V65" s="67">
        <v>3146.6</v>
      </c>
      <c r="W65" s="31">
        <v>39</v>
      </c>
    </row>
    <row r="66" spans="1:23" ht="15.75">
      <c r="A66" s="15" t="s">
        <v>200</v>
      </c>
      <c r="B66" s="16" t="s">
        <v>201</v>
      </c>
      <c r="C66" s="15" t="s">
        <v>202</v>
      </c>
      <c r="D66" s="15" t="s">
        <v>203</v>
      </c>
      <c r="E66" s="75">
        <v>5158.4</v>
      </c>
      <c r="F66" s="8">
        <v>17</v>
      </c>
      <c r="G66" s="68">
        <v>5319</v>
      </c>
      <c r="H66" s="8">
        <v>6173.1</v>
      </c>
      <c r="I66" s="8">
        <v>6769</v>
      </c>
      <c r="J66" s="8">
        <v>7722.4</v>
      </c>
      <c r="K66" s="8">
        <v>8931.4</v>
      </c>
      <c r="L66" s="8">
        <v>9503.5</v>
      </c>
      <c r="M66" s="8">
        <v>10124.9</v>
      </c>
      <c r="N66" s="8">
        <v>9751.9</v>
      </c>
      <c r="O66" s="8">
        <v>9672.9</v>
      </c>
      <c r="P66" s="68">
        <v>10508.4</v>
      </c>
      <c r="Q66" s="76">
        <v>20</v>
      </c>
      <c r="R66" s="8">
        <v>10489</v>
      </c>
      <c r="S66" s="8">
        <v>10684.3</v>
      </c>
      <c r="T66" s="18">
        <v>11509.8</v>
      </c>
      <c r="U66" s="19">
        <v>12706.343147</v>
      </c>
      <c r="V66" s="67">
        <v>14923.5</v>
      </c>
      <c r="W66" s="31">
        <v>18</v>
      </c>
    </row>
    <row r="67" spans="1:23" ht="15.75">
      <c r="A67" s="15" t="s">
        <v>204</v>
      </c>
      <c r="B67" s="16" t="s">
        <v>205</v>
      </c>
      <c r="C67" s="15" t="s">
        <v>206</v>
      </c>
      <c r="D67" s="15" t="s">
        <v>207</v>
      </c>
      <c r="E67" s="75">
        <v>263.6</v>
      </c>
      <c r="F67" s="8">
        <v>46</v>
      </c>
      <c r="G67" s="68">
        <v>328</v>
      </c>
      <c r="H67" s="8">
        <v>368.2</v>
      </c>
      <c r="I67" s="8">
        <v>337</v>
      </c>
      <c r="J67" s="8">
        <v>360.1</v>
      </c>
      <c r="K67" s="8">
        <v>411.4</v>
      </c>
      <c r="L67" s="8">
        <v>480.5</v>
      </c>
      <c r="M67" s="8">
        <v>559.7</v>
      </c>
      <c r="N67" s="8">
        <v>500</v>
      </c>
      <c r="O67" s="8">
        <v>458</v>
      </c>
      <c r="P67" s="68">
        <v>502.5</v>
      </c>
      <c r="Q67" s="76">
        <v>49</v>
      </c>
      <c r="R67" s="8">
        <v>503</v>
      </c>
      <c r="S67" s="8">
        <v>553.4</v>
      </c>
      <c r="T67" s="18">
        <v>581.6</v>
      </c>
      <c r="U67" s="19">
        <v>680.2394449999999</v>
      </c>
      <c r="V67" s="67">
        <v>669.1</v>
      </c>
      <c r="W67" s="31">
        <v>50</v>
      </c>
    </row>
    <row r="68" spans="1:23" ht="15.75">
      <c r="A68" s="15"/>
      <c r="B68" s="16"/>
      <c r="C68" s="15"/>
      <c r="D68" s="15"/>
      <c r="E68" s="75"/>
      <c r="F68" s="8"/>
      <c r="G68" s="68"/>
      <c r="H68" s="8" t="s">
        <v>1</v>
      </c>
      <c r="I68" s="8"/>
      <c r="J68" s="8"/>
      <c r="K68" s="8"/>
      <c r="L68" s="8"/>
      <c r="M68" s="8"/>
      <c r="N68" s="8"/>
      <c r="O68" s="8"/>
      <c r="P68" s="68"/>
      <c r="Q68" s="76"/>
      <c r="R68" s="8"/>
      <c r="S68" s="8"/>
      <c r="T68" s="18"/>
      <c r="U68" s="19"/>
      <c r="V68" s="68"/>
      <c r="W68" s="29"/>
    </row>
    <row r="69" spans="1:23" ht="16.5">
      <c r="A69" s="15" t="s">
        <v>279</v>
      </c>
      <c r="B69" s="16" t="s">
        <v>208</v>
      </c>
      <c r="C69" s="15" t="s">
        <v>209</v>
      </c>
      <c r="D69" s="15" t="s">
        <v>210</v>
      </c>
      <c r="E69" s="75">
        <v>3600.4</v>
      </c>
      <c r="F69" s="77" t="s">
        <v>0</v>
      </c>
      <c r="G69" s="68">
        <v>3657</v>
      </c>
      <c r="H69" s="8">
        <v>3872.3</v>
      </c>
      <c r="I69" s="8">
        <v>4073</v>
      </c>
      <c r="J69" s="8">
        <v>4472.5</v>
      </c>
      <c r="K69" s="8">
        <v>4500.9</v>
      </c>
      <c r="L69" s="8">
        <v>5133.8</v>
      </c>
      <c r="M69" s="8">
        <v>5600.5</v>
      </c>
      <c r="N69" s="8">
        <v>6273.8</v>
      </c>
      <c r="O69" s="8">
        <v>8301</v>
      </c>
      <c r="P69" s="68">
        <v>9735.4</v>
      </c>
      <c r="Q69" s="69" t="s">
        <v>0</v>
      </c>
      <c r="R69" s="8">
        <v>10573.3</v>
      </c>
      <c r="S69" s="8">
        <v>9732.2</v>
      </c>
      <c r="T69" s="18">
        <v>11913.9</v>
      </c>
      <c r="U69" s="19">
        <v>13161.777599</v>
      </c>
      <c r="V69" s="67">
        <v>13264</v>
      </c>
      <c r="W69" s="74" t="s">
        <v>0</v>
      </c>
    </row>
    <row r="70" spans="1:23" ht="16.5">
      <c r="A70" s="15" t="s">
        <v>266</v>
      </c>
      <c r="B70" s="16" t="s">
        <v>211</v>
      </c>
      <c r="C70" s="15" t="s">
        <v>212</v>
      </c>
      <c r="D70" s="15" t="s">
        <v>213</v>
      </c>
      <c r="E70" s="75">
        <v>50.6</v>
      </c>
      <c r="F70" s="77" t="s">
        <v>0</v>
      </c>
      <c r="G70" s="68">
        <v>171</v>
      </c>
      <c r="H70" s="8">
        <v>121.4</v>
      </c>
      <c r="I70" s="8">
        <v>150</v>
      </c>
      <c r="J70" s="8">
        <v>139</v>
      </c>
      <c r="K70" s="8">
        <v>216.4</v>
      </c>
      <c r="L70" s="8">
        <v>183.8</v>
      </c>
      <c r="M70" s="8">
        <v>232.6</v>
      </c>
      <c r="N70" s="8">
        <v>89.6</v>
      </c>
      <c r="O70" s="8">
        <v>155</v>
      </c>
      <c r="P70" s="68">
        <v>174.3</v>
      </c>
      <c r="Q70" s="69" t="s">
        <v>0</v>
      </c>
      <c r="R70" s="8">
        <v>187.2</v>
      </c>
      <c r="S70" s="8">
        <v>257.8</v>
      </c>
      <c r="T70" s="18">
        <v>252.7</v>
      </c>
      <c r="U70" s="19">
        <v>389.407492</v>
      </c>
      <c r="V70" s="67">
        <v>538.6</v>
      </c>
      <c r="W70" s="74" t="s">
        <v>0</v>
      </c>
    </row>
    <row r="71" spans="1:23" ht="15.75">
      <c r="A71" s="15"/>
      <c r="B71" s="16"/>
      <c r="C71" s="15"/>
      <c r="D71" s="15"/>
      <c r="E71" s="75"/>
      <c r="F71" s="8"/>
      <c r="G71" s="68"/>
      <c r="H71" s="8"/>
      <c r="I71" s="8"/>
      <c r="J71" s="8"/>
      <c r="K71" s="8"/>
      <c r="L71" s="8"/>
      <c r="M71" s="8"/>
      <c r="N71" s="8"/>
      <c r="O71" s="8"/>
      <c r="P71" s="68"/>
      <c r="Q71" s="76"/>
      <c r="R71" s="8"/>
      <c r="S71" s="8"/>
      <c r="T71" s="18"/>
      <c r="U71" s="19"/>
      <c r="V71" s="68"/>
      <c r="W71" s="29"/>
    </row>
    <row r="72" spans="1:23" ht="16.5">
      <c r="A72" s="15" t="s">
        <v>267</v>
      </c>
      <c r="B72" s="16" t="s">
        <v>0</v>
      </c>
      <c r="C72" s="15" t="s">
        <v>0</v>
      </c>
      <c r="D72" s="15" t="s">
        <v>0</v>
      </c>
      <c r="E72" s="75">
        <v>75328</v>
      </c>
      <c r="F72" s="77" t="s">
        <v>0</v>
      </c>
      <c r="G72" s="68">
        <v>66680</v>
      </c>
      <c r="H72" s="8">
        <v>64900.1</v>
      </c>
      <c r="I72" s="8">
        <v>68619</v>
      </c>
      <c r="J72" s="8">
        <f>47654.8+30528+67.5</f>
        <v>78250.3</v>
      </c>
      <c r="K72" s="8">
        <v>91386.5</v>
      </c>
      <c r="L72" s="8">
        <f>62633.9+856.2</f>
        <v>63490.1</v>
      </c>
      <c r="M72" s="8">
        <v>67275</v>
      </c>
      <c r="N72" s="8">
        <f>63876.4+347</f>
        <v>64223.4</v>
      </c>
      <c r="O72" s="8">
        <f>61893.5+50.9</f>
        <v>61944.4</v>
      </c>
      <c r="P72" s="68">
        <f>60810-345.8</f>
        <v>60464.2</v>
      </c>
      <c r="Q72" s="69" t="s">
        <v>0</v>
      </c>
      <c r="R72" s="8">
        <f>SUM(R73:R75)</f>
        <v>41376.799999999996</v>
      </c>
      <c r="S72" s="8">
        <f>SUM(S73:S75)</f>
        <v>34727.1</v>
      </c>
      <c r="T72" s="18">
        <v>35456.9</v>
      </c>
      <c r="U72" s="19">
        <v>36142.4</v>
      </c>
      <c r="V72" s="67">
        <v>36739.9</v>
      </c>
      <c r="W72" s="74" t="s">
        <v>0</v>
      </c>
    </row>
    <row r="73" spans="1:23" ht="16.5">
      <c r="A73" s="15" t="s">
        <v>283</v>
      </c>
      <c r="B73" s="16"/>
      <c r="C73" s="15"/>
      <c r="D73" s="15"/>
      <c r="E73" s="75"/>
      <c r="F73" s="77"/>
      <c r="G73" s="68"/>
      <c r="H73" s="8"/>
      <c r="I73" s="8"/>
      <c r="J73" s="8"/>
      <c r="K73" s="8"/>
      <c r="L73" s="8"/>
      <c r="M73" s="8"/>
      <c r="N73" s="8"/>
      <c r="O73" s="8"/>
      <c r="P73" s="68">
        <v>13717.6</v>
      </c>
      <c r="Q73" s="69" t="s">
        <v>0</v>
      </c>
      <c r="R73" s="8">
        <v>13089</v>
      </c>
      <c r="S73" s="8">
        <v>11947.7</v>
      </c>
      <c r="T73" s="18">
        <v>12172</v>
      </c>
      <c r="U73" s="19">
        <v>13652</v>
      </c>
      <c r="V73" s="67">
        <v>15282.9</v>
      </c>
      <c r="W73" s="74" t="s">
        <v>0</v>
      </c>
    </row>
    <row r="74" spans="1:23" ht="16.5">
      <c r="A74" s="15" t="s">
        <v>280</v>
      </c>
      <c r="B74" s="16"/>
      <c r="C74" s="15"/>
      <c r="D74" s="15"/>
      <c r="E74" s="75"/>
      <c r="F74" s="77"/>
      <c r="G74" s="68"/>
      <c r="H74" s="8"/>
      <c r="I74" s="8"/>
      <c r="J74" s="8"/>
      <c r="K74" s="8"/>
      <c r="L74" s="8"/>
      <c r="M74" s="8"/>
      <c r="N74" s="8"/>
      <c r="O74" s="8"/>
      <c r="P74" s="68">
        <v>40821.4</v>
      </c>
      <c r="Q74" s="69" t="s">
        <v>0</v>
      </c>
      <c r="R74" s="8">
        <v>28395.1</v>
      </c>
      <c r="S74" s="8">
        <v>22549.8</v>
      </c>
      <c r="T74" s="18">
        <v>23284.9</v>
      </c>
      <c r="U74" s="19">
        <v>22490</v>
      </c>
      <c r="V74" s="67">
        <v>21457</v>
      </c>
      <c r="W74" s="74" t="s">
        <v>0</v>
      </c>
    </row>
    <row r="75" spans="1:23" ht="16.5">
      <c r="A75" s="15" t="s">
        <v>281</v>
      </c>
      <c r="B75" s="16"/>
      <c r="C75" s="15"/>
      <c r="D75" s="15"/>
      <c r="E75" s="75"/>
      <c r="F75" s="77"/>
      <c r="G75" s="68"/>
      <c r="H75" s="8"/>
      <c r="I75" s="8"/>
      <c r="J75" s="8"/>
      <c r="K75" s="8"/>
      <c r="L75" s="8"/>
      <c r="M75" s="8"/>
      <c r="N75" s="8"/>
      <c r="O75" s="8"/>
      <c r="P75" s="68">
        <v>-345.8</v>
      </c>
      <c r="Q75" s="69" t="s">
        <v>0</v>
      </c>
      <c r="R75" s="8">
        <v>-107.3</v>
      </c>
      <c r="S75" s="8">
        <v>229.6</v>
      </c>
      <c r="T75" s="18">
        <v>-25.9</v>
      </c>
      <c r="U75" s="19">
        <v>28</v>
      </c>
      <c r="V75" s="68">
        <v>-19</v>
      </c>
      <c r="W75" s="74" t="s">
        <v>0</v>
      </c>
    </row>
    <row r="76" spans="1:23" ht="16.5">
      <c r="A76" s="15" t="s">
        <v>282</v>
      </c>
      <c r="B76" s="16"/>
      <c r="C76" s="15"/>
      <c r="D76" s="15"/>
      <c r="E76" s="75"/>
      <c r="F76" s="77"/>
      <c r="G76" s="68"/>
      <c r="H76" s="8"/>
      <c r="I76" s="8"/>
      <c r="J76" s="8"/>
      <c r="K76" s="8"/>
      <c r="L76" s="8"/>
      <c r="M76" s="8"/>
      <c r="N76" s="8"/>
      <c r="O76" s="8"/>
      <c r="P76" s="68">
        <v>11862.7</v>
      </c>
      <c r="Q76" s="69" t="s">
        <v>0</v>
      </c>
      <c r="R76" s="8">
        <v>15189</v>
      </c>
      <c r="S76" s="8">
        <v>26577.5</v>
      </c>
      <c r="T76" s="18">
        <v>34236.3</v>
      </c>
      <c r="U76" s="19">
        <v>26600</v>
      </c>
      <c r="V76" s="68">
        <v>21122</v>
      </c>
      <c r="W76" s="74" t="s">
        <v>0</v>
      </c>
    </row>
    <row r="77" spans="1:23" ht="15.75">
      <c r="A77" s="23"/>
      <c r="B77" s="24"/>
      <c r="C77" s="23"/>
      <c r="D77" s="23"/>
      <c r="E77" s="25"/>
      <c r="F77" s="26"/>
      <c r="G77" s="56"/>
      <c r="H77" s="26"/>
      <c r="I77" s="26"/>
      <c r="J77" s="26"/>
      <c r="K77" s="26"/>
      <c r="L77" s="26"/>
      <c r="M77" s="26"/>
      <c r="N77" s="26"/>
      <c r="O77" s="26"/>
      <c r="P77" s="56"/>
      <c r="Q77" s="64"/>
      <c r="R77" s="26"/>
      <c r="S77" s="26"/>
      <c r="T77" s="26"/>
      <c r="U77" s="26"/>
      <c r="V77" s="56"/>
      <c r="W77" s="26"/>
    </row>
    <row r="78" spans="1:23" ht="15.75">
      <c r="A78" s="15" t="s">
        <v>214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7"/>
      <c r="T78" s="15"/>
      <c r="U78" s="15"/>
      <c r="V78" s="15"/>
      <c r="W78" s="15"/>
    </row>
    <row r="79" spans="1:23" ht="15.75">
      <c r="A79" s="15" t="s">
        <v>215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7"/>
      <c r="T79" s="15"/>
      <c r="U79" s="15"/>
      <c r="V79" s="15"/>
      <c r="W79" s="15"/>
    </row>
    <row r="80" spans="1:23" ht="15.75">
      <c r="A80" s="15" t="s">
        <v>216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7"/>
      <c r="T80" s="15"/>
      <c r="U80" s="15"/>
      <c r="V80" s="15"/>
      <c r="W80" s="15"/>
    </row>
    <row r="81" spans="1:23" ht="15.75">
      <c r="A81" s="15" t="s">
        <v>217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7"/>
      <c r="T81" s="15"/>
      <c r="U81" s="15"/>
      <c r="V81" s="15"/>
      <c r="W81" s="15"/>
    </row>
    <row r="82" spans="1:23" ht="15.75">
      <c r="A82" s="15" t="s">
        <v>218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7"/>
      <c r="T82" s="15"/>
      <c r="U82" s="15"/>
      <c r="V82" s="15"/>
      <c r="W82" s="15"/>
    </row>
    <row r="83" spans="1:23" ht="15.75">
      <c r="A83" s="15" t="s">
        <v>219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7"/>
      <c r="T83" s="15"/>
      <c r="U83" s="15"/>
      <c r="V83" s="15"/>
      <c r="W83" s="15"/>
    </row>
    <row r="84" spans="1:23" ht="15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7"/>
      <c r="T84" s="15"/>
      <c r="U84" s="15"/>
      <c r="V84" s="15"/>
      <c r="W84" s="15"/>
    </row>
    <row r="85" spans="1:23" ht="15.75">
      <c r="A85" s="15" t="s">
        <v>220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7"/>
      <c r="T85" s="15"/>
      <c r="U85" s="15"/>
      <c r="V85" s="15"/>
      <c r="W85" s="15"/>
    </row>
    <row r="86" spans="1:23" ht="15.75">
      <c r="A86" s="15" t="s">
        <v>221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7"/>
      <c r="T86" s="15"/>
      <c r="U86" s="15"/>
      <c r="V86" s="15"/>
      <c r="W86" s="15"/>
    </row>
    <row r="87" spans="1:23" ht="15.75">
      <c r="A87" s="15" t="s">
        <v>278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7"/>
      <c r="T87" s="15"/>
      <c r="U87" s="15"/>
      <c r="V87" s="15"/>
      <c r="W87" s="15"/>
    </row>
    <row r="88" spans="1:23" ht="15.75">
      <c r="A88" s="20" t="s">
        <v>277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7"/>
      <c r="T88" s="15"/>
      <c r="U88" s="15"/>
      <c r="V88" s="15"/>
      <c r="W88" s="15"/>
    </row>
    <row r="89" spans="1:23" ht="15.75">
      <c r="A89" s="21" t="s">
        <v>263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7"/>
      <c r="T89" s="15"/>
      <c r="U89" s="15"/>
      <c r="V89" s="15"/>
      <c r="W89" s="15"/>
    </row>
    <row r="90" spans="1:23" ht="15.75">
      <c r="A90" s="21" t="s">
        <v>263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7"/>
      <c r="T90" s="15"/>
      <c r="U90" s="15"/>
      <c r="V90" s="15"/>
      <c r="W90" s="15"/>
    </row>
    <row r="91" spans="1:23" ht="15.75">
      <c r="A91" s="15" t="s">
        <v>222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7"/>
      <c r="T91" s="15"/>
      <c r="U91" s="15"/>
      <c r="V91" s="15"/>
      <c r="W91" s="15"/>
    </row>
    <row r="92" spans="1:23" ht="15.75">
      <c r="A92" s="22" t="s">
        <v>223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7"/>
      <c r="T92" s="15"/>
      <c r="U92" s="15"/>
      <c r="V92" s="15"/>
      <c r="W92" s="15"/>
    </row>
    <row r="93" spans="1:23" ht="15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8"/>
      <c r="T93" s="27"/>
      <c r="U93" s="15"/>
      <c r="V93" s="15"/>
      <c r="W93" s="15"/>
    </row>
  </sheetData>
  <mergeCells count="11">
    <mergeCell ref="A9:A12"/>
    <mergeCell ref="B9:B12"/>
    <mergeCell ref="C9:C12"/>
    <mergeCell ref="D9:D12"/>
    <mergeCell ref="E9:F10"/>
    <mergeCell ref="P9:Q10"/>
    <mergeCell ref="R9:R10"/>
    <mergeCell ref="S9:S10"/>
    <mergeCell ref="T9:T10"/>
    <mergeCell ref="U9:U10"/>
    <mergeCell ref="V9:W10"/>
  </mergeCells>
  <hyperlinks>
    <hyperlink ref="A7" r:id="rId1" display="http://www.census.gov/foreign-trade/aip/elom.html"/>
    <hyperlink ref="A92" r:id="rId2" display="http://www.census.gov/foreign-trade/www/"/>
  </hyperlinks>
  <printOptions/>
  <pageMargins left="0.5" right="0.5" top="0.5" bottom="0.5" header="0.5" footer="0.5"/>
  <pageSetup fitToHeight="1" fitToWidth="1" horizontalDpi="600" verticalDpi="600" orientation="portrait" scale="30" r:id="rId3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4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94.09765625" style="0" customWidth="1"/>
  </cols>
  <sheetData>
    <row r="1" ht="16.5">
      <c r="A1" s="3" t="s">
        <v>224</v>
      </c>
    </row>
    <row r="2" ht="15.75">
      <c r="A2" s="1"/>
    </row>
    <row r="3" ht="15.75">
      <c r="A3" s="5" t="s">
        <v>225</v>
      </c>
    </row>
    <row r="4" ht="15.75">
      <c r="A4" s="1"/>
    </row>
    <row r="5" ht="15.75">
      <c r="A5" s="1" t="s">
        <v>226</v>
      </c>
    </row>
    <row r="6" ht="15.75">
      <c r="A6" s="1" t="s">
        <v>227</v>
      </c>
    </row>
    <row r="7" ht="15.75">
      <c r="A7" s="1" t="s">
        <v>228</v>
      </c>
    </row>
    <row r="8" ht="15.75">
      <c r="A8" s="1" t="s">
        <v>229</v>
      </c>
    </row>
    <row r="9" ht="15.75">
      <c r="A9" s="1" t="s">
        <v>230</v>
      </c>
    </row>
    <row r="10" ht="15.75">
      <c r="A10" s="1" t="s">
        <v>231</v>
      </c>
    </row>
    <row r="11" ht="15.75">
      <c r="A11" s="1" t="s">
        <v>232</v>
      </c>
    </row>
    <row r="12" ht="15.75">
      <c r="A12" s="1" t="s">
        <v>233</v>
      </c>
    </row>
    <row r="13" ht="15.75">
      <c r="A13" s="1" t="s">
        <v>234</v>
      </c>
    </row>
    <row r="14" ht="15.75">
      <c r="A14" s="1"/>
    </row>
    <row r="15" ht="15.75">
      <c r="A15" s="1" t="s">
        <v>235</v>
      </c>
    </row>
    <row r="16" ht="15.75">
      <c r="A16" s="1" t="s">
        <v>236</v>
      </c>
    </row>
    <row r="17" ht="15.75">
      <c r="A17" s="1" t="s">
        <v>237</v>
      </c>
    </row>
    <row r="18" ht="15.75">
      <c r="A18" s="1" t="s">
        <v>238</v>
      </c>
    </row>
    <row r="19" ht="15.75">
      <c r="A19" s="1"/>
    </row>
    <row r="20" ht="15.75">
      <c r="A20" s="2" t="s">
        <v>239</v>
      </c>
    </row>
    <row r="21" ht="15.75">
      <c r="A21" s="1"/>
    </row>
    <row r="22" ht="15.75">
      <c r="A22" s="1" t="s">
        <v>240</v>
      </c>
    </row>
    <row r="23" ht="15.75">
      <c r="A23" s="1" t="s">
        <v>241</v>
      </c>
    </row>
    <row r="24" ht="15.75">
      <c r="A24" s="1" t="s">
        <v>242</v>
      </c>
    </row>
    <row r="25" ht="15.75">
      <c r="A25" s="1" t="s">
        <v>243</v>
      </c>
    </row>
    <row r="26" ht="15.75">
      <c r="A26" s="1" t="s">
        <v>244</v>
      </c>
    </row>
    <row r="27" ht="15.75">
      <c r="A27" s="1" t="s">
        <v>245</v>
      </c>
    </row>
    <row r="28" ht="15.75">
      <c r="A28" s="1" t="s">
        <v>246</v>
      </c>
    </row>
    <row r="29" ht="15.75">
      <c r="A29" s="1" t="s">
        <v>247</v>
      </c>
    </row>
    <row r="30" ht="15.75">
      <c r="A30" s="1" t="s">
        <v>248</v>
      </c>
    </row>
    <row r="31" ht="15.75">
      <c r="A31" s="1" t="s">
        <v>249</v>
      </c>
    </row>
    <row r="32" ht="16.5" thickBot="1">
      <c r="A32" s="1"/>
    </row>
    <row r="33" ht="16.5" thickTop="1">
      <c r="A33" s="6"/>
    </row>
    <row r="34" ht="15.75">
      <c r="A34" s="2" t="s">
        <v>250</v>
      </c>
    </row>
    <row r="35" ht="15.75">
      <c r="A35" s="1"/>
    </row>
    <row r="36" ht="15.75">
      <c r="A36" s="1" t="s">
        <v>251</v>
      </c>
    </row>
    <row r="37" ht="15.75">
      <c r="A37" s="1" t="s">
        <v>252</v>
      </c>
    </row>
    <row r="38" ht="15.75">
      <c r="A38" s="1" t="s">
        <v>253</v>
      </c>
    </row>
    <row r="39" ht="15.75">
      <c r="A39" s="1"/>
    </row>
    <row r="40" ht="15.75">
      <c r="A40" s="1" t="s">
        <v>254</v>
      </c>
    </row>
    <row r="41" ht="15.75">
      <c r="A41" s="1" t="s">
        <v>255</v>
      </c>
    </row>
    <row r="42" ht="15.75">
      <c r="A42" s="1" t="s">
        <v>256</v>
      </c>
    </row>
    <row r="43" ht="15.75">
      <c r="A43" s="1" t="s">
        <v>257</v>
      </c>
    </row>
    <row r="44" ht="15.75">
      <c r="A44" s="1" t="s">
        <v>258</v>
      </c>
    </row>
    <row r="45" ht="15.75">
      <c r="A45" s="1"/>
    </row>
    <row r="46" ht="15.75">
      <c r="A46" s="1" t="s">
        <v>259</v>
      </c>
    </row>
    <row r="47" ht="15.75">
      <c r="A47" s="1" t="s">
        <v>260</v>
      </c>
    </row>
    <row r="48" ht="15.75">
      <c r="A48" s="1" t="s">
        <v>261</v>
      </c>
    </row>
    <row r="49" ht="15.75">
      <c r="A49" s="1" t="s">
        <v>262</v>
      </c>
    </row>
    <row r="50" ht="16.5" thickBot="1">
      <c r="A50" s="1"/>
    </row>
    <row r="51" ht="16.5" thickTop="1">
      <c r="A51" s="6"/>
    </row>
    <row r="52" ht="15.75">
      <c r="A52" s="4"/>
    </row>
    <row r="53" ht="15.75">
      <c r="A53" s="4"/>
    </row>
    <row r="54" ht="15.75">
      <c r="A54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ACSD, SCB</Manager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Exports by State of Origin</dc:title>
  <dc:subject>Foreign Commerce and Aid</dc:subject>
  <dc:creator>U.S. Census Bureau, Foreign Trade Division</dc:creator>
  <cp:keywords/>
  <dc:description/>
  <cp:lastModifiedBy>Bureau Of The Census</cp:lastModifiedBy>
  <cp:lastPrinted>2006-11-17T14:34:23Z</cp:lastPrinted>
  <dcterms:created xsi:type="dcterms:W3CDTF">2004-04-27T13:55:50Z</dcterms:created>
  <dcterms:modified xsi:type="dcterms:W3CDTF">2006-11-17T14:46:21Z</dcterms:modified>
  <cp:category>states</cp:category>
  <cp:version/>
  <cp:contentType/>
  <cp:contentStatus/>
</cp:coreProperties>
</file>