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<sst xmlns="http://schemas.openxmlformats.org/spreadsheetml/2006/main" count="222" uniqueCount="77">
  <si>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</si>
  <si>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</si>
  <si>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</si>
  <si>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</si>
  <si>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</si>
  <si>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</si>
  <si>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</si>
  <si>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</si>
  <si>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</si>
  <si>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Sulfate (mg/l)</t>
  </si>
  <si>
    <t>BOD (mg/l)</t>
  </si>
  <si>
    <t>Total Hardness (mg/l)</t>
  </si>
  <si>
    <t>Flow (ft3/sec)</t>
  </si>
  <si>
    <t>&lt;10</t>
  </si>
  <si>
    <t>Average</t>
  </si>
  <si>
    <t>&gt;0.305</t>
  </si>
  <si>
    <t>&gt;0.6096</t>
  </si>
  <si>
    <t>&gt;0.914</t>
  </si>
  <si>
    <t>&lt;0.1</t>
  </si>
  <si>
    <t>&lt;0.02</t>
  </si>
  <si>
    <t>&lt;0.03</t>
  </si>
  <si>
    <t>&lt;0.05</t>
  </si>
  <si>
    <t>&gt;.61</t>
  </si>
  <si>
    <t>&gt;.6</t>
  </si>
  <si>
    <t>&gt;7</t>
  </si>
  <si>
    <t>&gt;.914</t>
  </si>
  <si>
    <t>&lt;.1</t>
  </si>
  <si>
    <t>&gt;1.7</t>
  </si>
  <si>
    <t>Standard</t>
  </si>
  <si>
    <t>6.5 - 9.0</t>
  </si>
  <si>
    <t>E. Coli</t>
  </si>
  <si>
    <t>&gt;1.372</t>
  </si>
  <si>
    <t>&lt;3.3</t>
  </si>
  <si>
    <t>&lt;.02</t>
  </si>
  <si>
    <t>&gt;0.61</t>
  </si>
  <si>
    <t>&lt;4</t>
  </si>
  <si>
    <t>&gt;1.219</t>
  </si>
  <si>
    <t>&gt;1</t>
  </si>
  <si>
    <t>&lt;1</t>
  </si>
  <si>
    <t>&gt;.76</t>
  </si>
  <si>
    <t>&lt;.04</t>
  </si>
  <si>
    <t>&lt;0.04</t>
  </si>
  <si>
    <t>&gt;5000</t>
  </si>
  <si>
    <t>&gt;2419</t>
  </si>
  <si>
    <t>&lt;2</t>
  </si>
  <si>
    <t xml:space="preserve"> </t>
  </si>
  <si>
    <t>&lt;3</t>
  </si>
  <si>
    <t>&lt;0.3</t>
  </si>
  <si>
    <t>&gt;2419.2</t>
  </si>
  <si>
    <t>&gt;2.5</t>
  </si>
  <si>
    <t>Air Temp (deg C)</t>
  </si>
  <si>
    <t>Ortho-Phosphorus (mg/l)</t>
  </si>
  <si>
    <t>Total Calcium (mg/l)</t>
  </si>
  <si>
    <t>Total Magnesium (mg/l)</t>
  </si>
  <si>
    <t>Total Potassium (mg/l)</t>
  </si>
  <si>
    <t>Total Sodium (mg/l)</t>
  </si>
  <si>
    <t>Total Suspended Solids (mg/l)</t>
  </si>
  <si>
    <t>Volatile Suspended Solids (mg/l)</t>
  </si>
  <si>
    <t>Total Dissolved Solids (mg/l)</t>
  </si>
  <si>
    <t>Total Organic Carbon (mg/l)</t>
  </si>
  <si>
    <t>Total Phosphorus (mg/l)</t>
  </si>
  <si>
    <t>Total Fluoride (mg/l)</t>
  </si>
  <si>
    <t>Total Silica (mg/l)</t>
  </si>
  <si>
    <t>Specific Conductance (S/cm)</t>
  </si>
  <si>
    <t>&lt;5</t>
  </si>
  <si>
    <t>Ammonia as N (mg/l)</t>
  </si>
  <si>
    <t>Nitrate + Nitrite (mg/l)</t>
  </si>
  <si>
    <t>Kjeldahl-N</t>
  </si>
  <si>
    <t>Water Temp (deg C)</t>
  </si>
  <si>
    <t>&gt;2419.6</t>
  </si>
  <si>
    <t>Chlorophyll-a (ug/l)</t>
  </si>
  <si>
    <t>Pheophytin-a (ug/l)</t>
  </si>
  <si>
    <t>&gt;2400</t>
  </si>
  <si>
    <t>&gt; 7</t>
  </si>
  <si>
    <t>&lt; 2</t>
  </si>
  <si>
    <t>&lt; 3</t>
  </si>
  <si>
    <t>&lt; 0.1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</si>
</sst>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" fillId="0" borderId="1" xfId="20" applyNumberFormat="1" applyFont="1" applyFill="1" applyBorder="1" applyAlignment="1">
      <alignment horizontal="right" wrapText="1"/>
      <protection/>
    </xf>
    <xf numFmtId="164" fontId="1" fillId="0" borderId="0" xfId="20" applyNumberFormat="1" applyFont="1" applyFill="1" applyBorder="1" applyAlignment="1">
      <alignment horizontal="right" wrapText="1"/>
      <protection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2" fontId="1" fillId="0" borderId="1" xfId="20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 horizontal="right"/>
    </xf>
    <xf numFmtId="2" fontId="1" fillId="0" borderId="0" xfId="20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2"/>
  <sheetViews>
    <sheetView tabSelected="1" workbookViewId="0" topLeftCell="A1">
      <pane xSplit="1" ySplit="1" topLeftCell="B19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02" sqref="E202:AH203"/>
    </sheetView>
  </sheetViews>
  <sheetFormatPr defaultColWidth="9.140625" defaultRowHeight="12.75"/>
  <cols>
    <col min="1" max="1" width="10.140625" style="1" bestFit="1" customWidth="1"/>
    <col min="2" max="2" width="7.7109375" style="0" bestFit="1" customWidth="1"/>
    <col min="3" max="3" width="6.57421875" style="0" bestFit="1" customWidth="1"/>
    <col min="4" max="4" width="6.28125" style="0" bestFit="1" customWidth="1"/>
    <col min="5" max="5" width="7.28125" style="0" bestFit="1" customWidth="1"/>
    <col min="6" max="6" width="7.28125" style="20" bestFit="1" customWidth="1"/>
    <col min="7" max="7" width="8.7109375" style="20" bestFit="1" customWidth="1"/>
    <col min="8" max="8" width="7.8515625" style="20" bestFit="1" customWidth="1"/>
    <col min="9" max="9" width="6.57421875" style="0" customWidth="1"/>
    <col min="10" max="10" width="8.7109375" style="0" bestFit="1" customWidth="1"/>
    <col min="11" max="11" width="7.7109375" style="0" bestFit="1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421875" style="0" customWidth="1"/>
    <col min="19" max="19" width="10.28125" style="6" customWidth="1"/>
    <col min="20" max="20" width="8.7109375" style="0" bestFit="1" customWidth="1"/>
    <col min="21" max="21" width="7.421875" style="0" customWidth="1"/>
    <col min="22" max="22" width="8.7109375" style="0" customWidth="1"/>
    <col min="23" max="23" width="7.8515625" style="0" bestFit="1" customWidth="1"/>
    <col min="24" max="24" width="7.57421875" style="0" customWidth="1"/>
    <col min="25" max="25" width="10.7109375" style="0" customWidth="1"/>
    <col min="26" max="27" width="10.7109375" style="0" bestFit="1" customWidth="1"/>
    <col min="28" max="28" width="10.140625" style="0" bestFit="1" customWidth="1"/>
    <col min="29" max="29" width="7.57421875" style="0" bestFit="1" customWidth="1"/>
    <col min="30" max="30" width="10.421875" style="0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6.57421875" style="0" customWidth="1"/>
    <col min="36" max="36" width="8.7109375" style="0" bestFit="1" customWidth="1"/>
    <col min="41" max="41" width="9.421875" style="0" customWidth="1"/>
    <col min="43" max="43" width="8.7109375" style="0" customWidth="1"/>
    <col min="46" max="46" width="10.28125" style="0" bestFit="1" customWidth="1"/>
    <col min="47" max="47" width="8.7109375" style="0" bestFit="1" customWidth="1"/>
    <col min="52" max="52" width="8.7109375" style="0" bestFit="1" customWidth="1"/>
    <col min="53" max="53" width="7.7109375" style="0" bestFit="1" customWidth="1"/>
    <col min="54" max="54" width="5.8515625" style="0" bestFit="1" customWidth="1"/>
    <col min="55" max="55" width="8.00390625" style="0" bestFit="1" customWidth="1"/>
  </cols>
  <sheetData>
    <row r="1" spans="1:34" s="15" customFormat="1" ht="54.75" customHeight="1">
      <c r="A1" s="14" t="s">
        <v>0</v>
      </c>
      <c r="B1" s="15" t="s">
        <v>12</v>
      </c>
      <c r="C1" s="15" t="s">
        <v>5</v>
      </c>
      <c r="D1" s="15" t="s">
        <v>4</v>
      </c>
      <c r="E1" s="15" t="s">
        <v>50</v>
      </c>
      <c r="F1" s="16" t="s">
        <v>68</v>
      </c>
      <c r="G1" s="16" t="s">
        <v>2</v>
      </c>
      <c r="H1" s="16" t="s">
        <v>1</v>
      </c>
      <c r="I1" s="15" t="s">
        <v>3</v>
      </c>
      <c r="J1" s="15" t="s">
        <v>6</v>
      </c>
      <c r="K1" s="15" t="s">
        <v>30</v>
      </c>
      <c r="L1" s="15" t="s">
        <v>63</v>
      </c>
      <c r="M1" s="15" t="s">
        <v>8</v>
      </c>
      <c r="N1" s="15" t="s">
        <v>9</v>
      </c>
      <c r="O1" s="15" t="s">
        <v>7</v>
      </c>
      <c r="P1" s="15" t="s">
        <v>11</v>
      </c>
      <c r="Q1" s="15" t="s">
        <v>10</v>
      </c>
      <c r="R1" s="15" t="s">
        <v>56</v>
      </c>
      <c r="S1" s="15" t="s">
        <v>57</v>
      </c>
      <c r="T1" s="15" t="s">
        <v>58</v>
      </c>
      <c r="U1" s="15" t="s">
        <v>59</v>
      </c>
      <c r="V1" s="15" t="s">
        <v>65</v>
      </c>
      <c r="W1" s="15" t="s">
        <v>66</v>
      </c>
      <c r="X1" s="15" t="s">
        <v>67</v>
      </c>
      <c r="Y1" s="15" t="s">
        <v>60</v>
      </c>
      <c r="Z1" s="15" t="s">
        <v>51</v>
      </c>
      <c r="AA1" s="15" t="s">
        <v>70</v>
      </c>
      <c r="AB1" s="15" t="s">
        <v>71</v>
      </c>
      <c r="AC1" s="15" t="s">
        <v>52</v>
      </c>
      <c r="AD1" s="15" t="s">
        <v>53</v>
      </c>
      <c r="AE1" s="15" t="s">
        <v>54</v>
      </c>
      <c r="AF1" s="15" t="s">
        <v>55</v>
      </c>
      <c r="AG1" s="15" t="s">
        <v>61</v>
      </c>
      <c r="AH1" s="15" t="s">
        <v>62</v>
      </c>
    </row>
    <row r="2" spans="1:34" s="6" customFormat="1" ht="12.75">
      <c r="A2" s="8">
        <v>34723</v>
      </c>
      <c r="B2" s="6">
        <v>179</v>
      </c>
      <c r="F2" s="9">
        <v>16</v>
      </c>
      <c r="G2" s="24">
        <v>10.1</v>
      </c>
      <c r="H2" s="24">
        <v>8.3</v>
      </c>
      <c r="I2" s="6">
        <v>0.33</v>
      </c>
      <c r="L2" s="6">
        <v>1400</v>
      </c>
      <c r="M2" s="6">
        <v>190</v>
      </c>
      <c r="N2" s="6">
        <v>300</v>
      </c>
      <c r="Q2" s="6">
        <v>4.1</v>
      </c>
      <c r="T2" s="6">
        <v>898</v>
      </c>
      <c r="V2" s="6">
        <v>0.0075</v>
      </c>
      <c r="X2" s="6">
        <v>0.8</v>
      </c>
      <c r="Y2" s="6">
        <v>0.12</v>
      </c>
      <c r="Z2" s="6">
        <v>0.03</v>
      </c>
      <c r="AC2" s="6">
        <v>82</v>
      </c>
      <c r="AD2" s="6">
        <v>25</v>
      </c>
      <c r="AE2" s="6">
        <v>6.2</v>
      </c>
      <c r="AF2" s="6">
        <v>170</v>
      </c>
      <c r="AG2" s="6">
        <v>1.1</v>
      </c>
      <c r="AH2" s="6">
        <v>14</v>
      </c>
    </row>
    <row r="3" spans="1:12" s="6" customFormat="1" ht="12.75">
      <c r="A3" s="8">
        <v>34730</v>
      </c>
      <c r="F3" s="9">
        <v>17.2</v>
      </c>
      <c r="G3" s="24">
        <v>10.5</v>
      </c>
      <c r="H3" s="24"/>
      <c r="I3" s="6">
        <v>0.33</v>
      </c>
      <c r="J3" s="6">
        <v>380</v>
      </c>
      <c r="L3" s="6">
        <v>1270</v>
      </c>
    </row>
    <row r="4" spans="1:30" s="6" customFormat="1" ht="12.75">
      <c r="A4" s="8">
        <v>34731</v>
      </c>
      <c r="F4" s="9">
        <v>17.2</v>
      </c>
      <c r="G4" s="24">
        <v>10.5</v>
      </c>
      <c r="H4" s="24"/>
      <c r="I4" s="6">
        <v>0.33</v>
      </c>
      <c r="J4" s="6">
        <v>380</v>
      </c>
      <c r="L4" s="6">
        <v>1270</v>
      </c>
      <c r="M4" s="6">
        <v>149</v>
      </c>
      <c r="N4" s="6">
        <v>293</v>
      </c>
      <c r="O4" s="6">
        <v>110</v>
      </c>
      <c r="R4" s="6">
        <v>49</v>
      </c>
      <c r="S4" s="6">
        <v>10</v>
      </c>
      <c r="T4" s="6">
        <v>938</v>
      </c>
      <c r="U4" s="6">
        <v>1</v>
      </c>
      <c r="V4" s="6">
        <v>0.01</v>
      </c>
      <c r="W4" s="6">
        <v>0.04</v>
      </c>
      <c r="X4" s="6">
        <v>0.92</v>
      </c>
      <c r="Y4" s="6">
        <v>0.16</v>
      </c>
      <c r="Z4" s="6">
        <v>0.05</v>
      </c>
      <c r="AC4" s="6">
        <v>73.5</v>
      </c>
      <c r="AD4" s="6">
        <v>25.8</v>
      </c>
    </row>
    <row r="5" spans="1:12" s="6" customFormat="1" ht="12.75">
      <c r="A5" s="8">
        <v>34743</v>
      </c>
      <c r="B5" s="6">
        <v>67.5</v>
      </c>
      <c r="D5" s="6">
        <v>2</v>
      </c>
      <c r="F5" s="9">
        <v>20.6</v>
      </c>
      <c r="G5" s="24"/>
      <c r="H5" s="24">
        <v>9.1</v>
      </c>
      <c r="I5" s="6">
        <v>0.34</v>
      </c>
      <c r="J5" s="6">
        <v>220</v>
      </c>
      <c r="L5" s="6">
        <v>1324</v>
      </c>
    </row>
    <row r="6" spans="1:34" s="6" customFormat="1" ht="12.75">
      <c r="A6" s="8">
        <v>34759</v>
      </c>
      <c r="B6" s="6">
        <v>243</v>
      </c>
      <c r="F6" s="9">
        <v>22</v>
      </c>
      <c r="G6" s="24">
        <v>9.8</v>
      </c>
      <c r="H6" s="24">
        <v>7.8</v>
      </c>
      <c r="L6" s="6">
        <v>1570</v>
      </c>
      <c r="M6" s="6">
        <v>210</v>
      </c>
      <c r="N6" s="6">
        <v>320</v>
      </c>
      <c r="Q6" s="6">
        <v>4.6</v>
      </c>
      <c r="T6" s="6">
        <v>992</v>
      </c>
      <c r="Y6" s="6">
        <v>0.11</v>
      </c>
      <c r="Z6" s="6">
        <v>0.01</v>
      </c>
      <c r="AC6" s="6">
        <v>91</v>
      </c>
      <c r="AD6" s="6">
        <v>29</v>
      </c>
      <c r="AF6" s="6">
        <v>180</v>
      </c>
      <c r="AG6" s="6">
        <v>1</v>
      </c>
      <c r="AH6" s="6">
        <v>14</v>
      </c>
    </row>
    <row r="7" spans="1:30" s="6" customFormat="1" ht="12.75">
      <c r="A7" s="8">
        <v>34771</v>
      </c>
      <c r="B7" s="6">
        <v>61.4</v>
      </c>
      <c r="D7" s="6">
        <v>1</v>
      </c>
      <c r="F7" s="9">
        <v>25</v>
      </c>
      <c r="G7" s="24"/>
      <c r="H7" s="24">
        <v>9.2</v>
      </c>
      <c r="I7" s="6">
        <v>0.3</v>
      </c>
      <c r="J7" s="6">
        <v>80</v>
      </c>
      <c r="L7" s="6">
        <v>1441</v>
      </c>
      <c r="M7" s="6">
        <v>188</v>
      </c>
      <c r="N7" s="6">
        <v>287</v>
      </c>
      <c r="T7" s="6">
        <v>952</v>
      </c>
      <c r="U7" s="6">
        <v>1</v>
      </c>
      <c r="Y7" s="6">
        <v>0.15</v>
      </c>
      <c r="Z7" s="6">
        <v>0.04</v>
      </c>
      <c r="AC7" s="6">
        <v>83</v>
      </c>
      <c r="AD7" s="6">
        <v>27.8</v>
      </c>
    </row>
    <row r="8" spans="1:30" s="6" customFormat="1" ht="12.75">
      <c r="A8" s="8">
        <v>34816</v>
      </c>
      <c r="F8" s="9">
        <v>23.9</v>
      </c>
      <c r="G8" s="24">
        <v>8.7</v>
      </c>
      <c r="H8" s="24"/>
      <c r="I8" s="6">
        <v>0.3</v>
      </c>
      <c r="J8" s="6">
        <v>1100</v>
      </c>
      <c r="L8" s="6">
        <v>1280</v>
      </c>
      <c r="M8" s="6">
        <v>166</v>
      </c>
      <c r="N8" s="6">
        <v>286</v>
      </c>
      <c r="O8" s="6">
        <v>120</v>
      </c>
      <c r="R8" s="6">
        <v>62</v>
      </c>
      <c r="S8" s="6">
        <v>10</v>
      </c>
      <c r="T8" s="6">
        <v>960</v>
      </c>
      <c r="U8" s="6">
        <v>1</v>
      </c>
      <c r="V8" s="6">
        <v>0.13</v>
      </c>
      <c r="W8" s="6">
        <v>0.03</v>
      </c>
      <c r="X8" s="6">
        <v>1.1</v>
      </c>
      <c r="Y8" s="6">
        <v>0.18</v>
      </c>
      <c r="Z8" s="6">
        <v>0.09</v>
      </c>
      <c r="AC8" s="6">
        <v>77.5</v>
      </c>
      <c r="AD8" s="6">
        <v>25</v>
      </c>
    </row>
    <row r="9" spans="1:34" s="6" customFormat="1" ht="12.75">
      <c r="A9" s="8">
        <v>34841</v>
      </c>
      <c r="B9" s="6">
        <v>21</v>
      </c>
      <c r="F9" s="9">
        <v>27</v>
      </c>
      <c r="G9" s="24">
        <v>8.1</v>
      </c>
      <c r="H9" s="24">
        <v>8.3</v>
      </c>
      <c r="L9" s="6">
        <v>1430</v>
      </c>
      <c r="M9" s="6">
        <v>190</v>
      </c>
      <c r="N9" s="6">
        <v>310</v>
      </c>
      <c r="Q9" s="6">
        <v>3</v>
      </c>
      <c r="T9" s="6">
        <v>914</v>
      </c>
      <c r="X9" s="6">
        <v>0.5</v>
      </c>
      <c r="Y9" s="6">
        <v>0.06</v>
      </c>
      <c r="Z9" s="6">
        <v>0.01</v>
      </c>
      <c r="AC9" s="6">
        <v>78</v>
      </c>
      <c r="AD9" s="6">
        <v>26</v>
      </c>
      <c r="AF9" s="6">
        <v>180</v>
      </c>
      <c r="AG9" s="6">
        <v>1.1</v>
      </c>
      <c r="AH9" s="6">
        <v>14</v>
      </c>
    </row>
    <row r="10" spans="1:12" s="6" customFormat="1" ht="12.75">
      <c r="A10" s="8">
        <v>34890</v>
      </c>
      <c r="F10" s="9">
        <v>31.9</v>
      </c>
      <c r="G10" s="24">
        <v>7</v>
      </c>
      <c r="H10" s="24">
        <v>8.2</v>
      </c>
      <c r="L10" s="6">
        <v>1318</v>
      </c>
    </row>
    <row r="11" spans="1:34" s="6" customFormat="1" ht="12.75">
      <c r="A11" s="8">
        <v>34904</v>
      </c>
      <c r="B11" s="6">
        <v>6.4</v>
      </c>
      <c r="F11" s="9">
        <v>32</v>
      </c>
      <c r="G11" s="24">
        <v>7.3</v>
      </c>
      <c r="H11" s="24">
        <v>8.5</v>
      </c>
      <c r="L11" s="6">
        <v>1400</v>
      </c>
      <c r="M11" s="6">
        <v>200</v>
      </c>
      <c r="N11" s="6">
        <v>280</v>
      </c>
      <c r="Q11" s="6">
        <v>3.6</v>
      </c>
      <c r="T11" s="6">
        <v>874</v>
      </c>
      <c r="X11" s="6">
        <v>0.8</v>
      </c>
      <c r="Y11" s="6">
        <v>0.09</v>
      </c>
      <c r="Z11" s="6">
        <v>0.01</v>
      </c>
      <c r="AC11" s="6">
        <v>69</v>
      </c>
      <c r="AD11" s="6">
        <v>24</v>
      </c>
      <c r="AF11" s="6">
        <v>170</v>
      </c>
      <c r="AG11" s="6">
        <v>0.9</v>
      </c>
      <c r="AH11" s="6">
        <v>14</v>
      </c>
    </row>
    <row r="12" spans="1:34" s="6" customFormat="1" ht="12.75">
      <c r="A12" s="8">
        <v>34941</v>
      </c>
      <c r="B12" s="6">
        <v>1020</v>
      </c>
      <c r="F12" s="9">
        <v>30.5</v>
      </c>
      <c r="G12" s="24">
        <v>7.8</v>
      </c>
      <c r="H12" s="24">
        <v>8.2</v>
      </c>
      <c r="L12" s="6">
        <v>1600</v>
      </c>
      <c r="M12" s="6">
        <v>240</v>
      </c>
      <c r="N12" s="6">
        <v>320</v>
      </c>
      <c r="Q12" s="6">
        <v>5.6</v>
      </c>
      <c r="T12" s="6">
        <v>986</v>
      </c>
      <c r="X12" s="6">
        <v>1.1</v>
      </c>
      <c r="Y12" s="6">
        <v>0.21</v>
      </c>
      <c r="Z12" s="6">
        <v>0.06</v>
      </c>
      <c r="AC12" s="6">
        <v>90</v>
      </c>
      <c r="AD12" s="6">
        <v>28</v>
      </c>
      <c r="AF12" s="6">
        <v>180</v>
      </c>
      <c r="AG12" s="6">
        <v>0.9</v>
      </c>
      <c r="AH12" s="6">
        <v>15</v>
      </c>
    </row>
    <row r="13" spans="1:34" s="6" customFormat="1" ht="12.75">
      <c r="A13" s="8">
        <v>34989</v>
      </c>
      <c r="B13" s="6">
        <v>167</v>
      </c>
      <c r="F13" s="9">
        <v>24</v>
      </c>
      <c r="G13" s="24">
        <v>9.2</v>
      </c>
      <c r="H13" s="24">
        <v>8.3</v>
      </c>
      <c r="L13" s="6">
        <v>1227</v>
      </c>
      <c r="M13" s="6">
        <v>150</v>
      </c>
      <c r="N13" s="6">
        <v>210</v>
      </c>
      <c r="T13" s="6">
        <v>732</v>
      </c>
      <c r="X13" s="6">
        <v>0.9</v>
      </c>
      <c r="Y13" s="6">
        <v>0.11</v>
      </c>
      <c r="Z13" s="6">
        <v>0.01</v>
      </c>
      <c r="AC13" s="6">
        <v>75</v>
      </c>
      <c r="AD13" s="6">
        <v>21</v>
      </c>
      <c r="AF13" s="6">
        <v>130</v>
      </c>
      <c r="AG13" s="6">
        <v>0.4</v>
      </c>
      <c r="AH13" s="6">
        <v>13</v>
      </c>
    </row>
    <row r="14" spans="1:30" s="6" customFormat="1" ht="12.75">
      <c r="A14" s="8">
        <v>34998</v>
      </c>
      <c r="B14" s="6">
        <v>13</v>
      </c>
      <c r="D14" s="6">
        <v>0</v>
      </c>
      <c r="F14" s="9">
        <v>26.3</v>
      </c>
      <c r="G14" s="24">
        <v>8</v>
      </c>
      <c r="H14" s="24">
        <v>7.9</v>
      </c>
      <c r="I14" s="6">
        <v>0.3</v>
      </c>
      <c r="J14" s="6">
        <v>100</v>
      </c>
      <c r="L14" s="6">
        <v>1600</v>
      </c>
      <c r="M14" s="6">
        <v>207</v>
      </c>
      <c r="N14" s="6">
        <v>327</v>
      </c>
      <c r="O14" s="6">
        <v>198</v>
      </c>
      <c r="R14" s="6">
        <v>84</v>
      </c>
      <c r="S14" s="6">
        <v>11</v>
      </c>
      <c r="T14" s="6">
        <v>1140</v>
      </c>
      <c r="U14" s="6">
        <v>1</v>
      </c>
      <c r="V14" s="6">
        <v>0.01</v>
      </c>
      <c r="W14" s="6">
        <v>0.02</v>
      </c>
      <c r="X14" s="6">
        <v>0.83</v>
      </c>
      <c r="Y14" s="6">
        <v>0.13</v>
      </c>
      <c r="Z14" s="6">
        <v>0.07</v>
      </c>
      <c r="AC14" s="6">
        <v>65.38</v>
      </c>
      <c r="AD14" s="6">
        <v>15.3</v>
      </c>
    </row>
    <row r="15" spans="1:12" s="6" customFormat="1" ht="12.75">
      <c r="A15" s="8">
        <v>35011</v>
      </c>
      <c r="F15" s="9">
        <v>22.4</v>
      </c>
      <c r="G15" s="24">
        <v>10.4</v>
      </c>
      <c r="H15" s="24">
        <v>8.5</v>
      </c>
      <c r="I15" s="6">
        <v>0.3</v>
      </c>
      <c r="J15" s="6">
        <v>460</v>
      </c>
      <c r="L15" s="6">
        <v>1425</v>
      </c>
    </row>
    <row r="16" spans="1:30" s="6" customFormat="1" ht="12.75">
      <c r="A16" s="8">
        <v>35093</v>
      </c>
      <c r="B16" s="6">
        <v>114</v>
      </c>
      <c r="F16" s="9">
        <v>19.3</v>
      </c>
      <c r="G16" s="24">
        <v>11.1</v>
      </c>
      <c r="H16" s="24">
        <v>7.7</v>
      </c>
      <c r="I16" s="6">
        <v>0.35</v>
      </c>
      <c r="J16" s="6">
        <v>7</v>
      </c>
      <c r="L16" s="6">
        <v>1990</v>
      </c>
      <c r="M16" s="6">
        <v>318</v>
      </c>
      <c r="N16" s="6">
        <v>421</v>
      </c>
      <c r="O16" s="6">
        <v>234</v>
      </c>
      <c r="R16" s="6">
        <v>66</v>
      </c>
      <c r="S16" s="6">
        <v>15</v>
      </c>
      <c r="T16" s="6">
        <v>1200</v>
      </c>
      <c r="U16" s="6">
        <v>8</v>
      </c>
      <c r="V16" s="6">
        <v>0.02</v>
      </c>
      <c r="X16" s="6">
        <v>1.29</v>
      </c>
      <c r="Y16" s="6">
        <v>0.16</v>
      </c>
      <c r="Z16" s="6">
        <v>0.05</v>
      </c>
      <c r="AA16" s="6">
        <v>69.9</v>
      </c>
      <c r="AB16" s="6">
        <v>23.5</v>
      </c>
      <c r="AC16" s="6">
        <v>139</v>
      </c>
      <c r="AD16" s="6">
        <v>44.3</v>
      </c>
    </row>
    <row r="17" spans="1:34" s="6" customFormat="1" ht="12.75">
      <c r="A17" s="8">
        <v>35143</v>
      </c>
      <c r="B17" s="6">
        <v>112</v>
      </c>
      <c r="F17" s="9">
        <v>22</v>
      </c>
      <c r="G17" s="24">
        <v>7.4</v>
      </c>
      <c r="H17" s="24">
        <v>8.2</v>
      </c>
      <c r="L17" s="6">
        <v>1420</v>
      </c>
      <c r="M17" s="6">
        <v>180</v>
      </c>
      <c r="N17" s="6">
        <v>290</v>
      </c>
      <c r="T17" s="6">
        <v>892</v>
      </c>
      <c r="X17" s="6">
        <v>1</v>
      </c>
      <c r="Y17" s="6">
        <v>0.16</v>
      </c>
      <c r="Z17" s="6">
        <v>0.002</v>
      </c>
      <c r="AC17" s="6">
        <v>86</v>
      </c>
      <c r="AD17" s="6">
        <v>26</v>
      </c>
      <c r="AE17" s="6">
        <v>6.3</v>
      </c>
      <c r="AF17" s="6">
        <v>160</v>
      </c>
      <c r="AG17" s="6">
        <v>0.9</v>
      </c>
      <c r="AH17" s="6">
        <v>9.8</v>
      </c>
    </row>
    <row r="18" spans="1:34" s="6" customFormat="1" ht="12.75">
      <c r="A18" s="8">
        <v>35172</v>
      </c>
      <c r="B18" s="6">
        <v>125</v>
      </c>
      <c r="F18" s="9">
        <v>25</v>
      </c>
      <c r="G18" s="24">
        <v>7.6</v>
      </c>
      <c r="H18" s="24">
        <v>8.3</v>
      </c>
      <c r="L18" s="6">
        <v>1520</v>
      </c>
      <c r="M18" s="6">
        <v>200</v>
      </c>
      <c r="N18" s="6">
        <v>300</v>
      </c>
      <c r="T18" s="6">
        <v>938</v>
      </c>
      <c r="X18" s="6">
        <v>0.6</v>
      </c>
      <c r="Y18" s="6">
        <v>0.12</v>
      </c>
      <c r="Z18" s="6">
        <v>0.001</v>
      </c>
      <c r="AC18" s="6">
        <v>96</v>
      </c>
      <c r="AD18" s="6">
        <v>27</v>
      </c>
      <c r="AE18" s="6">
        <v>6.5</v>
      </c>
      <c r="AF18" s="6">
        <v>170</v>
      </c>
      <c r="AG18" s="6">
        <v>0.8</v>
      </c>
      <c r="AH18" s="6">
        <v>13</v>
      </c>
    </row>
    <row r="19" spans="1:30" s="6" customFormat="1" ht="12.75">
      <c r="A19" s="8">
        <v>35185</v>
      </c>
      <c r="B19" s="6">
        <v>230</v>
      </c>
      <c r="F19" s="9">
        <v>23.4</v>
      </c>
      <c r="G19" s="24">
        <v>7.6</v>
      </c>
      <c r="H19" s="24">
        <v>7.8</v>
      </c>
      <c r="I19" s="6">
        <v>0.35</v>
      </c>
      <c r="J19" s="6">
        <v>230</v>
      </c>
      <c r="L19" s="6">
        <v>1210</v>
      </c>
      <c r="M19" s="6">
        <v>152</v>
      </c>
      <c r="N19" s="6">
        <v>251</v>
      </c>
      <c r="O19" s="6">
        <v>130</v>
      </c>
      <c r="R19" s="6">
        <v>79</v>
      </c>
      <c r="S19" s="6">
        <v>14</v>
      </c>
      <c r="T19" s="6">
        <v>907</v>
      </c>
      <c r="U19" s="6">
        <v>7</v>
      </c>
      <c r="V19" s="6">
        <v>0.05</v>
      </c>
      <c r="W19" s="6">
        <v>0.41</v>
      </c>
      <c r="X19" s="6">
        <v>0.94</v>
      </c>
      <c r="Y19" s="6">
        <v>0.2</v>
      </c>
      <c r="Z19" s="6">
        <v>0.05</v>
      </c>
      <c r="AA19" s="6">
        <v>26.3</v>
      </c>
      <c r="AC19" s="6">
        <v>31.4</v>
      </c>
      <c r="AD19" s="6">
        <v>29.1</v>
      </c>
    </row>
    <row r="20" spans="1:34" s="6" customFormat="1" ht="12.75">
      <c r="A20" s="8">
        <v>35187</v>
      </c>
      <c r="B20" s="6">
        <v>302</v>
      </c>
      <c r="F20" s="9">
        <v>24</v>
      </c>
      <c r="G20" s="24">
        <v>7.7</v>
      </c>
      <c r="H20" s="24">
        <v>8.1</v>
      </c>
      <c r="L20" s="6">
        <v>1450</v>
      </c>
      <c r="M20" s="6">
        <v>170</v>
      </c>
      <c r="N20" s="6">
        <v>270</v>
      </c>
      <c r="T20" s="6">
        <v>812</v>
      </c>
      <c r="X20" s="6">
        <v>0.8</v>
      </c>
      <c r="Y20" s="6">
        <v>0.17</v>
      </c>
      <c r="Z20" s="6">
        <v>0.036</v>
      </c>
      <c r="AC20" s="6">
        <v>77</v>
      </c>
      <c r="AD20" s="6">
        <v>22</v>
      </c>
      <c r="AE20" s="6">
        <v>6.3</v>
      </c>
      <c r="AF20" s="6">
        <v>150</v>
      </c>
      <c r="AG20" s="6">
        <v>0.9</v>
      </c>
      <c r="AH20" s="6">
        <v>11</v>
      </c>
    </row>
    <row r="21" spans="1:34" s="6" customFormat="1" ht="12.75">
      <c r="A21" s="8">
        <v>35213</v>
      </c>
      <c r="B21" s="6">
        <v>152</v>
      </c>
      <c r="F21" s="9">
        <v>29</v>
      </c>
      <c r="G21" s="24">
        <v>7.4</v>
      </c>
      <c r="H21" s="24">
        <v>8.2</v>
      </c>
      <c r="L21" s="6">
        <v>1740</v>
      </c>
      <c r="M21" s="6">
        <v>220</v>
      </c>
      <c r="N21" s="6">
        <v>320</v>
      </c>
      <c r="T21" s="6">
        <v>966</v>
      </c>
      <c r="X21" s="6">
        <v>0.8</v>
      </c>
      <c r="Y21" s="6">
        <v>0.11</v>
      </c>
      <c r="Z21" s="6">
        <v>0.016</v>
      </c>
      <c r="AC21" s="6">
        <v>79</v>
      </c>
      <c r="AD21" s="6">
        <v>28</v>
      </c>
      <c r="AE21" s="6">
        <v>7.1</v>
      </c>
      <c r="AF21" s="6">
        <v>190</v>
      </c>
      <c r="AG21" s="6">
        <v>0.9</v>
      </c>
      <c r="AH21" s="6">
        <v>9.6</v>
      </c>
    </row>
    <row r="22" spans="1:34" s="6" customFormat="1" ht="12.75">
      <c r="A22" s="8">
        <v>35227</v>
      </c>
      <c r="B22" s="6">
        <v>88</v>
      </c>
      <c r="F22" s="9">
        <v>29</v>
      </c>
      <c r="G22" s="24">
        <v>6.6</v>
      </c>
      <c r="H22" s="24">
        <v>8.2</v>
      </c>
      <c r="L22" s="6">
        <v>1520</v>
      </c>
      <c r="M22" s="6">
        <v>210</v>
      </c>
      <c r="N22" s="6">
        <v>300</v>
      </c>
      <c r="T22" s="6">
        <v>916</v>
      </c>
      <c r="X22" s="6">
        <v>0.5</v>
      </c>
      <c r="Y22" s="6">
        <v>0.06</v>
      </c>
      <c r="Z22" s="6">
        <v>0.009</v>
      </c>
      <c r="AC22" s="6">
        <v>83</v>
      </c>
      <c r="AD22" s="6">
        <v>29</v>
      </c>
      <c r="AE22" s="6">
        <v>6.7</v>
      </c>
      <c r="AF22" s="6">
        <v>180</v>
      </c>
      <c r="AG22" s="6">
        <v>0.9</v>
      </c>
      <c r="AH22" s="6">
        <v>11</v>
      </c>
    </row>
    <row r="23" spans="1:34" s="6" customFormat="1" ht="12.75">
      <c r="A23" s="8">
        <v>35241</v>
      </c>
      <c r="B23" s="6">
        <v>35</v>
      </c>
      <c r="F23" s="9">
        <v>28.5</v>
      </c>
      <c r="G23" s="24">
        <v>6.3</v>
      </c>
      <c r="H23" s="24">
        <v>8.1</v>
      </c>
      <c r="L23" s="6">
        <v>1645</v>
      </c>
      <c r="M23" s="6">
        <v>210</v>
      </c>
      <c r="N23" s="6">
        <v>290</v>
      </c>
      <c r="T23" s="6">
        <v>912</v>
      </c>
      <c r="X23" s="6">
        <v>1.3</v>
      </c>
      <c r="Y23" s="6">
        <v>0.23</v>
      </c>
      <c r="Z23" s="6">
        <v>0.009</v>
      </c>
      <c r="AC23" s="6">
        <v>81</v>
      </c>
      <c r="AD23" s="6">
        <v>28</v>
      </c>
      <c r="AE23" s="6">
        <v>7.3</v>
      </c>
      <c r="AF23" s="6">
        <v>170</v>
      </c>
      <c r="AG23" s="6">
        <v>0.9</v>
      </c>
      <c r="AH23" s="6">
        <v>12</v>
      </c>
    </row>
    <row r="24" spans="1:34" s="6" customFormat="1" ht="12.75">
      <c r="A24" s="8">
        <v>35269</v>
      </c>
      <c r="B24" s="6">
        <v>4.2</v>
      </c>
      <c r="F24" s="9">
        <v>30</v>
      </c>
      <c r="G24" s="24">
        <v>5</v>
      </c>
      <c r="H24" s="24">
        <v>8.1</v>
      </c>
      <c r="L24" s="6">
        <v>1930</v>
      </c>
      <c r="M24" s="6">
        <v>240</v>
      </c>
      <c r="N24" s="6">
        <v>330</v>
      </c>
      <c r="T24" s="6">
        <v>1100</v>
      </c>
      <c r="X24" s="6">
        <v>1</v>
      </c>
      <c r="Y24" s="6">
        <v>0.12</v>
      </c>
      <c r="Z24" s="6">
        <v>0.013</v>
      </c>
      <c r="AC24" s="6">
        <v>89</v>
      </c>
      <c r="AD24" s="6">
        <v>33</v>
      </c>
      <c r="AE24" s="6">
        <v>7.5</v>
      </c>
      <c r="AF24" s="6">
        <v>210</v>
      </c>
      <c r="AG24" s="6">
        <v>0.9</v>
      </c>
      <c r="AH24" s="6">
        <v>19</v>
      </c>
    </row>
    <row r="25" spans="1:27" s="6" customFormat="1" ht="12.75">
      <c r="A25" s="8">
        <v>35275</v>
      </c>
      <c r="F25" s="9">
        <v>30.9</v>
      </c>
      <c r="G25" s="24">
        <v>6.3</v>
      </c>
      <c r="H25" s="24">
        <v>8.5</v>
      </c>
      <c r="I25" s="6">
        <v>0.4</v>
      </c>
      <c r="J25" s="6">
        <v>110</v>
      </c>
      <c r="L25" s="6">
        <v>1390</v>
      </c>
      <c r="M25" s="6">
        <v>172</v>
      </c>
      <c r="N25" s="6">
        <v>286</v>
      </c>
      <c r="O25" s="6">
        <v>112</v>
      </c>
      <c r="R25" s="6">
        <v>33</v>
      </c>
      <c r="S25" s="6">
        <v>5</v>
      </c>
      <c r="T25" s="6">
        <v>996</v>
      </c>
      <c r="U25" s="6">
        <v>6</v>
      </c>
      <c r="V25" s="6">
        <v>0.04</v>
      </c>
      <c r="W25" s="6">
        <v>0.1</v>
      </c>
      <c r="X25" s="6">
        <v>0.97</v>
      </c>
      <c r="Y25" s="6">
        <v>0.11</v>
      </c>
      <c r="Z25" s="6">
        <v>0.05</v>
      </c>
      <c r="AA25" s="6">
        <v>20.3</v>
      </c>
    </row>
    <row r="26" spans="1:34" s="6" customFormat="1" ht="12.75">
      <c r="A26" s="8">
        <v>35297</v>
      </c>
      <c r="B26" s="6">
        <v>125</v>
      </c>
      <c r="F26" s="9">
        <v>30</v>
      </c>
      <c r="G26" s="24">
        <v>6.6</v>
      </c>
      <c r="H26" s="24">
        <v>8.1</v>
      </c>
      <c r="L26" s="6">
        <v>1530</v>
      </c>
      <c r="M26" s="6">
        <v>200</v>
      </c>
      <c r="N26" s="6">
        <v>280</v>
      </c>
      <c r="T26" s="6">
        <v>868</v>
      </c>
      <c r="X26" s="6">
        <v>0.6</v>
      </c>
      <c r="Y26" s="6">
        <v>0.05</v>
      </c>
      <c r="Z26" s="6">
        <v>0.013</v>
      </c>
      <c r="AC26" s="6">
        <v>77</v>
      </c>
      <c r="AD26" s="6">
        <v>27</v>
      </c>
      <c r="AE26" s="6">
        <v>7.3</v>
      </c>
      <c r="AF26" s="6">
        <v>160</v>
      </c>
      <c r="AG26" s="6">
        <v>0.9</v>
      </c>
      <c r="AH26" s="6">
        <v>13</v>
      </c>
    </row>
    <row r="27" spans="1:12" s="6" customFormat="1" ht="12.75">
      <c r="A27" s="8">
        <v>35319</v>
      </c>
      <c r="F27" s="9">
        <v>31.7</v>
      </c>
      <c r="G27" s="24">
        <v>6.1</v>
      </c>
      <c r="H27" s="24">
        <v>8.5</v>
      </c>
      <c r="L27" s="6">
        <v>1577</v>
      </c>
    </row>
    <row r="28" spans="1:34" s="6" customFormat="1" ht="12.75">
      <c r="A28" s="8">
        <v>35332</v>
      </c>
      <c r="B28" s="6">
        <v>152</v>
      </c>
      <c r="F28" s="9">
        <v>30.5</v>
      </c>
      <c r="G28" s="24">
        <v>6.2</v>
      </c>
      <c r="H28" s="24">
        <v>8</v>
      </c>
      <c r="L28" s="6">
        <v>1360</v>
      </c>
      <c r="M28" s="6">
        <v>190</v>
      </c>
      <c r="N28" s="6">
        <v>230</v>
      </c>
      <c r="T28" s="6">
        <v>834</v>
      </c>
      <c r="X28" s="6">
        <v>0.7</v>
      </c>
      <c r="Y28" s="6">
        <v>0.21</v>
      </c>
      <c r="Z28" s="6">
        <v>0.13</v>
      </c>
      <c r="AC28" s="6">
        <v>84</v>
      </c>
      <c r="AD28" s="6">
        <v>24</v>
      </c>
      <c r="AE28" s="6">
        <v>6.5</v>
      </c>
      <c r="AF28" s="6">
        <v>150</v>
      </c>
      <c r="AG28" s="6">
        <v>0.6</v>
      </c>
      <c r="AH28" s="6">
        <v>16</v>
      </c>
    </row>
    <row r="29" spans="1:28" s="6" customFormat="1" ht="12.75">
      <c r="A29" s="8">
        <v>35367</v>
      </c>
      <c r="B29" s="6">
        <v>28</v>
      </c>
      <c r="F29" s="9">
        <v>27</v>
      </c>
      <c r="G29" s="24">
        <v>9.1</v>
      </c>
      <c r="H29" s="24">
        <v>8.2</v>
      </c>
      <c r="I29" s="6">
        <v>0.3</v>
      </c>
      <c r="J29" s="6">
        <v>3</v>
      </c>
      <c r="L29" s="6">
        <v>1690</v>
      </c>
      <c r="M29" s="6">
        <v>253</v>
      </c>
      <c r="N29" s="6">
        <v>307</v>
      </c>
      <c r="O29" s="6">
        <v>220</v>
      </c>
      <c r="R29" s="6">
        <v>36</v>
      </c>
      <c r="S29" s="6">
        <v>5</v>
      </c>
      <c r="T29" s="6">
        <v>1440</v>
      </c>
      <c r="U29" s="6">
        <v>7</v>
      </c>
      <c r="V29" s="6">
        <v>0.1</v>
      </c>
      <c r="W29" s="6">
        <v>0.2</v>
      </c>
      <c r="X29" s="6">
        <v>1.44</v>
      </c>
      <c r="Y29" s="6">
        <v>0.16</v>
      </c>
      <c r="Z29" s="6">
        <v>0.2</v>
      </c>
      <c r="AA29" s="6">
        <v>19.8</v>
      </c>
      <c r="AB29" s="6">
        <v>16.9</v>
      </c>
    </row>
    <row r="30" spans="1:34" s="6" customFormat="1" ht="12.75">
      <c r="A30" s="8">
        <v>35382</v>
      </c>
      <c r="B30" s="6">
        <v>88</v>
      </c>
      <c r="F30" s="9">
        <v>22</v>
      </c>
      <c r="G30" s="24">
        <v>8.5</v>
      </c>
      <c r="H30" s="24">
        <v>8.2</v>
      </c>
      <c r="L30" s="6">
        <v>1810</v>
      </c>
      <c r="M30" s="6">
        <v>280</v>
      </c>
      <c r="N30" s="6">
        <v>330</v>
      </c>
      <c r="T30" s="6">
        <v>1140</v>
      </c>
      <c r="X30" s="6">
        <v>0.6</v>
      </c>
      <c r="Y30" s="6">
        <v>0.16</v>
      </c>
      <c r="Z30" s="6">
        <v>0.093</v>
      </c>
      <c r="AC30" s="6">
        <v>120</v>
      </c>
      <c r="AD30" s="6">
        <v>34</v>
      </c>
      <c r="AE30" s="6">
        <v>6.5</v>
      </c>
      <c r="AF30" s="6">
        <v>200</v>
      </c>
      <c r="AG30" s="6">
        <v>0.7</v>
      </c>
      <c r="AH30" s="6">
        <v>15</v>
      </c>
    </row>
    <row r="31" spans="1:25" s="6" customFormat="1" ht="12.75">
      <c r="A31" s="8">
        <v>35388</v>
      </c>
      <c r="B31" s="6">
        <v>105.6</v>
      </c>
      <c r="F31" s="9">
        <v>25.75</v>
      </c>
      <c r="G31" s="24"/>
      <c r="H31" s="24">
        <v>8.49</v>
      </c>
      <c r="I31" s="6">
        <v>0.427</v>
      </c>
      <c r="L31" s="6">
        <v>1640</v>
      </c>
      <c r="M31" s="6">
        <v>258</v>
      </c>
      <c r="N31" s="6">
        <v>320</v>
      </c>
      <c r="O31" s="6">
        <v>164</v>
      </c>
      <c r="Q31" s="6">
        <v>5</v>
      </c>
      <c r="R31" s="6">
        <v>58</v>
      </c>
      <c r="S31" s="6">
        <v>18</v>
      </c>
      <c r="T31" s="6">
        <v>940</v>
      </c>
      <c r="U31" s="6">
        <v>4</v>
      </c>
      <c r="V31" s="6">
        <v>0.1</v>
      </c>
      <c r="Y31" s="6">
        <v>0.133</v>
      </c>
    </row>
    <row r="32" spans="1:34" s="6" customFormat="1" ht="12.75">
      <c r="A32" s="8">
        <v>35437</v>
      </c>
      <c r="B32" s="6">
        <v>40</v>
      </c>
      <c r="F32" s="9">
        <v>16</v>
      </c>
      <c r="G32" s="24">
        <v>9.7</v>
      </c>
      <c r="H32" s="24">
        <v>8.2</v>
      </c>
      <c r="L32" s="6">
        <v>1590</v>
      </c>
      <c r="M32" s="6">
        <v>220</v>
      </c>
      <c r="N32" s="6">
        <v>290</v>
      </c>
      <c r="T32" s="6">
        <v>968</v>
      </c>
      <c r="X32" s="6">
        <v>1</v>
      </c>
      <c r="Y32" s="6">
        <v>0.18</v>
      </c>
      <c r="Z32" s="6">
        <v>0.061</v>
      </c>
      <c r="AC32" s="6">
        <v>100</v>
      </c>
      <c r="AD32" s="6">
        <v>28</v>
      </c>
      <c r="AE32" s="6">
        <v>6.6</v>
      </c>
      <c r="AF32" s="6">
        <v>170</v>
      </c>
      <c r="AG32" s="6">
        <v>0.7</v>
      </c>
      <c r="AH32" s="6">
        <v>9.9</v>
      </c>
    </row>
    <row r="33" spans="1:28" s="6" customFormat="1" ht="12.75">
      <c r="A33" s="8">
        <v>35453</v>
      </c>
      <c r="B33" s="6">
        <v>1.6</v>
      </c>
      <c r="F33" s="9">
        <v>18.6</v>
      </c>
      <c r="G33" s="24">
        <v>11.6</v>
      </c>
      <c r="H33" s="24">
        <v>8</v>
      </c>
      <c r="I33" s="6">
        <v>0.4</v>
      </c>
      <c r="J33" s="6">
        <v>49</v>
      </c>
      <c r="L33" s="6">
        <v>2358</v>
      </c>
      <c r="M33" s="6">
        <v>175</v>
      </c>
      <c r="N33" s="6">
        <v>265</v>
      </c>
      <c r="O33" s="6">
        <v>140</v>
      </c>
      <c r="R33" s="6">
        <v>38</v>
      </c>
      <c r="S33" s="6">
        <v>4</v>
      </c>
      <c r="T33" s="6">
        <v>520</v>
      </c>
      <c r="U33" s="6">
        <v>1</v>
      </c>
      <c r="V33" s="6">
        <v>0.32</v>
      </c>
      <c r="W33" s="6">
        <v>0.45</v>
      </c>
      <c r="X33" s="6">
        <v>0.68</v>
      </c>
      <c r="Y33" s="6">
        <v>0.16</v>
      </c>
      <c r="Z33" s="6">
        <v>0.14</v>
      </c>
      <c r="AA33" s="6">
        <v>14.8</v>
      </c>
      <c r="AB33" s="6">
        <v>1</v>
      </c>
    </row>
    <row r="34" spans="1:25" s="6" customFormat="1" ht="12.75">
      <c r="A34" s="8">
        <v>35480</v>
      </c>
      <c r="B34" s="6">
        <v>83.3</v>
      </c>
      <c r="D34" s="6">
        <v>8</v>
      </c>
      <c r="F34" s="9">
        <v>20.5</v>
      </c>
      <c r="G34" s="24"/>
      <c r="H34" s="24">
        <v>9.1</v>
      </c>
      <c r="I34" s="6">
        <v>0.5</v>
      </c>
      <c r="J34" s="6">
        <v>145</v>
      </c>
      <c r="L34" s="6">
        <v>1270</v>
      </c>
      <c r="M34" s="6">
        <v>165</v>
      </c>
      <c r="N34" s="6">
        <v>232</v>
      </c>
      <c r="O34" s="6">
        <v>146</v>
      </c>
      <c r="Q34" s="6">
        <v>9</v>
      </c>
      <c r="R34" s="6">
        <v>144</v>
      </c>
      <c r="S34" s="6">
        <v>28</v>
      </c>
      <c r="T34" s="6">
        <v>780</v>
      </c>
      <c r="U34" s="6">
        <v>4</v>
      </c>
      <c r="V34" s="6">
        <v>0.244</v>
      </c>
      <c r="Y34" s="6">
        <v>0.767</v>
      </c>
    </row>
    <row r="35" spans="1:25" s="6" customFormat="1" ht="12.75">
      <c r="A35" s="8">
        <v>35499</v>
      </c>
      <c r="B35" s="6">
        <v>1836</v>
      </c>
      <c r="F35" s="9">
        <v>24.3</v>
      </c>
      <c r="G35" s="24"/>
      <c r="H35" s="24">
        <v>9</v>
      </c>
      <c r="I35" s="6">
        <v>0.4</v>
      </c>
      <c r="J35" s="6">
        <v>95</v>
      </c>
      <c r="L35" s="6">
        <v>1414</v>
      </c>
      <c r="M35" s="6">
        <v>183</v>
      </c>
      <c r="N35" s="6">
        <v>237</v>
      </c>
      <c r="O35" s="6">
        <v>170</v>
      </c>
      <c r="Q35" s="6">
        <v>6</v>
      </c>
      <c r="R35" s="6">
        <v>132</v>
      </c>
      <c r="S35" s="6">
        <v>14</v>
      </c>
      <c r="T35" s="6">
        <v>804</v>
      </c>
      <c r="U35" s="6">
        <v>3</v>
      </c>
      <c r="V35" s="6">
        <v>0.304</v>
      </c>
      <c r="Y35" s="6">
        <v>3.18</v>
      </c>
    </row>
    <row r="36" spans="1:34" s="6" customFormat="1" ht="12.75">
      <c r="A36" s="8">
        <v>35542</v>
      </c>
      <c r="B36" s="6">
        <v>146</v>
      </c>
      <c r="D36" s="6">
        <v>3</v>
      </c>
      <c r="F36" s="9">
        <v>26.7</v>
      </c>
      <c r="G36" s="24">
        <v>10</v>
      </c>
      <c r="H36" s="24">
        <v>8.3</v>
      </c>
      <c r="I36" s="6">
        <v>0.6</v>
      </c>
      <c r="J36" s="6">
        <v>60</v>
      </c>
      <c r="L36" s="6">
        <v>1820</v>
      </c>
      <c r="M36" s="6">
        <v>302</v>
      </c>
      <c r="N36" s="6">
        <v>292</v>
      </c>
      <c r="T36" s="6">
        <v>1094</v>
      </c>
      <c r="X36" s="6">
        <v>1.291</v>
      </c>
      <c r="Y36" s="6">
        <v>0.177</v>
      </c>
      <c r="Z36" s="6">
        <v>0.044</v>
      </c>
      <c r="AC36" s="6">
        <v>116.43</v>
      </c>
      <c r="AD36" s="6">
        <v>34.536</v>
      </c>
      <c r="AE36" s="6">
        <v>7.64</v>
      </c>
      <c r="AF36" s="6">
        <v>206.74</v>
      </c>
      <c r="AG36" s="6">
        <v>0.533</v>
      </c>
      <c r="AH36" s="6">
        <v>12.988</v>
      </c>
    </row>
    <row r="37" spans="1:25" s="6" customFormat="1" ht="12.75">
      <c r="A37" s="8">
        <v>35564</v>
      </c>
      <c r="B37" s="6">
        <v>10</v>
      </c>
      <c r="D37" s="6">
        <v>4</v>
      </c>
      <c r="F37" s="9">
        <v>26.3</v>
      </c>
      <c r="G37" s="24"/>
      <c r="H37" s="24">
        <v>7.8</v>
      </c>
      <c r="I37" s="6">
        <v>0.2</v>
      </c>
      <c r="J37" s="6">
        <v>145</v>
      </c>
      <c r="L37" s="6">
        <v>2350</v>
      </c>
      <c r="M37" s="6">
        <v>441</v>
      </c>
      <c r="N37" s="6">
        <v>387</v>
      </c>
      <c r="O37" s="6">
        <v>142</v>
      </c>
      <c r="Q37" s="6">
        <v>6</v>
      </c>
      <c r="R37" s="6">
        <v>60</v>
      </c>
      <c r="S37" s="6">
        <v>18</v>
      </c>
      <c r="T37" s="6">
        <v>1400</v>
      </c>
      <c r="U37" s="6">
        <v>34</v>
      </c>
      <c r="V37" s="6">
        <v>0.244</v>
      </c>
      <c r="Y37" s="6">
        <v>2.71</v>
      </c>
    </row>
    <row r="38" spans="1:28" s="6" customFormat="1" ht="12.75">
      <c r="A38" s="8">
        <v>35586</v>
      </c>
      <c r="B38" s="6">
        <v>11</v>
      </c>
      <c r="F38" s="9">
        <v>31.2</v>
      </c>
      <c r="G38" s="24">
        <v>5.1</v>
      </c>
      <c r="H38" s="24">
        <v>8</v>
      </c>
      <c r="I38" s="6">
        <v>0.2</v>
      </c>
      <c r="J38" s="6">
        <v>360</v>
      </c>
      <c r="L38" s="6">
        <v>2130</v>
      </c>
      <c r="M38" s="6">
        <v>363</v>
      </c>
      <c r="N38" s="6">
        <v>410</v>
      </c>
      <c r="O38" s="6">
        <v>193</v>
      </c>
      <c r="R38" s="6">
        <v>60</v>
      </c>
      <c r="S38" s="6">
        <v>10</v>
      </c>
      <c r="T38" s="6">
        <v>1540</v>
      </c>
      <c r="U38" s="6">
        <v>1</v>
      </c>
      <c r="V38" s="6">
        <v>0.14</v>
      </c>
      <c r="W38" s="6">
        <v>0.02</v>
      </c>
      <c r="X38" s="6">
        <v>0.7</v>
      </c>
      <c r="Y38" s="6">
        <v>0.28</v>
      </c>
      <c r="Z38" s="6">
        <v>0.16</v>
      </c>
      <c r="AA38" s="6">
        <v>12.2</v>
      </c>
      <c r="AB38" s="6">
        <v>6.61</v>
      </c>
    </row>
    <row r="39" spans="1:25" s="6" customFormat="1" ht="12.75">
      <c r="A39" s="8">
        <v>35597</v>
      </c>
      <c r="B39" s="6">
        <v>470</v>
      </c>
      <c r="D39" s="6">
        <v>7</v>
      </c>
      <c r="F39" s="9">
        <v>32.5</v>
      </c>
      <c r="G39" s="24"/>
      <c r="H39" s="24">
        <v>8.5</v>
      </c>
      <c r="I39" s="6">
        <v>0.4</v>
      </c>
      <c r="J39" s="6">
        <v>220</v>
      </c>
      <c r="L39" s="6">
        <v>2830</v>
      </c>
      <c r="M39" s="6">
        <v>468</v>
      </c>
      <c r="N39" s="6">
        <v>542</v>
      </c>
      <c r="O39" s="6">
        <v>272</v>
      </c>
      <c r="Q39" s="6">
        <v>5</v>
      </c>
      <c r="R39" s="6">
        <v>54</v>
      </c>
      <c r="S39" s="6">
        <v>14</v>
      </c>
      <c r="T39" s="6">
        <v>1980</v>
      </c>
      <c r="U39" s="6">
        <v>8.7</v>
      </c>
      <c r="V39" s="6">
        <v>0.13</v>
      </c>
      <c r="Y39" s="6">
        <v>0.13</v>
      </c>
    </row>
    <row r="40" spans="1:25" s="6" customFormat="1" ht="12.75">
      <c r="A40" s="8">
        <v>35625</v>
      </c>
      <c r="B40" s="6">
        <v>101</v>
      </c>
      <c r="D40" s="3" t="s">
        <v>24</v>
      </c>
      <c r="F40" s="9">
        <v>32.1</v>
      </c>
      <c r="G40" s="24"/>
      <c r="H40" s="24">
        <v>8.8</v>
      </c>
      <c r="I40" s="6">
        <v>0.4</v>
      </c>
      <c r="J40" s="6">
        <v>240</v>
      </c>
      <c r="L40" s="6">
        <v>1484</v>
      </c>
      <c r="M40" s="6">
        <v>203</v>
      </c>
      <c r="N40" s="6">
        <v>268</v>
      </c>
      <c r="O40" s="6">
        <v>164</v>
      </c>
      <c r="Q40" s="6">
        <v>9</v>
      </c>
      <c r="R40" s="6">
        <v>24</v>
      </c>
      <c r="T40" s="6">
        <v>940</v>
      </c>
      <c r="U40" s="6">
        <v>6.6</v>
      </c>
      <c r="V40" s="6">
        <v>0.244</v>
      </c>
      <c r="Y40" s="6">
        <v>0.01</v>
      </c>
    </row>
    <row r="41" spans="1:34" s="6" customFormat="1" ht="12.75">
      <c r="A41" s="8">
        <v>35626</v>
      </c>
      <c r="B41" s="6">
        <v>77</v>
      </c>
      <c r="F41" s="9">
        <v>31</v>
      </c>
      <c r="G41" s="24">
        <v>6.4</v>
      </c>
      <c r="H41" s="24">
        <v>8.3</v>
      </c>
      <c r="L41" s="6">
        <v>1300</v>
      </c>
      <c r="M41" s="6">
        <v>170</v>
      </c>
      <c r="N41" s="6">
        <v>247</v>
      </c>
      <c r="T41" s="6">
        <v>727</v>
      </c>
      <c r="X41" s="6">
        <v>0.746</v>
      </c>
      <c r="Y41" s="6">
        <v>0.187</v>
      </c>
      <c r="Z41" s="6">
        <v>0.063</v>
      </c>
      <c r="AC41" s="6">
        <v>80.755</v>
      </c>
      <c r="AD41" s="6">
        <v>24.238</v>
      </c>
      <c r="AE41" s="6">
        <v>6</v>
      </c>
      <c r="AF41" s="6">
        <v>148.32</v>
      </c>
      <c r="AG41" s="6">
        <v>0.67</v>
      </c>
      <c r="AH41" s="6">
        <v>12.767</v>
      </c>
    </row>
    <row r="42" spans="1:30" s="6" customFormat="1" ht="12.75">
      <c r="A42" s="8">
        <v>35634</v>
      </c>
      <c r="B42" s="6">
        <v>79</v>
      </c>
      <c r="F42" s="9"/>
      <c r="G42" s="24">
        <v>6.3</v>
      </c>
      <c r="H42" s="24">
        <v>7.7</v>
      </c>
      <c r="J42" s="6">
        <v>45</v>
      </c>
      <c r="L42" s="6">
        <v>1365</v>
      </c>
      <c r="M42" s="6">
        <v>190</v>
      </c>
      <c r="N42" s="6">
        <v>269</v>
      </c>
      <c r="O42" s="6">
        <v>160</v>
      </c>
      <c r="R42" s="6">
        <v>157</v>
      </c>
      <c r="S42" s="6">
        <v>15</v>
      </c>
      <c r="T42" s="6">
        <v>872</v>
      </c>
      <c r="U42" s="6">
        <v>6</v>
      </c>
      <c r="V42" s="6">
        <v>0.12</v>
      </c>
      <c r="X42" s="6">
        <v>1.04</v>
      </c>
      <c r="Y42" s="6">
        <v>0.2</v>
      </c>
      <c r="AA42" s="6">
        <v>23.6</v>
      </c>
      <c r="AB42" s="6">
        <v>7.78</v>
      </c>
      <c r="AC42" s="6">
        <v>89.6</v>
      </c>
      <c r="AD42" s="6">
        <v>26.2</v>
      </c>
    </row>
    <row r="43" spans="1:34" s="6" customFormat="1" ht="12.75">
      <c r="A43" s="8">
        <v>35654</v>
      </c>
      <c r="B43" s="6">
        <v>130</v>
      </c>
      <c r="F43" s="9">
        <v>30.5</v>
      </c>
      <c r="G43" s="24">
        <v>6.5</v>
      </c>
      <c r="H43" s="24">
        <v>8.3</v>
      </c>
      <c r="L43" s="6">
        <v>1210</v>
      </c>
      <c r="M43" s="6">
        <v>159</v>
      </c>
      <c r="N43" s="6">
        <v>229</v>
      </c>
      <c r="T43" s="6">
        <v>751</v>
      </c>
      <c r="X43" s="6">
        <v>0.2</v>
      </c>
      <c r="Y43" s="6">
        <v>0.122</v>
      </c>
      <c r="Z43" s="6">
        <v>0.053</v>
      </c>
      <c r="AC43" s="6">
        <v>70.859</v>
      </c>
      <c r="AD43" s="6">
        <v>21.925</v>
      </c>
      <c r="AE43" s="6">
        <v>6.19</v>
      </c>
      <c r="AF43" s="6">
        <v>135.28</v>
      </c>
      <c r="AG43" s="6">
        <v>0.737</v>
      </c>
      <c r="AH43" s="6">
        <v>13.099</v>
      </c>
    </row>
    <row r="44" spans="1:25" s="6" customFormat="1" ht="12.75">
      <c r="A44" s="8">
        <v>35660</v>
      </c>
      <c r="B44" s="6">
        <v>85.5</v>
      </c>
      <c r="D44" s="3" t="s">
        <v>24</v>
      </c>
      <c r="F44" s="9">
        <v>31.6</v>
      </c>
      <c r="G44" s="24"/>
      <c r="H44" s="24">
        <v>9</v>
      </c>
      <c r="I44" s="6">
        <v>0.4</v>
      </c>
      <c r="J44" s="6">
        <v>605</v>
      </c>
      <c r="L44" s="6">
        <v>1395</v>
      </c>
      <c r="M44" s="6">
        <v>192</v>
      </c>
      <c r="N44" s="6">
        <v>254</v>
      </c>
      <c r="O44" s="6">
        <v>144</v>
      </c>
      <c r="Q44" s="6">
        <v>12</v>
      </c>
      <c r="R44" s="6">
        <v>36</v>
      </c>
      <c r="T44" s="6">
        <v>760</v>
      </c>
      <c r="U44" s="6">
        <v>4</v>
      </c>
      <c r="V44" s="6">
        <v>0.244</v>
      </c>
      <c r="Y44" s="6">
        <v>0.01</v>
      </c>
    </row>
    <row r="45" spans="1:34" s="6" customFormat="1" ht="12.75">
      <c r="A45" s="8">
        <v>35682</v>
      </c>
      <c r="B45" s="6">
        <v>44</v>
      </c>
      <c r="F45" s="9">
        <v>30</v>
      </c>
      <c r="G45" s="24">
        <v>7.2</v>
      </c>
      <c r="H45" s="24">
        <v>8.4</v>
      </c>
      <c r="L45" s="6">
        <v>1410</v>
      </c>
      <c r="M45" s="6">
        <v>218</v>
      </c>
      <c r="N45" s="6">
        <v>280</v>
      </c>
      <c r="T45" s="6">
        <v>871</v>
      </c>
      <c r="X45" s="6">
        <v>0.673</v>
      </c>
      <c r="Y45" s="6">
        <v>0.154</v>
      </c>
      <c r="Z45" s="6">
        <v>0.041</v>
      </c>
      <c r="AC45" s="6">
        <v>80.103</v>
      </c>
      <c r="AD45" s="6">
        <v>25.703</v>
      </c>
      <c r="AE45" s="6">
        <v>6.14</v>
      </c>
      <c r="AF45" s="6">
        <v>158.48</v>
      </c>
      <c r="AG45" s="6">
        <v>0.782</v>
      </c>
      <c r="AH45" s="6">
        <v>15.275</v>
      </c>
    </row>
    <row r="46" spans="1:25" s="6" customFormat="1" ht="12.75">
      <c r="A46" s="8">
        <v>35689</v>
      </c>
      <c r="B46" s="9">
        <f>3*35.31467</f>
        <v>105.94400999999999</v>
      </c>
      <c r="F46" s="9">
        <v>31.5</v>
      </c>
      <c r="G46" s="24"/>
      <c r="H46" s="24">
        <v>8.5</v>
      </c>
      <c r="I46" s="6">
        <v>0.3</v>
      </c>
      <c r="J46" s="6">
        <v>1</v>
      </c>
      <c r="L46" s="6">
        <v>1268</v>
      </c>
      <c r="M46" s="6">
        <v>175</v>
      </c>
      <c r="N46" s="6">
        <v>242</v>
      </c>
      <c r="O46" s="6">
        <v>132</v>
      </c>
      <c r="Q46" s="6">
        <v>5</v>
      </c>
      <c r="R46" s="6">
        <v>47</v>
      </c>
      <c r="T46" s="6">
        <v>776</v>
      </c>
      <c r="U46" s="6">
        <v>3</v>
      </c>
      <c r="V46" s="6">
        <v>0.244</v>
      </c>
      <c r="Y46" s="6">
        <v>0.01</v>
      </c>
    </row>
    <row r="47" spans="1:34" s="6" customFormat="1" ht="12.75">
      <c r="A47" s="8">
        <v>35714</v>
      </c>
      <c r="B47" s="6">
        <v>272</v>
      </c>
      <c r="F47" s="9">
        <v>27</v>
      </c>
      <c r="G47" s="24">
        <v>5.7</v>
      </c>
      <c r="H47" s="24">
        <v>7.3</v>
      </c>
      <c r="L47" s="6">
        <v>819</v>
      </c>
      <c r="M47" s="6">
        <v>108</v>
      </c>
      <c r="N47" s="6">
        <v>133.5</v>
      </c>
      <c r="T47" s="6">
        <v>468</v>
      </c>
      <c r="X47" s="6">
        <v>0.695</v>
      </c>
      <c r="Y47" s="6">
        <v>0.196</v>
      </c>
      <c r="Z47" s="6">
        <v>0.127</v>
      </c>
      <c r="AC47" s="6">
        <v>47.773</v>
      </c>
      <c r="AD47" s="6">
        <v>13.665</v>
      </c>
      <c r="AE47" s="6">
        <v>4.77</v>
      </c>
      <c r="AF47" s="6">
        <v>86.338</v>
      </c>
      <c r="AG47" s="6">
        <v>0.391</v>
      </c>
      <c r="AH47" s="6">
        <v>9.374</v>
      </c>
    </row>
    <row r="48" spans="1:28" s="6" customFormat="1" ht="12.75">
      <c r="A48" s="8">
        <v>35726</v>
      </c>
      <c r="B48" s="6">
        <v>50</v>
      </c>
      <c r="D48" s="6">
        <v>8</v>
      </c>
      <c r="F48" s="9">
        <v>25.4</v>
      </c>
      <c r="G48" s="24">
        <v>7.3</v>
      </c>
      <c r="H48" s="24">
        <v>7.8</v>
      </c>
      <c r="I48" s="6">
        <v>0.5</v>
      </c>
      <c r="J48" s="6">
        <v>2860</v>
      </c>
      <c r="L48" s="6">
        <v>1430</v>
      </c>
      <c r="O48" s="6">
        <v>142</v>
      </c>
      <c r="R48" s="6">
        <v>67</v>
      </c>
      <c r="S48" s="6">
        <v>7</v>
      </c>
      <c r="T48" s="6">
        <v>844</v>
      </c>
      <c r="U48" s="6">
        <v>10</v>
      </c>
      <c r="V48" s="6">
        <v>0.16</v>
      </c>
      <c r="X48" s="6">
        <v>0.61</v>
      </c>
      <c r="Y48" s="6">
        <v>0.25</v>
      </c>
      <c r="AA48" s="6">
        <v>6.6</v>
      </c>
      <c r="AB48" s="6">
        <v>1</v>
      </c>
    </row>
    <row r="49" spans="1:25" s="6" customFormat="1" ht="12.75">
      <c r="A49" s="8">
        <v>35758</v>
      </c>
      <c r="B49" s="9">
        <f>2.01*35.31467</f>
        <v>70.9824867</v>
      </c>
      <c r="F49" s="9">
        <v>20.8</v>
      </c>
      <c r="G49" s="24">
        <v>9.8</v>
      </c>
      <c r="H49" s="24">
        <v>8.2</v>
      </c>
      <c r="I49" s="6">
        <v>0.8</v>
      </c>
      <c r="J49" s="6">
        <v>245</v>
      </c>
      <c r="L49" s="6">
        <v>1323</v>
      </c>
      <c r="M49" s="6">
        <v>204</v>
      </c>
      <c r="N49" s="6">
        <v>213</v>
      </c>
      <c r="O49" s="6">
        <v>158</v>
      </c>
      <c r="Q49" s="6">
        <v>5</v>
      </c>
      <c r="R49" s="6">
        <v>32</v>
      </c>
      <c r="T49" s="6">
        <v>802</v>
      </c>
      <c r="V49" s="6">
        <v>0.244</v>
      </c>
      <c r="Y49" s="6">
        <v>0.01</v>
      </c>
    </row>
    <row r="50" spans="1:25" s="6" customFormat="1" ht="12.75">
      <c r="A50" s="8">
        <v>35774</v>
      </c>
      <c r="B50" s="9">
        <f>1.17*35.31467</f>
        <v>41.318163899999995</v>
      </c>
      <c r="F50" s="9">
        <v>20.9</v>
      </c>
      <c r="G50" s="24">
        <v>10</v>
      </c>
      <c r="H50" s="24">
        <v>7.8</v>
      </c>
      <c r="I50" s="6">
        <v>0.6</v>
      </c>
      <c r="J50" s="6">
        <v>265</v>
      </c>
      <c r="L50" s="6">
        <v>2270</v>
      </c>
      <c r="M50" s="6">
        <v>466</v>
      </c>
      <c r="N50" s="6">
        <v>431</v>
      </c>
      <c r="O50" s="6">
        <v>218</v>
      </c>
      <c r="Q50" s="6">
        <v>5</v>
      </c>
      <c r="R50" s="6">
        <v>66</v>
      </c>
      <c r="T50" s="6">
        <v>1682</v>
      </c>
      <c r="U50" s="6">
        <v>4</v>
      </c>
      <c r="V50" s="6">
        <v>1.04</v>
      </c>
      <c r="Y50" s="6">
        <v>0.462</v>
      </c>
    </row>
    <row r="51" spans="1:25" s="6" customFormat="1" ht="12.75">
      <c r="A51" s="8">
        <v>35815</v>
      </c>
      <c r="B51" s="6">
        <v>18.4</v>
      </c>
      <c r="D51" s="3" t="s">
        <v>24</v>
      </c>
      <c r="F51" s="9">
        <v>13.4</v>
      </c>
      <c r="G51" s="24">
        <v>10.1</v>
      </c>
      <c r="H51" s="24">
        <v>8</v>
      </c>
      <c r="I51" s="6">
        <v>1</v>
      </c>
      <c r="J51" s="6">
        <v>330</v>
      </c>
      <c r="L51" s="6">
        <v>1910</v>
      </c>
      <c r="M51" s="6">
        <v>332</v>
      </c>
      <c r="N51" s="6">
        <v>369</v>
      </c>
      <c r="O51" s="6">
        <v>164</v>
      </c>
      <c r="Q51" s="6">
        <v>5</v>
      </c>
      <c r="R51" s="6">
        <v>35</v>
      </c>
      <c r="T51" s="6">
        <v>1133</v>
      </c>
      <c r="U51" s="6">
        <v>5.5</v>
      </c>
      <c r="V51" s="6">
        <v>0.401</v>
      </c>
      <c r="Y51" s="6">
        <v>1.51</v>
      </c>
    </row>
    <row r="52" spans="1:34" s="6" customFormat="1" ht="12.75">
      <c r="A52" s="8">
        <v>35836</v>
      </c>
      <c r="B52" s="6">
        <v>189</v>
      </c>
      <c r="F52" s="9">
        <v>20.5</v>
      </c>
      <c r="G52" s="24">
        <v>8.8</v>
      </c>
      <c r="H52" s="24">
        <v>8</v>
      </c>
      <c r="L52" s="6">
        <v>1240</v>
      </c>
      <c r="M52" s="6">
        <v>170</v>
      </c>
      <c r="N52" s="6">
        <v>240</v>
      </c>
      <c r="O52" s="6">
        <v>116</v>
      </c>
      <c r="T52" s="6">
        <v>748</v>
      </c>
      <c r="X52" s="6">
        <v>0.52</v>
      </c>
      <c r="Y52" s="6">
        <v>0.15</v>
      </c>
      <c r="Z52" s="6">
        <v>0.082</v>
      </c>
      <c r="AC52" s="6">
        <v>74</v>
      </c>
      <c r="AD52" s="6">
        <v>23</v>
      </c>
      <c r="AE52" s="6">
        <v>5.8</v>
      </c>
      <c r="AF52" s="6">
        <v>136</v>
      </c>
      <c r="AG52" s="6">
        <v>0.75</v>
      </c>
      <c r="AH52" s="6">
        <v>5</v>
      </c>
    </row>
    <row r="53" spans="1:28" s="6" customFormat="1" ht="12.75">
      <c r="A53" s="8">
        <v>35850</v>
      </c>
      <c r="B53" s="6">
        <v>27.5</v>
      </c>
      <c r="D53" s="6">
        <v>2</v>
      </c>
      <c r="F53" s="9">
        <v>22.2</v>
      </c>
      <c r="G53" s="24">
        <v>8.3</v>
      </c>
      <c r="H53" s="24">
        <v>7.9</v>
      </c>
      <c r="I53" s="6">
        <v>0.35</v>
      </c>
      <c r="J53" s="6">
        <v>80</v>
      </c>
      <c r="L53" s="6">
        <v>1440</v>
      </c>
      <c r="M53" s="6">
        <v>179</v>
      </c>
      <c r="N53" s="6">
        <v>247</v>
      </c>
      <c r="O53" s="6">
        <v>154</v>
      </c>
      <c r="R53" s="6">
        <v>30</v>
      </c>
      <c r="S53" s="6">
        <v>4</v>
      </c>
      <c r="T53" s="6">
        <v>880</v>
      </c>
      <c r="U53" s="6">
        <v>7</v>
      </c>
      <c r="V53" s="6">
        <v>0.08</v>
      </c>
      <c r="W53" s="6">
        <v>0.42</v>
      </c>
      <c r="X53" s="6">
        <v>0.91</v>
      </c>
      <c r="Y53" s="6">
        <v>0.21</v>
      </c>
      <c r="Z53" s="6">
        <v>0.06</v>
      </c>
      <c r="AA53" s="6">
        <v>2.67</v>
      </c>
      <c r="AB53" s="6">
        <v>1.44</v>
      </c>
    </row>
    <row r="54" spans="1:25" s="6" customFormat="1" ht="12.75">
      <c r="A54" s="8">
        <v>35871</v>
      </c>
      <c r="B54" s="6">
        <v>1.83</v>
      </c>
      <c r="D54" s="6">
        <v>3</v>
      </c>
      <c r="F54" s="9">
        <v>24.3</v>
      </c>
      <c r="G54" s="24">
        <v>12.1</v>
      </c>
      <c r="H54" s="24">
        <v>8.4</v>
      </c>
      <c r="I54" s="6">
        <v>0.61</v>
      </c>
      <c r="J54" s="6">
        <v>640</v>
      </c>
      <c r="L54" s="6">
        <v>1865</v>
      </c>
      <c r="M54" s="6">
        <v>317</v>
      </c>
      <c r="N54" s="6">
        <v>371</v>
      </c>
      <c r="O54" s="6">
        <v>188</v>
      </c>
      <c r="Q54" s="6">
        <v>4</v>
      </c>
      <c r="R54" s="6">
        <v>110</v>
      </c>
      <c r="T54" s="6">
        <v>1093</v>
      </c>
      <c r="U54" s="6">
        <v>7.2</v>
      </c>
      <c r="V54" s="6">
        <v>0.275</v>
      </c>
      <c r="Y54" s="6">
        <v>17.4</v>
      </c>
    </row>
    <row r="55" spans="1:34" s="6" customFormat="1" ht="12.75">
      <c r="A55" s="8">
        <v>35879</v>
      </c>
      <c r="B55" s="6">
        <v>6.4</v>
      </c>
      <c r="F55" s="9">
        <v>22</v>
      </c>
      <c r="G55" s="24">
        <v>7.8</v>
      </c>
      <c r="H55" s="24">
        <v>8.2</v>
      </c>
      <c r="L55" s="6">
        <v>1940</v>
      </c>
      <c r="M55" s="6">
        <v>300</v>
      </c>
      <c r="N55" s="6">
        <v>342</v>
      </c>
      <c r="O55" s="6">
        <v>195</v>
      </c>
      <c r="T55" s="6">
        <v>1214</v>
      </c>
      <c r="X55" s="6">
        <v>0.579</v>
      </c>
      <c r="Y55" s="6">
        <v>0.207</v>
      </c>
      <c r="Z55" s="6">
        <v>0.132</v>
      </c>
      <c r="AC55" s="6">
        <v>120</v>
      </c>
      <c r="AD55" s="6">
        <v>38</v>
      </c>
      <c r="AE55" s="6">
        <v>7.2</v>
      </c>
      <c r="AF55" s="6">
        <v>215</v>
      </c>
      <c r="AG55" s="6">
        <v>0.639</v>
      </c>
      <c r="AH55" s="6">
        <v>5.5</v>
      </c>
    </row>
    <row r="56" spans="1:28" s="6" customFormat="1" ht="12.75">
      <c r="A56" s="8">
        <v>35886</v>
      </c>
      <c r="F56" s="9"/>
      <c r="G56" s="24"/>
      <c r="H56" s="24"/>
      <c r="M56" s="6">
        <v>338</v>
      </c>
      <c r="N56" s="6">
        <v>390</v>
      </c>
      <c r="O56" s="6">
        <v>202</v>
      </c>
      <c r="R56" s="6">
        <v>42</v>
      </c>
      <c r="S56" s="6">
        <v>6</v>
      </c>
      <c r="T56" s="6">
        <v>1400</v>
      </c>
      <c r="U56" s="6">
        <v>7</v>
      </c>
      <c r="V56" s="6">
        <v>0.05</v>
      </c>
      <c r="W56" s="6">
        <v>0.1</v>
      </c>
      <c r="X56" s="6">
        <v>0.72</v>
      </c>
      <c r="Y56" s="6">
        <v>0.14</v>
      </c>
      <c r="Z56" s="6">
        <v>0.06</v>
      </c>
      <c r="AA56" s="6">
        <v>8.22</v>
      </c>
      <c r="AB56" s="6">
        <v>1</v>
      </c>
    </row>
    <row r="57" spans="1:34" s="6" customFormat="1" ht="12.75">
      <c r="A57" s="8">
        <v>35906</v>
      </c>
      <c r="B57" s="6">
        <v>27</v>
      </c>
      <c r="D57" s="3" t="s">
        <v>24</v>
      </c>
      <c r="F57" s="9">
        <v>26.5</v>
      </c>
      <c r="G57" s="24">
        <v>9.4</v>
      </c>
      <c r="H57" s="24">
        <v>8.3</v>
      </c>
      <c r="I57" s="6">
        <v>0.35</v>
      </c>
      <c r="J57" s="6">
        <v>80</v>
      </c>
      <c r="L57" s="6">
        <v>1280</v>
      </c>
      <c r="M57" s="6">
        <v>170</v>
      </c>
      <c r="N57" s="6">
        <v>250</v>
      </c>
      <c r="O57" s="6">
        <v>121</v>
      </c>
      <c r="R57" s="6">
        <v>62</v>
      </c>
      <c r="S57" s="6">
        <v>5</v>
      </c>
      <c r="T57" s="6">
        <v>828</v>
      </c>
      <c r="U57" s="6">
        <v>7</v>
      </c>
      <c r="V57" s="6">
        <v>0.05</v>
      </c>
      <c r="W57" s="6">
        <v>0.1</v>
      </c>
      <c r="X57" s="6">
        <v>0.494</v>
      </c>
      <c r="Y57" s="6">
        <v>0.167</v>
      </c>
      <c r="Z57" s="6">
        <v>0.087</v>
      </c>
      <c r="AA57" s="6">
        <v>5.82</v>
      </c>
      <c r="AB57" s="6">
        <v>1</v>
      </c>
      <c r="AC57" s="6">
        <v>82</v>
      </c>
      <c r="AD57" s="6">
        <v>25</v>
      </c>
      <c r="AE57" s="6">
        <v>5.7</v>
      </c>
      <c r="AF57" s="6">
        <v>142</v>
      </c>
      <c r="AG57" s="6">
        <v>0.762</v>
      </c>
      <c r="AH57" s="6">
        <v>13</v>
      </c>
    </row>
    <row r="58" spans="1:25" s="6" customFormat="1" ht="12.75">
      <c r="A58" s="8">
        <v>35928</v>
      </c>
      <c r="B58" s="6">
        <v>320</v>
      </c>
      <c r="D58" s="3" t="s">
        <v>24</v>
      </c>
      <c r="F58" s="9">
        <v>27.3</v>
      </c>
      <c r="G58" s="24">
        <v>7.6</v>
      </c>
      <c r="H58" s="24">
        <v>8</v>
      </c>
      <c r="I58" s="6">
        <v>0.43</v>
      </c>
      <c r="J58" s="6">
        <v>815</v>
      </c>
      <c r="L58" s="6">
        <v>1204</v>
      </c>
      <c r="M58" s="6">
        <v>163</v>
      </c>
      <c r="N58" s="6">
        <v>235</v>
      </c>
      <c r="O58" s="6">
        <v>112</v>
      </c>
      <c r="Q58" s="6">
        <v>2</v>
      </c>
      <c r="R58" s="6">
        <v>39</v>
      </c>
      <c r="T58" s="6">
        <v>775</v>
      </c>
      <c r="U58" s="6">
        <v>3.8</v>
      </c>
      <c r="V58" s="6">
        <v>0.275</v>
      </c>
      <c r="Y58" s="6">
        <v>5.07</v>
      </c>
    </row>
    <row r="59" spans="1:34" s="6" customFormat="1" ht="12.75">
      <c r="A59" s="8">
        <v>35935</v>
      </c>
      <c r="B59" s="6">
        <v>44</v>
      </c>
      <c r="F59" s="9">
        <v>27.5</v>
      </c>
      <c r="G59" s="24">
        <v>7.9</v>
      </c>
      <c r="H59" s="24">
        <v>7.3</v>
      </c>
      <c r="L59" s="6">
        <v>1340</v>
      </c>
      <c r="M59" s="6">
        <v>180</v>
      </c>
      <c r="N59" s="6">
        <v>260</v>
      </c>
      <c r="O59" s="6">
        <v>135</v>
      </c>
      <c r="Q59" s="6">
        <v>3</v>
      </c>
      <c r="T59" s="6">
        <v>846</v>
      </c>
      <c r="X59" s="6">
        <v>0.569</v>
      </c>
      <c r="Y59" s="6">
        <v>0.186</v>
      </c>
      <c r="Z59" s="6">
        <v>0.0671</v>
      </c>
      <c r="AC59" s="6">
        <v>81</v>
      </c>
      <c r="AD59" s="6">
        <v>26</v>
      </c>
      <c r="AE59" s="6">
        <v>6.9</v>
      </c>
      <c r="AF59" s="6">
        <v>149</v>
      </c>
      <c r="AG59" s="6">
        <v>0.813</v>
      </c>
      <c r="AH59" s="6">
        <v>13</v>
      </c>
    </row>
    <row r="60" spans="1:25" s="6" customFormat="1" ht="12.75">
      <c r="A60" s="8">
        <v>35962</v>
      </c>
      <c r="B60" s="9">
        <f>5.15*35.31467</f>
        <v>181.8705505</v>
      </c>
      <c r="F60" s="9">
        <v>30.9</v>
      </c>
      <c r="G60" s="24">
        <v>7.5</v>
      </c>
      <c r="H60" s="24">
        <v>8</v>
      </c>
      <c r="I60" s="6">
        <v>0.34</v>
      </c>
      <c r="L60" s="6">
        <v>1361</v>
      </c>
      <c r="M60" s="6">
        <v>185</v>
      </c>
      <c r="N60" s="6">
        <v>248</v>
      </c>
      <c r="O60" s="6">
        <v>108</v>
      </c>
      <c r="Q60" s="6">
        <v>3</v>
      </c>
      <c r="R60" s="6">
        <v>662</v>
      </c>
      <c r="T60" s="6">
        <v>787</v>
      </c>
      <c r="U60" s="6">
        <v>3.3</v>
      </c>
      <c r="V60" s="6">
        <v>0.275</v>
      </c>
      <c r="Y60" s="6">
        <v>8.63</v>
      </c>
    </row>
    <row r="61" spans="1:34" s="6" customFormat="1" ht="12.75">
      <c r="A61" s="8">
        <v>35968</v>
      </c>
      <c r="B61" s="6">
        <v>6.9</v>
      </c>
      <c r="F61" s="9">
        <v>33</v>
      </c>
      <c r="G61" s="24">
        <v>6.8</v>
      </c>
      <c r="H61" s="24">
        <v>7.9</v>
      </c>
      <c r="L61" s="6">
        <v>1420</v>
      </c>
      <c r="M61" s="6">
        <v>210</v>
      </c>
      <c r="N61" s="6">
        <v>270</v>
      </c>
      <c r="O61" s="6">
        <v>122</v>
      </c>
      <c r="T61" s="6">
        <v>890</v>
      </c>
      <c r="X61" s="6">
        <v>0.48</v>
      </c>
      <c r="Y61" s="6">
        <v>0.093</v>
      </c>
      <c r="Z61" s="6">
        <v>0.069</v>
      </c>
      <c r="AC61" s="6">
        <v>80</v>
      </c>
      <c r="AD61" s="6">
        <v>28</v>
      </c>
      <c r="AE61" s="6">
        <v>6.3</v>
      </c>
      <c r="AF61" s="6">
        <v>164</v>
      </c>
      <c r="AG61" s="6">
        <v>0.753</v>
      </c>
      <c r="AH61" s="6">
        <v>15</v>
      </c>
    </row>
    <row r="62" spans="1:28" s="6" customFormat="1" ht="12.75">
      <c r="A62" s="8">
        <v>35976</v>
      </c>
      <c r="B62" s="6">
        <v>38</v>
      </c>
      <c r="D62" s="3" t="s">
        <v>24</v>
      </c>
      <c r="F62" s="9">
        <v>32</v>
      </c>
      <c r="G62" s="24">
        <v>6.9</v>
      </c>
      <c r="H62" s="24">
        <v>8.2</v>
      </c>
      <c r="I62" s="6">
        <v>0.4</v>
      </c>
      <c r="L62" s="6">
        <v>1370</v>
      </c>
      <c r="M62" s="6">
        <v>186</v>
      </c>
      <c r="N62" s="6">
        <v>251</v>
      </c>
      <c r="O62" s="6">
        <v>148</v>
      </c>
      <c r="R62" s="6">
        <v>47</v>
      </c>
      <c r="S62" s="6">
        <v>6</v>
      </c>
      <c r="T62" s="6">
        <v>830</v>
      </c>
      <c r="U62" s="6">
        <v>5</v>
      </c>
      <c r="V62" s="6">
        <v>0.05</v>
      </c>
      <c r="W62" s="6">
        <v>0.1</v>
      </c>
      <c r="X62" s="6">
        <v>0.61</v>
      </c>
      <c r="Y62" s="6">
        <v>0.18</v>
      </c>
      <c r="Z62" s="6">
        <v>0.06</v>
      </c>
      <c r="AA62" s="6">
        <v>1.87</v>
      </c>
      <c r="AB62" s="6">
        <v>4.67</v>
      </c>
    </row>
    <row r="63" spans="1:34" s="6" customFormat="1" ht="12.75">
      <c r="A63" s="8">
        <v>35982</v>
      </c>
      <c r="B63" s="6">
        <v>79</v>
      </c>
      <c r="F63" s="9">
        <v>31</v>
      </c>
      <c r="G63" s="24">
        <v>7.3</v>
      </c>
      <c r="H63" s="24">
        <v>8.2</v>
      </c>
      <c r="L63" s="6">
        <v>1420</v>
      </c>
      <c r="M63" s="6">
        <v>200</v>
      </c>
      <c r="N63" s="6">
        <v>270</v>
      </c>
      <c r="O63" s="6">
        <v>127</v>
      </c>
      <c r="T63" s="6">
        <v>918</v>
      </c>
      <c r="X63" s="6">
        <v>0.413</v>
      </c>
      <c r="Y63" s="6">
        <v>0.108</v>
      </c>
      <c r="Z63" s="6">
        <v>0.058</v>
      </c>
      <c r="AC63" s="6">
        <v>82</v>
      </c>
      <c r="AD63" s="6">
        <v>28</v>
      </c>
      <c r="AE63" s="6">
        <v>6.7</v>
      </c>
      <c r="AF63" s="6">
        <v>161</v>
      </c>
      <c r="AG63" s="6">
        <v>0.901</v>
      </c>
      <c r="AH63" s="6">
        <v>14.459</v>
      </c>
    </row>
    <row r="64" spans="1:28" s="6" customFormat="1" ht="12.75">
      <c r="A64" s="8">
        <v>36005</v>
      </c>
      <c r="B64" s="6">
        <v>38</v>
      </c>
      <c r="D64" s="3" t="s">
        <v>24</v>
      </c>
      <c r="F64" s="9">
        <v>31.8</v>
      </c>
      <c r="G64" s="24">
        <v>8.7</v>
      </c>
      <c r="H64" s="24">
        <v>8.2</v>
      </c>
      <c r="I64" s="6">
        <v>0.4</v>
      </c>
      <c r="J64" s="6">
        <v>120</v>
      </c>
      <c r="L64" s="6">
        <v>1460</v>
      </c>
      <c r="M64" s="6">
        <v>208</v>
      </c>
      <c r="N64" s="6">
        <v>264</v>
      </c>
      <c r="O64" s="6">
        <v>140</v>
      </c>
      <c r="R64" s="6">
        <v>38</v>
      </c>
      <c r="S64" s="6">
        <v>5</v>
      </c>
      <c r="T64" s="6">
        <v>940</v>
      </c>
      <c r="U64" s="6">
        <v>4</v>
      </c>
      <c r="V64" s="6">
        <v>0.05</v>
      </c>
      <c r="W64" s="6">
        <v>0.1</v>
      </c>
      <c r="X64" s="6">
        <v>0.46</v>
      </c>
      <c r="Y64" s="6">
        <v>0.16</v>
      </c>
      <c r="Z64" s="6">
        <v>0.06</v>
      </c>
      <c r="AA64" s="6">
        <v>1</v>
      </c>
      <c r="AB64" s="6">
        <v>4.49</v>
      </c>
    </row>
    <row r="65" spans="1:34" s="6" customFormat="1" ht="12.75">
      <c r="A65" s="8">
        <v>36011</v>
      </c>
      <c r="B65" s="6">
        <v>30</v>
      </c>
      <c r="F65" s="9">
        <v>34.5</v>
      </c>
      <c r="G65" s="24">
        <v>7.8</v>
      </c>
      <c r="H65" s="24">
        <v>8</v>
      </c>
      <c r="L65" s="6">
        <v>1580</v>
      </c>
      <c r="M65" s="6">
        <v>230</v>
      </c>
      <c r="N65" s="6">
        <v>280</v>
      </c>
      <c r="O65" s="6">
        <v>168</v>
      </c>
      <c r="T65" s="6">
        <v>1036</v>
      </c>
      <c r="X65" s="6">
        <v>0.59</v>
      </c>
      <c r="Y65" s="6">
        <v>0.169</v>
      </c>
      <c r="Z65" s="6">
        <v>0.122</v>
      </c>
      <c r="AC65" s="6">
        <v>100</v>
      </c>
      <c r="AD65" s="6">
        <v>35</v>
      </c>
      <c r="AE65" s="6">
        <v>5.8</v>
      </c>
      <c r="AF65" s="6">
        <v>201</v>
      </c>
      <c r="AG65" s="6">
        <v>0.864</v>
      </c>
      <c r="AH65" s="6">
        <v>24.972</v>
      </c>
    </row>
    <row r="66" spans="1:22" s="6" customFormat="1" ht="12.75">
      <c r="A66" s="8">
        <v>36020</v>
      </c>
      <c r="B66" s="6">
        <v>80.5</v>
      </c>
      <c r="D66" s="3" t="s">
        <v>24</v>
      </c>
      <c r="F66" s="9">
        <v>33</v>
      </c>
      <c r="G66" s="24">
        <v>7.6</v>
      </c>
      <c r="H66" s="24">
        <v>8.1</v>
      </c>
      <c r="I66" s="6">
        <v>0.34</v>
      </c>
      <c r="J66" s="6">
        <v>1440</v>
      </c>
      <c r="L66" s="6">
        <v>2210</v>
      </c>
      <c r="M66" s="6">
        <v>353</v>
      </c>
      <c r="N66" s="6">
        <v>386</v>
      </c>
      <c r="O66" s="6">
        <v>200</v>
      </c>
      <c r="Q66" s="6">
        <v>5</v>
      </c>
      <c r="R66" s="6">
        <v>51</v>
      </c>
      <c r="T66" s="6">
        <v>1453</v>
      </c>
      <c r="U66" s="6">
        <v>7.1</v>
      </c>
      <c r="V66" s="6">
        <v>0.275</v>
      </c>
    </row>
    <row r="67" spans="1:27" s="6" customFormat="1" ht="12.75">
      <c r="A67" s="8">
        <v>36060</v>
      </c>
      <c r="F67" s="9"/>
      <c r="G67" s="24"/>
      <c r="H67" s="24"/>
      <c r="M67" s="6">
        <v>216</v>
      </c>
      <c r="N67" s="6">
        <v>235</v>
      </c>
      <c r="O67" s="6">
        <v>142</v>
      </c>
      <c r="R67" s="6">
        <v>48</v>
      </c>
      <c r="S67" s="6">
        <v>7</v>
      </c>
      <c r="T67" s="6">
        <v>856</v>
      </c>
      <c r="U67" s="6">
        <v>4</v>
      </c>
      <c r="V67" s="6">
        <v>0.05</v>
      </c>
      <c r="W67" s="6">
        <v>0.3</v>
      </c>
      <c r="Y67" s="6">
        <v>0.21</v>
      </c>
      <c r="Z67" s="6">
        <v>0.1</v>
      </c>
      <c r="AA67" s="6">
        <v>4.99</v>
      </c>
    </row>
    <row r="68" spans="1:34" s="6" customFormat="1" ht="12.75">
      <c r="A68" s="8">
        <v>36068</v>
      </c>
      <c r="B68" s="6">
        <v>237</v>
      </c>
      <c r="D68" s="6">
        <v>7</v>
      </c>
      <c r="F68" s="9">
        <v>31.2</v>
      </c>
      <c r="G68" s="24">
        <v>6.8</v>
      </c>
      <c r="H68" s="24">
        <v>7.9</v>
      </c>
      <c r="I68" s="6">
        <v>0.55</v>
      </c>
      <c r="J68" s="6">
        <v>990</v>
      </c>
      <c r="L68" s="6">
        <v>787</v>
      </c>
      <c r="M68" s="6">
        <v>95</v>
      </c>
      <c r="N68" s="6">
        <v>116</v>
      </c>
      <c r="O68" s="6">
        <v>128</v>
      </c>
      <c r="Q68" s="6">
        <v>3</v>
      </c>
      <c r="R68" s="6">
        <v>46</v>
      </c>
      <c r="T68" s="6">
        <v>472</v>
      </c>
      <c r="U68" s="6">
        <v>3</v>
      </c>
      <c r="V68" s="6">
        <v>0.275</v>
      </c>
      <c r="X68" s="6">
        <v>0.528</v>
      </c>
      <c r="Y68" s="6">
        <v>9.68</v>
      </c>
      <c r="Z68" s="6">
        <v>0.199</v>
      </c>
      <c r="AC68" s="6">
        <v>59</v>
      </c>
      <c r="AD68" s="6">
        <v>12</v>
      </c>
      <c r="AE68" s="6">
        <v>6.8</v>
      </c>
      <c r="AF68" s="6">
        <v>76</v>
      </c>
      <c r="AH68" s="6">
        <v>12.886</v>
      </c>
    </row>
    <row r="69" spans="1:21" s="6" customFormat="1" ht="12.75">
      <c r="A69" s="8">
        <v>36095</v>
      </c>
      <c r="B69" s="6">
        <v>26</v>
      </c>
      <c r="D69" s="6">
        <v>1</v>
      </c>
      <c r="F69" s="9">
        <v>26.1</v>
      </c>
      <c r="G69" s="24">
        <v>7.6</v>
      </c>
      <c r="H69" s="24">
        <v>7.9</v>
      </c>
      <c r="I69" s="6">
        <v>0.3</v>
      </c>
      <c r="J69" s="6">
        <v>50</v>
      </c>
      <c r="L69" s="6">
        <v>1080</v>
      </c>
      <c r="U69" s="6">
        <v>3</v>
      </c>
    </row>
    <row r="70" spans="1:25" s="6" customFormat="1" ht="12.75">
      <c r="A70" s="8">
        <v>36122</v>
      </c>
      <c r="B70" s="6">
        <v>50</v>
      </c>
      <c r="D70" s="6">
        <v>3</v>
      </c>
      <c r="F70" s="9">
        <v>23.5</v>
      </c>
      <c r="G70" s="24">
        <v>11.1</v>
      </c>
      <c r="H70" s="24">
        <v>8.2</v>
      </c>
      <c r="I70" s="6">
        <v>1.22</v>
      </c>
      <c r="J70" s="6">
        <v>410</v>
      </c>
      <c r="L70" s="6">
        <v>1690</v>
      </c>
      <c r="M70" s="6">
        <v>211</v>
      </c>
      <c r="N70" s="6">
        <v>293</v>
      </c>
      <c r="O70" s="6">
        <v>204</v>
      </c>
      <c r="Q70" s="6">
        <v>5</v>
      </c>
      <c r="R70" s="6">
        <v>32</v>
      </c>
      <c r="T70" s="6">
        <v>1112</v>
      </c>
      <c r="U70" s="6">
        <v>27</v>
      </c>
      <c r="V70" s="6">
        <v>0.275</v>
      </c>
      <c r="Y70" s="6">
        <v>9.29</v>
      </c>
    </row>
    <row r="71" spans="1:22" s="6" customFormat="1" ht="12.75">
      <c r="A71" s="8">
        <v>36144</v>
      </c>
      <c r="B71" s="6">
        <v>9.43</v>
      </c>
      <c r="D71" s="3" t="s">
        <v>24</v>
      </c>
      <c r="F71" s="9">
        <v>18.7</v>
      </c>
      <c r="G71" s="24">
        <v>10.7</v>
      </c>
      <c r="H71" s="24">
        <v>8.3</v>
      </c>
      <c r="I71" s="6">
        <v>0.34</v>
      </c>
      <c r="J71" s="6">
        <v>180</v>
      </c>
      <c r="L71" s="6">
        <v>1810</v>
      </c>
      <c r="M71" s="6">
        <v>231</v>
      </c>
      <c r="N71" s="6">
        <v>301</v>
      </c>
      <c r="O71" s="6">
        <v>226</v>
      </c>
      <c r="Q71" s="6">
        <v>4</v>
      </c>
      <c r="R71" s="6">
        <v>50</v>
      </c>
      <c r="T71" s="6">
        <v>1176</v>
      </c>
      <c r="U71" s="6">
        <v>5.5</v>
      </c>
      <c r="V71" s="6">
        <v>0.275</v>
      </c>
    </row>
    <row r="72" spans="1:32" s="6" customFormat="1" ht="12.75">
      <c r="A72" s="8">
        <v>36146</v>
      </c>
      <c r="B72" s="9">
        <f>1.64*35.31467</f>
        <v>57.916058799999995</v>
      </c>
      <c r="F72" s="9">
        <v>18</v>
      </c>
      <c r="G72" s="24"/>
      <c r="H72" s="24">
        <v>8.7</v>
      </c>
      <c r="L72" s="6">
        <v>1730</v>
      </c>
      <c r="M72" s="6">
        <v>280</v>
      </c>
      <c r="N72" s="6">
        <v>290</v>
      </c>
      <c r="O72" s="6">
        <v>202</v>
      </c>
      <c r="AC72" s="6">
        <v>120</v>
      </c>
      <c r="AD72" s="6">
        <v>33</v>
      </c>
      <c r="AE72" s="6">
        <v>7.1</v>
      </c>
      <c r="AF72" s="6">
        <v>184</v>
      </c>
    </row>
    <row r="73" spans="1:28" s="6" customFormat="1" ht="12.75">
      <c r="A73" s="8">
        <v>36159</v>
      </c>
      <c r="B73" s="6">
        <v>28</v>
      </c>
      <c r="F73" s="9"/>
      <c r="G73" s="24">
        <v>8.9</v>
      </c>
      <c r="H73" s="24">
        <v>7.9</v>
      </c>
      <c r="I73" s="6">
        <v>0.4</v>
      </c>
      <c r="J73" s="6">
        <v>70</v>
      </c>
      <c r="L73" s="6">
        <v>1937</v>
      </c>
      <c r="M73" s="6">
        <v>322</v>
      </c>
      <c r="N73" s="6">
        <v>360</v>
      </c>
      <c r="O73" s="6">
        <v>228</v>
      </c>
      <c r="R73" s="6">
        <v>22</v>
      </c>
      <c r="S73" s="6">
        <v>3</v>
      </c>
      <c r="T73" s="6">
        <v>1190</v>
      </c>
      <c r="U73" s="6">
        <v>3</v>
      </c>
      <c r="V73" s="6">
        <v>0.29</v>
      </c>
      <c r="W73" s="6">
        <v>1</v>
      </c>
      <c r="X73" s="6">
        <v>0.74</v>
      </c>
      <c r="Y73" s="6">
        <v>21.3</v>
      </c>
      <c r="Z73" s="6">
        <v>0.06</v>
      </c>
      <c r="AA73" s="6">
        <v>1</v>
      </c>
      <c r="AB73" s="6">
        <v>1</v>
      </c>
    </row>
    <row r="74" spans="1:28" s="6" customFormat="1" ht="12.75">
      <c r="A74" s="8">
        <v>36171</v>
      </c>
      <c r="B74" s="6">
        <v>0</v>
      </c>
      <c r="F74" s="9">
        <v>17</v>
      </c>
      <c r="G74" s="24">
        <v>10.9</v>
      </c>
      <c r="H74" s="24"/>
      <c r="I74" s="6">
        <v>0.4</v>
      </c>
      <c r="J74" s="6">
        <v>49</v>
      </c>
      <c r="L74" s="6">
        <v>1810</v>
      </c>
      <c r="M74" s="6">
        <v>292</v>
      </c>
      <c r="N74" s="6">
        <v>328</v>
      </c>
      <c r="O74" s="6">
        <v>166</v>
      </c>
      <c r="R74" s="6">
        <v>24</v>
      </c>
      <c r="S74" s="6">
        <v>3</v>
      </c>
      <c r="T74" s="6">
        <v>1080</v>
      </c>
      <c r="U74" s="6">
        <v>6</v>
      </c>
      <c r="V74" s="6">
        <v>0.15</v>
      </c>
      <c r="W74" s="6">
        <v>1.2</v>
      </c>
      <c r="X74" s="6">
        <v>1.05</v>
      </c>
      <c r="Y74" s="6">
        <v>0.02</v>
      </c>
      <c r="Z74" s="6">
        <v>0.06</v>
      </c>
      <c r="AA74" s="6">
        <v>2.53</v>
      </c>
      <c r="AB74" s="6">
        <v>1</v>
      </c>
    </row>
    <row r="75" spans="1:12" s="6" customFormat="1" ht="12.75">
      <c r="A75" s="8">
        <v>36179</v>
      </c>
      <c r="B75" s="6">
        <v>1</v>
      </c>
      <c r="F75" s="9">
        <v>21.5</v>
      </c>
      <c r="G75" s="24">
        <v>9.1</v>
      </c>
      <c r="H75" s="24">
        <v>8.2</v>
      </c>
      <c r="L75" s="6">
        <v>1840</v>
      </c>
    </row>
    <row r="76" spans="1:25" s="6" customFormat="1" ht="12.75">
      <c r="A76" s="8">
        <v>36207</v>
      </c>
      <c r="B76" s="6">
        <v>36.7</v>
      </c>
      <c r="D76" s="3" t="s">
        <v>24</v>
      </c>
      <c r="F76" s="9">
        <v>20.3</v>
      </c>
      <c r="G76" s="24">
        <v>9.8</v>
      </c>
      <c r="H76" s="24">
        <v>8.2</v>
      </c>
      <c r="I76" s="6">
        <v>0.3</v>
      </c>
      <c r="J76" s="6">
        <v>110</v>
      </c>
      <c r="L76" s="6">
        <v>1610</v>
      </c>
      <c r="M76" s="6">
        <v>224</v>
      </c>
      <c r="N76" s="6">
        <v>300</v>
      </c>
      <c r="O76" s="6">
        <v>180</v>
      </c>
      <c r="R76" s="6">
        <v>41</v>
      </c>
      <c r="T76" s="6">
        <v>973</v>
      </c>
      <c r="V76" s="6">
        <v>0.28</v>
      </c>
      <c r="Y76" s="6">
        <v>6.7</v>
      </c>
    </row>
    <row r="77" spans="1:12" s="6" customFormat="1" ht="12.75">
      <c r="A77" s="8">
        <v>36208</v>
      </c>
      <c r="B77" s="6">
        <v>15</v>
      </c>
      <c r="D77" s="3"/>
      <c r="F77" s="9">
        <v>21</v>
      </c>
      <c r="G77" s="24">
        <v>11.8</v>
      </c>
      <c r="H77" s="24">
        <v>8.3</v>
      </c>
      <c r="L77" s="6">
        <v>1425</v>
      </c>
    </row>
    <row r="78" spans="1:25" s="6" customFormat="1" ht="12.75">
      <c r="A78" s="8">
        <v>36236</v>
      </c>
      <c r="B78" s="6">
        <v>2.83</v>
      </c>
      <c r="D78" s="3" t="s">
        <v>24</v>
      </c>
      <c r="F78" s="9">
        <v>22.66</v>
      </c>
      <c r="G78" s="24">
        <v>12.65</v>
      </c>
      <c r="H78" s="24">
        <v>8.06</v>
      </c>
      <c r="I78" s="6">
        <v>0.335</v>
      </c>
      <c r="J78" s="6">
        <v>1540</v>
      </c>
      <c r="L78" s="6">
        <v>2950</v>
      </c>
      <c r="M78" s="6">
        <v>515</v>
      </c>
      <c r="N78" s="6">
        <v>564</v>
      </c>
      <c r="O78" s="6">
        <v>224</v>
      </c>
      <c r="Q78" s="6">
        <v>2</v>
      </c>
      <c r="R78" s="6">
        <v>37</v>
      </c>
      <c r="S78" s="6">
        <v>1</v>
      </c>
      <c r="T78" s="6">
        <v>1902</v>
      </c>
      <c r="V78" s="6">
        <v>0.275</v>
      </c>
      <c r="Y78" s="6">
        <v>7.86</v>
      </c>
    </row>
    <row r="79" spans="1:28" s="6" customFormat="1" ht="12.75">
      <c r="A79" s="8">
        <v>36276</v>
      </c>
      <c r="B79" s="6">
        <v>0</v>
      </c>
      <c r="F79" s="9">
        <v>31.3</v>
      </c>
      <c r="G79" s="24">
        <v>8.2</v>
      </c>
      <c r="H79" s="24">
        <v>4.95</v>
      </c>
      <c r="J79" s="6">
        <v>91</v>
      </c>
      <c r="L79" s="6">
        <v>1427</v>
      </c>
      <c r="M79" s="6">
        <v>210</v>
      </c>
      <c r="N79" s="6">
        <v>250</v>
      </c>
      <c r="O79" s="6">
        <v>151</v>
      </c>
      <c r="R79" s="6">
        <v>73</v>
      </c>
      <c r="S79" s="6">
        <v>11</v>
      </c>
      <c r="T79" s="6">
        <v>976</v>
      </c>
      <c r="V79" s="6">
        <v>0.05</v>
      </c>
      <c r="W79" s="6">
        <v>0.1</v>
      </c>
      <c r="X79" s="6">
        <v>1.17</v>
      </c>
      <c r="Y79" s="6">
        <v>0.23</v>
      </c>
      <c r="Z79" s="6">
        <v>0.06</v>
      </c>
      <c r="AA79" s="6">
        <v>1</v>
      </c>
      <c r="AB79" s="6">
        <v>11.5</v>
      </c>
    </row>
    <row r="80" spans="1:12" s="6" customFormat="1" ht="12.75">
      <c r="A80" s="8">
        <v>36291</v>
      </c>
      <c r="B80" s="6">
        <v>18</v>
      </c>
      <c r="F80" s="9">
        <v>30</v>
      </c>
      <c r="G80" s="24">
        <v>7.3</v>
      </c>
      <c r="H80" s="24">
        <v>8.2</v>
      </c>
      <c r="L80" s="6">
        <v>1225</v>
      </c>
    </row>
    <row r="81" spans="1:25" s="6" customFormat="1" ht="12.75">
      <c r="A81" s="8">
        <v>36305</v>
      </c>
      <c r="B81" s="6">
        <v>56.2</v>
      </c>
      <c r="D81" s="6">
        <v>7</v>
      </c>
      <c r="F81" s="9">
        <v>29.71</v>
      </c>
      <c r="G81" s="24">
        <v>7.87</v>
      </c>
      <c r="H81" s="24">
        <v>8.16</v>
      </c>
      <c r="I81" s="6">
        <v>0.305</v>
      </c>
      <c r="J81" s="6">
        <v>55</v>
      </c>
      <c r="L81" s="6">
        <v>1168</v>
      </c>
      <c r="M81" s="6">
        <v>183</v>
      </c>
      <c r="N81" s="6">
        <v>233</v>
      </c>
      <c r="O81" s="6">
        <v>128</v>
      </c>
      <c r="Q81" s="6">
        <v>2</v>
      </c>
      <c r="R81" s="6">
        <v>64</v>
      </c>
      <c r="S81" s="6">
        <v>1</v>
      </c>
      <c r="T81" s="6">
        <v>715</v>
      </c>
      <c r="U81" s="6">
        <v>9.3</v>
      </c>
      <c r="V81" s="6">
        <v>1.56</v>
      </c>
      <c r="Y81" s="6">
        <v>0.917</v>
      </c>
    </row>
    <row r="82" spans="1:25" s="6" customFormat="1" ht="12.75">
      <c r="A82" s="8">
        <v>36334</v>
      </c>
      <c r="B82" s="9">
        <f>1.87*35.31467</f>
        <v>66.0384329</v>
      </c>
      <c r="D82" s="6">
        <v>2</v>
      </c>
      <c r="F82" s="9">
        <v>31.36</v>
      </c>
      <c r="G82" s="24">
        <v>8.2</v>
      </c>
      <c r="H82" s="24">
        <v>8.29</v>
      </c>
      <c r="I82" s="6">
        <v>0.366</v>
      </c>
      <c r="J82" s="6">
        <v>20</v>
      </c>
      <c r="L82" s="6">
        <v>1146</v>
      </c>
      <c r="M82" s="6">
        <v>182</v>
      </c>
      <c r="N82" s="6">
        <v>216</v>
      </c>
      <c r="O82" s="6">
        <v>112</v>
      </c>
      <c r="Q82" s="6">
        <v>6</v>
      </c>
      <c r="R82" s="6">
        <v>38</v>
      </c>
      <c r="S82" s="6">
        <v>1</v>
      </c>
      <c r="T82" s="6">
        <v>697</v>
      </c>
      <c r="V82" s="6">
        <v>0.275</v>
      </c>
      <c r="Y82" s="6">
        <v>0.416</v>
      </c>
    </row>
    <row r="83" spans="1:28" s="6" customFormat="1" ht="12.75">
      <c r="A83" s="8">
        <v>36363</v>
      </c>
      <c r="B83" s="6">
        <v>22</v>
      </c>
      <c r="D83" s="6">
        <v>2</v>
      </c>
      <c r="F83" s="9">
        <v>29.9</v>
      </c>
      <c r="G83" s="24">
        <v>6.8</v>
      </c>
      <c r="H83" s="24">
        <v>7.9</v>
      </c>
      <c r="I83" s="6">
        <v>0.4</v>
      </c>
      <c r="J83" s="6">
        <v>21</v>
      </c>
      <c r="L83" s="6">
        <v>1400</v>
      </c>
      <c r="M83" s="6">
        <v>207</v>
      </c>
      <c r="N83" s="6">
        <v>244</v>
      </c>
      <c r="O83" s="6">
        <v>122</v>
      </c>
      <c r="R83" s="6">
        <v>28</v>
      </c>
      <c r="S83" s="6">
        <v>6</v>
      </c>
      <c r="T83" s="6">
        <v>848</v>
      </c>
      <c r="V83" s="6">
        <v>0.05</v>
      </c>
      <c r="W83" s="6">
        <v>0.1</v>
      </c>
      <c r="X83" s="6">
        <v>0.6</v>
      </c>
      <c r="Y83" s="6">
        <v>0.16</v>
      </c>
      <c r="Z83" s="6">
        <v>0.06</v>
      </c>
      <c r="AA83" s="6">
        <v>3.93</v>
      </c>
      <c r="AB83" s="6">
        <v>1</v>
      </c>
    </row>
    <row r="84" spans="1:12" s="6" customFormat="1" ht="12.75">
      <c r="A84" s="8">
        <v>36396</v>
      </c>
      <c r="B84" s="6">
        <v>20</v>
      </c>
      <c r="F84" s="9">
        <v>27</v>
      </c>
      <c r="G84" s="24">
        <v>4.8</v>
      </c>
      <c r="H84" s="24">
        <v>7.7</v>
      </c>
      <c r="L84" s="6">
        <v>1340</v>
      </c>
    </row>
    <row r="85" spans="1:25" s="6" customFormat="1" ht="12.75">
      <c r="A85" s="8">
        <v>36402</v>
      </c>
      <c r="B85" s="9">
        <f>3.44*35.31467</f>
        <v>121.4824648</v>
      </c>
      <c r="D85" s="6">
        <v>7</v>
      </c>
      <c r="F85" s="9">
        <v>31.6</v>
      </c>
      <c r="G85" s="24">
        <v>6.77</v>
      </c>
      <c r="H85" s="24">
        <v>7.79</v>
      </c>
      <c r="I85" s="6">
        <v>0.366</v>
      </c>
      <c r="J85" s="6">
        <v>355</v>
      </c>
      <c r="L85" s="6">
        <v>1019</v>
      </c>
      <c r="M85" s="6">
        <v>130</v>
      </c>
      <c r="N85" s="6">
        <v>174</v>
      </c>
      <c r="O85" s="6">
        <v>124</v>
      </c>
      <c r="Q85" s="6">
        <v>2</v>
      </c>
      <c r="R85" s="6">
        <v>42</v>
      </c>
      <c r="S85" s="6">
        <v>1</v>
      </c>
      <c r="T85" s="6">
        <v>680</v>
      </c>
      <c r="V85" s="6">
        <v>0.275</v>
      </c>
      <c r="Y85" s="6">
        <v>0.416</v>
      </c>
    </row>
    <row r="86" spans="1:12" s="6" customFormat="1" ht="12.75">
      <c r="A86" s="8">
        <v>36417</v>
      </c>
      <c r="B86" s="9">
        <v>94</v>
      </c>
      <c r="F86" s="9">
        <v>31.5</v>
      </c>
      <c r="G86" s="24">
        <v>6.1</v>
      </c>
      <c r="H86" s="24">
        <v>7.9</v>
      </c>
      <c r="L86" s="6">
        <v>1030</v>
      </c>
    </row>
    <row r="87" spans="1:25" s="6" customFormat="1" ht="12.75">
      <c r="A87" s="8">
        <v>36423</v>
      </c>
      <c r="B87" s="6">
        <v>15.7</v>
      </c>
      <c r="D87" s="3" t="s">
        <v>24</v>
      </c>
      <c r="F87" s="9">
        <v>31.96</v>
      </c>
      <c r="G87" s="24">
        <v>7.62</v>
      </c>
      <c r="H87" s="24">
        <v>8</v>
      </c>
      <c r="I87" s="6">
        <v>0.335</v>
      </c>
      <c r="J87" s="6">
        <v>130</v>
      </c>
      <c r="L87" s="6">
        <v>1264</v>
      </c>
      <c r="M87" s="6">
        <v>175</v>
      </c>
      <c r="N87" s="6">
        <v>207</v>
      </c>
      <c r="O87" s="6">
        <v>136</v>
      </c>
      <c r="Q87" s="6">
        <v>2</v>
      </c>
      <c r="R87" s="6">
        <v>9</v>
      </c>
      <c r="T87" s="6">
        <v>768</v>
      </c>
      <c r="V87" s="6">
        <v>0.275</v>
      </c>
      <c r="Y87" s="6">
        <v>0.416</v>
      </c>
    </row>
    <row r="88" spans="1:28" s="6" customFormat="1" ht="12.75">
      <c r="A88" s="8">
        <v>36458</v>
      </c>
      <c r="B88" s="6">
        <v>25</v>
      </c>
      <c r="D88" s="3" t="s">
        <v>24</v>
      </c>
      <c r="F88" s="9">
        <v>23.5</v>
      </c>
      <c r="G88" s="24">
        <v>9.4</v>
      </c>
      <c r="H88" s="24">
        <v>8.1</v>
      </c>
      <c r="I88" s="6">
        <v>0.35</v>
      </c>
      <c r="J88" s="6">
        <v>91</v>
      </c>
      <c r="L88" s="6">
        <v>2160</v>
      </c>
      <c r="M88" s="6">
        <v>382</v>
      </c>
      <c r="N88" s="6">
        <v>387</v>
      </c>
      <c r="O88" s="6">
        <v>218</v>
      </c>
      <c r="S88" s="6">
        <v>9</v>
      </c>
      <c r="T88" s="6">
        <v>1430</v>
      </c>
      <c r="V88" s="6">
        <v>0.05</v>
      </c>
      <c r="W88" s="6">
        <v>0.05</v>
      </c>
      <c r="X88" s="6">
        <v>1.22</v>
      </c>
      <c r="Y88" s="6">
        <v>0.23</v>
      </c>
      <c r="Z88" s="6">
        <v>0.14</v>
      </c>
      <c r="AA88" s="6">
        <v>1</v>
      </c>
      <c r="AB88" s="6">
        <v>13.1</v>
      </c>
    </row>
    <row r="89" spans="1:27" s="6" customFormat="1" ht="12.75">
      <c r="A89" s="8">
        <v>36480</v>
      </c>
      <c r="B89" s="6">
        <v>10.6</v>
      </c>
      <c r="C89" s="6">
        <v>1.2</v>
      </c>
      <c r="D89" s="3" t="s">
        <v>24</v>
      </c>
      <c r="F89" s="9">
        <v>24.02</v>
      </c>
      <c r="G89" s="24">
        <v>10.36</v>
      </c>
      <c r="H89" s="24">
        <v>8.12</v>
      </c>
      <c r="I89" s="6">
        <v>1.2</v>
      </c>
      <c r="J89" s="6">
        <v>40</v>
      </c>
      <c r="L89" s="6">
        <v>1040</v>
      </c>
      <c r="M89" s="6">
        <v>142</v>
      </c>
      <c r="N89" s="6">
        <v>175</v>
      </c>
      <c r="O89" s="6">
        <v>128</v>
      </c>
      <c r="R89" s="6">
        <v>5</v>
      </c>
      <c r="S89" s="6">
        <v>10</v>
      </c>
      <c r="T89" s="6">
        <v>570</v>
      </c>
      <c r="U89" s="6">
        <v>5</v>
      </c>
      <c r="V89" s="6">
        <v>0.2</v>
      </c>
      <c r="W89" s="6">
        <v>0.2</v>
      </c>
      <c r="X89" s="6">
        <v>0.2</v>
      </c>
      <c r="Y89" s="6">
        <v>0.2</v>
      </c>
      <c r="Z89" s="6">
        <v>0.2</v>
      </c>
      <c r="AA89" s="6">
        <v>10</v>
      </c>
    </row>
    <row r="90" spans="1:27" s="6" customFormat="1" ht="12.75">
      <c r="A90" s="8">
        <v>36509</v>
      </c>
      <c r="B90" s="6">
        <v>54</v>
      </c>
      <c r="D90" s="3" t="s">
        <v>24</v>
      </c>
      <c r="F90" s="9">
        <v>18.14</v>
      </c>
      <c r="G90" s="24">
        <v>11.22</v>
      </c>
      <c r="H90" s="24">
        <v>8.26</v>
      </c>
      <c r="I90" s="6">
        <v>0.9</v>
      </c>
      <c r="L90" s="6">
        <v>955</v>
      </c>
      <c r="M90" s="6">
        <v>119</v>
      </c>
      <c r="N90" s="6">
        <v>161</v>
      </c>
      <c r="O90" s="6">
        <v>143</v>
      </c>
      <c r="R90" s="6">
        <v>37</v>
      </c>
      <c r="S90" s="6">
        <v>10</v>
      </c>
      <c r="T90" s="6">
        <v>610</v>
      </c>
      <c r="U90" s="6">
        <v>4</v>
      </c>
      <c r="V90" s="6">
        <v>0.1</v>
      </c>
      <c r="W90" s="6">
        <v>0.1</v>
      </c>
      <c r="X90" s="6">
        <v>0.1</v>
      </c>
      <c r="Y90" s="6">
        <v>0.2</v>
      </c>
      <c r="Z90" s="6">
        <v>0.2</v>
      </c>
      <c r="AA90" s="6">
        <v>10</v>
      </c>
    </row>
    <row r="91" spans="1:28" s="6" customFormat="1" ht="12.75">
      <c r="A91" s="8">
        <v>36537</v>
      </c>
      <c r="B91" s="6">
        <v>0</v>
      </c>
      <c r="C91" s="6">
        <v>0.5</v>
      </c>
      <c r="D91" s="6">
        <v>4</v>
      </c>
      <c r="F91" s="9">
        <v>21.3</v>
      </c>
      <c r="G91" s="24">
        <v>9.6</v>
      </c>
      <c r="H91" s="24">
        <v>8.4</v>
      </c>
      <c r="I91" s="6">
        <v>0.44</v>
      </c>
      <c r="J91" s="6">
        <v>54</v>
      </c>
      <c r="L91" s="6">
        <v>1000</v>
      </c>
      <c r="M91" s="6">
        <v>140</v>
      </c>
      <c r="N91" s="6">
        <v>184</v>
      </c>
      <c r="O91" s="6">
        <v>150</v>
      </c>
      <c r="R91" s="6">
        <v>53</v>
      </c>
      <c r="S91" s="6">
        <v>6</v>
      </c>
      <c r="U91" s="6">
        <v>4</v>
      </c>
      <c r="V91" s="6">
        <v>0.05</v>
      </c>
      <c r="W91" s="6">
        <v>0.12</v>
      </c>
      <c r="X91" s="6">
        <v>0.9</v>
      </c>
      <c r="Y91" s="6">
        <v>0.27</v>
      </c>
      <c r="AA91" s="6">
        <v>5.34</v>
      </c>
      <c r="AB91" s="6">
        <v>4.63</v>
      </c>
    </row>
    <row r="92" spans="1:12" s="6" customFormat="1" ht="12.75">
      <c r="A92" s="8">
        <v>36544</v>
      </c>
      <c r="B92" s="6">
        <v>21</v>
      </c>
      <c r="F92" s="9">
        <v>22</v>
      </c>
      <c r="G92" s="24">
        <v>10.5</v>
      </c>
      <c r="H92" s="24">
        <v>8</v>
      </c>
      <c r="L92" s="6">
        <v>1030</v>
      </c>
    </row>
    <row r="93" spans="1:27" s="6" customFormat="1" ht="12.75">
      <c r="A93" s="8">
        <v>36571</v>
      </c>
      <c r="B93" s="6">
        <v>32.5</v>
      </c>
      <c r="D93" s="3" t="s">
        <v>24</v>
      </c>
      <c r="F93" s="9">
        <v>23.83</v>
      </c>
      <c r="G93" s="24">
        <v>9.36</v>
      </c>
      <c r="H93" s="24">
        <v>8.3</v>
      </c>
      <c r="I93" s="6">
        <v>0.366</v>
      </c>
      <c r="J93" s="6">
        <v>140</v>
      </c>
      <c r="L93" s="6">
        <v>1080</v>
      </c>
      <c r="M93" s="6">
        <v>151</v>
      </c>
      <c r="N93" s="6">
        <v>199</v>
      </c>
      <c r="O93" s="6">
        <v>140</v>
      </c>
      <c r="R93" s="6">
        <v>26</v>
      </c>
      <c r="S93" s="6">
        <v>5</v>
      </c>
      <c r="T93" s="6">
        <v>660</v>
      </c>
      <c r="U93" s="6">
        <v>4</v>
      </c>
      <c r="V93" s="6">
        <v>0.24</v>
      </c>
      <c r="W93" s="6">
        <v>0.02</v>
      </c>
      <c r="Y93" s="6">
        <v>0.13</v>
      </c>
      <c r="Z93" s="6">
        <v>0.1</v>
      </c>
      <c r="AA93" s="6">
        <v>9.5</v>
      </c>
    </row>
    <row r="94" spans="1:27" s="6" customFormat="1" ht="12.75">
      <c r="A94" s="8">
        <v>36601</v>
      </c>
      <c r="B94" s="6">
        <v>494</v>
      </c>
      <c r="D94" s="6">
        <v>2</v>
      </c>
      <c r="E94" s="6">
        <v>28</v>
      </c>
      <c r="F94" s="9">
        <v>23.7</v>
      </c>
      <c r="G94" s="24">
        <v>7.09</v>
      </c>
      <c r="H94" s="24">
        <v>7.67</v>
      </c>
      <c r="I94" s="6">
        <v>0.549</v>
      </c>
      <c r="J94" s="6">
        <v>308</v>
      </c>
      <c r="L94" s="6">
        <v>845</v>
      </c>
      <c r="M94" s="6">
        <v>110</v>
      </c>
      <c r="N94" s="6">
        <v>156</v>
      </c>
      <c r="O94" s="6">
        <v>126</v>
      </c>
      <c r="R94" s="6">
        <v>29</v>
      </c>
      <c r="S94" s="6">
        <v>8</v>
      </c>
      <c r="U94" s="6">
        <v>4</v>
      </c>
      <c r="V94" s="6">
        <v>0.18</v>
      </c>
      <c r="W94" s="6">
        <v>0.02</v>
      </c>
      <c r="Y94" s="6">
        <v>0.2</v>
      </c>
      <c r="Z94" s="6">
        <v>0.2</v>
      </c>
      <c r="AA94" s="6">
        <v>3.3</v>
      </c>
    </row>
    <row r="95" spans="1:12" s="6" customFormat="1" ht="12.75">
      <c r="A95" s="8">
        <v>36656</v>
      </c>
      <c r="B95" s="6">
        <v>438</v>
      </c>
      <c r="F95" s="9">
        <v>28.5</v>
      </c>
      <c r="G95" s="24">
        <v>6.2</v>
      </c>
      <c r="H95" s="24">
        <v>7.7</v>
      </c>
      <c r="L95" s="6">
        <v>1000</v>
      </c>
    </row>
    <row r="96" spans="1:27" s="6" customFormat="1" ht="12.75">
      <c r="A96" s="8">
        <v>36668</v>
      </c>
      <c r="B96" s="6">
        <v>331</v>
      </c>
      <c r="C96" s="6">
        <v>0.88</v>
      </c>
      <c r="D96" s="6">
        <v>2</v>
      </c>
      <c r="E96" s="6">
        <v>37</v>
      </c>
      <c r="F96" s="9">
        <v>29.47</v>
      </c>
      <c r="G96" s="24">
        <v>6.25</v>
      </c>
      <c r="H96" s="24">
        <v>7.91</v>
      </c>
      <c r="I96" s="6">
        <v>0.34</v>
      </c>
      <c r="J96" s="6">
        <v>90</v>
      </c>
      <c r="L96" s="6">
        <v>1070</v>
      </c>
      <c r="M96" s="6">
        <v>140</v>
      </c>
      <c r="N96" s="6">
        <v>199</v>
      </c>
      <c r="O96" s="6">
        <v>145</v>
      </c>
      <c r="R96" s="6">
        <v>62</v>
      </c>
      <c r="S96" s="6">
        <v>4</v>
      </c>
      <c r="U96" s="6">
        <v>5</v>
      </c>
      <c r="V96" s="6">
        <v>0.19</v>
      </c>
      <c r="W96" s="6">
        <v>0.02</v>
      </c>
      <c r="Y96" s="6">
        <v>0.2</v>
      </c>
      <c r="Z96" s="6">
        <v>0.2</v>
      </c>
      <c r="AA96" s="6">
        <v>3.3</v>
      </c>
    </row>
    <row r="97" spans="1:28" s="6" customFormat="1" ht="12.75">
      <c r="A97" s="8">
        <v>36671</v>
      </c>
      <c r="B97" s="6">
        <v>420</v>
      </c>
      <c r="D97" s="3" t="s">
        <v>24</v>
      </c>
      <c r="F97" s="9">
        <v>29.3</v>
      </c>
      <c r="G97" s="24">
        <v>5.4</v>
      </c>
      <c r="H97" s="24">
        <v>7.7</v>
      </c>
      <c r="I97" s="6">
        <v>0.4</v>
      </c>
      <c r="J97" s="6">
        <v>410</v>
      </c>
      <c r="L97" s="6">
        <v>1155</v>
      </c>
      <c r="M97" s="6">
        <v>135</v>
      </c>
      <c r="N97" s="6">
        <v>204</v>
      </c>
      <c r="O97" s="6">
        <v>131</v>
      </c>
      <c r="R97" s="6">
        <v>32</v>
      </c>
      <c r="S97" s="6">
        <v>6</v>
      </c>
      <c r="U97" s="6">
        <v>4</v>
      </c>
      <c r="V97" s="6">
        <v>0.1</v>
      </c>
      <c r="W97" s="6">
        <v>0.28</v>
      </c>
      <c r="X97" s="6">
        <v>0.6</v>
      </c>
      <c r="Y97" s="6">
        <v>0.17</v>
      </c>
      <c r="AA97" s="6">
        <v>3.36</v>
      </c>
      <c r="AB97" s="6">
        <v>7.06</v>
      </c>
    </row>
    <row r="98" spans="1:25" s="6" customFormat="1" ht="12.75">
      <c r="A98" s="2">
        <v>36697</v>
      </c>
      <c r="B98" s="3">
        <v>139.8</v>
      </c>
      <c r="C98" s="3">
        <v>0.95</v>
      </c>
      <c r="D98" s="3">
        <v>3</v>
      </c>
      <c r="E98" s="3">
        <v>35</v>
      </c>
      <c r="F98" s="17">
        <v>30.7</v>
      </c>
      <c r="G98" s="23">
        <v>7.23</v>
      </c>
      <c r="H98" s="23">
        <v>7.88</v>
      </c>
      <c r="I98" s="3">
        <v>0.9</v>
      </c>
      <c r="J98" s="3">
        <v>23</v>
      </c>
      <c r="K98" s="3"/>
      <c r="M98" s="3">
        <v>157</v>
      </c>
      <c r="O98" s="3">
        <v>118</v>
      </c>
      <c r="R98" s="3">
        <v>24</v>
      </c>
      <c r="S98" s="3">
        <v>11</v>
      </c>
      <c r="T98" s="3">
        <v>750</v>
      </c>
      <c r="U98" s="3">
        <v>4</v>
      </c>
      <c r="Y98" s="3">
        <v>0.1</v>
      </c>
    </row>
    <row r="99" spans="1:25" s="6" customFormat="1" ht="12.75">
      <c r="A99" s="10">
        <v>36706</v>
      </c>
      <c r="B99" s="4">
        <v>97</v>
      </c>
      <c r="C99" s="4"/>
      <c r="D99" s="4"/>
      <c r="E99" s="4"/>
      <c r="F99" s="18">
        <v>30</v>
      </c>
      <c r="G99" s="25">
        <v>88.5</v>
      </c>
      <c r="H99" s="25">
        <v>7.6</v>
      </c>
      <c r="I99" s="4"/>
      <c r="J99" s="4"/>
      <c r="K99" s="4"/>
      <c r="L99" s="6">
        <v>1175</v>
      </c>
      <c r="M99" s="4"/>
      <c r="O99" s="4"/>
      <c r="R99" s="4"/>
      <c r="S99" s="4"/>
      <c r="T99" s="4"/>
      <c r="U99" s="4"/>
      <c r="Y99" s="4"/>
    </row>
    <row r="100" spans="1:12" s="6" customFormat="1" ht="12.75">
      <c r="A100" s="8">
        <v>36726</v>
      </c>
      <c r="B100" s="6">
        <v>0</v>
      </c>
      <c r="F100" s="9">
        <v>32.4</v>
      </c>
      <c r="G100" s="24">
        <v>8.3</v>
      </c>
      <c r="H100" s="24">
        <v>8.2</v>
      </c>
      <c r="I100" s="6">
        <v>0.4</v>
      </c>
      <c r="J100" s="6">
        <v>50</v>
      </c>
      <c r="L100" s="6">
        <v>1490</v>
      </c>
    </row>
    <row r="101" spans="1:12" s="6" customFormat="1" ht="12.75">
      <c r="A101" s="8">
        <v>36754</v>
      </c>
      <c r="B101" s="6">
        <v>168</v>
      </c>
      <c r="F101" s="9">
        <v>29.5</v>
      </c>
      <c r="G101" s="24">
        <v>8.5</v>
      </c>
      <c r="H101" s="24">
        <v>7.6</v>
      </c>
      <c r="L101" s="6">
        <v>1175</v>
      </c>
    </row>
    <row r="102" spans="1:26" s="6" customFormat="1" ht="13.5" customHeight="1">
      <c r="A102" s="8">
        <v>36759</v>
      </c>
      <c r="B102" s="3">
        <v>137</v>
      </c>
      <c r="C102" s="3">
        <v>0.3</v>
      </c>
      <c r="D102" s="3">
        <v>5</v>
      </c>
      <c r="E102" s="3">
        <v>41</v>
      </c>
      <c r="F102" s="17">
        <v>31.14</v>
      </c>
      <c r="G102" s="23">
        <v>7.56</v>
      </c>
      <c r="H102" s="23">
        <v>7.92</v>
      </c>
      <c r="I102" s="3" t="s">
        <v>15</v>
      </c>
      <c r="J102" s="3">
        <v>120</v>
      </c>
      <c r="K102" s="3"/>
      <c r="L102" s="3">
        <v>1211</v>
      </c>
      <c r="O102" s="3">
        <v>131</v>
      </c>
      <c r="R102" s="3">
        <v>57</v>
      </c>
      <c r="T102" s="3">
        <v>810</v>
      </c>
      <c r="U102" s="3">
        <v>4</v>
      </c>
      <c r="Y102" s="3">
        <v>0.2</v>
      </c>
      <c r="Z102" s="3">
        <v>0.2</v>
      </c>
    </row>
    <row r="103" spans="1:26" s="6" customFormat="1" ht="12.75">
      <c r="A103" s="2">
        <v>36787</v>
      </c>
      <c r="B103" s="3">
        <v>33.9</v>
      </c>
      <c r="C103" s="3">
        <v>0.579</v>
      </c>
      <c r="D103" s="3">
        <v>3</v>
      </c>
      <c r="E103" s="3">
        <v>34</v>
      </c>
      <c r="F103" s="17">
        <v>29.72</v>
      </c>
      <c r="G103" s="23">
        <v>6.64</v>
      </c>
      <c r="H103" s="23">
        <v>8.02</v>
      </c>
      <c r="I103" s="3">
        <v>0.488</v>
      </c>
      <c r="J103" s="3">
        <v>20</v>
      </c>
      <c r="K103" s="3"/>
      <c r="L103" s="3">
        <v>1283</v>
      </c>
      <c r="M103" s="3">
        <v>189</v>
      </c>
      <c r="N103" s="3">
        <v>248</v>
      </c>
      <c r="O103" s="3">
        <v>131</v>
      </c>
      <c r="T103" s="3">
        <v>870</v>
      </c>
      <c r="U103" s="3">
        <v>5</v>
      </c>
      <c r="W103" s="3">
        <v>0.1</v>
      </c>
      <c r="Y103" s="3">
        <v>0.3</v>
      </c>
      <c r="Z103" s="3">
        <v>0.3</v>
      </c>
    </row>
    <row r="104" spans="1:27" s="6" customFormat="1" ht="13.5" customHeight="1">
      <c r="A104" s="2">
        <v>36878</v>
      </c>
      <c r="B104" s="3">
        <v>75</v>
      </c>
      <c r="C104" s="3">
        <v>0.6096</v>
      </c>
      <c r="D104" s="3">
        <v>3</v>
      </c>
      <c r="E104" s="3">
        <v>26</v>
      </c>
      <c r="F104" s="17">
        <v>17.52</v>
      </c>
      <c r="G104" s="23">
        <v>14.97</v>
      </c>
      <c r="H104" s="23">
        <v>8.31</v>
      </c>
      <c r="I104" s="3" t="s">
        <v>16</v>
      </c>
      <c r="J104" s="3">
        <v>20</v>
      </c>
      <c r="K104" s="3"/>
      <c r="L104" s="3">
        <v>1363</v>
      </c>
      <c r="M104" s="3">
        <v>185</v>
      </c>
      <c r="N104" s="3">
        <v>202</v>
      </c>
      <c r="O104" s="3">
        <v>134</v>
      </c>
      <c r="R104" s="3">
        <v>4</v>
      </c>
      <c r="S104" s="3">
        <v>2</v>
      </c>
      <c r="T104" s="3">
        <v>851</v>
      </c>
      <c r="U104" s="3">
        <v>3</v>
      </c>
      <c r="V104" s="3">
        <v>0.2</v>
      </c>
      <c r="W104" s="3">
        <v>0.15</v>
      </c>
      <c r="Y104" s="3">
        <v>0.5</v>
      </c>
      <c r="Z104" s="3">
        <v>0.5</v>
      </c>
      <c r="AA104" s="3">
        <v>1.5</v>
      </c>
    </row>
    <row r="105" spans="1:12" s="6" customFormat="1" ht="12.75">
      <c r="A105" s="8">
        <v>36895</v>
      </c>
      <c r="B105" s="6">
        <v>12</v>
      </c>
      <c r="C105" s="6">
        <v>1</v>
      </c>
      <c r="D105" s="6">
        <v>4</v>
      </c>
      <c r="F105" s="9">
        <v>12.25</v>
      </c>
      <c r="G105" s="24">
        <v>13.52</v>
      </c>
      <c r="H105" s="24">
        <v>8.23</v>
      </c>
      <c r="I105" s="6">
        <v>1</v>
      </c>
      <c r="J105" s="6">
        <v>20</v>
      </c>
      <c r="L105" s="6">
        <v>1465</v>
      </c>
    </row>
    <row r="106" spans="1:27" s="6" customFormat="1" ht="12.75">
      <c r="A106" s="2">
        <v>36943</v>
      </c>
      <c r="B106" s="3">
        <v>25.1</v>
      </c>
      <c r="C106" s="3">
        <v>0.914</v>
      </c>
      <c r="D106" s="3" t="s">
        <v>24</v>
      </c>
      <c r="E106" s="3">
        <v>32</v>
      </c>
      <c r="F106" s="17">
        <v>22.45</v>
      </c>
      <c r="G106" s="23">
        <v>12.78</v>
      </c>
      <c r="H106" s="23">
        <v>8.54</v>
      </c>
      <c r="I106" s="3">
        <v>1.2</v>
      </c>
      <c r="J106" s="3">
        <v>11</v>
      </c>
      <c r="K106" s="3"/>
      <c r="L106" s="3">
        <v>1316</v>
      </c>
      <c r="M106" s="3">
        <v>190</v>
      </c>
      <c r="N106" s="3">
        <v>216</v>
      </c>
      <c r="O106" s="3">
        <v>138</v>
      </c>
      <c r="R106" s="3">
        <v>4</v>
      </c>
      <c r="S106" s="3">
        <v>1</v>
      </c>
      <c r="T106" s="3">
        <v>796</v>
      </c>
      <c r="U106" s="3">
        <v>2.9</v>
      </c>
      <c r="V106" s="3">
        <v>0.2</v>
      </c>
      <c r="W106" s="3">
        <v>0.1</v>
      </c>
      <c r="Y106" s="3">
        <v>0.26</v>
      </c>
      <c r="Z106" s="3">
        <v>0.3</v>
      </c>
      <c r="AA106" s="3">
        <v>1.5</v>
      </c>
    </row>
    <row r="107" spans="1:27" s="6" customFormat="1" ht="12.75">
      <c r="A107" s="8">
        <v>36971</v>
      </c>
      <c r="B107" s="3">
        <v>42</v>
      </c>
      <c r="C107" s="3">
        <v>0.61</v>
      </c>
      <c r="D107" s="3">
        <v>4</v>
      </c>
      <c r="E107" s="3">
        <v>28</v>
      </c>
      <c r="F107" s="17">
        <v>21.57</v>
      </c>
      <c r="G107" s="23">
        <v>9.8</v>
      </c>
      <c r="H107" s="23">
        <v>7.79</v>
      </c>
      <c r="I107" s="3" t="s">
        <v>22</v>
      </c>
      <c r="J107" s="4">
        <v>25</v>
      </c>
      <c r="K107" s="4"/>
      <c r="L107" s="3">
        <v>1530</v>
      </c>
      <c r="M107" s="3">
        <v>215</v>
      </c>
      <c r="N107" s="3">
        <v>247</v>
      </c>
      <c r="O107" s="3">
        <v>160</v>
      </c>
      <c r="R107" s="3">
        <v>36</v>
      </c>
      <c r="S107" s="3">
        <v>3</v>
      </c>
      <c r="T107" s="3">
        <v>932</v>
      </c>
      <c r="U107" s="4">
        <v>5.3</v>
      </c>
      <c r="V107" s="3">
        <v>0.4</v>
      </c>
      <c r="W107" s="3">
        <v>0.25</v>
      </c>
      <c r="Y107" s="3">
        <v>0.8</v>
      </c>
      <c r="Z107" s="3">
        <v>0.6</v>
      </c>
      <c r="AA107" s="3">
        <v>1.5</v>
      </c>
    </row>
    <row r="108" spans="1:27" s="6" customFormat="1" ht="12.75">
      <c r="A108" s="8">
        <v>36992</v>
      </c>
      <c r="B108" s="3">
        <v>10.54</v>
      </c>
      <c r="C108" s="3">
        <v>2</v>
      </c>
      <c r="D108" s="3" t="s">
        <v>24</v>
      </c>
      <c r="E108" s="3"/>
      <c r="F108" s="17">
        <v>27.9</v>
      </c>
      <c r="G108" s="23">
        <v>3.68</v>
      </c>
      <c r="H108" s="23">
        <v>6.91</v>
      </c>
      <c r="I108" s="3" t="s">
        <v>23</v>
      </c>
      <c r="J108" s="4">
        <v>2273</v>
      </c>
      <c r="K108" s="4"/>
      <c r="L108" s="3">
        <v>1262</v>
      </c>
      <c r="M108" s="3"/>
      <c r="N108" s="3"/>
      <c r="O108" s="3"/>
      <c r="R108" s="3"/>
      <c r="S108" s="3"/>
      <c r="T108" s="3"/>
      <c r="U108" s="4"/>
      <c r="V108" s="3"/>
      <c r="W108" s="3"/>
      <c r="Y108" s="3"/>
      <c r="Z108" s="3"/>
      <c r="AA108" s="3"/>
    </row>
    <row r="109" spans="1:27" s="6" customFormat="1" ht="12.75">
      <c r="A109" s="8">
        <v>37034</v>
      </c>
      <c r="B109" s="3">
        <v>42.4</v>
      </c>
      <c r="C109" s="3">
        <v>0.914</v>
      </c>
      <c r="D109" s="3">
        <v>2</v>
      </c>
      <c r="E109" s="3">
        <v>32</v>
      </c>
      <c r="F109" s="17">
        <v>26.33</v>
      </c>
      <c r="G109" s="23">
        <v>6.89</v>
      </c>
      <c r="H109" s="23">
        <v>7.93</v>
      </c>
      <c r="I109" s="3" t="s">
        <v>25</v>
      </c>
      <c r="J109" s="4">
        <v>200</v>
      </c>
      <c r="K109" s="4"/>
      <c r="L109" s="3">
        <v>1352</v>
      </c>
      <c r="M109" s="3">
        <v>195</v>
      </c>
      <c r="N109" s="3">
        <v>253</v>
      </c>
      <c r="O109" s="3">
        <v>138</v>
      </c>
      <c r="R109" s="3">
        <v>20</v>
      </c>
      <c r="S109" s="3">
        <v>7</v>
      </c>
      <c r="T109" s="3">
        <v>684</v>
      </c>
      <c r="U109" s="4">
        <v>3.3</v>
      </c>
      <c r="V109" s="3" t="s">
        <v>26</v>
      </c>
      <c r="W109" s="3" t="s">
        <v>26</v>
      </c>
      <c r="Y109" s="3">
        <v>0.25</v>
      </c>
      <c r="Z109" s="3">
        <v>0.18</v>
      </c>
      <c r="AA109" s="3">
        <v>10.9</v>
      </c>
    </row>
    <row r="110" spans="1:27" s="6" customFormat="1" ht="13.5" customHeight="1">
      <c r="A110" s="2">
        <v>37062</v>
      </c>
      <c r="B110" s="3">
        <v>594</v>
      </c>
      <c r="C110" s="3">
        <v>0.914</v>
      </c>
      <c r="D110" s="3">
        <v>5</v>
      </c>
      <c r="E110" s="3">
        <v>36</v>
      </c>
      <c r="F110" s="17">
        <v>30.89</v>
      </c>
      <c r="G110" s="23">
        <v>5.11</v>
      </c>
      <c r="H110" s="23">
        <v>7.42</v>
      </c>
      <c r="I110" s="3" t="s">
        <v>17</v>
      </c>
      <c r="J110" s="4"/>
      <c r="K110" s="4"/>
      <c r="L110" s="3">
        <v>1100</v>
      </c>
      <c r="M110" s="3">
        <v>137</v>
      </c>
      <c r="N110" s="3">
        <v>195</v>
      </c>
      <c r="O110" s="3">
        <v>113</v>
      </c>
      <c r="R110" s="3">
        <v>7</v>
      </c>
      <c r="S110" s="3">
        <v>2</v>
      </c>
      <c r="T110" s="3">
        <v>651</v>
      </c>
      <c r="U110" s="4">
        <v>3.6</v>
      </c>
      <c r="V110" s="3" t="s">
        <v>18</v>
      </c>
      <c r="W110" s="3" t="s">
        <v>19</v>
      </c>
      <c r="Y110" s="3" t="s">
        <v>21</v>
      </c>
      <c r="Z110" s="3" t="s">
        <v>20</v>
      </c>
      <c r="AA110" s="3">
        <v>1.5</v>
      </c>
    </row>
    <row r="111" spans="1:27" s="6" customFormat="1" ht="12.75">
      <c r="A111" s="8">
        <v>37095</v>
      </c>
      <c r="B111" s="4">
        <v>50</v>
      </c>
      <c r="C111" s="4">
        <v>1.7</v>
      </c>
      <c r="D111" s="4" t="s">
        <v>24</v>
      </c>
      <c r="E111" s="4"/>
      <c r="F111" s="18">
        <v>31.6</v>
      </c>
      <c r="G111" s="25">
        <v>11</v>
      </c>
      <c r="H111" s="25">
        <v>8.53</v>
      </c>
      <c r="I111" s="4" t="s">
        <v>27</v>
      </c>
      <c r="J111" s="4">
        <v>0.5</v>
      </c>
      <c r="K111" s="4"/>
      <c r="L111" s="4">
        <v>1272</v>
      </c>
      <c r="M111" s="4"/>
      <c r="N111" s="4"/>
      <c r="O111" s="4"/>
      <c r="R111" s="4"/>
      <c r="S111" s="4"/>
      <c r="T111" s="4"/>
      <c r="U111" s="4"/>
      <c r="V111" s="4"/>
      <c r="W111" s="4"/>
      <c r="Y111" s="4"/>
      <c r="Z111" s="4"/>
      <c r="AA111" s="4"/>
    </row>
    <row r="112" spans="1:27" s="6" customFormat="1" ht="12.75">
      <c r="A112" s="8">
        <v>37118</v>
      </c>
      <c r="B112" s="6">
        <v>124</v>
      </c>
      <c r="C112" s="6">
        <v>0.914</v>
      </c>
      <c r="D112" s="6" t="s">
        <v>24</v>
      </c>
      <c r="E112" s="6">
        <v>36</v>
      </c>
      <c r="F112" s="9">
        <v>30.27</v>
      </c>
      <c r="G112" s="24">
        <v>5.11</v>
      </c>
      <c r="H112" s="24">
        <v>8.07</v>
      </c>
      <c r="I112" s="6" t="s">
        <v>17</v>
      </c>
      <c r="J112" s="6">
        <v>60</v>
      </c>
      <c r="K112" s="6">
        <v>12</v>
      </c>
      <c r="L112" s="6">
        <v>1175</v>
      </c>
      <c r="M112" s="6">
        <v>159</v>
      </c>
      <c r="N112" s="6">
        <v>215</v>
      </c>
      <c r="O112" s="6">
        <v>121</v>
      </c>
      <c r="R112" s="4">
        <v>6</v>
      </c>
      <c r="S112" s="4">
        <v>2</v>
      </c>
      <c r="T112" s="6">
        <v>715</v>
      </c>
      <c r="U112" s="4">
        <v>4.2</v>
      </c>
      <c r="V112" s="6" t="s">
        <v>19</v>
      </c>
      <c r="W112" s="6" t="s">
        <v>19</v>
      </c>
      <c r="Y112" s="6">
        <v>0.17</v>
      </c>
      <c r="Z112" s="6">
        <v>0.06</v>
      </c>
      <c r="AA112" s="6">
        <v>3.2</v>
      </c>
    </row>
    <row r="113" spans="1:26" s="6" customFormat="1" ht="13.5" customHeight="1">
      <c r="A113" s="8">
        <v>37132</v>
      </c>
      <c r="B113" s="3">
        <v>204</v>
      </c>
      <c r="C113" s="3"/>
      <c r="D113" s="3"/>
      <c r="E113" s="3"/>
      <c r="F113" s="17">
        <v>29</v>
      </c>
      <c r="G113" s="23">
        <v>7.9</v>
      </c>
      <c r="H113" s="23">
        <v>7.5</v>
      </c>
      <c r="I113" s="3"/>
      <c r="J113" s="3"/>
      <c r="K113" s="3"/>
      <c r="L113" s="3">
        <v>1390</v>
      </c>
      <c r="O113" s="3"/>
      <c r="R113" s="4"/>
      <c r="T113" s="3"/>
      <c r="U113" s="3"/>
      <c r="Y113" s="3"/>
      <c r="Z113" s="3"/>
    </row>
    <row r="114" spans="1:27" s="6" customFormat="1" ht="12.75">
      <c r="A114" s="8">
        <v>37161</v>
      </c>
      <c r="B114" s="6">
        <v>313</v>
      </c>
      <c r="C114" s="6">
        <v>0.914</v>
      </c>
      <c r="D114" s="6">
        <v>6</v>
      </c>
      <c r="E114" s="6">
        <v>30</v>
      </c>
      <c r="F114" s="9">
        <v>26.92</v>
      </c>
      <c r="G114" s="24">
        <v>6.27</v>
      </c>
      <c r="H114" s="24">
        <v>8.21</v>
      </c>
      <c r="I114" s="6" t="s">
        <v>17</v>
      </c>
      <c r="J114" s="6">
        <v>495</v>
      </c>
      <c r="K114" s="6">
        <v>60.2</v>
      </c>
      <c r="L114" s="6">
        <v>1088</v>
      </c>
      <c r="M114" s="6">
        <v>138</v>
      </c>
      <c r="N114" s="6">
        <v>209</v>
      </c>
      <c r="O114" s="6">
        <v>122</v>
      </c>
      <c r="R114" s="6">
        <v>15</v>
      </c>
      <c r="S114" s="6">
        <v>4</v>
      </c>
      <c r="T114" s="6">
        <v>646</v>
      </c>
      <c r="U114" s="6">
        <v>4.9</v>
      </c>
      <c r="V114" s="6" t="s">
        <v>19</v>
      </c>
      <c r="W114" s="6">
        <v>0.09</v>
      </c>
      <c r="Y114" s="6">
        <v>0.13</v>
      </c>
      <c r="Z114" s="6">
        <v>0.13</v>
      </c>
      <c r="AA114" s="6">
        <v>3.4</v>
      </c>
    </row>
    <row r="115" spans="1:33" s="6" customFormat="1" ht="12.75">
      <c r="A115" s="8">
        <v>37203</v>
      </c>
      <c r="C115" s="6">
        <v>1</v>
      </c>
      <c r="D115" s="6" t="s">
        <v>24</v>
      </c>
      <c r="E115" s="4"/>
      <c r="F115" s="18">
        <v>24.1</v>
      </c>
      <c r="G115" s="25">
        <v>6.3</v>
      </c>
      <c r="H115" s="25">
        <v>7.8</v>
      </c>
      <c r="I115" s="4" t="s">
        <v>37</v>
      </c>
      <c r="J115" s="4">
        <v>84</v>
      </c>
      <c r="K115" s="4">
        <v>72</v>
      </c>
      <c r="L115" s="4">
        <v>1107</v>
      </c>
      <c r="M115" s="4">
        <v>130</v>
      </c>
      <c r="N115" s="4">
        <v>191</v>
      </c>
      <c r="O115" s="4">
        <v>118</v>
      </c>
      <c r="R115" s="4">
        <v>1</v>
      </c>
      <c r="S115" s="6" t="s">
        <v>38</v>
      </c>
      <c r="T115" s="4">
        <v>606</v>
      </c>
      <c r="U115" s="4">
        <v>4</v>
      </c>
      <c r="V115" s="4" t="s">
        <v>21</v>
      </c>
      <c r="W115" s="4">
        <v>0.25</v>
      </c>
      <c r="X115" s="4">
        <v>0.35</v>
      </c>
      <c r="Y115" s="4">
        <v>0.2</v>
      </c>
      <c r="Z115" s="4">
        <v>0.14</v>
      </c>
      <c r="AA115" s="4">
        <v>3.61</v>
      </c>
      <c r="AB115" s="6" t="s">
        <v>38</v>
      </c>
      <c r="AG115" s="6">
        <v>0.55</v>
      </c>
    </row>
    <row r="116" spans="1:34" s="6" customFormat="1" ht="14.25" customHeight="1">
      <c r="A116" s="5">
        <v>37222</v>
      </c>
      <c r="B116" s="4">
        <v>516</v>
      </c>
      <c r="C116" s="4">
        <v>1.372</v>
      </c>
      <c r="D116" s="4">
        <v>8</v>
      </c>
      <c r="E116" s="4">
        <v>30</v>
      </c>
      <c r="F116" s="18">
        <v>23.17</v>
      </c>
      <c r="G116" s="25">
        <v>7.93</v>
      </c>
      <c r="H116" s="25">
        <v>7.04</v>
      </c>
      <c r="I116" s="4" t="s">
        <v>31</v>
      </c>
      <c r="L116" s="4">
        <v>1050</v>
      </c>
      <c r="M116" s="4">
        <v>125</v>
      </c>
      <c r="N116" s="4">
        <v>159</v>
      </c>
      <c r="O116" s="4">
        <v>138</v>
      </c>
      <c r="R116" s="4">
        <v>8</v>
      </c>
      <c r="S116" s="4">
        <v>8</v>
      </c>
      <c r="T116" s="4">
        <v>574</v>
      </c>
      <c r="U116" s="4">
        <v>3.8</v>
      </c>
      <c r="V116" s="4" t="s">
        <v>33</v>
      </c>
      <c r="Y116" s="4">
        <v>0.22</v>
      </c>
      <c r="Z116" s="4">
        <v>0.2</v>
      </c>
      <c r="AA116" s="13" t="s">
        <v>32</v>
      </c>
      <c r="AC116" s="13">
        <v>66</v>
      </c>
      <c r="AD116" s="13">
        <v>20</v>
      </c>
      <c r="AE116" s="13">
        <v>7.8</v>
      </c>
      <c r="AF116" s="13">
        <v>130</v>
      </c>
      <c r="AH116" s="13">
        <v>35.2</v>
      </c>
    </row>
    <row r="117" spans="1:34" s="6" customFormat="1" ht="12.75">
      <c r="A117" s="5">
        <v>37244</v>
      </c>
      <c r="B117" s="13">
        <v>273</v>
      </c>
      <c r="C117" s="6">
        <v>0.61</v>
      </c>
      <c r="D117" s="13" t="s">
        <v>24</v>
      </c>
      <c r="E117" s="13">
        <v>20</v>
      </c>
      <c r="F117" s="19">
        <v>19.39</v>
      </c>
      <c r="G117" s="26">
        <v>8.71</v>
      </c>
      <c r="H117" s="26">
        <v>8.18</v>
      </c>
      <c r="I117" s="13" t="s">
        <v>34</v>
      </c>
      <c r="J117" s="6">
        <v>54</v>
      </c>
      <c r="K117" s="6">
        <v>61</v>
      </c>
      <c r="L117" s="13">
        <v>1086</v>
      </c>
      <c r="M117" s="13">
        <v>144</v>
      </c>
      <c r="N117" s="13">
        <v>156</v>
      </c>
      <c r="O117" s="13">
        <v>133</v>
      </c>
      <c r="R117" s="13">
        <v>5</v>
      </c>
      <c r="S117" s="13" t="s">
        <v>35</v>
      </c>
      <c r="T117" s="13">
        <v>630</v>
      </c>
      <c r="U117" s="13">
        <v>3.7</v>
      </c>
      <c r="V117" s="4" t="s">
        <v>33</v>
      </c>
      <c r="W117" s="6">
        <v>1.42</v>
      </c>
      <c r="Y117" s="13">
        <v>0.35</v>
      </c>
      <c r="Z117" s="6">
        <v>0.3</v>
      </c>
      <c r="AA117" s="13"/>
      <c r="AC117" s="13">
        <v>71</v>
      </c>
      <c r="AD117" s="13">
        <v>18.6</v>
      </c>
      <c r="AE117" s="13">
        <v>7.7</v>
      </c>
      <c r="AF117" s="13">
        <v>118</v>
      </c>
      <c r="AH117" s="13">
        <v>14.6</v>
      </c>
    </row>
    <row r="118" spans="1:33" s="6" customFormat="1" ht="12.75">
      <c r="A118" s="11">
        <v>37285</v>
      </c>
      <c r="F118" s="9"/>
      <c r="G118" s="24"/>
      <c r="H118" s="24"/>
      <c r="M118" s="6">
        <v>169</v>
      </c>
      <c r="N118" s="6">
        <v>225</v>
      </c>
      <c r="O118" s="6">
        <v>165</v>
      </c>
      <c r="R118" s="4">
        <v>1</v>
      </c>
      <c r="S118" s="6" t="s">
        <v>38</v>
      </c>
      <c r="T118" s="6">
        <v>764</v>
      </c>
      <c r="U118" s="4">
        <v>4</v>
      </c>
      <c r="V118" s="4" t="s">
        <v>21</v>
      </c>
      <c r="W118" s="4">
        <v>0.89</v>
      </c>
      <c r="X118" s="4">
        <v>0.49</v>
      </c>
      <c r="Y118" s="4">
        <v>0.46</v>
      </c>
      <c r="Z118" s="4">
        <v>0.39</v>
      </c>
      <c r="AA118" s="4">
        <v>2.14</v>
      </c>
      <c r="AB118" s="4">
        <v>1.98</v>
      </c>
      <c r="AC118" s="4"/>
      <c r="AE118" s="4"/>
      <c r="AG118" s="6">
        <v>0.54</v>
      </c>
    </row>
    <row r="119" spans="1:34" s="6" customFormat="1" ht="12.75">
      <c r="A119" s="5">
        <v>37308</v>
      </c>
      <c r="B119" s="6">
        <v>189</v>
      </c>
      <c r="C119" s="6">
        <v>1.219</v>
      </c>
      <c r="D119" s="6" t="s">
        <v>24</v>
      </c>
      <c r="E119" s="6">
        <v>31</v>
      </c>
      <c r="F119" s="9">
        <v>20.55</v>
      </c>
      <c r="G119" s="24">
        <v>7.43</v>
      </c>
      <c r="H119" s="24">
        <v>7.85</v>
      </c>
      <c r="I119" s="6" t="s">
        <v>36</v>
      </c>
      <c r="J119" s="6">
        <v>100</v>
      </c>
      <c r="K119" s="6">
        <v>81.3</v>
      </c>
      <c r="L119" s="6">
        <v>1222</v>
      </c>
      <c r="M119" s="4">
        <v>155</v>
      </c>
      <c r="N119" s="4">
        <v>199</v>
      </c>
      <c r="O119" s="4">
        <v>164</v>
      </c>
      <c r="R119" s="4">
        <v>5</v>
      </c>
      <c r="S119" s="6" t="s">
        <v>35</v>
      </c>
      <c r="T119" s="4">
        <v>706</v>
      </c>
      <c r="U119" s="4">
        <v>4.6</v>
      </c>
      <c r="V119" s="4" t="s">
        <v>33</v>
      </c>
      <c r="W119" s="4">
        <v>1.01</v>
      </c>
      <c r="Y119" s="4">
        <v>0.34</v>
      </c>
      <c r="Z119" s="4">
        <v>0.29</v>
      </c>
      <c r="AA119" s="4">
        <v>128</v>
      </c>
      <c r="AC119" s="6">
        <v>83</v>
      </c>
      <c r="AD119" s="6">
        <v>23</v>
      </c>
      <c r="AE119" s="6">
        <v>8.7</v>
      </c>
      <c r="AF119" s="6">
        <v>140</v>
      </c>
      <c r="AH119" s="6">
        <v>8.1</v>
      </c>
    </row>
    <row r="120" spans="1:34" s="6" customFormat="1" ht="12.75">
      <c r="A120" s="5">
        <v>37341</v>
      </c>
      <c r="B120" s="6">
        <v>130</v>
      </c>
      <c r="C120" s="6">
        <v>0.61</v>
      </c>
      <c r="D120" s="6" t="s">
        <v>24</v>
      </c>
      <c r="E120" s="6">
        <v>18</v>
      </c>
      <c r="F120" s="9">
        <v>20.48</v>
      </c>
      <c r="G120" s="24">
        <v>5.44</v>
      </c>
      <c r="H120" s="24">
        <v>7.77</v>
      </c>
      <c r="J120" s="6">
        <v>40</v>
      </c>
      <c r="K120" s="6">
        <v>30.9</v>
      </c>
      <c r="L120" s="6">
        <v>1279</v>
      </c>
      <c r="M120" s="6">
        <v>166</v>
      </c>
      <c r="N120" s="6">
        <v>180</v>
      </c>
      <c r="O120" s="6">
        <v>185</v>
      </c>
      <c r="R120" s="6">
        <v>4</v>
      </c>
      <c r="S120" s="6" t="s">
        <v>35</v>
      </c>
      <c r="T120" s="6">
        <v>734</v>
      </c>
      <c r="U120" s="6">
        <v>5.2</v>
      </c>
      <c r="V120" s="6" t="s">
        <v>19</v>
      </c>
      <c r="W120" s="6">
        <v>0.16</v>
      </c>
      <c r="Y120" s="6">
        <v>0.6</v>
      </c>
      <c r="Z120" s="6">
        <v>0.57</v>
      </c>
      <c r="AA120" s="6" t="s">
        <v>13</v>
      </c>
      <c r="AC120" s="6">
        <v>90</v>
      </c>
      <c r="AD120" s="6">
        <v>25</v>
      </c>
      <c r="AE120" s="6">
        <v>9.5</v>
      </c>
      <c r="AF120" s="6">
        <v>160</v>
      </c>
      <c r="AH120" s="6">
        <v>4.6</v>
      </c>
    </row>
    <row r="121" spans="1:33" s="6" customFormat="1" ht="12.75">
      <c r="A121" s="8">
        <v>37376</v>
      </c>
      <c r="F121" s="9"/>
      <c r="G121" s="24"/>
      <c r="H121" s="24"/>
      <c r="M121" s="6">
        <v>170</v>
      </c>
      <c r="N121" s="6">
        <v>247</v>
      </c>
      <c r="O121" s="6">
        <v>160</v>
      </c>
      <c r="R121" s="4">
        <v>29</v>
      </c>
      <c r="S121" s="6">
        <v>3</v>
      </c>
      <c r="T121" s="6">
        <v>808</v>
      </c>
      <c r="U121" s="4">
        <v>6</v>
      </c>
      <c r="V121" s="4" t="s">
        <v>21</v>
      </c>
      <c r="W121" s="4">
        <v>0.12</v>
      </c>
      <c r="X121" s="4">
        <v>1.03</v>
      </c>
      <c r="Y121" s="4">
        <v>0.36</v>
      </c>
      <c r="Z121" s="4">
        <v>0.21</v>
      </c>
      <c r="AA121" s="4">
        <v>16</v>
      </c>
      <c r="AB121" s="4">
        <v>14.5</v>
      </c>
      <c r="AG121" s="6">
        <v>0.66</v>
      </c>
    </row>
    <row r="122" spans="1:34" s="6" customFormat="1" ht="12.75">
      <c r="A122" s="8">
        <v>37391</v>
      </c>
      <c r="B122" s="6">
        <v>59</v>
      </c>
      <c r="C122" s="6">
        <v>0.76</v>
      </c>
      <c r="D122" s="6" t="s">
        <v>24</v>
      </c>
      <c r="E122" s="6">
        <v>33</v>
      </c>
      <c r="F122" s="9">
        <v>27.3</v>
      </c>
      <c r="G122" s="24">
        <v>2.3</v>
      </c>
      <c r="H122" s="24">
        <v>7.29</v>
      </c>
      <c r="I122" s="6" t="s">
        <v>39</v>
      </c>
      <c r="J122" s="6">
        <v>1315</v>
      </c>
      <c r="K122" s="6">
        <v>691</v>
      </c>
      <c r="L122" s="6">
        <v>1449</v>
      </c>
      <c r="M122" s="6">
        <v>200</v>
      </c>
      <c r="N122" s="6">
        <v>201</v>
      </c>
      <c r="O122" s="6">
        <v>202</v>
      </c>
      <c r="R122" s="4">
        <v>8</v>
      </c>
      <c r="S122" s="6">
        <v>8</v>
      </c>
      <c r="T122" s="6">
        <v>924</v>
      </c>
      <c r="U122" s="4">
        <v>5.9</v>
      </c>
      <c r="V122" s="4">
        <v>0.2</v>
      </c>
      <c r="W122" s="4" t="s">
        <v>40</v>
      </c>
      <c r="X122" s="4"/>
      <c r="Y122" s="4">
        <v>0.5</v>
      </c>
      <c r="Z122" s="4">
        <v>0.39</v>
      </c>
      <c r="AA122" s="4" t="s">
        <v>13</v>
      </c>
      <c r="AB122" s="4"/>
      <c r="AC122" s="6">
        <v>92</v>
      </c>
      <c r="AD122" s="4">
        <v>28</v>
      </c>
      <c r="AE122" s="4">
        <v>10</v>
      </c>
      <c r="AF122" s="4">
        <v>190</v>
      </c>
      <c r="AH122" s="4">
        <v>18.1</v>
      </c>
    </row>
    <row r="123" spans="1:34" s="6" customFormat="1" ht="12.75">
      <c r="A123" s="8">
        <v>37405</v>
      </c>
      <c r="B123" s="6">
        <v>2370</v>
      </c>
      <c r="F123" s="9">
        <v>28.5</v>
      </c>
      <c r="G123" s="24">
        <v>3.1</v>
      </c>
      <c r="H123" s="24">
        <v>7.1</v>
      </c>
      <c r="L123" s="6">
        <v>1230</v>
      </c>
      <c r="R123" s="4"/>
      <c r="U123" s="4"/>
      <c r="V123" s="4"/>
      <c r="W123" s="4"/>
      <c r="X123" s="4"/>
      <c r="Y123" s="4"/>
      <c r="Z123" s="4"/>
      <c r="AA123" s="4"/>
      <c r="AB123" s="4"/>
      <c r="AD123" s="4"/>
      <c r="AE123" s="4"/>
      <c r="AF123" s="4"/>
      <c r="AH123" s="4"/>
    </row>
    <row r="124" spans="1:34" s="6" customFormat="1" ht="12.75">
      <c r="A124" s="8">
        <v>37426</v>
      </c>
      <c r="B124" s="6">
        <v>69.2</v>
      </c>
      <c r="C124" s="6">
        <v>0.61</v>
      </c>
      <c r="D124" s="6" t="s">
        <v>24</v>
      </c>
      <c r="E124" s="6">
        <v>34</v>
      </c>
      <c r="F124" s="9">
        <v>30.11</v>
      </c>
      <c r="G124" s="24">
        <v>0.68</v>
      </c>
      <c r="H124" s="24">
        <v>7.15</v>
      </c>
      <c r="I124" s="6" t="s">
        <v>22</v>
      </c>
      <c r="L124" s="6">
        <v>1408</v>
      </c>
      <c r="M124" s="6">
        <v>187</v>
      </c>
      <c r="N124" s="6">
        <v>202</v>
      </c>
      <c r="O124" s="6">
        <v>134</v>
      </c>
      <c r="R124" s="4" t="s">
        <v>35</v>
      </c>
      <c r="S124" s="6" t="s">
        <v>35</v>
      </c>
      <c r="T124" s="6">
        <v>888</v>
      </c>
      <c r="U124" s="4">
        <v>4.7</v>
      </c>
      <c r="V124" s="4">
        <v>0.2</v>
      </c>
      <c r="W124" s="4">
        <v>0.05</v>
      </c>
      <c r="X124" s="4"/>
      <c r="Y124" s="4">
        <v>0.27</v>
      </c>
      <c r="Z124" s="4">
        <v>0.27</v>
      </c>
      <c r="AA124" s="4" t="s">
        <v>13</v>
      </c>
      <c r="AB124" s="4"/>
      <c r="AC124" s="6">
        <v>81</v>
      </c>
      <c r="AD124" s="4">
        <v>28</v>
      </c>
      <c r="AE124" s="4">
        <v>9.6</v>
      </c>
      <c r="AF124" s="4">
        <v>190</v>
      </c>
      <c r="AH124" s="4">
        <v>12.7</v>
      </c>
    </row>
    <row r="125" spans="1:33" s="6" customFormat="1" ht="12.75">
      <c r="A125" s="8">
        <v>37468</v>
      </c>
      <c r="F125" s="9"/>
      <c r="G125" s="24"/>
      <c r="H125" s="24"/>
      <c r="M125" s="6">
        <v>204</v>
      </c>
      <c r="N125" s="6">
        <v>254</v>
      </c>
      <c r="O125" s="6">
        <v>129</v>
      </c>
      <c r="R125" s="4">
        <v>23</v>
      </c>
      <c r="S125" s="6">
        <v>4</v>
      </c>
      <c r="T125" s="6">
        <v>870</v>
      </c>
      <c r="U125" s="4">
        <v>4</v>
      </c>
      <c r="V125" s="4" t="s">
        <v>21</v>
      </c>
      <c r="W125" s="4">
        <v>0.09</v>
      </c>
      <c r="X125" s="4">
        <v>0.66</v>
      </c>
      <c r="Y125" s="4">
        <v>0.26</v>
      </c>
      <c r="Z125" s="4">
        <v>0.21</v>
      </c>
      <c r="AA125" s="4">
        <v>6.23</v>
      </c>
      <c r="AB125" s="4">
        <v>5.61</v>
      </c>
      <c r="AG125" s="6">
        <v>0.71</v>
      </c>
    </row>
    <row r="126" spans="1:34" s="6" customFormat="1" ht="12.75">
      <c r="A126" s="8">
        <v>37495</v>
      </c>
      <c r="B126" s="6">
        <v>34</v>
      </c>
      <c r="C126" s="6">
        <v>1.5</v>
      </c>
      <c r="D126" s="6" t="s">
        <v>24</v>
      </c>
      <c r="E126" s="6">
        <v>42</v>
      </c>
      <c r="F126" s="9">
        <v>30.84</v>
      </c>
      <c r="G126" s="24">
        <v>1.48</v>
      </c>
      <c r="H126" s="24">
        <v>7.58</v>
      </c>
      <c r="I126" s="6">
        <v>0.4</v>
      </c>
      <c r="J126" s="6">
        <v>530</v>
      </c>
      <c r="K126" s="6">
        <v>357.8</v>
      </c>
      <c r="L126" s="6">
        <v>1116</v>
      </c>
      <c r="M126" s="6">
        <v>150</v>
      </c>
      <c r="N126" s="6">
        <v>166</v>
      </c>
      <c r="O126" s="6">
        <v>149</v>
      </c>
      <c r="R126" s="4" t="s">
        <v>35</v>
      </c>
      <c r="S126" s="6" t="s">
        <v>35</v>
      </c>
      <c r="T126" s="6">
        <v>658</v>
      </c>
      <c r="U126" s="4">
        <v>3.8</v>
      </c>
      <c r="V126" s="4" t="s">
        <v>19</v>
      </c>
      <c r="W126" s="4" t="s">
        <v>41</v>
      </c>
      <c r="X126" s="4"/>
      <c r="Y126" s="4">
        <v>0.26</v>
      </c>
      <c r="Z126" s="4">
        <v>0.12</v>
      </c>
      <c r="AA126" s="4" t="s">
        <v>13</v>
      </c>
      <c r="AB126" s="4"/>
      <c r="AC126" s="6">
        <v>65</v>
      </c>
      <c r="AD126" s="4">
        <v>21</v>
      </c>
      <c r="AE126" s="4">
        <v>7.1</v>
      </c>
      <c r="AF126" s="4">
        <v>130</v>
      </c>
      <c r="AH126" s="4">
        <v>14.6</v>
      </c>
    </row>
    <row r="127" spans="1:34" s="6" customFormat="1" ht="12.75">
      <c r="A127" s="8">
        <v>37516</v>
      </c>
      <c r="B127" s="6">
        <v>2230</v>
      </c>
      <c r="F127" s="9">
        <v>30</v>
      </c>
      <c r="G127" s="24">
        <v>1.9</v>
      </c>
      <c r="H127" s="24">
        <v>7.4</v>
      </c>
      <c r="L127" s="6">
        <v>932</v>
      </c>
      <c r="M127" s="6">
        <v>120</v>
      </c>
      <c r="N127" s="6">
        <v>159</v>
      </c>
      <c r="R127" s="4"/>
      <c r="T127" s="6">
        <v>572</v>
      </c>
      <c r="U127" s="4">
        <v>7.1</v>
      </c>
      <c r="V127" s="4"/>
      <c r="W127" s="4"/>
      <c r="X127" s="4">
        <v>0.42</v>
      </c>
      <c r="Y127" s="4">
        <v>0.19</v>
      </c>
      <c r="Z127" s="4">
        <v>0.17</v>
      </c>
      <c r="AA127" s="4"/>
      <c r="AB127" s="4"/>
      <c r="AC127" s="4">
        <v>58.9</v>
      </c>
      <c r="AD127" s="4">
        <v>17.1</v>
      </c>
      <c r="AE127" s="4">
        <v>101.8</v>
      </c>
      <c r="AF127" s="4">
        <v>5.9</v>
      </c>
      <c r="AG127" s="4">
        <v>0.55</v>
      </c>
      <c r="AH127" s="4">
        <v>11.7</v>
      </c>
    </row>
    <row r="128" spans="1:34" s="6" customFormat="1" ht="12.75">
      <c r="A128" s="8">
        <v>37553</v>
      </c>
      <c r="B128" s="6">
        <v>109.8</v>
      </c>
      <c r="C128" s="6">
        <v>1.2</v>
      </c>
      <c r="D128" s="6">
        <v>1</v>
      </c>
      <c r="F128" s="9">
        <v>27.1</v>
      </c>
      <c r="G128" s="24">
        <v>4.6</v>
      </c>
      <c r="H128" s="24">
        <v>8.3</v>
      </c>
      <c r="I128" s="6">
        <v>0.8</v>
      </c>
      <c r="K128" s="6">
        <v>461.1</v>
      </c>
      <c r="L128" s="6">
        <v>1394</v>
      </c>
      <c r="M128" s="6">
        <v>230</v>
      </c>
      <c r="N128" s="6">
        <v>233</v>
      </c>
      <c r="O128" s="6">
        <v>148</v>
      </c>
      <c r="R128" s="4">
        <v>14</v>
      </c>
      <c r="S128" s="6">
        <v>2</v>
      </c>
      <c r="T128" s="6">
        <v>816</v>
      </c>
      <c r="U128" s="4">
        <v>4</v>
      </c>
      <c r="V128" s="4">
        <v>0.76</v>
      </c>
      <c r="W128" s="4">
        <v>0.12</v>
      </c>
      <c r="X128" s="4">
        <v>1.25</v>
      </c>
      <c r="Y128" s="4">
        <v>0.64</v>
      </c>
      <c r="Z128" s="4">
        <v>0.74</v>
      </c>
      <c r="AA128" s="4">
        <v>5.79</v>
      </c>
      <c r="AB128" s="4" t="s">
        <v>38</v>
      </c>
      <c r="AD128" s="4"/>
      <c r="AE128" s="4"/>
      <c r="AF128" s="4"/>
      <c r="AG128" s="6">
        <v>0.49</v>
      </c>
      <c r="AH128" s="4"/>
    </row>
    <row r="129" spans="1:34" s="6" customFormat="1" ht="12.75">
      <c r="A129" s="8">
        <v>37573</v>
      </c>
      <c r="B129" s="6">
        <v>191</v>
      </c>
      <c r="F129" s="9">
        <v>23</v>
      </c>
      <c r="G129" s="24"/>
      <c r="H129" s="24"/>
      <c r="R129" s="4"/>
      <c r="U129" s="4"/>
      <c r="V129" s="4"/>
      <c r="W129" s="4"/>
      <c r="X129" s="4"/>
      <c r="Y129" s="4"/>
      <c r="Z129" s="4"/>
      <c r="AA129" s="4"/>
      <c r="AB129" s="4"/>
      <c r="AD129" s="4"/>
      <c r="AE129" s="4"/>
      <c r="AF129" s="4"/>
      <c r="AH129" s="4"/>
    </row>
    <row r="130" spans="1:34" s="6" customFormat="1" ht="12.75">
      <c r="A130" s="8">
        <v>37580</v>
      </c>
      <c r="B130" s="6">
        <v>65</v>
      </c>
      <c r="C130" s="6">
        <v>1.2</v>
      </c>
      <c r="D130" s="6" t="s">
        <v>24</v>
      </c>
      <c r="E130" s="6">
        <v>21</v>
      </c>
      <c r="F130" s="9">
        <v>30</v>
      </c>
      <c r="G130" s="24">
        <v>6.96</v>
      </c>
      <c r="H130" s="24">
        <v>7.71</v>
      </c>
      <c r="I130" s="6">
        <v>0.58</v>
      </c>
      <c r="J130" s="6" t="s">
        <v>42</v>
      </c>
      <c r="K130" s="6">
        <v>2419</v>
      </c>
      <c r="L130" s="6">
        <v>1363</v>
      </c>
      <c r="M130" s="6">
        <v>203</v>
      </c>
      <c r="N130" s="6">
        <v>202</v>
      </c>
      <c r="O130" s="6">
        <v>155</v>
      </c>
      <c r="R130" s="6">
        <v>24</v>
      </c>
      <c r="S130" s="6">
        <v>4</v>
      </c>
      <c r="T130" s="6">
        <v>670</v>
      </c>
      <c r="U130" s="6">
        <v>2.8</v>
      </c>
      <c r="V130" s="6">
        <v>0.1</v>
      </c>
      <c r="W130" s="6">
        <v>0.7</v>
      </c>
      <c r="X130" s="4"/>
      <c r="Y130" s="6">
        <v>0.48</v>
      </c>
      <c r="Z130" s="6">
        <v>0.42</v>
      </c>
      <c r="AA130" s="4" t="s">
        <v>13</v>
      </c>
      <c r="AB130" s="4"/>
      <c r="AC130" s="6">
        <v>85</v>
      </c>
      <c r="AD130" s="4">
        <v>22</v>
      </c>
      <c r="AE130" s="4">
        <v>9.6</v>
      </c>
      <c r="AF130" s="4">
        <v>150</v>
      </c>
      <c r="AH130" s="4">
        <v>13.1</v>
      </c>
    </row>
    <row r="131" spans="1:34" s="6" customFormat="1" ht="12.75">
      <c r="A131" s="11">
        <v>37608</v>
      </c>
      <c r="B131" s="6">
        <v>225</v>
      </c>
      <c r="C131" s="6">
        <v>1.68</v>
      </c>
      <c r="D131" s="6" t="s">
        <v>24</v>
      </c>
      <c r="E131" s="6">
        <v>19.68</v>
      </c>
      <c r="F131" s="9">
        <v>24</v>
      </c>
      <c r="G131" s="24">
        <v>6.3</v>
      </c>
      <c r="H131" s="24">
        <v>6.45</v>
      </c>
      <c r="I131" s="6">
        <v>1.219</v>
      </c>
      <c r="J131" s="6" t="s">
        <v>42</v>
      </c>
      <c r="K131" s="6" t="s">
        <v>43</v>
      </c>
      <c r="L131" s="6">
        <v>1245</v>
      </c>
      <c r="M131" s="6">
        <v>160</v>
      </c>
      <c r="N131" s="6">
        <v>218</v>
      </c>
      <c r="O131" s="6">
        <v>143</v>
      </c>
      <c r="R131" s="6">
        <v>12</v>
      </c>
      <c r="S131" s="6">
        <v>7</v>
      </c>
      <c r="T131" s="6">
        <v>768</v>
      </c>
      <c r="U131" s="6">
        <v>6</v>
      </c>
      <c r="V131" s="4" t="s">
        <v>19</v>
      </c>
      <c r="W131" s="4">
        <v>1.34</v>
      </c>
      <c r="X131" s="4"/>
      <c r="Y131" s="4">
        <v>0.36</v>
      </c>
      <c r="Z131" s="4" t="s">
        <v>41</v>
      </c>
      <c r="AA131" s="4" t="s">
        <v>13</v>
      </c>
      <c r="AB131" s="4"/>
      <c r="AC131" s="6">
        <v>82</v>
      </c>
      <c r="AD131" s="4">
        <v>23</v>
      </c>
      <c r="AE131" s="4">
        <v>8.7</v>
      </c>
      <c r="AF131" s="4">
        <v>150</v>
      </c>
      <c r="AH131" s="4">
        <v>1.1</v>
      </c>
    </row>
    <row r="132" spans="1:34" s="6" customFormat="1" ht="12.75">
      <c r="A132" s="11">
        <v>37628</v>
      </c>
      <c r="B132" s="6">
        <v>145</v>
      </c>
      <c r="F132" s="9">
        <v>18.5</v>
      </c>
      <c r="G132" s="24">
        <v>9</v>
      </c>
      <c r="H132" s="24">
        <v>7.8</v>
      </c>
      <c r="L132" s="6">
        <v>1210</v>
      </c>
      <c r="M132" s="6">
        <v>166</v>
      </c>
      <c r="N132" s="6">
        <v>194</v>
      </c>
      <c r="P132" s="6">
        <v>310</v>
      </c>
      <c r="T132" s="6">
        <v>727</v>
      </c>
      <c r="V132" s="4"/>
      <c r="W132" s="4"/>
      <c r="X132" s="4">
        <v>0.83</v>
      </c>
      <c r="Y132" s="4">
        <v>0.51</v>
      </c>
      <c r="Z132" s="4">
        <v>0.43</v>
      </c>
      <c r="AA132" s="4"/>
      <c r="AB132" s="4"/>
      <c r="AD132" s="4"/>
      <c r="AE132" s="4"/>
      <c r="AF132" s="4"/>
      <c r="AH132" s="4"/>
    </row>
    <row r="133" spans="1:33" s="6" customFormat="1" ht="12.75">
      <c r="A133" s="11">
        <v>37637</v>
      </c>
      <c r="B133" s="6">
        <v>212</v>
      </c>
      <c r="C133" s="6" t="s">
        <v>37</v>
      </c>
      <c r="D133" s="7">
        <v>4</v>
      </c>
      <c r="F133" s="9">
        <v>16.75</v>
      </c>
      <c r="G133" s="24">
        <v>9.4</v>
      </c>
      <c r="H133" s="24">
        <v>7.9</v>
      </c>
      <c r="I133" s="6">
        <v>0.65</v>
      </c>
      <c r="K133" s="6" t="s">
        <v>43</v>
      </c>
      <c r="L133" s="6">
        <v>1402</v>
      </c>
      <c r="M133" s="6">
        <v>206</v>
      </c>
      <c r="N133" s="6">
        <v>239</v>
      </c>
      <c r="O133" s="6">
        <v>179</v>
      </c>
      <c r="R133" s="4">
        <v>12</v>
      </c>
      <c r="T133" s="4">
        <v>824</v>
      </c>
      <c r="U133" s="6">
        <v>6</v>
      </c>
      <c r="V133" s="4">
        <v>0.12</v>
      </c>
      <c r="W133" s="4">
        <v>1.24</v>
      </c>
      <c r="X133" s="4">
        <v>0.7</v>
      </c>
      <c r="Y133" s="4">
        <v>0.59</v>
      </c>
      <c r="Z133" s="4">
        <v>0.44</v>
      </c>
      <c r="AA133" s="4">
        <v>2.27</v>
      </c>
      <c r="AB133" s="4" t="s">
        <v>38</v>
      </c>
      <c r="AD133" s="4"/>
      <c r="AF133" s="6">
        <v>2</v>
      </c>
      <c r="AG133" s="6">
        <v>0.43</v>
      </c>
    </row>
    <row r="134" spans="1:34" s="6" customFormat="1" ht="12.75">
      <c r="A134" s="2">
        <v>37672</v>
      </c>
      <c r="B134" s="3">
        <v>129</v>
      </c>
      <c r="C134" s="3">
        <v>1.52</v>
      </c>
      <c r="D134" s="6" t="s">
        <v>24</v>
      </c>
      <c r="E134" s="3">
        <v>20.62</v>
      </c>
      <c r="F134" s="17">
        <v>25.5</v>
      </c>
      <c r="G134" s="23">
        <v>7.63</v>
      </c>
      <c r="H134" s="23">
        <v>7.82</v>
      </c>
      <c r="I134" s="3">
        <v>1.1</v>
      </c>
      <c r="J134" s="3">
        <v>935</v>
      </c>
      <c r="K134" s="3">
        <v>980.4</v>
      </c>
      <c r="L134" s="3">
        <v>1610</v>
      </c>
      <c r="M134" s="3">
        <v>100</v>
      </c>
      <c r="N134" s="3">
        <v>231</v>
      </c>
      <c r="O134" s="3">
        <v>173</v>
      </c>
      <c r="R134" s="3">
        <v>21</v>
      </c>
      <c r="S134" s="3">
        <v>21</v>
      </c>
      <c r="T134" s="3">
        <v>995</v>
      </c>
      <c r="U134" s="3">
        <v>6.4</v>
      </c>
      <c r="V134" s="4" t="s">
        <v>19</v>
      </c>
      <c r="W134" s="4">
        <v>1.6</v>
      </c>
      <c r="X134" s="4"/>
      <c r="Y134" s="4">
        <v>0.46</v>
      </c>
      <c r="Z134" s="4" t="s">
        <v>41</v>
      </c>
      <c r="AA134" s="4" t="s">
        <v>13</v>
      </c>
      <c r="AB134" s="4"/>
      <c r="AC134" s="6">
        <v>110</v>
      </c>
      <c r="AD134" s="4">
        <v>33</v>
      </c>
      <c r="AE134" s="4">
        <v>11</v>
      </c>
      <c r="AF134" s="4">
        <v>230</v>
      </c>
      <c r="AH134" s="4">
        <v>9.3</v>
      </c>
    </row>
    <row r="135" spans="1:34" s="6" customFormat="1" ht="12.75">
      <c r="A135" s="2">
        <v>37697</v>
      </c>
      <c r="B135" s="3">
        <v>114</v>
      </c>
      <c r="C135" s="3"/>
      <c r="E135" s="3"/>
      <c r="F135" s="17">
        <v>24.5</v>
      </c>
      <c r="G135" s="23">
        <v>4.5</v>
      </c>
      <c r="H135" s="23">
        <v>7.4</v>
      </c>
      <c r="I135" s="4"/>
      <c r="J135" s="3"/>
      <c r="K135" s="3"/>
      <c r="L135" s="3"/>
      <c r="M135" s="3"/>
      <c r="N135" s="3"/>
      <c r="O135" s="3"/>
      <c r="R135" s="4"/>
      <c r="S135" s="4"/>
      <c r="T135" s="3">
        <v>986</v>
      </c>
      <c r="U135" s="4"/>
      <c r="V135" s="4"/>
      <c r="W135" s="4"/>
      <c r="X135" s="4"/>
      <c r="Y135" s="4"/>
      <c r="Z135" s="4"/>
      <c r="AA135" s="4"/>
      <c r="AB135" s="4"/>
      <c r="AD135" s="4"/>
      <c r="AE135" s="4"/>
      <c r="AF135" s="4"/>
      <c r="AH135" s="4"/>
    </row>
    <row r="136" spans="1:34" s="6" customFormat="1" ht="12.75">
      <c r="A136" s="2">
        <v>37707</v>
      </c>
      <c r="B136" s="3">
        <v>151</v>
      </c>
      <c r="C136" s="3">
        <v>0.3</v>
      </c>
      <c r="D136" s="6" t="s">
        <v>24</v>
      </c>
      <c r="E136" s="3">
        <v>30</v>
      </c>
      <c r="F136" s="17">
        <v>22.77</v>
      </c>
      <c r="G136" s="23">
        <v>7.23</v>
      </c>
      <c r="H136" s="23">
        <v>7.2</v>
      </c>
      <c r="I136" s="4"/>
      <c r="J136" s="3"/>
      <c r="K136" s="3"/>
      <c r="L136" s="3">
        <v>1439</v>
      </c>
      <c r="M136" s="3">
        <v>105</v>
      </c>
      <c r="N136" s="3">
        <v>211</v>
      </c>
      <c r="O136" s="3">
        <v>156</v>
      </c>
      <c r="R136" s="4">
        <v>15</v>
      </c>
      <c r="S136" s="4">
        <v>8</v>
      </c>
      <c r="T136" s="3">
        <v>865</v>
      </c>
      <c r="U136" s="4">
        <v>4.4</v>
      </c>
      <c r="V136" s="4" t="s">
        <v>19</v>
      </c>
      <c r="W136" s="4">
        <v>1.1</v>
      </c>
      <c r="X136" s="4"/>
      <c r="Y136" s="4">
        <v>0.57</v>
      </c>
      <c r="Z136" s="4" t="s">
        <v>40</v>
      </c>
      <c r="AA136" s="4" t="s">
        <v>13</v>
      </c>
      <c r="AB136" s="4"/>
      <c r="AC136" s="6">
        <v>91</v>
      </c>
      <c r="AD136" s="4">
        <v>26</v>
      </c>
      <c r="AE136" s="4">
        <v>9.6</v>
      </c>
      <c r="AF136" s="4">
        <v>184</v>
      </c>
      <c r="AH136" s="4">
        <v>7.2</v>
      </c>
    </row>
    <row r="137" spans="1:34" s="6" customFormat="1" ht="12.75">
      <c r="A137" s="10">
        <v>37726</v>
      </c>
      <c r="B137" s="3">
        <v>227</v>
      </c>
      <c r="C137" s="3"/>
      <c r="E137" s="3"/>
      <c r="F137" s="17">
        <v>25</v>
      </c>
      <c r="G137" s="23">
        <v>7.8</v>
      </c>
      <c r="H137" s="23">
        <v>7.7</v>
      </c>
      <c r="I137" s="4"/>
      <c r="J137" s="3"/>
      <c r="K137" s="3"/>
      <c r="L137" s="3">
        <v>1620</v>
      </c>
      <c r="M137" s="3">
        <v>940</v>
      </c>
      <c r="N137" s="3">
        <v>301</v>
      </c>
      <c r="O137" s="3"/>
      <c r="R137" s="4"/>
      <c r="S137" s="4"/>
      <c r="T137" s="3">
        <v>1040</v>
      </c>
      <c r="U137" s="4"/>
      <c r="V137" s="4"/>
      <c r="W137" s="4"/>
      <c r="X137" s="4">
        <v>0.44</v>
      </c>
      <c r="Y137" s="4">
        <v>0.35</v>
      </c>
      <c r="Z137" s="4"/>
      <c r="AA137" s="4"/>
      <c r="AB137" s="4"/>
      <c r="AD137" s="4"/>
      <c r="AE137" s="4"/>
      <c r="AF137" s="4"/>
      <c r="AH137" s="4"/>
    </row>
    <row r="138" spans="1:34" s="6" customFormat="1" ht="12.75">
      <c r="A138" s="11">
        <v>37735</v>
      </c>
      <c r="B138" s="3">
        <v>63</v>
      </c>
      <c r="C138" s="3">
        <v>1</v>
      </c>
      <c r="E138" s="3"/>
      <c r="F138" s="17">
        <v>26.2</v>
      </c>
      <c r="G138" s="23">
        <v>6.4</v>
      </c>
      <c r="H138" s="23">
        <v>7.8</v>
      </c>
      <c r="I138" s="4"/>
      <c r="J138" s="3">
        <v>106</v>
      </c>
      <c r="K138" s="3">
        <v>119.1</v>
      </c>
      <c r="L138" s="3">
        <v>1190</v>
      </c>
      <c r="M138" s="3">
        <v>152</v>
      </c>
      <c r="N138" s="3">
        <v>195</v>
      </c>
      <c r="O138" s="3">
        <v>150</v>
      </c>
      <c r="R138" s="4">
        <v>10</v>
      </c>
      <c r="S138" s="4">
        <v>3</v>
      </c>
      <c r="T138" s="3">
        <v>676</v>
      </c>
      <c r="U138" s="4">
        <v>5</v>
      </c>
      <c r="V138" s="4" t="s">
        <v>21</v>
      </c>
      <c r="W138" s="4">
        <v>0.37</v>
      </c>
      <c r="X138" s="4">
        <v>0.57</v>
      </c>
      <c r="Y138" s="4">
        <v>0.5</v>
      </c>
      <c r="Z138" s="4">
        <v>0.37</v>
      </c>
      <c r="AA138" s="4" t="s">
        <v>38</v>
      </c>
      <c r="AB138" s="4">
        <v>26.4</v>
      </c>
      <c r="AD138" s="4"/>
      <c r="AE138" s="4"/>
      <c r="AF138" s="4"/>
      <c r="AG138" s="6">
        <v>0.44</v>
      </c>
      <c r="AH138" s="4"/>
    </row>
    <row r="139" spans="1:34" s="6" customFormat="1" ht="12.75">
      <c r="A139" s="2">
        <v>37762</v>
      </c>
      <c r="B139" s="3">
        <v>160</v>
      </c>
      <c r="C139" s="3">
        <v>0.61</v>
      </c>
      <c r="D139" s="7" t="s">
        <v>24</v>
      </c>
      <c r="E139" s="3">
        <v>30.51</v>
      </c>
      <c r="F139" s="17">
        <v>45</v>
      </c>
      <c r="G139" s="23">
        <v>4.91</v>
      </c>
      <c r="H139" s="23">
        <v>7.48</v>
      </c>
      <c r="J139" s="3">
        <v>885</v>
      </c>
      <c r="K139" s="3">
        <v>866.4</v>
      </c>
      <c r="L139" s="3">
        <v>1015</v>
      </c>
      <c r="M139" s="3">
        <v>93.7</v>
      </c>
      <c r="N139" s="3">
        <v>126</v>
      </c>
      <c r="O139" s="3">
        <v>148</v>
      </c>
      <c r="R139" s="4">
        <v>6</v>
      </c>
      <c r="S139" s="6" t="s">
        <v>35</v>
      </c>
      <c r="T139" s="3">
        <v>608</v>
      </c>
      <c r="U139" s="6" t="s">
        <v>35</v>
      </c>
      <c r="V139" s="3">
        <v>1.8</v>
      </c>
      <c r="W139" s="3">
        <v>0.33</v>
      </c>
      <c r="X139" s="4"/>
      <c r="Y139" s="3">
        <v>0.25</v>
      </c>
      <c r="Z139" s="3">
        <v>0.19</v>
      </c>
      <c r="AA139" s="4" t="s">
        <v>13</v>
      </c>
      <c r="AB139" s="4"/>
      <c r="AC139" s="6">
        <v>86</v>
      </c>
      <c r="AD139" s="4">
        <v>14.9</v>
      </c>
      <c r="AE139" s="4">
        <v>20.8</v>
      </c>
      <c r="AF139" s="4">
        <v>86</v>
      </c>
      <c r="AH139" s="4">
        <v>11.8</v>
      </c>
    </row>
    <row r="140" spans="1:34" s="6" customFormat="1" ht="12.75">
      <c r="A140" s="2">
        <v>37762</v>
      </c>
      <c r="B140" s="4">
        <v>139</v>
      </c>
      <c r="C140" s="4"/>
      <c r="D140" s="7"/>
      <c r="E140" s="4"/>
      <c r="F140" s="18">
        <v>30</v>
      </c>
      <c r="G140" s="25">
        <v>4.3</v>
      </c>
      <c r="H140" s="25">
        <v>7.5</v>
      </c>
      <c r="J140" s="4"/>
      <c r="K140" s="4"/>
      <c r="L140" s="4">
        <v>1020</v>
      </c>
      <c r="M140" s="4">
        <v>119</v>
      </c>
      <c r="N140" s="4">
        <v>172</v>
      </c>
      <c r="O140" s="4"/>
      <c r="R140" s="4"/>
      <c r="T140" s="4">
        <v>632</v>
      </c>
      <c r="V140" s="4"/>
      <c r="W140" s="4"/>
      <c r="X140" s="4">
        <v>0.62</v>
      </c>
      <c r="Y140" s="4">
        <v>0.22</v>
      </c>
      <c r="Z140" s="4"/>
      <c r="AA140" s="4"/>
      <c r="AB140" s="4"/>
      <c r="AD140" s="4"/>
      <c r="AE140" s="4"/>
      <c r="AF140" s="4"/>
      <c r="AH140" s="4"/>
    </row>
    <row r="141" spans="1:34" s="6" customFormat="1" ht="12.75">
      <c r="A141" s="8">
        <v>37802</v>
      </c>
      <c r="B141" s="13">
        <v>194</v>
      </c>
      <c r="C141" s="13">
        <v>1.83</v>
      </c>
      <c r="D141" s="6">
        <v>2</v>
      </c>
      <c r="E141" s="13">
        <v>40</v>
      </c>
      <c r="F141" s="19">
        <v>31.25</v>
      </c>
      <c r="G141" s="26">
        <v>4.49</v>
      </c>
      <c r="H141" s="26">
        <v>7.38</v>
      </c>
      <c r="I141" s="6">
        <v>1.16</v>
      </c>
      <c r="J141" s="13">
        <v>600</v>
      </c>
      <c r="K141" s="13">
        <v>365.4</v>
      </c>
      <c r="L141" s="13">
        <v>1447</v>
      </c>
      <c r="M141" s="13">
        <v>175</v>
      </c>
      <c r="N141" s="13">
        <v>205</v>
      </c>
      <c r="O141" s="13">
        <v>138</v>
      </c>
      <c r="R141" s="4">
        <v>10</v>
      </c>
      <c r="S141" s="6" t="s">
        <v>35</v>
      </c>
      <c r="T141" s="4">
        <v>830</v>
      </c>
      <c r="U141" s="6" t="s">
        <v>44</v>
      </c>
      <c r="V141" s="4">
        <v>0.2</v>
      </c>
      <c r="W141" s="4">
        <v>0.22</v>
      </c>
      <c r="Y141" s="4">
        <v>0.23</v>
      </c>
      <c r="Z141" s="13" t="s">
        <v>45</v>
      </c>
      <c r="AA141" s="4" t="s">
        <v>13</v>
      </c>
      <c r="AC141" s="6">
        <v>78.4</v>
      </c>
      <c r="AD141" s="4">
        <v>25.4</v>
      </c>
      <c r="AE141" s="4">
        <v>9.3</v>
      </c>
      <c r="AF141" s="4">
        <v>185</v>
      </c>
      <c r="AH141" s="4">
        <v>18.6</v>
      </c>
    </row>
    <row r="142" spans="1:34" s="6" customFormat="1" ht="12.75">
      <c r="A142" s="8">
        <v>37810</v>
      </c>
      <c r="B142" s="13">
        <v>286</v>
      </c>
      <c r="C142" s="13"/>
      <c r="E142" s="13"/>
      <c r="F142" s="19">
        <v>29.5</v>
      </c>
      <c r="G142" s="26">
        <v>3.1</v>
      </c>
      <c r="H142" s="26">
        <v>7.3</v>
      </c>
      <c r="J142" s="13"/>
      <c r="K142" s="13"/>
      <c r="L142" s="13">
        <v>1420</v>
      </c>
      <c r="M142" s="13">
        <v>201</v>
      </c>
      <c r="N142" s="13">
        <v>264</v>
      </c>
      <c r="O142" s="13"/>
      <c r="R142" s="4"/>
      <c r="T142" s="4">
        <v>894</v>
      </c>
      <c r="V142" s="4"/>
      <c r="W142" s="4">
        <v>0.64</v>
      </c>
      <c r="Y142" s="4">
        <v>0.31</v>
      </c>
      <c r="Z142" s="13"/>
      <c r="AA142" s="4"/>
      <c r="AD142" s="4"/>
      <c r="AE142" s="4"/>
      <c r="AF142" s="4"/>
      <c r="AH142" s="4"/>
    </row>
    <row r="143" spans="1:34" s="6" customFormat="1" ht="12.75">
      <c r="A143" s="8">
        <v>37823</v>
      </c>
      <c r="B143" s="4">
        <v>70.5</v>
      </c>
      <c r="C143" s="4">
        <v>1</v>
      </c>
      <c r="E143" s="13"/>
      <c r="F143" s="18">
        <v>31.1</v>
      </c>
      <c r="G143" s="25">
        <v>8.6</v>
      </c>
      <c r="H143" s="25">
        <v>8.4</v>
      </c>
      <c r="J143" s="13"/>
      <c r="K143" s="4">
        <v>340</v>
      </c>
      <c r="L143" s="4">
        <v>1400</v>
      </c>
      <c r="M143" s="4">
        <v>204</v>
      </c>
      <c r="N143" s="4">
        <v>253</v>
      </c>
      <c r="O143" s="4">
        <v>128</v>
      </c>
      <c r="R143" s="4">
        <v>9</v>
      </c>
      <c r="S143" s="6">
        <v>2</v>
      </c>
      <c r="T143" s="4">
        <v>836</v>
      </c>
      <c r="U143" s="4">
        <v>4</v>
      </c>
      <c r="V143" s="4" t="s">
        <v>21</v>
      </c>
      <c r="W143" s="4">
        <v>0.36</v>
      </c>
      <c r="X143" s="4">
        <v>0.64</v>
      </c>
      <c r="Y143" s="4">
        <v>0.36</v>
      </c>
      <c r="Z143" s="4">
        <v>0.28</v>
      </c>
      <c r="AA143" s="4">
        <v>4.81</v>
      </c>
      <c r="AB143" s="4">
        <v>14.6</v>
      </c>
      <c r="AD143" s="4"/>
      <c r="AE143" s="4"/>
      <c r="AF143" s="4"/>
      <c r="AG143" s="6">
        <v>0.58</v>
      </c>
      <c r="AH143" s="4"/>
    </row>
    <row r="144" spans="1:34" s="6" customFormat="1" ht="12.75">
      <c r="A144" s="8">
        <v>37852</v>
      </c>
      <c r="B144" s="4">
        <v>360</v>
      </c>
      <c r="C144" s="4"/>
      <c r="E144" s="13"/>
      <c r="F144" s="18">
        <v>30.5</v>
      </c>
      <c r="G144" s="25">
        <v>4.1</v>
      </c>
      <c r="H144" s="25">
        <v>7.4</v>
      </c>
      <c r="J144" s="13"/>
      <c r="K144" s="4"/>
      <c r="L144" s="4">
        <v>1100</v>
      </c>
      <c r="M144" s="4">
        <v>146</v>
      </c>
      <c r="N144" s="4">
        <v>202</v>
      </c>
      <c r="O144" s="4"/>
      <c r="R144" s="4"/>
      <c r="T144" s="4">
        <v>678</v>
      </c>
      <c r="U144" s="4"/>
      <c r="V144" s="4"/>
      <c r="W144" s="4"/>
      <c r="X144" s="4">
        <v>0.7</v>
      </c>
      <c r="Y144" s="4">
        <v>0.25</v>
      </c>
      <c r="Z144" s="4"/>
      <c r="AA144" s="4"/>
      <c r="AB144" s="4"/>
      <c r="AD144" s="4"/>
      <c r="AE144" s="4"/>
      <c r="AF144" s="4"/>
      <c r="AH144" s="4"/>
    </row>
    <row r="145" spans="1:34" s="6" customFormat="1" ht="12.75">
      <c r="A145" s="8">
        <v>37860</v>
      </c>
      <c r="B145" s="4">
        <v>211</v>
      </c>
      <c r="C145" s="4">
        <v>1.22</v>
      </c>
      <c r="D145" s="7">
        <v>1</v>
      </c>
      <c r="E145" s="4">
        <v>37</v>
      </c>
      <c r="F145" s="18">
        <v>31.57</v>
      </c>
      <c r="G145" s="25">
        <v>4.84</v>
      </c>
      <c r="H145" s="25">
        <v>7.46</v>
      </c>
      <c r="I145" s="4">
        <v>0.67</v>
      </c>
      <c r="L145" s="4">
        <v>1207</v>
      </c>
      <c r="M145" s="4">
        <v>151</v>
      </c>
      <c r="N145" s="4">
        <v>180</v>
      </c>
      <c r="O145" s="4">
        <v>154</v>
      </c>
      <c r="R145" s="4">
        <v>17</v>
      </c>
      <c r="S145" s="6" t="s">
        <v>35</v>
      </c>
      <c r="T145" s="4">
        <v>727</v>
      </c>
      <c r="U145" s="6">
        <v>3.6</v>
      </c>
      <c r="V145" s="4">
        <v>0.2</v>
      </c>
      <c r="W145" s="4" t="s">
        <v>40</v>
      </c>
      <c r="X145" s="4"/>
      <c r="Y145" s="4">
        <v>0.36</v>
      </c>
      <c r="Z145" s="4">
        <v>0.33</v>
      </c>
      <c r="AA145" s="4" t="s">
        <v>13</v>
      </c>
      <c r="AB145" s="4"/>
      <c r="AC145" s="6">
        <v>69.8</v>
      </c>
      <c r="AD145" s="4">
        <v>22.3</v>
      </c>
      <c r="AE145" s="4">
        <v>8.6</v>
      </c>
      <c r="AF145" s="4">
        <v>146</v>
      </c>
      <c r="AH145" s="4">
        <v>21</v>
      </c>
    </row>
    <row r="146" spans="1:34" s="6" customFormat="1" ht="12.75">
      <c r="A146" s="8">
        <v>37880</v>
      </c>
      <c r="B146" s="4">
        <v>480</v>
      </c>
      <c r="C146" s="4"/>
      <c r="D146" s="7"/>
      <c r="E146" s="4"/>
      <c r="F146" s="18">
        <v>28.5</v>
      </c>
      <c r="G146" s="25">
        <v>3.8</v>
      </c>
      <c r="H146" s="25">
        <v>7.1</v>
      </c>
      <c r="I146" s="4"/>
      <c r="L146" s="4">
        <v>1130</v>
      </c>
      <c r="M146" s="4">
        <v>156</v>
      </c>
      <c r="N146" s="4">
        <v>197</v>
      </c>
      <c r="O146" s="4"/>
      <c r="R146" s="4"/>
      <c r="T146" s="4">
        <v>699</v>
      </c>
      <c r="V146" s="4"/>
      <c r="W146" s="4"/>
      <c r="X146" s="4">
        <v>0.66</v>
      </c>
      <c r="Y146" s="4">
        <v>0.33</v>
      </c>
      <c r="Z146" s="4"/>
      <c r="AA146" s="4"/>
      <c r="AB146" s="4"/>
      <c r="AD146" s="4"/>
      <c r="AE146" s="4"/>
      <c r="AF146" s="4"/>
      <c r="AH146" s="4"/>
    </row>
    <row r="147" spans="1:34" s="6" customFormat="1" ht="12.75">
      <c r="A147" s="8">
        <v>37881</v>
      </c>
      <c r="B147" s="4">
        <v>374</v>
      </c>
      <c r="C147" s="4">
        <v>1.52</v>
      </c>
      <c r="D147" s="7">
        <v>3</v>
      </c>
      <c r="E147" s="4">
        <v>32</v>
      </c>
      <c r="F147" s="18">
        <v>28.75</v>
      </c>
      <c r="G147" s="25">
        <v>4.86</v>
      </c>
      <c r="H147" s="25">
        <v>7.36</v>
      </c>
      <c r="I147" s="4">
        <v>1.22</v>
      </c>
      <c r="L147" s="4">
        <v>1175</v>
      </c>
      <c r="M147" s="4">
        <v>145</v>
      </c>
      <c r="N147" s="4">
        <v>193</v>
      </c>
      <c r="O147" s="4">
        <v>127</v>
      </c>
      <c r="R147" s="4">
        <v>4</v>
      </c>
      <c r="S147" s="6">
        <v>2</v>
      </c>
      <c r="T147" s="4">
        <v>697</v>
      </c>
      <c r="U147" s="6">
        <v>2.1</v>
      </c>
      <c r="V147" s="4">
        <v>0.32</v>
      </c>
      <c r="W147" s="4">
        <v>0.44</v>
      </c>
      <c r="X147" s="4"/>
      <c r="Y147" s="4">
        <v>0.37</v>
      </c>
      <c r="Z147" s="4">
        <v>0.26</v>
      </c>
      <c r="AA147" s="4" t="s">
        <v>46</v>
      </c>
      <c r="AB147" s="4"/>
      <c r="AC147" s="6">
        <v>60</v>
      </c>
      <c r="AD147" s="4">
        <v>19</v>
      </c>
      <c r="AE147" s="4">
        <v>7.1</v>
      </c>
      <c r="AF147" s="4">
        <v>125</v>
      </c>
      <c r="AH147" s="4">
        <v>11.3</v>
      </c>
    </row>
    <row r="148" spans="1:34" s="6" customFormat="1" ht="12.75">
      <c r="A148" s="8">
        <v>37910</v>
      </c>
      <c r="B148" s="4">
        <v>5990</v>
      </c>
      <c r="C148" s="4"/>
      <c r="D148" s="7"/>
      <c r="E148" s="4"/>
      <c r="F148" s="18">
        <v>27</v>
      </c>
      <c r="G148" s="25"/>
      <c r="H148" s="25">
        <v>7.2</v>
      </c>
      <c r="I148" s="4"/>
      <c r="L148" s="4"/>
      <c r="M148" s="4">
        <v>129</v>
      </c>
      <c r="N148" s="4">
        <v>152</v>
      </c>
      <c r="O148" s="4"/>
      <c r="R148" s="4"/>
      <c r="T148" s="4">
        <v>551</v>
      </c>
      <c r="V148" s="4"/>
      <c r="W148" s="4"/>
      <c r="X148" s="4">
        <v>2.7</v>
      </c>
      <c r="Y148" s="4">
        <v>0.87</v>
      </c>
      <c r="Z148" s="4"/>
      <c r="AA148" s="4"/>
      <c r="AB148" s="4"/>
      <c r="AD148" s="4"/>
      <c r="AE148" s="4"/>
      <c r="AF148" s="4"/>
      <c r="AH148" s="4"/>
    </row>
    <row r="149" spans="1:34" s="6" customFormat="1" ht="12.75">
      <c r="A149" s="8">
        <v>37924</v>
      </c>
      <c r="B149" s="4"/>
      <c r="C149" s="4">
        <v>2</v>
      </c>
      <c r="D149" s="7">
        <v>5</v>
      </c>
      <c r="E149" s="4"/>
      <c r="F149" s="18">
        <v>22.6</v>
      </c>
      <c r="G149" s="25">
        <v>7</v>
      </c>
      <c r="H149" s="25">
        <v>9</v>
      </c>
      <c r="I149" s="4">
        <v>0.1</v>
      </c>
      <c r="K149" s="4">
        <v>190</v>
      </c>
      <c r="L149" s="4">
        <v>1440</v>
      </c>
      <c r="M149" s="4">
        <v>207</v>
      </c>
      <c r="N149" s="4">
        <v>287</v>
      </c>
      <c r="O149" s="4">
        <v>139</v>
      </c>
      <c r="R149" s="4">
        <v>174</v>
      </c>
      <c r="S149" s="4">
        <v>16</v>
      </c>
      <c r="T149" s="4">
        <v>880</v>
      </c>
      <c r="U149" s="4">
        <v>4</v>
      </c>
      <c r="V149" s="4">
        <v>0.22</v>
      </c>
      <c r="W149" s="4">
        <v>0.81</v>
      </c>
      <c r="X149" s="4">
        <v>1.28</v>
      </c>
      <c r="Y149" s="4">
        <v>0.32</v>
      </c>
      <c r="Z149" s="4">
        <v>0.11</v>
      </c>
      <c r="AA149" s="4">
        <v>6.22</v>
      </c>
      <c r="AB149" s="4" t="s">
        <v>38</v>
      </c>
      <c r="AD149" s="4"/>
      <c r="AE149" s="4"/>
      <c r="AF149" s="4"/>
      <c r="AG149" s="6">
        <v>0.37</v>
      </c>
      <c r="AH149" s="4"/>
    </row>
    <row r="150" spans="1:34" s="6" customFormat="1" ht="12.75">
      <c r="A150" s="8">
        <v>37943</v>
      </c>
      <c r="B150" s="4">
        <v>1737</v>
      </c>
      <c r="C150" s="6">
        <v>2.44</v>
      </c>
      <c r="D150" s="6">
        <v>7</v>
      </c>
      <c r="E150" s="6">
        <v>34</v>
      </c>
      <c r="F150" s="9">
        <v>25.71</v>
      </c>
      <c r="G150" s="24">
        <v>6.55</v>
      </c>
      <c r="H150" s="24">
        <v>7.51</v>
      </c>
      <c r="I150" s="6">
        <v>0.76</v>
      </c>
      <c r="L150" s="6">
        <v>1770</v>
      </c>
      <c r="M150" s="6">
        <v>248</v>
      </c>
      <c r="N150" s="6">
        <v>290</v>
      </c>
      <c r="O150" s="6">
        <v>137</v>
      </c>
      <c r="R150" s="6">
        <v>4</v>
      </c>
      <c r="S150" s="6" t="s">
        <v>38</v>
      </c>
      <c r="T150" s="6">
        <v>1018</v>
      </c>
      <c r="U150" s="6">
        <v>3.2</v>
      </c>
      <c r="V150" s="4">
        <v>0.11</v>
      </c>
      <c r="W150" s="4">
        <v>0.23</v>
      </c>
      <c r="X150" s="4"/>
      <c r="Y150" s="4" t="s">
        <v>47</v>
      </c>
      <c r="Z150" s="4"/>
      <c r="AA150" s="4" t="s">
        <v>46</v>
      </c>
      <c r="AB150" s="4"/>
      <c r="AC150" s="6">
        <v>120</v>
      </c>
      <c r="AD150" s="4">
        <v>35</v>
      </c>
      <c r="AE150" s="6">
        <v>12</v>
      </c>
      <c r="AF150" s="6">
        <v>235</v>
      </c>
      <c r="AH150" s="6">
        <v>7.9</v>
      </c>
    </row>
    <row r="151" spans="1:34" s="6" customFormat="1" ht="12.75">
      <c r="A151" s="8">
        <v>37966</v>
      </c>
      <c r="B151" s="4">
        <v>304</v>
      </c>
      <c r="C151" s="6">
        <v>1.21</v>
      </c>
      <c r="D151" s="6" t="s">
        <v>24</v>
      </c>
      <c r="E151" s="6">
        <v>22</v>
      </c>
      <c r="F151" s="9">
        <v>18.2</v>
      </c>
      <c r="G151" s="24">
        <v>7.63</v>
      </c>
      <c r="H151" s="24">
        <v>7.84</v>
      </c>
      <c r="I151" s="6">
        <v>0.56</v>
      </c>
      <c r="L151" s="6">
        <v>2230</v>
      </c>
      <c r="M151" s="6">
        <v>450</v>
      </c>
      <c r="N151" s="6">
        <v>340</v>
      </c>
      <c r="O151" s="6">
        <v>189</v>
      </c>
      <c r="R151" s="6">
        <v>3</v>
      </c>
      <c r="S151" s="6">
        <v>2</v>
      </c>
      <c r="T151" s="6">
        <v>1160</v>
      </c>
      <c r="U151" s="6">
        <v>5.2</v>
      </c>
      <c r="V151" s="4">
        <v>0.13</v>
      </c>
      <c r="W151" s="4">
        <v>0.32</v>
      </c>
      <c r="X151" s="4"/>
      <c r="Y151" s="4">
        <v>1.6</v>
      </c>
      <c r="Z151" s="4"/>
      <c r="AA151" s="4">
        <v>6.5</v>
      </c>
      <c r="AB151" s="4"/>
      <c r="AC151" s="6">
        <v>125</v>
      </c>
      <c r="AD151" s="4"/>
      <c r="AE151" s="6">
        <v>10</v>
      </c>
      <c r="AF151" s="6">
        <v>250</v>
      </c>
      <c r="AH151" s="6">
        <v>25</v>
      </c>
    </row>
    <row r="152" spans="1:31" s="6" customFormat="1" ht="12.75">
      <c r="A152" s="1">
        <v>37999</v>
      </c>
      <c r="B152">
        <v>392</v>
      </c>
      <c r="F152" s="20">
        <v>18</v>
      </c>
      <c r="G152" s="27">
        <v>8.7</v>
      </c>
      <c r="H152" s="27">
        <v>7.4</v>
      </c>
      <c r="L152" s="6">
        <v>1340</v>
      </c>
      <c r="M152">
        <v>186</v>
      </c>
      <c r="N152" s="6">
        <v>219</v>
      </c>
      <c r="P152">
        <v>350</v>
      </c>
      <c r="T152">
        <v>825</v>
      </c>
      <c r="V152" s="4"/>
      <c r="W152" s="4"/>
      <c r="X152">
        <v>0.91</v>
      </c>
      <c r="Y152">
        <v>0.27</v>
      </c>
      <c r="Z152">
        <v>0.18</v>
      </c>
      <c r="AA152" s="4"/>
      <c r="AB152" s="4"/>
      <c r="AD152" s="4"/>
      <c r="AE152">
        <v>6.33</v>
      </c>
    </row>
    <row r="153" spans="1:33" s="6" customFormat="1" ht="12.75">
      <c r="A153" s="1">
        <v>38015</v>
      </c>
      <c r="B153" s="4">
        <v>140</v>
      </c>
      <c r="D153" s="6">
        <v>1</v>
      </c>
      <c r="F153" s="9">
        <v>18</v>
      </c>
      <c r="G153" s="24">
        <v>8.2</v>
      </c>
      <c r="H153" s="24">
        <v>8.3</v>
      </c>
      <c r="I153" s="6">
        <v>0.4</v>
      </c>
      <c r="K153" s="6">
        <v>200</v>
      </c>
      <c r="L153" s="6">
        <v>1690</v>
      </c>
      <c r="M153" s="6">
        <v>232</v>
      </c>
      <c r="N153" s="6">
        <v>271</v>
      </c>
      <c r="O153" s="6">
        <v>157</v>
      </c>
      <c r="R153" s="6">
        <v>35</v>
      </c>
      <c r="S153" s="6">
        <v>4</v>
      </c>
      <c r="U153" s="6">
        <v>4</v>
      </c>
      <c r="V153" s="4">
        <v>0.49</v>
      </c>
      <c r="W153" s="4">
        <v>1.16</v>
      </c>
      <c r="X153" s="4">
        <v>1.06</v>
      </c>
      <c r="Y153" s="4">
        <v>0.26</v>
      </c>
      <c r="Z153" s="4">
        <v>0.18</v>
      </c>
      <c r="AA153" s="4" t="s">
        <v>13</v>
      </c>
      <c r="AB153" s="4"/>
      <c r="AD153" s="4"/>
      <c r="AG153" s="6">
        <v>0.42</v>
      </c>
    </row>
    <row r="154" spans="1:34" s="6" customFormat="1" ht="12.75">
      <c r="A154" s="8">
        <v>38034</v>
      </c>
      <c r="B154" s="4">
        <v>413</v>
      </c>
      <c r="C154" s="6">
        <v>1.25</v>
      </c>
      <c r="D154" s="6">
        <v>4</v>
      </c>
      <c r="E154" s="6">
        <v>28</v>
      </c>
      <c r="F154" s="9">
        <v>17.46</v>
      </c>
      <c r="G154" s="24">
        <v>8.97</v>
      </c>
      <c r="H154" s="24">
        <v>8.09</v>
      </c>
      <c r="I154" s="6">
        <v>0.762</v>
      </c>
      <c r="J154" s="6">
        <v>1335</v>
      </c>
      <c r="K154" s="6" t="s">
        <v>48</v>
      </c>
      <c r="L154" s="6">
        <v>1610</v>
      </c>
      <c r="M154" s="6">
        <v>261</v>
      </c>
      <c r="N154" s="6">
        <v>302</v>
      </c>
      <c r="O154" s="6">
        <v>143</v>
      </c>
      <c r="R154" s="6">
        <v>23</v>
      </c>
      <c r="S154" s="6">
        <v>16</v>
      </c>
      <c r="T154" s="6">
        <v>1185</v>
      </c>
      <c r="U154" s="6">
        <v>4.9</v>
      </c>
      <c r="V154" s="4" t="s">
        <v>19</v>
      </c>
      <c r="W154" s="4">
        <v>0.7</v>
      </c>
      <c r="X154" s="4"/>
      <c r="Y154" s="4">
        <v>0.29</v>
      </c>
      <c r="Z154" s="4">
        <v>0.2</v>
      </c>
      <c r="AA154" s="4">
        <v>7</v>
      </c>
      <c r="AB154" s="4"/>
      <c r="AC154" s="6">
        <v>103</v>
      </c>
      <c r="AD154" s="4">
        <v>3</v>
      </c>
      <c r="AE154" s="6">
        <v>10</v>
      </c>
      <c r="AF154" s="6">
        <v>215</v>
      </c>
      <c r="AH154" s="6">
        <v>10.4</v>
      </c>
    </row>
    <row r="155" spans="1:30" s="6" customFormat="1" ht="12.75">
      <c r="A155" s="8">
        <v>38042</v>
      </c>
      <c r="B155" s="4">
        <v>307</v>
      </c>
      <c r="F155" s="9">
        <v>21.5</v>
      </c>
      <c r="G155" s="24">
        <v>8.3</v>
      </c>
      <c r="H155" s="24">
        <v>7.5</v>
      </c>
      <c r="L155" s="6">
        <v>1820</v>
      </c>
      <c r="M155" s="6">
        <v>268</v>
      </c>
      <c r="N155" s="6">
        <v>336</v>
      </c>
      <c r="T155" s="6">
        <v>1170</v>
      </c>
      <c r="V155" s="4"/>
      <c r="X155" s="4">
        <v>0.94</v>
      </c>
      <c r="Y155" s="4">
        <v>0.28</v>
      </c>
      <c r="Z155" s="4"/>
      <c r="AA155" s="4"/>
      <c r="AB155" s="4"/>
      <c r="AD155" s="4"/>
    </row>
    <row r="156" spans="1:34" s="6" customFormat="1" ht="12.75">
      <c r="A156" s="8">
        <v>38063</v>
      </c>
      <c r="B156" s="4">
        <v>572</v>
      </c>
      <c r="C156" s="6">
        <v>1.68</v>
      </c>
      <c r="D156" s="6">
        <v>2</v>
      </c>
      <c r="E156" s="6">
        <v>27</v>
      </c>
      <c r="F156" s="9">
        <v>23.91</v>
      </c>
      <c r="G156" s="24">
        <v>6.43</v>
      </c>
      <c r="H156" s="24">
        <v>8</v>
      </c>
      <c r="I156" s="6">
        <v>0.366</v>
      </c>
      <c r="J156" s="6">
        <v>1970</v>
      </c>
      <c r="K156" s="6" t="s">
        <v>43</v>
      </c>
      <c r="L156" s="6">
        <v>1740</v>
      </c>
      <c r="M156" s="6">
        <v>204</v>
      </c>
      <c r="N156" s="6">
        <v>224</v>
      </c>
      <c r="O156" s="6">
        <v>177</v>
      </c>
      <c r="R156" s="6">
        <v>50</v>
      </c>
      <c r="S156" s="6">
        <v>5</v>
      </c>
      <c r="T156" s="6">
        <v>1010</v>
      </c>
      <c r="U156" s="6">
        <v>8.5</v>
      </c>
      <c r="V156" s="4">
        <v>0.1</v>
      </c>
      <c r="W156" s="4">
        <v>0.41</v>
      </c>
      <c r="X156" s="4"/>
      <c r="Y156" s="4">
        <v>0.29</v>
      </c>
      <c r="Z156" s="4">
        <v>0.24</v>
      </c>
      <c r="AA156" s="4" t="s">
        <v>46</v>
      </c>
      <c r="AB156" s="4"/>
      <c r="AC156" s="6">
        <v>100</v>
      </c>
      <c r="AD156" s="4">
        <v>31</v>
      </c>
      <c r="AE156" s="6">
        <v>11</v>
      </c>
      <c r="AF156" s="6">
        <v>230</v>
      </c>
      <c r="AH156" s="6">
        <v>12.5</v>
      </c>
    </row>
    <row r="157" spans="1:30" s="6" customFormat="1" ht="12.75">
      <c r="A157" s="8">
        <v>38097</v>
      </c>
      <c r="B157" s="4">
        <v>1330</v>
      </c>
      <c r="F157" s="9">
        <v>24.5</v>
      </c>
      <c r="G157" s="24">
        <v>6.8</v>
      </c>
      <c r="H157" s="24">
        <v>7.5</v>
      </c>
      <c r="L157" s="6">
        <v>1630</v>
      </c>
      <c r="M157" s="6">
        <v>235</v>
      </c>
      <c r="N157" s="6">
        <v>320</v>
      </c>
      <c r="T157" s="6">
        <v>1040</v>
      </c>
      <c r="V157" s="4"/>
      <c r="W157" s="4"/>
      <c r="X157" s="4">
        <v>1.1</v>
      </c>
      <c r="Y157" s="4">
        <v>0.36</v>
      </c>
      <c r="Z157" s="4"/>
      <c r="AA157" s="4"/>
      <c r="AB157" s="4"/>
      <c r="AD157" s="4"/>
    </row>
    <row r="158" spans="1:33" s="6" customFormat="1" ht="12.75">
      <c r="A158" s="1">
        <v>38098</v>
      </c>
      <c r="B158" s="4"/>
      <c r="F158" s="9">
        <v>25.2</v>
      </c>
      <c r="G158" s="24">
        <v>6.8</v>
      </c>
      <c r="H158" s="24">
        <v>7.7</v>
      </c>
      <c r="I158" s="6">
        <v>0.1</v>
      </c>
      <c r="K158" s="6">
        <v>140</v>
      </c>
      <c r="L158" s="6">
        <v>1500</v>
      </c>
      <c r="M158" s="6">
        <v>210</v>
      </c>
      <c r="N158" s="6">
        <v>298</v>
      </c>
      <c r="O158" s="6">
        <v>166</v>
      </c>
      <c r="R158" s="6">
        <v>180</v>
      </c>
      <c r="S158" s="6">
        <v>16</v>
      </c>
      <c r="T158" s="6">
        <v>912</v>
      </c>
      <c r="U158" s="6">
        <v>5</v>
      </c>
      <c r="V158" s="4">
        <v>0.33</v>
      </c>
      <c r="W158" s="4">
        <v>1.14</v>
      </c>
      <c r="X158" s="4">
        <v>1.54</v>
      </c>
      <c r="Y158" s="4">
        <v>0.44</v>
      </c>
      <c r="Z158" s="4">
        <v>0.28</v>
      </c>
      <c r="AA158" s="4">
        <v>5.34</v>
      </c>
      <c r="AB158" s="4">
        <v>5.87</v>
      </c>
      <c r="AD158" s="4"/>
      <c r="AG158" s="6">
        <v>0.44</v>
      </c>
    </row>
    <row r="159" spans="1:30" s="6" customFormat="1" ht="12.75">
      <c r="A159" s="1">
        <v>38125</v>
      </c>
      <c r="B159" s="4">
        <v>4910</v>
      </c>
      <c r="F159" s="9">
        <v>27</v>
      </c>
      <c r="G159" s="24">
        <v>7.6</v>
      </c>
      <c r="H159" s="24">
        <v>7.3</v>
      </c>
      <c r="L159" s="6">
        <v>1220</v>
      </c>
      <c r="M159" s="6">
        <v>153</v>
      </c>
      <c r="N159" s="6">
        <v>241</v>
      </c>
      <c r="V159" s="4"/>
      <c r="W159" s="4"/>
      <c r="X159" s="4">
        <v>0.86</v>
      </c>
      <c r="Y159" s="4">
        <v>0.26</v>
      </c>
      <c r="Z159" s="4"/>
      <c r="AA159" s="4"/>
      <c r="AB159" s="4"/>
      <c r="AD159" s="4"/>
    </row>
    <row r="160" spans="1:34" s="6" customFormat="1" ht="12.75">
      <c r="A160" s="1">
        <v>38134</v>
      </c>
      <c r="B160" s="4">
        <v>2073</v>
      </c>
      <c r="C160" s="6">
        <v>6</v>
      </c>
      <c r="D160" s="6" t="s">
        <v>24</v>
      </c>
      <c r="E160" s="6">
        <v>32</v>
      </c>
      <c r="F160" s="9">
        <v>27.6</v>
      </c>
      <c r="G160" s="24">
        <v>6.37</v>
      </c>
      <c r="H160" s="24">
        <v>6.82</v>
      </c>
      <c r="I160" s="6">
        <v>0.21</v>
      </c>
      <c r="J160" s="6">
        <v>815</v>
      </c>
      <c r="K160" s="6">
        <v>920.8</v>
      </c>
      <c r="L160" s="6">
        <v>1202</v>
      </c>
      <c r="M160" s="6">
        <v>150</v>
      </c>
      <c r="N160" s="6">
        <v>186</v>
      </c>
      <c r="O160" s="6">
        <v>159</v>
      </c>
      <c r="R160" s="6">
        <v>102</v>
      </c>
      <c r="S160" s="6">
        <v>22</v>
      </c>
      <c r="T160" s="6">
        <v>720</v>
      </c>
      <c r="U160" s="6">
        <v>6.3</v>
      </c>
      <c r="V160" s="4">
        <v>0.04</v>
      </c>
      <c r="W160" s="4">
        <v>0.31</v>
      </c>
      <c r="X160" s="4"/>
      <c r="Y160" s="4">
        <v>0.13</v>
      </c>
      <c r="Z160" s="4">
        <v>0.13</v>
      </c>
      <c r="AA160" s="4" t="s">
        <v>46</v>
      </c>
      <c r="AB160" s="4"/>
      <c r="AC160" s="6">
        <v>75</v>
      </c>
      <c r="AD160" s="4">
        <v>25</v>
      </c>
      <c r="AE160" s="6">
        <v>8</v>
      </c>
      <c r="AF160" s="6">
        <v>150</v>
      </c>
      <c r="AH160" s="6">
        <v>11.5</v>
      </c>
    </row>
    <row r="161" spans="1:34" s="6" customFormat="1" ht="12.75">
      <c r="A161" s="11">
        <v>38160</v>
      </c>
      <c r="B161" s="4">
        <v>506</v>
      </c>
      <c r="C161" s="6">
        <v>6</v>
      </c>
      <c r="D161" s="6" t="s">
        <v>24</v>
      </c>
      <c r="E161" s="6">
        <v>34</v>
      </c>
      <c r="F161" s="9">
        <v>30.66</v>
      </c>
      <c r="G161" s="24">
        <v>7.64</v>
      </c>
      <c r="H161" s="24">
        <v>8.46</v>
      </c>
      <c r="I161" s="6">
        <v>0.13</v>
      </c>
      <c r="J161" s="6">
        <v>30</v>
      </c>
      <c r="K161" s="6">
        <v>123</v>
      </c>
      <c r="L161" s="6">
        <v>1460</v>
      </c>
      <c r="M161" s="6">
        <v>188</v>
      </c>
      <c r="N161" s="6">
        <v>260</v>
      </c>
      <c r="O161" s="6">
        <v>155</v>
      </c>
      <c r="R161" s="6">
        <v>95</v>
      </c>
      <c r="S161" s="6">
        <v>18</v>
      </c>
      <c r="T161" s="6">
        <v>882</v>
      </c>
      <c r="U161" s="6">
        <v>5.3</v>
      </c>
      <c r="V161" s="4">
        <v>0.3</v>
      </c>
      <c r="W161" s="4" t="s">
        <v>41</v>
      </c>
      <c r="X161" s="4"/>
      <c r="Y161" s="4">
        <v>0.17</v>
      </c>
      <c r="Z161" s="4">
        <v>0.12</v>
      </c>
      <c r="AA161" s="4" t="s">
        <v>46</v>
      </c>
      <c r="AB161" s="4"/>
      <c r="AC161" s="6">
        <v>80</v>
      </c>
      <c r="AD161" s="4">
        <v>25</v>
      </c>
      <c r="AE161" s="6">
        <v>8</v>
      </c>
      <c r="AF161" s="6">
        <v>165</v>
      </c>
      <c r="AH161" s="6">
        <v>11.9</v>
      </c>
    </row>
    <row r="162" spans="1:31" s="6" customFormat="1" ht="12.75">
      <c r="A162" s="12">
        <v>38188</v>
      </c>
      <c r="B162">
        <v>357</v>
      </c>
      <c r="F162" s="20">
        <v>32</v>
      </c>
      <c r="G162" s="27">
        <v>7.4</v>
      </c>
      <c r="H162" s="27">
        <v>7.9</v>
      </c>
      <c r="L162" s="6">
        <v>1220</v>
      </c>
      <c r="M162">
        <v>156</v>
      </c>
      <c r="N162">
        <v>229</v>
      </c>
      <c r="P162">
        <v>320</v>
      </c>
      <c r="T162">
        <v>778</v>
      </c>
      <c r="V162" s="4"/>
      <c r="W162" s="4"/>
      <c r="X162">
        <v>0.93</v>
      </c>
      <c r="Y162">
        <v>0.21</v>
      </c>
      <c r="Z162">
        <v>0.11</v>
      </c>
      <c r="AA162" s="4"/>
      <c r="AB162" s="4"/>
      <c r="AD162" s="4"/>
      <c r="AE162">
        <v>6.75</v>
      </c>
    </row>
    <row r="163" spans="1:34" s="6" customFormat="1" ht="12.75">
      <c r="A163" s="12">
        <v>38209</v>
      </c>
      <c r="B163" s="4">
        <v>448</v>
      </c>
      <c r="F163" s="9">
        <v>32</v>
      </c>
      <c r="G163" s="24">
        <v>7.1</v>
      </c>
      <c r="H163" s="24">
        <v>7.5</v>
      </c>
      <c r="L163" s="6">
        <v>1040</v>
      </c>
      <c r="M163" s="6">
        <v>129</v>
      </c>
      <c r="N163" s="6">
        <v>178</v>
      </c>
      <c r="P163"/>
      <c r="T163" s="6">
        <v>648</v>
      </c>
      <c r="V163" s="4"/>
      <c r="W163" s="4"/>
      <c r="X163" s="4">
        <v>0.88</v>
      </c>
      <c r="Y163" s="4">
        <v>0.22</v>
      </c>
      <c r="Z163"/>
      <c r="AA163" s="4"/>
      <c r="AB163" s="4"/>
      <c r="AD163" s="4"/>
      <c r="AE163"/>
      <c r="AH163" s="6">
        <v>9.5</v>
      </c>
    </row>
    <row r="164" spans="1:34" s="6" customFormat="1" ht="12.75">
      <c r="A164" s="2">
        <v>38216</v>
      </c>
      <c r="B164" s="4">
        <v>535</v>
      </c>
      <c r="C164" s="6">
        <v>1.89</v>
      </c>
      <c r="D164" s="6">
        <v>4</v>
      </c>
      <c r="E164" s="3">
        <v>38</v>
      </c>
      <c r="F164" s="17">
        <v>29.28</v>
      </c>
      <c r="G164" s="23">
        <v>7.37</v>
      </c>
      <c r="H164" s="24">
        <v>8.03</v>
      </c>
      <c r="I164" s="6" t="s">
        <v>49</v>
      </c>
      <c r="J164" s="6">
        <v>290</v>
      </c>
      <c r="K164" s="6">
        <v>196.8</v>
      </c>
      <c r="L164" s="6">
        <v>1118</v>
      </c>
      <c r="M164" s="6">
        <v>137</v>
      </c>
      <c r="N164" s="6">
        <v>198</v>
      </c>
      <c r="O164" s="6">
        <v>137</v>
      </c>
      <c r="R164" s="6">
        <v>57</v>
      </c>
      <c r="S164" s="6">
        <v>9</v>
      </c>
      <c r="T164" s="6">
        <v>521</v>
      </c>
      <c r="U164" s="6">
        <v>5.7</v>
      </c>
      <c r="V164" s="4" t="s">
        <v>18</v>
      </c>
      <c r="W164" s="4">
        <v>7.7</v>
      </c>
      <c r="X164" s="4"/>
      <c r="Y164" s="4">
        <v>0.21</v>
      </c>
      <c r="Z164" s="4" t="s">
        <v>20</v>
      </c>
      <c r="AA164" s="4" t="s">
        <v>46</v>
      </c>
      <c r="AB164" s="4"/>
      <c r="AC164" s="3">
        <v>78</v>
      </c>
      <c r="AD164" s="3">
        <v>22</v>
      </c>
      <c r="AE164" s="3">
        <v>7.5</v>
      </c>
      <c r="AF164" s="3">
        <v>115</v>
      </c>
      <c r="AH164" s="6">
        <v>9.58</v>
      </c>
    </row>
    <row r="165" spans="1:33" s="6" customFormat="1" ht="12.75">
      <c r="A165" s="2">
        <v>38223</v>
      </c>
      <c r="B165" s="4"/>
      <c r="C165">
        <v>2</v>
      </c>
      <c r="D165" s="6" t="s">
        <v>24</v>
      </c>
      <c r="E165" s="4"/>
      <c r="F165" s="21">
        <v>30.4</v>
      </c>
      <c r="G165" s="28">
        <v>7.5</v>
      </c>
      <c r="H165" s="27">
        <v>8.2</v>
      </c>
      <c r="I165">
        <v>0.3</v>
      </c>
      <c r="K165">
        <v>150</v>
      </c>
      <c r="L165">
        <v>1200</v>
      </c>
      <c r="M165" s="6">
        <v>155</v>
      </c>
      <c r="N165" s="6">
        <v>212</v>
      </c>
      <c r="O165">
        <v>154</v>
      </c>
      <c r="R165">
        <v>61</v>
      </c>
      <c r="S165">
        <v>9</v>
      </c>
      <c r="T165">
        <v>724</v>
      </c>
      <c r="U165">
        <v>5</v>
      </c>
      <c r="V165" s="4" t="s">
        <v>21</v>
      </c>
      <c r="W165" s="4">
        <v>0.29</v>
      </c>
      <c r="X165" s="4">
        <v>1.16</v>
      </c>
      <c r="Y165">
        <v>0.7</v>
      </c>
      <c r="Z165">
        <v>0.56</v>
      </c>
      <c r="AA165">
        <v>32.9</v>
      </c>
      <c r="AB165">
        <v>9.43</v>
      </c>
      <c r="AC165" s="4"/>
      <c r="AD165" s="4"/>
      <c r="AE165" s="4"/>
      <c r="AF165" s="4"/>
      <c r="AG165">
        <v>0.59</v>
      </c>
    </row>
    <row r="166" spans="1:33" s="6" customFormat="1" ht="12.75">
      <c r="A166" s="2">
        <v>38238</v>
      </c>
      <c r="B166">
        <v>1460</v>
      </c>
      <c r="C166"/>
      <c r="E166" s="4"/>
      <c r="F166" s="20">
        <v>30.5</v>
      </c>
      <c r="G166" s="27">
        <v>5.6</v>
      </c>
      <c r="H166" s="27">
        <v>7.4</v>
      </c>
      <c r="I166"/>
      <c r="K166"/>
      <c r="L166" s="6">
        <v>867</v>
      </c>
      <c r="M166">
        <v>105</v>
      </c>
      <c r="N166">
        <v>142</v>
      </c>
      <c r="O166"/>
      <c r="P166">
        <v>230</v>
      </c>
      <c r="R166"/>
      <c r="S166"/>
      <c r="T166">
        <v>539</v>
      </c>
      <c r="U166"/>
      <c r="V166" s="4"/>
      <c r="W166" s="4"/>
      <c r="X166">
        <v>0.82</v>
      </c>
      <c r="Y166">
        <v>0.29</v>
      </c>
      <c r="Z166">
        <v>0.13</v>
      </c>
      <c r="AA166"/>
      <c r="AB166"/>
      <c r="AC166" s="4"/>
      <c r="AD166" s="4"/>
      <c r="AE166" s="4"/>
      <c r="AF166" s="4"/>
      <c r="AG166"/>
    </row>
    <row r="167" spans="1:34" s="6" customFormat="1" ht="12.75">
      <c r="A167" s="2">
        <v>38252</v>
      </c>
      <c r="B167" s="4">
        <v>5333</v>
      </c>
      <c r="C167" s="13">
        <v>5.6</v>
      </c>
      <c r="D167" s="13">
        <v>3</v>
      </c>
      <c r="E167" s="4">
        <v>30</v>
      </c>
      <c r="F167" s="18">
        <v>28.92</v>
      </c>
      <c r="G167" s="25">
        <v>5.2</v>
      </c>
      <c r="H167" s="26">
        <v>7.39</v>
      </c>
      <c r="I167" s="13">
        <v>0.4</v>
      </c>
      <c r="L167" s="13">
        <v>1058</v>
      </c>
      <c r="M167" s="13">
        <v>149</v>
      </c>
      <c r="N167" s="13">
        <v>240</v>
      </c>
      <c r="O167" s="13">
        <v>123</v>
      </c>
      <c r="R167" s="13">
        <v>21</v>
      </c>
      <c r="S167" s="13">
        <v>12</v>
      </c>
      <c r="T167" s="13">
        <v>1900</v>
      </c>
      <c r="U167" s="13">
        <v>6.3</v>
      </c>
      <c r="V167" s="4" t="s">
        <v>19</v>
      </c>
      <c r="W167" s="4">
        <v>3.7</v>
      </c>
      <c r="X167" s="4"/>
      <c r="Y167" s="4">
        <v>0.45</v>
      </c>
      <c r="Z167" s="4">
        <v>0.09</v>
      </c>
      <c r="AA167" s="4">
        <v>6</v>
      </c>
      <c r="AB167" s="4"/>
      <c r="AC167" s="4">
        <v>66</v>
      </c>
      <c r="AD167" s="4">
        <v>21</v>
      </c>
      <c r="AE167" s="4">
        <v>8.4</v>
      </c>
      <c r="AF167" s="4">
        <v>117</v>
      </c>
      <c r="AH167" s="13">
        <v>6.5</v>
      </c>
    </row>
    <row r="168" spans="1:32" s="6" customFormat="1" ht="12.75">
      <c r="A168" s="12">
        <v>38287</v>
      </c>
      <c r="B168" s="4">
        <v>4545.6</v>
      </c>
      <c r="D168" s="6" t="s">
        <v>24</v>
      </c>
      <c r="E168"/>
      <c r="F168" s="20">
        <v>28</v>
      </c>
      <c r="G168" s="27">
        <v>9.1</v>
      </c>
      <c r="H168" s="27">
        <v>8.3</v>
      </c>
      <c r="I168">
        <v>0.4</v>
      </c>
      <c r="K168">
        <v>134</v>
      </c>
      <c r="L168">
        <v>1200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4" s="6" customFormat="1" ht="12.75">
      <c r="A169" s="2">
        <v>38300</v>
      </c>
      <c r="B169" s="4">
        <v>526</v>
      </c>
      <c r="C169" s="13">
        <v>5.8</v>
      </c>
      <c r="D169" s="13">
        <v>7</v>
      </c>
      <c r="E169" s="4">
        <v>32</v>
      </c>
      <c r="F169" s="18">
        <v>22.79</v>
      </c>
      <c r="G169" s="25">
        <v>9.57</v>
      </c>
      <c r="H169" s="26">
        <v>7.88</v>
      </c>
      <c r="I169" s="13">
        <v>2.2</v>
      </c>
      <c r="L169" s="13">
        <v>1195</v>
      </c>
      <c r="M169" s="13">
        <v>150</v>
      </c>
      <c r="N169" s="13">
        <v>200</v>
      </c>
      <c r="O169" s="13">
        <v>175</v>
      </c>
      <c r="R169" s="13">
        <v>43</v>
      </c>
      <c r="S169" s="13">
        <v>6</v>
      </c>
      <c r="T169" s="13">
        <v>4275</v>
      </c>
      <c r="U169" s="13">
        <v>5.3</v>
      </c>
      <c r="V169" s="4" t="s">
        <v>19</v>
      </c>
      <c r="W169" s="4">
        <v>16</v>
      </c>
      <c r="X169" s="4"/>
      <c r="Y169" s="4">
        <v>0.33</v>
      </c>
      <c r="Z169" s="4">
        <v>0.17</v>
      </c>
      <c r="AA169" s="4">
        <v>5</v>
      </c>
      <c r="AB169" s="4"/>
      <c r="AC169" s="4">
        <v>78</v>
      </c>
      <c r="AD169" s="4">
        <v>21.6</v>
      </c>
      <c r="AE169" s="4">
        <v>7.32</v>
      </c>
      <c r="AF169" s="4">
        <v>126</v>
      </c>
      <c r="AH169" s="13">
        <v>13.3</v>
      </c>
    </row>
    <row r="170" spans="1:34" s="6" customFormat="1" ht="12.75">
      <c r="A170" s="2">
        <v>38336</v>
      </c>
      <c r="B170" s="4">
        <v>438</v>
      </c>
      <c r="C170" s="13">
        <v>1.86</v>
      </c>
      <c r="D170" s="13" t="s">
        <v>24</v>
      </c>
      <c r="E170" s="4">
        <v>18</v>
      </c>
      <c r="F170" s="18">
        <v>17.02</v>
      </c>
      <c r="G170" s="25">
        <v>8.38</v>
      </c>
      <c r="H170" s="26">
        <v>7.83</v>
      </c>
      <c r="I170" s="13">
        <v>0.91</v>
      </c>
      <c r="L170" s="13">
        <v>1332</v>
      </c>
      <c r="M170" s="13">
        <v>199</v>
      </c>
      <c r="N170" s="13">
        <v>234</v>
      </c>
      <c r="O170" s="13">
        <v>153</v>
      </c>
      <c r="R170" s="13">
        <v>12</v>
      </c>
      <c r="S170" s="13">
        <v>4</v>
      </c>
      <c r="T170" s="13">
        <v>794</v>
      </c>
      <c r="U170" s="13">
        <v>5.4</v>
      </c>
      <c r="V170" s="4">
        <v>3</v>
      </c>
      <c r="W170" s="4">
        <v>3</v>
      </c>
      <c r="X170" s="4"/>
      <c r="Y170" s="4">
        <v>0.33</v>
      </c>
      <c r="Z170" s="4">
        <v>0.33</v>
      </c>
      <c r="AA170" s="4" t="s">
        <v>46</v>
      </c>
      <c r="AB170" s="4"/>
      <c r="AC170" s="4">
        <v>78.2</v>
      </c>
      <c r="AD170" s="4">
        <v>21</v>
      </c>
      <c r="AE170" s="4">
        <v>6.6</v>
      </c>
      <c r="AF170" s="4">
        <v>132</v>
      </c>
      <c r="AH170" s="13">
        <v>11.7</v>
      </c>
    </row>
    <row r="171" spans="1:34" s="6" customFormat="1" ht="12.75">
      <c r="A171" s="2">
        <v>38370</v>
      </c>
      <c r="B171" s="4">
        <v>305</v>
      </c>
      <c r="C171" s="13"/>
      <c r="D171" s="13"/>
      <c r="E171" s="4"/>
      <c r="F171" s="18">
        <v>18.5</v>
      </c>
      <c r="G171" s="25">
        <v>18.2</v>
      </c>
      <c r="H171" s="26">
        <v>8.8</v>
      </c>
      <c r="I171" s="13"/>
      <c r="L171" s="13">
        <v>1130</v>
      </c>
      <c r="M171" s="13"/>
      <c r="N171" s="13"/>
      <c r="O171" s="13"/>
      <c r="R171" s="13"/>
      <c r="S171" s="13"/>
      <c r="T171" s="13"/>
      <c r="U171" s="13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13"/>
    </row>
    <row r="172" spans="1:34" s="6" customFormat="1" ht="12.75">
      <c r="A172" s="2">
        <v>38385</v>
      </c>
      <c r="B172" s="4">
        <v>494</v>
      </c>
      <c r="C172" s="13"/>
      <c r="D172" s="13"/>
      <c r="E172" s="4"/>
      <c r="F172" s="18">
        <v>16.5</v>
      </c>
      <c r="G172" s="25">
        <v>9.1</v>
      </c>
      <c r="H172" s="26">
        <v>8.1</v>
      </c>
      <c r="I172" s="13"/>
      <c r="L172" s="13">
        <v>1090</v>
      </c>
      <c r="M172" s="13"/>
      <c r="N172" s="13"/>
      <c r="O172" s="13"/>
      <c r="R172" s="13"/>
      <c r="S172" s="13"/>
      <c r="T172" s="13"/>
      <c r="U172" s="13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13"/>
    </row>
    <row r="173" spans="1:34" s="6" customFormat="1" ht="12.75">
      <c r="A173" s="2">
        <v>38406</v>
      </c>
      <c r="B173" s="3">
        <v>441</v>
      </c>
      <c r="C173" s="3">
        <v>1.19</v>
      </c>
      <c r="D173" s="6" t="s">
        <v>24</v>
      </c>
      <c r="E173" s="3">
        <v>29</v>
      </c>
      <c r="F173" s="17">
        <v>22.3</v>
      </c>
      <c r="G173" s="23">
        <v>7.93</v>
      </c>
      <c r="H173" s="23">
        <v>7.9</v>
      </c>
      <c r="I173" s="3">
        <v>0.43</v>
      </c>
      <c r="L173" s="3">
        <v>1258</v>
      </c>
      <c r="M173" s="3">
        <v>160</v>
      </c>
      <c r="N173" s="3">
        <v>200</v>
      </c>
      <c r="O173" s="3">
        <v>172</v>
      </c>
      <c r="R173" s="3">
        <v>50</v>
      </c>
      <c r="S173" s="3">
        <v>8</v>
      </c>
      <c r="T173" s="3">
        <v>753</v>
      </c>
      <c r="U173" s="3">
        <v>5.4</v>
      </c>
      <c r="V173" s="3">
        <v>0.2</v>
      </c>
      <c r="W173" s="3">
        <v>2.5</v>
      </c>
      <c r="X173" s="4"/>
      <c r="Y173" s="3">
        <v>0.4</v>
      </c>
      <c r="Z173" s="4"/>
      <c r="AA173" s="3">
        <v>4</v>
      </c>
      <c r="AB173" s="4"/>
      <c r="AC173" s="3">
        <v>74.5</v>
      </c>
      <c r="AD173" s="3">
        <v>18.1</v>
      </c>
      <c r="AE173" s="3">
        <v>6.4</v>
      </c>
      <c r="AF173" s="3">
        <v>105</v>
      </c>
      <c r="AH173" s="3">
        <v>12.4</v>
      </c>
    </row>
    <row r="174" spans="1:34" s="6" customFormat="1" ht="12.75">
      <c r="A174" s="2">
        <v>38432</v>
      </c>
      <c r="B174" s="3">
        <v>174</v>
      </c>
      <c r="C174" s="3"/>
      <c r="E174" s="3"/>
      <c r="F174" s="17">
        <v>18</v>
      </c>
      <c r="G174" s="23">
        <v>8.6</v>
      </c>
      <c r="H174" s="23">
        <v>8.1</v>
      </c>
      <c r="I174" s="3"/>
      <c r="L174" s="3">
        <v>1350</v>
      </c>
      <c r="M174" s="4"/>
      <c r="N174" s="3"/>
      <c r="O174" s="3"/>
      <c r="R174" s="3"/>
      <c r="S174" s="3"/>
      <c r="T174" s="3"/>
      <c r="U174" s="3"/>
      <c r="V174" s="4"/>
      <c r="W174" s="3"/>
      <c r="X174" s="4"/>
      <c r="Y174" s="3"/>
      <c r="Z174" s="4"/>
      <c r="AA174" s="3"/>
      <c r="AB174" s="4"/>
      <c r="AC174" s="3"/>
      <c r="AD174" s="3"/>
      <c r="AE174" s="3"/>
      <c r="AF174" s="4"/>
      <c r="AH174" s="3"/>
    </row>
    <row r="175" spans="1:34" s="6" customFormat="1" ht="12.75">
      <c r="A175" s="2">
        <v>38441</v>
      </c>
      <c r="B175" s="3">
        <v>258</v>
      </c>
      <c r="C175" s="3">
        <v>1.2</v>
      </c>
      <c r="D175" s="3">
        <v>4</v>
      </c>
      <c r="E175" s="3">
        <v>34</v>
      </c>
      <c r="F175" s="17">
        <v>23.54</v>
      </c>
      <c r="G175" s="23">
        <v>8.44</v>
      </c>
      <c r="H175" s="23">
        <v>7.94</v>
      </c>
      <c r="I175" s="3">
        <v>0.9</v>
      </c>
      <c r="L175" s="3">
        <v>1364</v>
      </c>
      <c r="M175" s="6">
        <v>207</v>
      </c>
      <c r="N175" s="3">
        <v>287</v>
      </c>
      <c r="O175" s="3">
        <v>134</v>
      </c>
      <c r="R175" s="3">
        <v>37</v>
      </c>
      <c r="S175" s="3">
        <v>6</v>
      </c>
      <c r="T175" s="3">
        <v>827</v>
      </c>
      <c r="U175" s="3">
        <v>5.2</v>
      </c>
      <c r="V175" s="4" t="s">
        <v>18</v>
      </c>
      <c r="W175" s="3">
        <v>4.1</v>
      </c>
      <c r="X175" s="4"/>
      <c r="Y175" s="3">
        <v>0.33</v>
      </c>
      <c r="Z175" s="4"/>
      <c r="AA175" s="3">
        <v>15.5</v>
      </c>
      <c r="AB175" s="4"/>
      <c r="AC175" s="3">
        <v>57</v>
      </c>
      <c r="AD175" s="3">
        <v>17.2</v>
      </c>
      <c r="AE175" s="3">
        <v>7.95</v>
      </c>
      <c r="AF175" s="4">
        <v>115</v>
      </c>
      <c r="AH175" s="3">
        <v>10.3</v>
      </c>
    </row>
    <row r="176" spans="1:34" s="6" customFormat="1" ht="12.75">
      <c r="A176" s="2">
        <v>38461</v>
      </c>
      <c r="B176" s="3">
        <v>915</v>
      </c>
      <c r="C176" s="3"/>
      <c r="D176" s="4"/>
      <c r="E176" s="3"/>
      <c r="F176" s="18">
        <v>24</v>
      </c>
      <c r="G176" s="23">
        <v>6.5</v>
      </c>
      <c r="H176" s="23">
        <v>8.3</v>
      </c>
      <c r="I176" s="3"/>
      <c r="L176" s="4">
        <v>1100</v>
      </c>
      <c r="N176" s="3"/>
      <c r="O176" s="3"/>
      <c r="R176" s="3"/>
      <c r="S176" s="3"/>
      <c r="T176" s="3"/>
      <c r="U176" s="3"/>
      <c r="V176" s="4"/>
      <c r="W176" s="4"/>
      <c r="X176" s="4"/>
      <c r="Y176" s="3"/>
      <c r="Z176" s="4"/>
      <c r="AA176" s="3"/>
      <c r="AB176" s="4"/>
      <c r="AC176" s="3"/>
      <c r="AD176" s="3"/>
      <c r="AE176" s="3"/>
      <c r="AF176" s="4"/>
      <c r="AH176" s="3"/>
    </row>
    <row r="177" spans="1:34" s="6" customFormat="1" ht="12.75">
      <c r="A177" s="2">
        <v>38470</v>
      </c>
      <c r="B177" s="3">
        <v>557.97</v>
      </c>
      <c r="C177" s="3"/>
      <c r="D177" s="4"/>
      <c r="E177" s="3"/>
      <c r="F177" s="18">
        <v>25.1</v>
      </c>
      <c r="G177" s="23">
        <v>9.9</v>
      </c>
      <c r="H177" s="23">
        <v>8.2</v>
      </c>
      <c r="I177" s="3">
        <v>0.4</v>
      </c>
      <c r="K177" s="6">
        <v>65</v>
      </c>
      <c r="L177" s="4">
        <v>900</v>
      </c>
      <c r="M177" s="6">
        <v>108</v>
      </c>
      <c r="N177" s="3">
        <v>157</v>
      </c>
      <c r="O177" s="3">
        <v>146</v>
      </c>
      <c r="R177" s="3">
        <v>68</v>
      </c>
      <c r="S177" s="3">
        <v>12</v>
      </c>
      <c r="T177" s="3">
        <v>590</v>
      </c>
      <c r="U177" s="3">
        <v>5</v>
      </c>
      <c r="V177" s="4">
        <v>0.05</v>
      </c>
      <c r="W177" s="4"/>
      <c r="X177" s="4">
        <v>1.4</v>
      </c>
      <c r="Y177" s="3">
        <v>0.22</v>
      </c>
      <c r="Z177" s="4">
        <v>0.13</v>
      </c>
      <c r="AA177" s="3">
        <v>85.4</v>
      </c>
      <c r="AB177" s="4">
        <v>10.2</v>
      </c>
      <c r="AC177" s="3"/>
      <c r="AD177" s="3"/>
      <c r="AE177" s="3"/>
      <c r="AF177" s="4"/>
      <c r="AG177" s="6">
        <v>0.33</v>
      </c>
      <c r="AH177" s="3"/>
    </row>
    <row r="178" spans="1:34" s="6" customFormat="1" ht="12.75">
      <c r="A178" s="2">
        <v>38496</v>
      </c>
      <c r="B178" s="3">
        <v>915</v>
      </c>
      <c r="C178" s="3"/>
      <c r="D178" s="4"/>
      <c r="E178" s="3"/>
      <c r="F178" s="18">
        <v>30.5</v>
      </c>
      <c r="G178" s="17"/>
      <c r="H178" s="17"/>
      <c r="I178" s="3"/>
      <c r="L178" s="4"/>
      <c r="N178" s="3"/>
      <c r="O178" s="3"/>
      <c r="R178" s="3"/>
      <c r="S178" s="3"/>
      <c r="T178" s="3"/>
      <c r="U178" s="3"/>
      <c r="V178" s="4"/>
      <c r="W178" s="4"/>
      <c r="X178" s="4"/>
      <c r="Y178" s="3"/>
      <c r="Z178" s="4"/>
      <c r="AA178" s="3"/>
      <c r="AB178" s="4"/>
      <c r="AC178" s="3"/>
      <c r="AD178" s="3"/>
      <c r="AE178" s="3"/>
      <c r="AF178" s="4"/>
      <c r="AH178" s="3"/>
    </row>
    <row r="179" spans="1:34" s="6" customFormat="1" ht="12.75">
      <c r="A179" s="2">
        <v>38497</v>
      </c>
      <c r="B179" s="3">
        <v>242</v>
      </c>
      <c r="C179" s="3">
        <v>1.01</v>
      </c>
      <c r="D179" s="6" t="s">
        <v>24</v>
      </c>
      <c r="E179" s="3">
        <v>33</v>
      </c>
      <c r="F179" s="18">
        <v>30.48</v>
      </c>
      <c r="G179" s="23">
        <v>5.53</v>
      </c>
      <c r="H179" s="23">
        <v>7.93</v>
      </c>
      <c r="I179" s="3">
        <v>0.024</v>
      </c>
      <c r="L179" s="6">
        <v>1127</v>
      </c>
      <c r="M179" s="3">
        <v>141</v>
      </c>
      <c r="N179" s="3">
        <v>202</v>
      </c>
      <c r="O179" s="3">
        <v>140</v>
      </c>
      <c r="R179" s="3">
        <v>21</v>
      </c>
      <c r="S179" s="3">
        <v>5</v>
      </c>
      <c r="T179" s="3">
        <v>740</v>
      </c>
      <c r="U179" s="3">
        <v>5.4</v>
      </c>
      <c r="V179" s="3">
        <v>0.1</v>
      </c>
      <c r="W179" s="4" t="s">
        <v>19</v>
      </c>
      <c r="X179" s="4"/>
      <c r="Y179" s="3">
        <v>0.6</v>
      </c>
      <c r="Z179" s="4"/>
      <c r="AA179" s="3">
        <v>10.44</v>
      </c>
      <c r="AB179" s="4"/>
      <c r="AC179" s="3">
        <v>70.7</v>
      </c>
      <c r="AD179" s="3">
        <v>18.4</v>
      </c>
      <c r="AE179" s="3">
        <v>6.5</v>
      </c>
      <c r="AF179" s="3">
        <v>121</v>
      </c>
      <c r="AH179" s="3">
        <v>16.7</v>
      </c>
    </row>
    <row r="180" spans="1:34" s="6" customFormat="1" ht="12.75">
      <c r="A180" s="10">
        <v>38530</v>
      </c>
      <c r="B180" s="3">
        <v>378</v>
      </c>
      <c r="C180" s="4">
        <v>1.25</v>
      </c>
      <c r="D180" s="3">
        <v>2</v>
      </c>
      <c r="E180" s="3">
        <v>34</v>
      </c>
      <c r="F180" s="17">
        <v>30.47</v>
      </c>
      <c r="G180" s="23">
        <v>7.32</v>
      </c>
      <c r="H180" s="23">
        <v>8.01</v>
      </c>
      <c r="I180" s="3">
        <v>0.3</v>
      </c>
      <c r="L180" s="3">
        <v>1114</v>
      </c>
      <c r="M180" s="3">
        <v>143</v>
      </c>
      <c r="N180" s="3">
        <v>212</v>
      </c>
      <c r="O180" s="3">
        <v>130</v>
      </c>
      <c r="R180" s="3">
        <v>39</v>
      </c>
      <c r="S180" s="3">
        <v>30</v>
      </c>
      <c r="T180" s="3">
        <v>714</v>
      </c>
      <c r="U180" s="3">
        <v>4.5</v>
      </c>
      <c r="V180" s="4" t="s">
        <v>18</v>
      </c>
      <c r="W180" s="4" t="s">
        <v>19</v>
      </c>
      <c r="X180" s="4"/>
      <c r="Y180" s="3">
        <v>0.11</v>
      </c>
      <c r="Z180" s="4"/>
      <c r="AA180" s="3">
        <v>26</v>
      </c>
      <c r="AB180" s="4"/>
      <c r="AC180" s="3">
        <v>81.2</v>
      </c>
      <c r="AD180" s="3">
        <v>25.2</v>
      </c>
      <c r="AE180" s="3">
        <v>6.6</v>
      </c>
      <c r="AF180" s="3">
        <v>107</v>
      </c>
      <c r="AH180" s="3">
        <v>6.8</v>
      </c>
    </row>
    <row r="181" spans="1:34" s="6" customFormat="1" ht="12.75">
      <c r="A181" s="10">
        <v>38553</v>
      </c>
      <c r="B181" s="3">
        <v>2060</v>
      </c>
      <c r="C181" s="4"/>
      <c r="D181" s="3"/>
      <c r="E181" s="3"/>
      <c r="F181" s="17">
        <v>27.5</v>
      </c>
      <c r="G181" s="23">
        <v>5.8</v>
      </c>
      <c r="H181" s="23">
        <v>7.8</v>
      </c>
      <c r="I181" s="3"/>
      <c r="L181" s="3">
        <v>1020</v>
      </c>
      <c r="M181" s="3"/>
      <c r="N181" s="3"/>
      <c r="O181" s="3"/>
      <c r="R181" s="3"/>
      <c r="S181" s="3"/>
      <c r="T181" s="3"/>
      <c r="U181" s="3"/>
      <c r="V181" s="4"/>
      <c r="W181" s="4"/>
      <c r="X181" s="4"/>
      <c r="Y181" s="3"/>
      <c r="Z181" s="4"/>
      <c r="AA181" s="3"/>
      <c r="AB181" s="4"/>
      <c r="AC181" s="3"/>
      <c r="AD181" s="3"/>
      <c r="AE181" s="3"/>
      <c r="AF181" s="3"/>
      <c r="AH181" s="3"/>
    </row>
    <row r="182" spans="1:34" s="6" customFormat="1" ht="12.75">
      <c r="A182" s="10">
        <v>38568</v>
      </c>
      <c r="B182" s="3"/>
      <c r="C182" s="4">
        <v>3.1</v>
      </c>
      <c r="D182" s="3" t="s">
        <v>24</v>
      </c>
      <c r="E182" s="3"/>
      <c r="F182" s="17">
        <v>31</v>
      </c>
      <c r="G182" s="23">
        <v>13.4</v>
      </c>
      <c r="H182" s="23">
        <v>7.41</v>
      </c>
      <c r="I182" s="3">
        <v>0.7</v>
      </c>
      <c r="K182" s="6">
        <v>452</v>
      </c>
      <c r="L182" s="3">
        <v>1000</v>
      </c>
      <c r="M182" s="3">
        <v>163</v>
      </c>
      <c r="N182" s="3">
        <v>176</v>
      </c>
      <c r="O182" s="3">
        <v>134</v>
      </c>
      <c r="R182" s="3">
        <v>20</v>
      </c>
      <c r="S182" s="3">
        <v>6</v>
      </c>
      <c r="T182" s="3">
        <v>660</v>
      </c>
      <c r="U182" s="3">
        <v>5</v>
      </c>
      <c r="V182" s="4">
        <v>0.1</v>
      </c>
      <c r="W182" s="4"/>
      <c r="X182" s="4">
        <v>1.08</v>
      </c>
      <c r="Y182" s="3">
        <v>0.22</v>
      </c>
      <c r="Z182" s="4">
        <v>0.18</v>
      </c>
      <c r="AA182" s="3">
        <v>37.9</v>
      </c>
      <c r="AB182" s="4">
        <v>8.06</v>
      </c>
      <c r="AC182" s="3"/>
      <c r="AD182" s="3"/>
      <c r="AE182" s="3"/>
      <c r="AF182" s="3"/>
      <c r="AG182" s="6">
        <v>0.31</v>
      </c>
      <c r="AH182" s="3"/>
    </row>
    <row r="183" spans="1:34" s="6" customFormat="1" ht="12.75">
      <c r="A183" s="10">
        <v>38586</v>
      </c>
      <c r="B183" s="3">
        <v>318</v>
      </c>
      <c r="C183" s="4"/>
      <c r="D183" s="3"/>
      <c r="E183" s="3"/>
      <c r="F183" s="17">
        <v>32.5</v>
      </c>
      <c r="G183" s="23">
        <v>5</v>
      </c>
      <c r="H183" s="23">
        <v>8.1</v>
      </c>
      <c r="I183" s="3"/>
      <c r="L183" s="3">
        <v>1310</v>
      </c>
      <c r="M183" s="3"/>
      <c r="N183" s="3"/>
      <c r="O183" s="3"/>
      <c r="R183" s="3"/>
      <c r="S183" s="3"/>
      <c r="T183" s="3"/>
      <c r="U183" s="3"/>
      <c r="V183" s="4"/>
      <c r="W183" s="4"/>
      <c r="X183" s="4"/>
      <c r="Y183" s="3"/>
      <c r="Z183" s="4"/>
      <c r="AA183" s="3"/>
      <c r="AB183" s="4"/>
      <c r="AC183" s="3"/>
      <c r="AD183" s="3"/>
      <c r="AE183" s="3"/>
      <c r="AF183" s="3"/>
      <c r="AH183" s="3"/>
    </row>
    <row r="184" spans="1:34" s="6" customFormat="1" ht="12.75">
      <c r="A184" s="10">
        <v>38588</v>
      </c>
      <c r="B184" s="3">
        <v>169</v>
      </c>
      <c r="C184" s="3">
        <v>2.01</v>
      </c>
      <c r="D184" s="3">
        <v>2</v>
      </c>
      <c r="E184" s="3">
        <v>34</v>
      </c>
      <c r="F184" s="17">
        <v>31.66</v>
      </c>
      <c r="G184" s="23">
        <v>5.8</v>
      </c>
      <c r="H184" s="23">
        <v>8.03</v>
      </c>
      <c r="I184" s="3">
        <v>0.3</v>
      </c>
      <c r="L184" s="3">
        <v>1288</v>
      </c>
      <c r="M184" s="3">
        <v>167</v>
      </c>
      <c r="N184" s="3">
        <v>228</v>
      </c>
      <c r="O184" s="3">
        <v>134</v>
      </c>
      <c r="R184" s="3">
        <v>25</v>
      </c>
      <c r="S184" s="3">
        <v>5</v>
      </c>
      <c r="T184" s="3">
        <v>656</v>
      </c>
      <c r="U184" s="3">
        <v>41</v>
      </c>
      <c r="V184" s="4" t="s">
        <v>18</v>
      </c>
      <c r="W184" s="4" t="s">
        <v>19</v>
      </c>
      <c r="X184" s="4"/>
      <c r="Y184" s="3">
        <v>0.276</v>
      </c>
      <c r="Z184" s="4"/>
      <c r="AA184" s="3">
        <v>7.1</v>
      </c>
      <c r="AB184" s="4"/>
      <c r="AC184" s="3">
        <v>77.92</v>
      </c>
      <c r="AD184" s="3">
        <v>24.8</v>
      </c>
      <c r="AE184" s="3">
        <v>7.13</v>
      </c>
      <c r="AF184" s="3">
        <v>124.6</v>
      </c>
      <c r="AH184" s="3">
        <v>10.3</v>
      </c>
    </row>
    <row r="185" spans="1:34" s="6" customFormat="1" ht="12.75">
      <c r="A185" s="8">
        <v>38621</v>
      </c>
      <c r="B185" s="4">
        <v>367</v>
      </c>
      <c r="C185" s="6">
        <v>2.19</v>
      </c>
      <c r="D185" s="6" t="s">
        <v>24</v>
      </c>
      <c r="E185" s="6">
        <v>34</v>
      </c>
      <c r="F185" s="9">
        <v>31.53</v>
      </c>
      <c r="G185" s="24">
        <v>6.79</v>
      </c>
      <c r="H185" s="24">
        <v>8.23</v>
      </c>
      <c r="I185" s="6">
        <v>0.3</v>
      </c>
      <c r="J185" s="6">
        <v>41.7</v>
      </c>
      <c r="K185" s="6">
        <v>1120</v>
      </c>
      <c r="L185" s="6">
        <v>1560</v>
      </c>
      <c r="M185" s="6">
        <v>265</v>
      </c>
      <c r="N185" s="6">
        <v>333</v>
      </c>
      <c r="O185" s="6">
        <v>135</v>
      </c>
      <c r="R185" s="6">
        <v>38</v>
      </c>
      <c r="S185" s="6">
        <v>10</v>
      </c>
      <c r="T185" s="6">
        <v>1015</v>
      </c>
      <c r="U185" s="6">
        <v>8</v>
      </c>
      <c r="V185" s="4">
        <v>0.2</v>
      </c>
      <c r="W185" s="4">
        <v>0.24</v>
      </c>
      <c r="X185" s="4"/>
      <c r="Y185" s="4">
        <v>0.41</v>
      </c>
      <c r="Z185" s="4"/>
      <c r="AA185" s="4">
        <v>41</v>
      </c>
      <c r="AB185" s="4"/>
      <c r="AC185" s="6">
        <v>112.1</v>
      </c>
      <c r="AD185" s="4">
        <v>39.4</v>
      </c>
      <c r="AE185" s="6">
        <v>10.1</v>
      </c>
      <c r="AF185" s="6">
        <v>207.4</v>
      </c>
      <c r="AH185" s="6">
        <v>13.6</v>
      </c>
    </row>
    <row r="186" spans="1:34" s="6" customFormat="1" ht="12.75">
      <c r="A186" s="8">
        <v>38684</v>
      </c>
      <c r="B186" s="4"/>
      <c r="D186" s="6">
        <v>4</v>
      </c>
      <c r="E186" s="6">
        <v>26</v>
      </c>
      <c r="F186" s="9">
        <v>21.84</v>
      </c>
      <c r="G186" s="24">
        <v>6.16</v>
      </c>
      <c r="H186" s="24">
        <v>7.73</v>
      </c>
      <c r="I186" s="6">
        <v>0.3</v>
      </c>
      <c r="L186" s="6">
        <v>1293</v>
      </c>
      <c r="M186" s="6">
        <v>176</v>
      </c>
      <c r="N186" s="6">
        <v>249</v>
      </c>
      <c r="O186" s="6">
        <v>139</v>
      </c>
      <c r="R186" s="6">
        <v>23</v>
      </c>
      <c r="S186" s="6">
        <v>4</v>
      </c>
      <c r="T186" s="6">
        <v>774</v>
      </c>
      <c r="U186" s="6">
        <v>4.9</v>
      </c>
      <c r="V186" s="4">
        <v>0.374</v>
      </c>
      <c r="W186" s="4">
        <v>1.25</v>
      </c>
      <c r="X186" s="4"/>
      <c r="Y186" s="4">
        <v>0.304</v>
      </c>
      <c r="Z186" s="4"/>
      <c r="AA186" s="4">
        <v>5.6</v>
      </c>
      <c r="AB186" s="4" t="s">
        <v>46</v>
      </c>
      <c r="AC186" s="6">
        <v>91.8</v>
      </c>
      <c r="AD186" s="4">
        <v>28.2</v>
      </c>
      <c r="AE186" s="6">
        <v>7.42</v>
      </c>
      <c r="AF186" s="6">
        <v>148</v>
      </c>
      <c r="AH186" s="6">
        <v>13.3</v>
      </c>
    </row>
    <row r="187" spans="1:34" s="6" customFormat="1" ht="12.75">
      <c r="A187" s="8">
        <v>38714</v>
      </c>
      <c r="B187" s="4">
        <v>388</v>
      </c>
      <c r="C187" s="6">
        <v>2.3</v>
      </c>
      <c r="D187" s="6" t="s">
        <v>24</v>
      </c>
      <c r="E187" s="6">
        <v>25</v>
      </c>
      <c r="F187" s="9">
        <v>19.25</v>
      </c>
      <c r="G187" s="24">
        <v>5.65</v>
      </c>
      <c r="H187" s="24">
        <v>7.68</v>
      </c>
      <c r="I187" s="6">
        <v>0.3</v>
      </c>
      <c r="K187" s="6" t="s">
        <v>43</v>
      </c>
      <c r="L187" s="6">
        <v>1328</v>
      </c>
      <c r="M187" s="6">
        <v>159</v>
      </c>
      <c r="N187" s="6">
        <v>242</v>
      </c>
      <c r="O187" s="6">
        <v>137</v>
      </c>
      <c r="R187" s="6">
        <v>19</v>
      </c>
      <c r="S187" s="6">
        <v>3</v>
      </c>
      <c r="T187" s="6">
        <v>799</v>
      </c>
      <c r="U187" s="6">
        <v>6.1</v>
      </c>
      <c r="V187" s="4">
        <v>0.427</v>
      </c>
      <c r="W187" s="4">
        <v>1.46</v>
      </c>
      <c r="X187" s="4"/>
      <c r="Y187" s="4">
        <v>0.246</v>
      </c>
      <c r="Z187" s="4"/>
      <c r="AA187" s="4">
        <v>3.59</v>
      </c>
      <c r="AB187" s="4"/>
      <c r="AC187" s="6">
        <v>94.1</v>
      </c>
      <c r="AD187" s="4">
        <v>29.9</v>
      </c>
      <c r="AE187" s="6">
        <v>7.42</v>
      </c>
      <c r="AF187" s="6">
        <v>155</v>
      </c>
      <c r="AH187" s="6">
        <v>11.2</v>
      </c>
    </row>
    <row r="188" spans="1:34" s="6" customFormat="1" ht="12.75">
      <c r="A188" s="8">
        <v>38775</v>
      </c>
      <c r="B188" s="4">
        <v>214.3</v>
      </c>
      <c r="D188" s="6">
        <v>4</v>
      </c>
      <c r="E188" s="6">
        <v>26</v>
      </c>
      <c r="F188" s="9">
        <v>20.47</v>
      </c>
      <c r="G188" s="24">
        <v>6.56</v>
      </c>
      <c r="H188" s="24">
        <v>7.7</v>
      </c>
      <c r="I188" s="6">
        <v>0.3</v>
      </c>
      <c r="K188" s="9">
        <v>2419.7</v>
      </c>
      <c r="L188" s="6">
        <v>1133</v>
      </c>
      <c r="M188" s="6">
        <v>138</v>
      </c>
      <c r="N188" s="6">
        <v>209</v>
      </c>
      <c r="O188" s="6">
        <v>146</v>
      </c>
      <c r="R188" s="6">
        <v>20</v>
      </c>
      <c r="S188" s="6">
        <v>3</v>
      </c>
      <c r="T188" s="6">
        <v>679</v>
      </c>
      <c r="U188" s="6">
        <v>4.85</v>
      </c>
      <c r="V188" s="4">
        <v>0.401</v>
      </c>
      <c r="W188" s="4">
        <v>0.65</v>
      </c>
      <c r="X188" s="4"/>
      <c r="Y188" s="4">
        <v>0.108</v>
      </c>
      <c r="Z188" s="4"/>
      <c r="AA188" s="4">
        <v>5.34</v>
      </c>
      <c r="AB188" s="4"/>
      <c r="AC188" s="6">
        <v>88.3</v>
      </c>
      <c r="AD188" s="4">
        <v>24.8</v>
      </c>
      <c r="AE188" s="6">
        <v>6.05</v>
      </c>
      <c r="AF188" s="6">
        <v>128</v>
      </c>
      <c r="AH188" s="6">
        <v>13.8</v>
      </c>
    </row>
    <row r="189" spans="1:34" s="6" customFormat="1" ht="12.75">
      <c r="A189" s="8">
        <v>38798</v>
      </c>
      <c r="B189" s="4">
        <v>135</v>
      </c>
      <c r="D189" s="6" t="s">
        <v>24</v>
      </c>
      <c r="E189" s="6">
        <v>27.8</v>
      </c>
      <c r="F189" s="9">
        <v>23.8</v>
      </c>
      <c r="G189" s="24">
        <v>7.35</v>
      </c>
      <c r="H189" s="24">
        <v>8.27</v>
      </c>
      <c r="L189" s="6">
        <v>1195</v>
      </c>
      <c r="M189" s="6">
        <v>149</v>
      </c>
      <c r="N189" s="6">
        <v>252</v>
      </c>
      <c r="O189" s="6">
        <v>132</v>
      </c>
      <c r="R189" s="6">
        <v>30</v>
      </c>
      <c r="S189" s="6">
        <v>7</v>
      </c>
      <c r="T189" s="6">
        <v>851</v>
      </c>
      <c r="U189" s="6">
        <v>5.96</v>
      </c>
      <c r="V189" s="4">
        <v>0.03</v>
      </c>
      <c r="W189" s="4">
        <v>0.48</v>
      </c>
      <c r="X189" s="4"/>
      <c r="Y189" s="4">
        <v>0.202</v>
      </c>
      <c r="Z189" s="4"/>
      <c r="AA189" s="4">
        <v>69.1</v>
      </c>
      <c r="AB189" s="4">
        <v>5.26</v>
      </c>
      <c r="AC189" s="6">
        <v>94.2</v>
      </c>
      <c r="AD189" s="4">
        <v>28.6</v>
      </c>
      <c r="AE189" s="6">
        <v>6.95</v>
      </c>
      <c r="AF189" s="6">
        <v>137</v>
      </c>
      <c r="AH189" s="6">
        <v>9.5</v>
      </c>
    </row>
    <row r="190" spans="1:34" s="6" customFormat="1" ht="12.75">
      <c r="A190" s="8">
        <v>38860</v>
      </c>
      <c r="B190" s="4">
        <v>667</v>
      </c>
      <c r="D190" s="6" t="s">
        <v>24</v>
      </c>
      <c r="E190" s="6">
        <v>37.2</v>
      </c>
      <c r="F190" s="9">
        <v>29.35</v>
      </c>
      <c r="G190" s="24">
        <v>7.29</v>
      </c>
      <c r="H190" s="24">
        <v>8.03</v>
      </c>
      <c r="I190" s="6">
        <v>0.25</v>
      </c>
      <c r="K190" s="6">
        <v>60.5</v>
      </c>
      <c r="L190" s="6">
        <v>1216</v>
      </c>
      <c r="M190" s="6">
        <v>160</v>
      </c>
      <c r="N190" s="6">
        <v>236</v>
      </c>
      <c r="O190" s="6">
        <v>144</v>
      </c>
      <c r="R190" s="6">
        <v>27</v>
      </c>
      <c r="S190" s="6">
        <v>3</v>
      </c>
      <c r="T190" s="6">
        <v>796</v>
      </c>
      <c r="U190" s="6">
        <v>4.04</v>
      </c>
      <c r="V190" s="4">
        <v>0.075</v>
      </c>
      <c r="W190" s="4">
        <v>0.46</v>
      </c>
      <c r="X190" s="4"/>
      <c r="Y190" s="4">
        <v>0.12</v>
      </c>
      <c r="Z190" s="4"/>
      <c r="AA190" s="4">
        <v>9.95</v>
      </c>
      <c r="AB190" s="4" t="s">
        <v>46</v>
      </c>
      <c r="AC190" s="6">
        <v>90.1</v>
      </c>
      <c r="AD190" s="4">
        <v>25</v>
      </c>
      <c r="AE190" s="6">
        <v>6.01</v>
      </c>
      <c r="AF190" s="6">
        <v>139</v>
      </c>
      <c r="AH190" s="6">
        <v>13.6</v>
      </c>
    </row>
    <row r="191" spans="1:30" s="6" customFormat="1" ht="12.75">
      <c r="A191" s="8">
        <v>38987</v>
      </c>
      <c r="B191" s="4">
        <v>2486</v>
      </c>
      <c r="D191" s="6">
        <v>3</v>
      </c>
      <c r="E191" s="6">
        <v>33</v>
      </c>
      <c r="F191" s="9">
        <v>28.94</v>
      </c>
      <c r="G191" s="24">
        <v>5.27</v>
      </c>
      <c r="H191" s="24">
        <v>7.46</v>
      </c>
      <c r="J191" s="6">
        <v>780</v>
      </c>
      <c r="K191" s="6">
        <v>222.4</v>
      </c>
      <c r="L191" s="6">
        <v>815</v>
      </c>
      <c r="V191" s="4"/>
      <c r="W191" s="4"/>
      <c r="X191" s="4"/>
      <c r="Y191" s="4"/>
      <c r="Z191" s="4"/>
      <c r="AA191" s="4"/>
      <c r="AB191" s="4"/>
      <c r="AD191" s="4"/>
    </row>
    <row r="192" spans="1:34" s="6" customFormat="1" ht="12.75">
      <c r="A192" s="8">
        <v>39035</v>
      </c>
      <c r="B192" s="4">
        <v>303</v>
      </c>
      <c r="D192" s="6">
        <v>7</v>
      </c>
      <c r="E192" s="6">
        <v>34</v>
      </c>
      <c r="F192" s="9">
        <v>26.4</v>
      </c>
      <c r="G192" s="24">
        <v>5.27</v>
      </c>
      <c r="H192" s="24">
        <v>7.93</v>
      </c>
      <c r="K192" s="6">
        <v>28.8</v>
      </c>
      <c r="L192" s="6">
        <v>1479</v>
      </c>
      <c r="M192" s="6">
        <v>227</v>
      </c>
      <c r="N192" s="6">
        <v>279</v>
      </c>
      <c r="O192" s="6">
        <v>160</v>
      </c>
      <c r="P192" s="6">
        <v>608</v>
      </c>
      <c r="Q192" s="6" t="s">
        <v>64</v>
      </c>
      <c r="R192" s="6">
        <v>13</v>
      </c>
      <c r="S192" s="6">
        <v>5</v>
      </c>
      <c r="T192" s="6">
        <v>971</v>
      </c>
      <c r="U192" s="6">
        <v>4.63</v>
      </c>
      <c r="V192" s="4">
        <v>0.32</v>
      </c>
      <c r="W192" s="4">
        <v>1.56</v>
      </c>
      <c r="X192" s="4">
        <v>2.64</v>
      </c>
      <c r="Y192" s="4">
        <v>0.526</v>
      </c>
      <c r="Z192" s="4"/>
      <c r="AA192" s="4">
        <v>20</v>
      </c>
      <c r="AB192" s="4" t="s">
        <v>38</v>
      </c>
      <c r="AC192" s="6">
        <v>106</v>
      </c>
      <c r="AD192" s="4">
        <v>30.1</v>
      </c>
      <c r="AE192" s="6">
        <v>7.57</v>
      </c>
      <c r="AF192" s="6">
        <v>179</v>
      </c>
      <c r="AG192" s="6">
        <v>0.61</v>
      </c>
      <c r="AH192" s="6">
        <v>17.4</v>
      </c>
    </row>
    <row r="193" spans="1:34" s="6" customFormat="1" ht="12.75">
      <c r="A193" s="8">
        <v>39071</v>
      </c>
      <c r="B193" s="4">
        <v>340</v>
      </c>
      <c r="D193" s="6">
        <v>12</v>
      </c>
      <c r="E193" s="6">
        <v>26</v>
      </c>
      <c r="F193" s="9">
        <v>21.83</v>
      </c>
      <c r="G193" s="24">
        <v>4.35</v>
      </c>
      <c r="H193" s="24">
        <v>7.61</v>
      </c>
      <c r="L193" s="6">
        <v>1311</v>
      </c>
      <c r="M193" s="6">
        <v>191</v>
      </c>
      <c r="N193" s="6">
        <v>248</v>
      </c>
      <c r="O193" s="6">
        <v>149</v>
      </c>
      <c r="P193" s="6">
        <v>360</v>
      </c>
      <c r="Q193" s="6" t="s">
        <v>44</v>
      </c>
      <c r="R193" s="6">
        <v>16</v>
      </c>
      <c r="S193" s="6">
        <v>6</v>
      </c>
      <c r="T193" s="6">
        <v>814</v>
      </c>
      <c r="U193" s="6">
        <v>7.16</v>
      </c>
      <c r="V193" s="4">
        <v>0.353</v>
      </c>
      <c r="W193" s="4">
        <v>0.925</v>
      </c>
      <c r="X193" s="4">
        <v>0.578</v>
      </c>
      <c r="Y193" s="4">
        <v>0.397</v>
      </c>
      <c r="Z193" s="4"/>
      <c r="AA193" s="4">
        <v>3</v>
      </c>
      <c r="AB193" s="4">
        <v>1</v>
      </c>
      <c r="AC193" s="6">
        <v>95.5</v>
      </c>
      <c r="AD193" s="4">
        <v>27.3</v>
      </c>
      <c r="AE193" s="6">
        <v>6.49</v>
      </c>
      <c r="AF193" s="6">
        <v>176</v>
      </c>
      <c r="AG193" s="6">
        <v>0.63</v>
      </c>
      <c r="AH193" s="6">
        <v>14</v>
      </c>
    </row>
    <row r="194" spans="1:34" s="6" customFormat="1" ht="12.75">
      <c r="A194" s="8">
        <v>39134</v>
      </c>
      <c r="B194" s="4">
        <v>290</v>
      </c>
      <c r="D194" s="6">
        <v>9</v>
      </c>
      <c r="E194" s="6">
        <v>35</v>
      </c>
      <c r="F194" s="9">
        <v>20.16</v>
      </c>
      <c r="G194" s="24">
        <v>4.32</v>
      </c>
      <c r="H194" s="24">
        <v>7.58</v>
      </c>
      <c r="K194" s="6" t="s">
        <v>69</v>
      </c>
      <c r="L194" s="6">
        <v>1770</v>
      </c>
      <c r="M194" s="6">
        <v>294</v>
      </c>
      <c r="N194" s="6">
        <v>350</v>
      </c>
      <c r="O194" s="6">
        <v>170</v>
      </c>
      <c r="P194" s="6">
        <v>424</v>
      </c>
      <c r="Q194" s="6" t="s">
        <v>44</v>
      </c>
      <c r="R194" s="6">
        <v>15</v>
      </c>
      <c r="S194" s="6">
        <v>4</v>
      </c>
      <c r="T194" s="6">
        <v>1130</v>
      </c>
      <c r="U194" s="6">
        <v>5.02</v>
      </c>
      <c r="V194" s="4">
        <v>0.562</v>
      </c>
      <c r="W194" s="4">
        <v>1.46</v>
      </c>
      <c r="X194" s="4">
        <v>3.54</v>
      </c>
      <c r="Y194" s="4">
        <v>0.474</v>
      </c>
      <c r="Z194" s="4"/>
      <c r="AA194" s="4">
        <v>5</v>
      </c>
      <c r="AB194" s="4" t="s">
        <v>46</v>
      </c>
      <c r="AC194" s="6">
        <v>128</v>
      </c>
      <c r="AD194" s="4">
        <v>34.4</v>
      </c>
      <c r="AE194" s="6">
        <v>7.32</v>
      </c>
      <c r="AF194" s="6">
        <v>230</v>
      </c>
      <c r="AG194" s="6">
        <v>0.495</v>
      </c>
      <c r="AH194" s="6">
        <v>6.69</v>
      </c>
    </row>
    <row r="195" spans="1:34" s="6" customFormat="1" ht="12.75">
      <c r="A195" s="8">
        <v>39162</v>
      </c>
      <c r="B195" s="4">
        <v>294</v>
      </c>
      <c r="D195" s="6">
        <v>10</v>
      </c>
      <c r="E195" s="6">
        <v>25</v>
      </c>
      <c r="F195" s="9">
        <v>24.7</v>
      </c>
      <c r="G195" s="24">
        <v>5.73</v>
      </c>
      <c r="H195" s="24">
        <v>7.5</v>
      </c>
      <c r="K195" s="6">
        <v>1046.2</v>
      </c>
      <c r="L195" s="6">
        <v>1192</v>
      </c>
      <c r="M195" s="6">
        <v>171</v>
      </c>
      <c r="N195" s="6">
        <v>241</v>
      </c>
      <c r="O195" s="6">
        <v>149</v>
      </c>
      <c r="P195" s="6">
        <v>320</v>
      </c>
      <c r="Q195" s="6">
        <v>3</v>
      </c>
      <c r="R195" s="6">
        <v>26</v>
      </c>
      <c r="S195" s="6">
        <v>6</v>
      </c>
      <c r="T195" s="6">
        <v>777</v>
      </c>
      <c r="U195" s="6">
        <v>4.79</v>
      </c>
      <c r="V195" s="4">
        <v>0.35</v>
      </c>
      <c r="W195" s="4">
        <v>0.855</v>
      </c>
      <c r="X195" s="4">
        <v>1.96</v>
      </c>
      <c r="Y195" s="4">
        <v>0.423</v>
      </c>
      <c r="Z195" s="4"/>
      <c r="AA195" s="4">
        <v>34</v>
      </c>
      <c r="AB195" s="4">
        <v>38</v>
      </c>
      <c r="AC195" s="6">
        <v>92.8</v>
      </c>
      <c r="AD195" s="4">
        <v>25.7</v>
      </c>
      <c r="AE195" s="6">
        <v>6.59</v>
      </c>
      <c r="AF195" s="6">
        <v>147</v>
      </c>
      <c r="AG195" s="6">
        <v>0.504</v>
      </c>
      <c r="AH195" s="6">
        <v>13</v>
      </c>
    </row>
    <row r="196" spans="1:34" s="6" customFormat="1" ht="12.75">
      <c r="A196" s="8">
        <v>39225</v>
      </c>
      <c r="B196" s="4">
        <v>304</v>
      </c>
      <c r="D196" s="6">
        <v>4</v>
      </c>
      <c r="E196" s="6">
        <v>36</v>
      </c>
      <c r="F196" s="9">
        <v>27.35</v>
      </c>
      <c r="G196" s="24">
        <v>7.29</v>
      </c>
      <c r="H196" s="24">
        <v>7.99</v>
      </c>
      <c r="K196" s="6">
        <v>1986.3</v>
      </c>
      <c r="L196" s="6">
        <v>1251</v>
      </c>
      <c r="M196" s="6">
        <v>156</v>
      </c>
      <c r="N196" s="6">
        <v>241</v>
      </c>
      <c r="O196" s="6">
        <v>136</v>
      </c>
      <c r="P196" s="6">
        <v>404</v>
      </c>
      <c r="Q196" s="6" t="s">
        <v>44</v>
      </c>
      <c r="R196" s="6">
        <v>19</v>
      </c>
      <c r="S196" s="6">
        <v>5</v>
      </c>
      <c r="T196" s="6">
        <v>778</v>
      </c>
      <c r="U196" s="6">
        <v>4.4</v>
      </c>
      <c r="V196" s="4">
        <v>0.279</v>
      </c>
      <c r="W196" s="4">
        <v>0.286</v>
      </c>
      <c r="X196" s="4">
        <v>1.16</v>
      </c>
      <c r="Y196" s="4">
        <v>0.209</v>
      </c>
      <c r="Z196" s="4"/>
      <c r="AA196" s="4" t="s">
        <v>64</v>
      </c>
      <c r="AB196" s="4">
        <v>22</v>
      </c>
      <c r="AC196" s="6">
        <v>88.2</v>
      </c>
      <c r="AD196" s="4">
        <v>26.6</v>
      </c>
      <c r="AE196" s="6">
        <v>6.7</v>
      </c>
      <c r="AF196" s="6">
        <v>139</v>
      </c>
      <c r="AG196" s="6">
        <v>0.546</v>
      </c>
      <c r="AH196" s="6">
        <v>13.6</v>
      </c>
    </row>
    <row r="197" spans="1:34" s="6" customFormat="1" ht="12.75">
      <c r="A197" s="29">
        <v>39259</v>
      </c>
      <c r="B197" s="30">
        <v>2271</v>
      </c>
      <c r="D197" s="6">
        <v>4</v>
      </c>
      <c r="E197" s="30">
        <v>35</v>
      </c>
      <c r="F197" s="30">
        <v>29.2</v>
      </c>
      <c r="G197" s="30">
        <v>7.7</v>
      </c>
      <c r="H197" s="30">
        <v>7.9</v>
      </c>
      <c r="K197" s="6" t="s">
        <v>72</v>
      </c>
      <c r="L197" s="30">
        <v>1250</v>
      </c>
      <c r="M197" s="30">
        <v>145</v>
      </c>
      <c r="N197" s="30">
        <v>249</v>
      </c>
      <c r="O197" s="30">
        <v>130</v>
      </c>
      <c r="P197" s="30">
        <v>428</v>
      </c>
      <c r="Q197" s="30">
        <v>3</v>
      </c>
      <c r="R197" s="30">
        <v>82</v>
      </c>
      <c r="S197" s="30">
        <v>9</v>
      </c>
      <c r="T197" s="30">
        <v>739</v>
      </c>
      <c r="U197" s="30">
        <v>4.38</v>
      </c>
      <c r="V197" s="30">
        <v>0.081</v>
      </c>
      <c r="W197" s="30">
        <v>5.84</v>
      </c>
      <c r="X197" s="30">
        <v>1.13</v>
      </c>
      <c r="Y197" s="30">
        <v>0.209</v>
      </c>
      <c r="Z197" s="4"/>
      <c r="AA197" s="4" t="s">
        <v>64</v>
      </c>
      <c r="AB197" s="4" t="s">
        <v>46</v>
      </c>
      <c r="AC197" s="30">
        <v>88.2</v>
      </c>
      <c r="AD197" s="30">
        <v>21.8</v>
      </c>
      <c r="AE197" s="30">
        <v>6.34</v>
      </c>
      <c r="AF197" s="30">
        <v>137</v>
      </c>
      <c r="AG197" s="6">
        <v>0.47</v>
      </c>
      <c r="AH197" s="6">
        <v>23.2</v>
      </c>
    </row>
    <row r="198" spans="1:34" s="6" customFormat="1" ht="12.75">
      <c r="A198" s="29">
        <v>39323</v>
      </c>
      <c r="B198" s="30">
        <v>438</v>
      </c>
      <c r="D198" s="6">
        <v>4</v>
      </c>
      <c r="E198" s="30">
        <v>24</v>
      </c>
      <c r="F198" s="30">
        <v>29</v>
      </c>
      <c r="G198" s="30">
        <v>3</v>
      </c>
      <c r="H198" s="30">
        <v>7.8</v>
      </c>
      <c r="K198" s="6">
        <v>2419</v>
      </c>
      <c r="L198" s="30">
        <v>1268</v>
      </c>
      <c r="M198" s="30">
        <v>178</v>
      </c>
      <c r="N198" s="30">
        <v>247</v>
      </c>
      <c r="O198" s="30">
        <v>135</v>
      </c>
      <c r="P198" s="30">
        <v>404</v>
      </c>
      <c r="Q198" s="30" t="s">
        <v>44</v>
      </c>
      <c r="R198" s="30">
        <v>40</v>
      </c>
      <c r="S198" s="30">
        <v>7</v>
      </c>
      <c r="T198" s="30">
        <v>836</v>
      </c>
      <c r="U198" s="30">
        <v>3.71</v>
      </c>
      <c r="V198" s="30">
        <v>0.104</v>
      </c>
      <c r="W198" s="30">
        <v>0.527</v>
      </c>
      <c r="X198" s="4">
        <v>1.19</v>
      </c>
      <c r="Y198" s="4"/>
      <c r="Z198" s="4"/>
      <c r="AA198" s="4">
        <v>18</v>
      </c>
      <c r="AB198" s="4" t="s">
        <v>46</v>
      </c>
      <c r="AC198" s="6">
        <v>84.8</v>
      </c>
      <c r="AD198" s="4">
        <v>23.8</v>
      </c>
      <c r="AE198" s="6">
        <v>6.07</v>
      </c>
      <c r="AF198" s="6">
        <v>151</v>
      </c>
      <c r="AG198" s="6">
        <v>0.504</v>
      </c>
      <c r="AH198" s="6">
        <v>16.8</v>
      </c>
    </row>
    <row r="199" spans="1:34" s="6" customFormat="1" ht="12.75">
      <c r="A199" s="29">
        <v>39350</v>
      </c>
      <c r="B199" s="31">
        <v>477</v>
      </c>
      <c r="D199" s="30" t="s">
        <v>73</v>
      </c>
      <c r="E199" s="31">
        <v>32</v>
      </c>
      <c r="F199" s="31">
        <v>29.9</v>
      </c>
      <c r="G199" s="31">
        <v>5.1</v>
      </c>
      <c r="H199" s="31">
        <v>8</v>
      </c>
      <c r="I199" s="31">
        <v>1.5</v>
      </c>
      <c r="J199" s="30"/>
      <c r="K199" s="30">
        <v>59.5</v>
      </c>
      <c r="L199" s="31">
        <v>1640</v>
      </c>
      <c r="M199" s="31">
        <v>247</v>
      </c>
      <c r="N199" s="31">
        <v>289</v>
      </c>
      <c r="O199" s="31">
        <v>139</v>
      </c>
      <c r="P199" s="31">
        <v>404</v>
      </c>
      <c r="Q199" s="30" t="s">
        <v>74</v>
      </c>
      <c r="R199" s="31">
        <v>25</v>
      </c>
      <c r="S199" s="31">
        <v>5</v>
      </c>
      <c r="T199" s="31">
        <v>980</v>
      </c>
      <c r="U199" s="31">
        <v>3.82</v>
      </c>
      <c r="V199" s="31">
        <v>0.08</v>
      </c>
      <c r="W199" s="31">
        <v>0.43</v>
      </c>
      <c r="Y199" s="31">
        <v>0.34</v>
      </c>
      <c r="AA199" s="31">
        <v>9</v>
      </c>
      <c r="AB199" s="30" t="s">
        <v>75</v>
      </c>
      <c r="AC199" s="31">
        <v>87.6</v>
      </c>
      <c r="AD199" s="31">
        <v>26.5</v>
      </c>
      <c r="AE199" s="31">
        <v>6.33</v>
      </c>
      <c r="AF199" s="31">
        <v>196</v>
      </c>
      <c r="AG199" s="31">
        <v>0.528</v>
      </c>
      <c r="AH199" s="31">
        <v>20.3</v>
      </c>
    </row>
    <row r="200" spans="1:34" s="6" customFormat="1" ht="12.75">
      <c r="A200" s="29">
        <v>39413</v>
      </c>
      <c r="B200" s="31">
        <v>378</v>
      </c>
      <c r="D200" s="31">
        <v>2</v>
      </c>
      <c r="E200" s="31">
        <v>20</v>
      </c>
      <c r="F200" s="31">
        <v>16.5</v>
      </c>
      <c r="G200" s="31">
        <v>7</v>
      </c>
      <c r="H200" s="31">
        <v>7.8</v>
      </c>
      <c r="I200" s="31">
        <v>3.5</v>
      </c>
      <c r="J200" s="30"/>
      <c r="K200" s="30">
        <v>129.7</v>
      </c>
      <c r="L200" s="31">
        <v>1169</v>
      </c>
      <c r="M200" s="31">
        <v>165</v>
      </c>
      <c r="N200" s="31">
        <v>231</v>
      </c>
      <c r="O200" s="31">
        <v>138</v>
      </c>
      <c r="P200" s="31">
        <v>404</v>
      </c>
      <c r="Q200" s="31">
        <v>2</v>
      </c>
      <c r="R200" s="31">
        <v>11</v>
      </c>
      <c r="S200" s="31">
        <v>3</v>
      </c>
      <c r="T200" s="31">
        <v>787</v>
      </c>
      <c r="U200" s="31">
        <v>4.67</v>
      </c>
      <c r="V200" s="31">
        <v>0.15</v>
      </c>
      <c r="W200" s="31">
        <v>1.55</v>
      </c>
      <c r="Y200" s="31">
        <v>0.27</v>
      </c>
      <c r="AA200" s="30" t="s">
        <v>75</v>
      </c>
      <c r="AB200" s="30" t="s">
        <v>75</v>
      </c>
      <c r="AC200" s="31">
        <v>87</v>
      </c>
      <c r="AD200" s="31">
        <v>26.1</v>
      </c>
      <c r="AE200" s="31">
        <v>7.1</v>
      </c>
      <c r="AF200" s="31">
        <v>148</v>
      </c>
      <c r="AG200" s="31">
        <v>0.5</v>
      </c>
      <c r="AH200" s="31">
        <v>15.4</v>
      </c>
    </row>
    <row r="201" spans="1:34" s="6" customFormat="1" ht="12.75">
      <c r="A201" s="29">
        <v>39428</v>
      </c>
      <c r="B201" s="31">
        <v>249</v>
      </c>
      <c r="E201" s="31">
        <v>29</v>
      </c>
      <c r="F201" s="31">
        <v>24.2</v>
      </c>
      <c r="G201" s="31">
        <v>5.8</v>
      </c>
      <c r="H201" s="31">
        <v>7.9</v>
      </c>
      <c r="K201" s="6">
        <v>82.3</v>
      </c>
      <c r="L201" s="31">
        <v>1635</v>
      </c>
      <c r="M201" s="31">
        <v>233</v>
      </c>
      <c r="N201" s="31">
        <v>307</v>
      </c>
      <c r="O201" s="31">
        <v>166</v>
      </c>
      <c r="P201" s="31">
        <v>420</v>
      </c>
      <c r="Q201" s="30" t="s">
        <v>74</v>
      </c>
      <c r="R201" s="31">
        <v>9</v>
      </c>
      <c r="S201" s="31">
        <v>3</v>
      </c>
      <c r="T201" s="31">
        <v>950</v>
      </c>
      <c r="U201" s="31">
        <v>4.23</v>
      </c>
      <c r="V201" s="31">
        <v>0.17</v>
      </c>
      <c r="W201" s="31">
        <v>1.3</v>
      </c>
      <c r="Y201" s="31">
        <v>0.44</v>
      </c>
      <c r="AA201" s="30" t="s">
        <v>75</v>
      </c>
      <c r="AB201" s="30" t="s">
        <v>75</v>
      </c>
      <c r="AC201" s="31">
        <v>115</v>
      </c>
      <c r="AD201" s="31">
        <v>32.4</v>
      </c>
      <c r="AE201" s="31">
        <v>7.7</v>
      </c>
      <c r="AF201" s="31">
        <v>183</v>
      </c>
      <c r="AG201" s="31">
        <v>0.5</v>
      </c>
      <c r="AH201" s="31">
        <v>17.1</v>
      </c>
    </row>
    <row r="202" spans="1:34" s="6" customFormat="1" ht="12.75">
      <c r="A202" s="32">
        <v>39498</v>
      </c>
      <c r="B202" s="35">
        <v>374</v>
      </c>
      <c r="D202" s="35" t="s">
        <v>73</v>
      </c>
      <c r="E202" s="36">
        <v>27</v>
      </c>
      <c r="F202" s="36">
        <v>21.6</v>
      </c>
      <c r="G202" s="36">
        <v>6.8</v>
      </c>
      <c r="H202" s="36">
        <v>8</v>
      </c>
      <c r="I202" s="36">
        <v>0.76</v>
      </c>
      <c r="K202" s="6">
        <v>52.9</v>
      </c>
      <c r="L202" s="36">
        <v>1360</v>
      </c>
      <c r="M202" s="36">
        <v>196</v>
      </c>
      <c r="N202" s="36">
        <v>275</v>
      </c>
      <c r="O202" s="36">
        <v>163</v>
      </c>
      <c r="P202" s="36">
        <v>404</v>
      </c>
      <c r="Q202" s="35" t="s">
        <v>74</v>
      </c>
      <c r="R202" s="36">
        <v>38</v>
      </c>
      <c r="S202" s="36">
        <v>7</v>
      </c>
      <c r="T202" s="36">
        <v>889</v>
      </c>
      <c r="U202" s="36">
        <v>3.56</v>
      </c>
      <c r="V202" s="36">
        <v>0.107</v>
      </c>
      <c r="W202" s="36">
        <v>0.768</v>
      </c>
      <c r="X202" s="35"/>
      <c r="Y202" s="36">
        <v>0.285</v>
      </c>
      <c r="Z202" s="35"/>
      <c r="AA202" s="36">
        <v>5</v>
      </c>
      <c r="AB202" s="35" t="s">
        <v>75</v>
      </c>
      <c r="AC202" s="36">
        <v>112</v>
      </c>
      <c r="AD202" s="36">
        <v>30.4</v>
      </c>
      <c r="AE202" s="36">
        <v>7.49</v>
      </c>
      <c r="AF202" s="36">
        <v>183</v>
      </c>
      <c r="AG202" s="36">
        <v>0.517</v>
      </c>
      <c r="AH202" s="36">
        <v>19.3</v>
      </c>
    </row>
    <row r="203" spans="1:34" s="6" customFormat="1" ht="12.75">
      <c r="A203" s="32">
        <v>39525</v>
      </c>
      <c r="B203" s="35">
        <v>1360</v>
      </c>
      <c r="D203" s="35" t="s">
        <v>73</v>
      </c>
      <c r="E203" s="36">
        <v>29</v>
      </c>
      <c r="F203" s="36">
        <v>25.2</v>
      </c>
      <c r="G203" s="36">
        <v>6.7</v>
      </c>
      <c r="H203" s="36">
        <v>8</v>
      </c>
      <c r="I203" s="36">
        <v>1.2</v>
      </c>
      <c r="K203" s="6">
        <v>79.8</v>
      </c>
      <c r="L203" s="36">
        <v>1190</v>
      </c>
      <c r="M203" s="36">
        <v>165</v>
      </c>
      <c r="N203" s="36">
        <v>242</v>
      </c>
      <c r="O203" s="36">
        <v>160</v>
      </c>
      <c r="P203" s="36">
        <v>372</v>
      </c>
      <c r="Q203" s="35" t="s">
        <v>74</v>
      </c>
      <c r="R203" s="36">
        <v>19</v>
      </c>
      <c r="S203" s="36">
        <v>4</v>
      </c>
      <c r="T203" s="36">
        <v>765</v>
      </c>
      <c r="U203" s="36">
        <v>3.44</v>
      </c>
      <c r="V203" s="35" t="s">
        <v>76</v>
      </c>
      <c r="W203" s="36">
        <v>0.7</v>
      </c>
      <c r="X203" s="35"/>
      <c r="Y203" s="36">
        <v>0.29</v>
      </c>
      <c r="Z203" s="35"/>
      <c r="AA203" s="35" t="s">
        <v>75</v>
      </c>
      <c r="AB203" s="35" t="s">
        <v>75</v>
      </c>
      <c r="AC203" s="36">
        <v>102</v>
      </c>
      <c r="AD203" s="36">
        <v>28.7</v>
      </c>
      <c r="AE203" s="36">
        <v>6.72</v>
      </c>
      <c r="AF203" s="36">
        <v>133</v>
      </c>
      <c r="AG203" s="36">
        <v>0.493</v>
      </c>
      <c r="AH203" s="36">
        <v>2.32</v>
      </c>
    </row>
    <row r="204" spans="1:34" s="6" customFormat="1" ht="12.75">
      <c r="A204" s="33"/>
      <c r="B204" s="34"/>
      <c r="C204"/>
      <c r="D204" s="34"/>
      <c r="E204" s="34"/>
      <c r="F204" s="34"/>
      <c r="G204" s="34"/>
      <c r="H204" s="34"/>
      <c r="I204" s="34"/>
      <c r="J204"/>
      <c r="K20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</row>
    <row r="205" spans="1:34" s="6" customFormat="1" ht="12.75">
      <c r="A205" s="33"/>
      <c r="B205" s="34"/>
      <c r="C205"/>
      <c r="D205" s="34"/>
      <c r="E205" s="34"/>
      <c r="F205" s="34"/>
      <c r="G205" s="34"/>
      <c r="H205" s="34"/>
      <c r="I205" s="34"/>
      <c r="J205"/>
      <c r="K205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</row>
    <row r="206" spans="1:34" s="6" customFormat="1" ht="12.75">
      <c r="A206" s="33"/>
      <c r="B206" s="34"/>
      <c r="C206"/>
      <c r="D206" s="34"/>
      <c r="E206" s="34"/>
      <c r="F206" s="34"/>
      <c r="G206" s="34"/>
      <c r="H206" s="34"/>
      <c r="I206" s="34"/>
      <c r="J206"/>
      <c r="K206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</row>
    <row r="207" spans="1:34" s="6" customFormat="1" ht="12.75">
      <c r="A207" s="33"/>
      <c r="B207" s="34"/>
      <c r="C207"/>
      <c r="D207" s="34"/>
      <c r="E207" s="34"/>
      <c r="F207" s="34"/>
      <c r="G207" s="34"/>
      <c r="H207" s="34"/>
      <c r="I207" s="34"/>
      <c r="J207"/>
      <c r="K207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</row>
    <row r="208" spans="1:34" s="6" customFormat="1" ht="12.75">
      <c r="A208" s="33"/>
      <c r="B208" s="34"/>
      <c r="C208"/>
      <c r="D208" s="34"/>
      <c r="E208" s="34"/>
      <c r="F208" s="34"/>
      <c r="G208" s="34"/>
      <c r="H208" s="34"/>
      <c r="I208" s="34"/>
      <c r="J208"/>
      <c r="K208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</row>
    <row r="209" spans="1:34" s="6" customFormat="1" ht="12.75">
      <c r="A209" s="33"/>
      <c r="B209" s="34"/>
      <c r="C209"/>
      <c r="D209" s="34"/>
      <c r="E209" s="34"/>
      <c r="F209" s="34"/>
      <c r="G209" s="34"/>
      <c r="H209" s="34"/>
      <c r="I209" s="34"/>
      <c r="J209"/>
      <c r="K209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</row>
    <row r="210" spans="1:34" s="6" customFormat="1" ht="12.75">
      <c r="A210" s="8" t="s">
        <v>14</v>
      </c>
      <c r="B210" s="9">
        <f>AVERAGE(B2:B203)</f>
        <v>400.04702265</v>
      </c>
      <c r="C210" s="9"/>
      <c r="D210" s="9"/>
      <c r="E210" s="9"/>
      <c r="F210" s="9">
        <f>AVERAGE(F2:F203)</f>
        <v>25.971846153846144</v>
      </c>
      <c r="G210" s="9">
        <f>AVERAGE(G2:G203)</f>
        <v>7.962841530054638</v>
      </c>
      <c r="H210" s="9">
        <f>AVERAGE(H2:H203)</f>
        <v>7.944816753926701</v>
      </c>
      <c r="I210" s="9"/>
      <c r="J210" s="9">
        <f>GEOMEAN(J2:J203)</f>
        <v>134.1580471567526</v>
      </c>
      <c r="K210" s="9"/>
      <c r="L210" s="9"/>
      <c r="M210" s="22">
        <f>AVERAGE(M2:M203)</f>
        <v>202.38511904761904</v>
      </c>
      <c r="N210" s="22">
        <f>AVERAGE(N2:N203)</f>
        <v>255.14670658682635</v>
      </c>
      <c r="O210" s="9"/>
      <c r="P210" s="9"/>
      <c r="Q210" s="9"/>
      <c r="R210" s="9"/>
      <c r="S210" s="9"/>
      <c r="T210" s="22">
        <f>AVERAGE(T2:T203)</f>
        <v>905.6158536585366</v>
      </c>
      <c r="U210" s="9"/>
      <c r="V210" s="9"/>
      <c r="W210" s="9"/>
      <c r="X210" s="9"/>
      <c r="Y210" s="9"/>
      <c r="Z210" s="9"/>
      <c r="AA210" s="9">
        <f>AVERAGE(AA2:AA203)</f>
        <v>13.949411764705886</v>
      </c>
      <c r="AB210" s="9"/>
      <c r="AC210" s="9"/>
      <c r="AD210" s="9"/>
      <c r="AE210" s="9"/>
      <c r="AF210" s="9"/>
      <c r="AG210" s="9"/>
      <c r="AH210" s="9"/>
    </row>
    <row r="211" spans="1:27" s="6" customFormat="1" ht="12.75">
      <c r="A211" s="8" t="s">
        <v>28</v>
      </c>
      <c r="F211" s="18">
        <v>33</v>
      </c>
      <c r="G211" s="18">
        <v>5</v>
      </c>
      <c r="H211" s="9" t="s">
        <v>29</v>
      </c>
      <c r="J211" s="6">
        <v>200</v>
      </c>
      <c r="N211" s="6">
        <v>350</v>
      </c>
      <c r="T211" s="6">
        <v>880</v>
      </c>
      <c r="AA211" s="6">
        <v>270</v>
      </c>
    </row>
    <row r="212" spans="1:8" s="6" customFormat="1" ht="12.75">
      <c r="A212" s="8"/>
      <c r="F212" s="9"/>
      <c r="G212" s="9"/>
      <c r="H212" s="9"/>
    </row>
    <row r="213" spans="1:8" s="6" customFormat="1" ht="12.75">
      <c r="A213" s="8"/>
      <c r="F213" s="9"/>
      <c r="G213" s="9"/>
      <c r="H213" s="9"/>
    </row>
    <row r="214" spans="1:8" s="6" customFormat="1" ht="12.75">
      <c r="A214" s="8"/>
      <c r="F214" s="9"/>
      <c r="G214" s="9"/>
      <c r="H214" s="9"/>
    </row>
    <row r="215" spans="1:8" s="6" customFormat="1" ht="12.75">
      <c r="A215" s="8"/>
      <c r="F215" s="9"/>
      <c r="G215" s="9"/>
      <c r="H215" s="9"/>
    </row>
    <row r="216" spans="1:8" s="6" customFormat="1" ht="12.75">
      <c r="A216" s="8"/>
      <c r="F216" s="9"/>
      <c r="G216" s="9"/>
      <c r="H216" s="9"/>
    </row>
    <row r="217" spans="1:8" s="6" customFormat="1" ht="12.75">
      <c r="A217" s="8"/>
      <c r="F217" s="9"/>
      <c r="G217" s="9"/>
      <c r="H217" s="9"/>
    </row>
    <row r="218" spans="1:15" s="6" customFormat="1" ht="12.75">
      <c r="A218" s="8"/>
      <c r="C218" s="8"/>
      <c r="F218" s="9"/>
      <c r="G218" s="9"/>
      <c r="H218" s="9"/>
      <c r="O218" s="8"/>
    </row>
    <row r="219" spans="1:15" s="6" customFormat="1" ht="12.75">
      <c r="A219" s="8"/>
      <c r="C219" s="8"/>
      <c r="F219" s="9"/>
      <c r="G219" s="9"/>
      <c r="H219" s="9"/>
      <c r="O219" s="8"/>
    </row>
    <row r="220" spans="1:15" s="6" customFormat="1" ht="12.75">
      <c r="A220" s="8"/>
      <c r="C220" s="8"/>
      <c r="F220" s="9"/>
      <c r="G220" s="9"/>
      <c r="H220" s="9"/>
      <c r="O220" s="8"/>
    </row>
    <row r="221" spans="1:15" s="6" customFormat="1" ht="12.75">
      <c r="A221" s="8"/>
      <c r="C221" s="8"/>
      <c r="F221" s="9"/>
      <c r="G221" s="9"/>
      <c r="H221" s="9"/>
      <c r="O221" s="8"/>
    </row>
    <row r="222" spans="1:15" s="6" customFormat="1" ht="12.75">
      <c r="A222" s="8"/>
      <c r="C222" s="8"/>
      <c r="F222" s="9"/>
      <c r="G222" s="9"/>
      <c r="H222" s="9"/>
      <c r="O222" s="8"/>
    </row>
    <row r="223" spans="1:15" s="6" customFormat="1" ht="12.75">
      <c r="A223" s="8"/>
      <c r="C223" s="8"/>
      <c r="F223" s="9"/>
      <c r="G223" s="9"/>
      <c r="H223" s="9"/>
      <c r="O223" s="8"/>
    </row>
    <row r="224" spans="1:15" s="6" customFormat="1" ht="12.75">
      <c r="A224" s="8"/>
      <c r="C224" s="8"/>
      <c r="F224" s="9"/>
      <c r="G224" s="9"/>
      <c r="H224" s="9"/>
      <c r="O224" s="8"/>
    </row>
    <row r="225" spans="1:15" s="6" customFormat="1" ht="12.75">
      <c r="A225" s="8"/>
      <c r="C225" s="8"/>
      <c r="F225" s="9"/>
      <c r="G225" s="9"/>
      <c r="H225" s="9"/>
      <c r="O225" s="8"/>
    </row>
    <row r="226" spans="1:15" s="6" customFormat="1" ht="12.75">
      <c r="A226" s="8"/>
      <c r="C226" s="8"/>
      <c r="F226" s="9"/>
      <c r="G226" s="9"/>
      <c r="H226" s="9"/>
      <c r="O226" s="8"/>
    </row>
    <row r="227" spans="1:15" s="6" customFormat="1" ht="12.75">
      <c r="A227" s="8"/>
      <c r="C227" s="8"/>
      <c r="F227" s="9"/>
      <c r="G227" s="9"/>
      <c r="H227" s="9"/>
      <c r="O227" s="8"/>
    </row>
    <row r="228" spans="1:15" s="6" customFormat="1" ht="12.75">
      <c r="A228" s="8"/>
      <c r="C228" s="8"/>
      <c r="F228" s="9"/>
      <c r="G228" s="9"/>
      <c r="H228" s="9"/>
      <c r="O228" s="8"/>
    </row>
    <row r="229" spans="1:15" s="6" customFormat="1" ht="12.75">
      <c r="A229" s="8"/>
      <c r="C229" s="8"/>
      <c r="F229" s="9"/>
      <c r="G229" s="9"/>
      <c r="H229" s="9"/>
      <c r="O229" s="8"/>
    </row>
    <row r="230" spans="1:15" s="6" customFormat="1" ht="12.75">
      <c r="A230" s="8"/>
      <c r="C230" s="8"/>
      <c r="F230" s="9"/>
      <c r="G230" s="9"/>
      <c r="H230" s="9"/>
      <c r="O230" s="8"/>
    </row>
    <row r="231" spans="1:15" s="6" customFormat="1" ht="12.75">
      <c r="A231" s="8"/>
      <c r="C231" s="8"/>
      <c r="F231" s="9"/>
      <c r="G231" s="9"/>
      <c r="H231" s="9"/>
      <c r="O231" s="8"/>
    </row>
    <row r="232" spans="1:15" s="6" customFormat="1" ht="12.75">
      <c r="A232" s="8"/>
      <c r="C232" s="8"/>
      <c r="F232" s="9"/>
      <c r="G232" s="9"/>
      <c r="H232" s="9"/>
      <c r="O232" s="8"/>
    </row>
    <row r="233" spans="1:15" s="6" customFormat="1" ht="12.75">
      <c r="A233" s="8"/>
      <c r="C233" s="8"/>
      <c r="F233" s="9"/>
      <c r="G233" s="9"/>
      <c r="H233" s="9"/>
      <c r="O233" s="8"/>
    </row>
    <row r="234" spans="1:15" s="6" customFormat="1" ht="12.75">
      <c r="A234" s="8"/>
      <c r="C234" s="8"/>
      <c r="F234" s="9"/>
      <c r="G234" s="9"/>
      <c r="H234" s="9"/>
      <c r="O234" s="8"/>
    </row>
    <row r="235" spans="1:15" s="6" customFormat="1" ht="12.75">
      <c r="A235" s="8"/>
      <c r="C235" s="8"/>
      <c r="F235" s="9"/>
      <c r="G235" s="9"/>
      <c r="H235" s="9"/>
      <c r="O235" s="8"/>
    </row>
    <row r="236" spans="1:15" s="6" customFormat="1" ht="12.75">
      <c r="A236" s="8"/>
      <c r="C236" s="8"/>
      <c r="F236" s="9"/>
      <c r="G236" s="9"/>
      <c r="H236" s="9"/>
      <c r="O236" s="8"/>
    </row>
    <row r="237" spans="1:15" s="6" customFormat="1" ht="12.75">
      <c r="A237" s="8"/>
      <c r="C237" s="8"/>
      <c r="F237" s="9"/>
      <c r="G237" s="9"/>
      <c r="H237" s="9"/>
      <c r="O237" s="8"/>
    </row>
    <row r="238" spans="1:15" s="6" customFormat="1" ht="12.75">
      <c r="A238" s="8"/>
      <c r="C238" s="8"/>
      <c r="F238" s="9"/>
      <c r="G238" s="9"/>
      <c r="H238" s="9"/>
      <c r="O238" s="8"/>
    </row>
    <row r="239" spans="1:15" s="6" customFormat="1" ht="12.75">
      <c r="A239" s="8"/>
      <c r="C239" s="8"/>
      <c r="F239" s="9"/>
      <c r="G239" s="9"/>
      <c r="H239" s="9"/>
      <c r="O239" s="8"/>
    </row>
    <row r="240" spans="1:15" s="6" customFormat="1" ht="12.75">
      <c r="A240" s="8"/>
      <c r="C240" s="8"/>
      <c r="F240" s="9"/>
      <c r="G240" s="9"/>
      <c r="H240" s="9"/>
      <c r="O240" s="8"/>
    </row>
    <row r="241" spans="1:15" s="6" customFormat="1" ht="12.75">
      <c r="A241" s="8"/>
      <c r="C241" s="8"/>
      <c r="F241" s="9"/>
      <c r="G241" s="9"/>
      <c r="H241" s="9"/>
      <c r="O241" s="8"/>
    </row>
    <row r="242" spans="1:15" s="6" customFormat="1" ht="12.75">
      <c r="A242" s="8"/>
      <c r="C242" s="8"/>
      <c r="F242" s="9"/>
      <c r="G242" s="9"/>
      <c r="H242" s="9"/>
      <c r="O242" s="8"/>
    </row>
    <row r="243" spans="1:15" s="6" customFormat="1" ht="12.75">
      <c r="A243" s="8"/>
      <c r="C243" s="8"/>
      <c r="F243" s="9"/>
      <c r="G243" s="9"/>
      <c r="H243" s="9"/>
      <c r="O243" s="8"/>
    </row>
    <row r="244" spans="1:15" s="6" customFormat="1" ht="12.75">
      <c r="A244" s="8"/>
      <c r="C244" s="8"/>
      <c r="F244" s="9"/>
      <c r="G244" s="9"/>
      <c r="H244" s="9"/>
      <c r="O244" s="8"/>
    </row>
    <row r="245" spans="1:15" s="6" customFormat="1" ht="12.75">
      <c r="A245" s="8"/>
      <c r="C245" s="8"/>
      <c r="F245" s="9"/>
      <c r="G245" s="9"/>
      <c r="H245" s="9"/>
      <c r="O245" s="8"/>
    </row>
    <row r="246" spans="1:23" s="6" customFormat="1" ht="12.75">
      <c r="A246" s="8"/>
      <c r="C246" s="8"/>
      <c r="F246" s="9"/>
      <c r="G246" s="9"/>
      <c r="H246" s="9"/>
      <c r="O246" s="8"/>
      <c r="W246" s="8"/>
    </row>
    <row r="247" spans="1:27" s="6" customFormat="1" ht="12.75">
      <c r="A247" s="8"/>
      <c r="C247" s="8"/>
      <c r="F247" s="9"/>
      <c r="G247" s="9"/>
      <c r="H247" s="9"/>
      <c r="O247" s="8"/>
      <c r="W247" s="8"/>
      <c r="AA247" s="8"/>
    </row>
    <row r="248" spans="1:27" s="6" customFormat="1" ht="12.75">
      <c r="A248" s="8"/>
      <c r="C248" s="8"/>
      <c r="F248" s="9"/>
      <c r="G248" s="9"/>
      <c r="H248" s="9"/>
      <c r="O248" s="8"/>
      <c r="W248" s="8"/>
      <c r="AA248" s="8"/>
    </row>
    <row r="249" spans="1:27" s="6" customFormat="1" ht="12.75">
      <c r="A249" s="8"/>
      <c r="C249" s="8"/>
      <c r="F249" s="9"/>
      <c r="G249" s="9"/>
      <c r="H249" s="9"/>
      <c r="O249" s="8"/>
      <c r="W249" s="8"/>
      <c r="AA249" s="8"/>
    </row>
    <row r="250" spans="1:27" s="6" customFormat="1" ht="12.75">
      <c r="A250" s="8"/>
      <c r="C250" s="8"/>
      <c r="F250" s="9"/>
      <c r="G250" s="9"/>
      <c r="H250" s="9"/>
      <c r="O250" s="8"/>
      <c r="W250" s="8"/>
      <c r="AA250" s="8"/>
    </row>
    <row r="251" spans="1:27" s="6" customFormat="1" ht="12.75">
      <c r="A251" s="8"/>
      <c r="C251" s="8"/>
      <c r="F251" s="9"/>
      <c r="G251" s="9"/>
      <c r="H251" s="9"/>
      <c r="O251" s="8"/>
      <c r="W251" s="8"/>
      <c r="AA251" s="8"/>
    </row>
    <row r="252" spans="1:27" s="6" customFormat="1" ht="12.75">
      <c r="A252" s="8"/>
      <c r="C252" s="8"/>
      <c r="F252" s="9"/>
      <c r="G252" s="9"/>
      <c r="H252" s="9"/>
      <c r="O252" s="8"/>
      <c r="W252" s="8"/>
      <c r="AA252" s="8"/>
    </row>
    <row r="253" spans="1:27" s="6" customFormat="1" ht="12.75">
      <c r="A253" s="8"/>
      <c r="C253" s="8"/>
      <c r="F253" s="9"/>
      <c r="G253" s="9"/>
      <c r="H253" s="9"/>
      <c r="O253" s="8"/>
      <c r="W253" s="8"/>
      <c r="AA253" s="8"/>
    </row>
    <row r="254" spans="1:27" s="6" customFormat="1" ht="12.75">
      <c r="A254" s="8"/>
      <c r="C254" s="8"/>
      <c r="F254" s="9"/>
      <c r="G254" s="9"/>
      <c r="H254" s="9"/>
      <c r="O254" s="8"/>
      <c r="W254" s="8"/>
      <c r="AA254" s="8"/>
    </row>
    <row r="255" spans="1:27" s="6" customFormat="1" ht="12.75">
      <c r="A255" s="8"/>
      <c r="C255" s="8"/>
      <c r="F255" s="9"/>
      <c r="G255" s="9"/>
      <c r="H255" s="9"/>
      <c r="O255" s="8"/>
      <c r="W255" s="8"/>
      <c r="AA255" s="8"/>
    </row>
    <row r="256" spans="1:27" s="6" customFormat="1" ht="12.75">
      <c r="A256" s="8"/>
      <c r="C256" s="8"/>
      <c r="F256" s="9"/>
      <c r="G256" s="9"/>
      <c r="H256" s="9"/>
      <c r="O256" s="8"/>
      <c r="W256" s="8"/>
      <c r="AA256" s="8"/>
    </row>
    <row r="257" spans="1:27" s="6" customFormat="1" ht="12.75">
      <c r="A257" s="8"/>
      <c r="C257" s="8"/>
      <c r="F257" s="9"/>
      <c r="G257" s="9"/>
      <c r="H257" s="9"/>
      <c r="O257" s="8"/>
      <c r="W257" s="8"/>
      <c r="AA257" s="8"/>
    </row>
    <row r="258" spans="1:27" s="6" customFormat="1" ht="12.75">
      <c r="A258" s="8"/>
      <c r="C258" s="8"/>
      <c r="F258" s="9"/>
      <c r="G258" s="9"/>
      <c r="H258" s="9"/>
      <c r="O258" s="8"/>
      <c r="W258" s="8"/>
      <c r="AA258" s="8"/>
    </row>
    <row r="259" spans="1:27" s="6" customFormat="1" ht="12.75">
      <c r="A259" s="8"/>
      <c r="C259" s="8"/>
      <c r="F259" s="9"/>
      <c r="G259" s="9"/>
      <c r="H259" s="9"/>
      <c r="O259" s="8"/>
      <c r="W259" s="8"/>
      <c r="AA259" s="8"/>
    </row>
    <row r="260" spans="1:27" s="6" customFormat="1" ht="12.75">
      <c r="A260" s="8"/>
      <c r="C260" s="8"/>
      <c r="F260" s="9"/>
      <c r="G260" s="9"/>
      <c r="H260" s="9"/>
      <c r="O260" s="8"/>
      <c r="W260" s="8"/>
      <c r="AA260" s="8"/>
    </row>
    <row r="261" spans="1:27" s="6" customFormat="1" ht="12.75">
      <c r="A261" s="8"/>
      <c r="C261" s="8"/>
      <c r="F261" s="9"/>
      <c r="G261" s="9"/>
      <c r="H261" s="9"/>
      <c r="O261" s="8"/>
      <c r="W261" s="8"/>
      <c r="AA261" s="8"/>
    </row>
    <row r="262" spans="1:27" s="6" customFormat="1" ht="12.75">
      <c r="A262" s="8"/>
      <c r="C262" s="8"/>
      <c r="F262" s="9"/>
      <c r="G262" s="9"/>
      <c r="H262" s="9"/>
      <c r="O262" s="8"/>
      <c r="W262" s="8"/>
      <c r="AA262" s="8"/>
    </row>
    <row r="263" spans="1:27" s="6" customFormat="1" ht="12.75">
      <c r="A263" s="8"/>
      <c r="C263" s="8"/>
      <c r="F263" s="9"/>
      <c r="G263" s="9"/>
      <c r="H263" s="9"/>
      <c r="O263" s="8"/>
      <c r="W263" s="8"/>
      <c r="AA263" s="8"/>
    </row>
    <row r="264" spans="1:27" s="6" customFormat="1" ht="12.75">
      <c r="A264" s="8"/>
      <c r="C264" s="8"/>
      <c r="F264" s="9"/>
      <c r="G264" s="9"/>
      <c r="H264" s="9"/>
      <c r="O264" s="8"/>
      <c r="W264" s="8"/>
      <c r="AA264" s="8"/>
    </row>
    <row r="265" spans="1:27" s="6" customFormat="1" ht="12.75">
      <c r="A265" s="8"/>
      <c r="C265" s="8"/>
      <c r="F265" s="9"/>
      <c r="G265" s="9"/>
      <c r="H265" s="9"/>
      <c r="O265" s="8"/>
      <c r="W265" s="8"/>
      <c r="AA265" s="8"/>
    </row>
    <row r="266" spans="1:27" s="6" customFormat="1" ht="12.75">
      <c r="A266" s="8"/>
      <c r="C266" s="8"/>
      <c r="F266" s="9"/>
      <c r="G266" s="9"/>
      <c r="H266" s="9"/>
      <c r="O266" s="8"/>
      <c r="W266" s="8"/>
      <c r="AA266" s="8"/>
    </row>
    <row r="267" spans="1:27" s="6" customFormat="1" ht="12.75">
      <c r="A267" s="8"/>
      <c r="C267" s="8"/>
      <c r="F267" s="9"/>
      <c r="G267" s="9"/>
      <c r="H267" s="9"/>
      <c r="O267" s="8"/>
      <c r="W267" s="8"/>
      <c r="AA267" s="8"/>
    </row>
    <row r="268" spans="1:27" s="6" customFormat="1" ht="12.75">
      <c r="A268" s="8"/>
      <c r="C268" s="8"/>
      <c r="F268" s="9"/>
      <c r="G268" s="9"/>
      <c r="H268" s="9"/>
      <c r="O268" s="8"/>
      <c r="W268" s="8"/>
      <c r="AA268" s="8"/>
    </row>
    <row r="269" spans="1:27" s="6" customFormat="1" ht="12.75">
      <c r="A269" s="8"/>
      <c r="C269" s="8"/>
      <c r="F269" s="9"/>
      <c r="G269" s="9"/>
      <c r="H269" s="9"/>
      <c r="O269" s="8"/>
      <c r="W269" s="8"/>
      <c r="AA269" s="8"/>
    </row>
    <row r="270" spans="1:27" s="6" customFormat="1" ht="12.75">
      <c r="A270" s="8"/>
      <c r="C270" s="8"/>
      <c r="F270" s="9"/>
      <c r="G270" s="9"/>
      <c r="H270" s="9"/>
      <c r="O270" s="8"/>
      <c r="W270" s="8"/>
      <c r="AA270" s="8"/>
    </row>
    <row r="271" spans="1:27" s="6" customFormat="1" ht="12.75">
      <c r="A271" s="8"/>
      <c r="C271" s="8"/>
      <c r="F271" s="9"/>
      <c r="G271" s="9"/>
      <c r="H271" s="9"/>
      <c r="O271" s="8"/>
      <c r="W271" s="8"/>
      <c r="AA271" s="8"/>
    </row>
    <row r="272" spans="1:27" s="6" customFormat="1" ht="12.75">
      <c r="A272" s="8"/>
      <c r="F272" s="9"/>
      <c r="G272" s="9"/>
      <c r="H272" s="9"/>
      <c r="O272" s="8"/>
      <c r="Z272" s="8"/>
      <c r="AA272" s="8"/>
    </row>
    <row r="273" spans="1:26" s="6" customFormat="1" ht="12.75">
      <c r="A273" s="8"/>
      <c r="F273" s="9"/>
      <c r="G273" s="9"/>
      <c r="H273" s="9"/>
      <c r="O273" s="8"/>
      <c r="V273" s="8"/>
      <c r="Z273" s="8"/>
    </row>
    <row r="274" spans="1:26" s="6" customFormat="1" ht="12.75">
      <c r="A274" s="8"/>
      <c r="F274" s="9"/>
      <c r="G274" s="9"/>
      <c r="H274" s="9"/>
      <c r="O274" s="8"/>
      <c r="V274" s="8"/>
      <c r="Z274" s="8"/>
    </row>
    <row r="275" spans="1:26" s="6" customFormat="1" ht="12.75">
      <c r="A275" s="8"/>
      <c r="F275" s="9"/>
      <c r="G275" s="9"/>
      <c r="H275" s="9"/>
      <c r="O275" s="8"/>
      <c r="V275" s="8"/>
      <c r="Z275" s="8"/>
    </row>
    <row r="276" spans="1:26" s="6" customFormat="1" ht="12.75">
      <c r="A276" s="8"/>
      <c r="F276" s="9"/>
      <c r="G276" s="9"/>
      <c r="H276" s="9"/>
      <c r="O276" s="8"/>
      <c r="V276" s="8"/>
      <c r="Z276" s="8"/>
    </row>
    <row r="277" spans="1:26" s="6" customFormat="1" ht="12.75">
      <c r="A277" s="8"/>
      <c r="F277" s="9"/>
      <c r="G277" s="9"/>
      <c r="H277" s="9"/>
      <c r="O277" s="8"/>
      <c r="V277" s="8"/>
      <c r="Z277" s="8"/>
    </row>
    <row r="278" spans="1:26" s="6" customFormat="1" ht="12.75">
      <c r="A278" s="8"/>
      <c r="F278" s="9"/>
      <c r="G278" s="9"/>
      <c r="H278" s="9"/>
      <c r="O278" s="8"/>
      <c r="V278" s="8"/>
      <c r="Z278" s="8"/>
    </row>
    <row r="279" spans="1:26" s="6" customFormat="1" ht="12.75">
      <c r="A279" s="8"/>
      <c r="F279" s="9"/>
      <c r="G279" s="9"/>
      <c r="H279" s="9"/>
      <c r="O279" s="8"/>
      <c r="V279" s="8"/>
      <c r="Z279" s="8"/>
    </row>
    <row r="280" spans="1:26" s="6" customFormat="1" ht="12.75">
      <c r="A280" s="8"/>
      <c r="F280" s="9"/>
      <c r="G280" s="9"/>
      <c r="H280" s="9"/>
      <c r="O280" s="8"/>
      <c r="V280" s="8"/>
      <c r="Z280" s="8"/>
    </row>
    <row r="281" spans="1:26" s="6" customFormat="1" ht="12.75">
      <c r="A281" s="8"/>
      <c r="F281" s="9"/>
      <c r="G281" s="9"/>
      <c r="H281" s="9"/>
      <c r="O281" s="8"/>
      <c r="V281" s="8"/>
      <c r="Z281" s="8"/>
    </row>
    <row r="282" spans="1:26" s="6" customFormat="1" ht="12.75">
      <c r="A282" s="8"/>
      <c r="F282" s="9"/>
      <c r="G282" s="9"/>
      <c r="H282" s="9"/>
      <c r="O282" s="8"/>
      <c r="V282" s="8"/>
      <c r="Z282" s="8"/>
    </row>
    <row r="283" spans="1:26" s="6" customFormat="1" ht="12.75">
      <c r="A283" s="8"/>
      <c r="F283" s="9"/>
      <c r="G283" s="9"/>
      <c r="H283" s="9"/>
      <c r="O283" s="8"/>
      <c r="V283" s="8"/>
      <c r="Z283" s="8"/>
    </row>
    <row r="284" spans="1:26" s="6" customFormat="1" ht="12.75">
      <c r="A284" s="8"/>
      <c r="F284" s="9"/>
      <c r="G284" s="9"/>
      <c r="H284" s="9"/>
      <c r="O284" s="8"/>
      <c r="V284" s="8"/>
      <c r="Z284" s="8"/>
    </row>
    <row r="285" spans="1:26" s="6" customFormat="1" ht="12.75">
      <c r="A285" s="8"/>
      <c r="F285" s="9"/>
      <c r="G285" s="9"/>
      <c r="H285" s="9"/>
      <c r="O285" s="8"/>
      <c r="V285" s="8"/>
      <c r="Z285" s="8"/>
    </row>
    <row r="286" spans="1:26" s="6" customFormat="1" ht="12.75">
      <c r="A286" s="8"/>
      <c r="F286" s="9"/>
      <c r="G286" s="9"/>
      <c r="H286" s="9"/>
      <c r="O286" s="8"/>
      <c r="V286" s="8"/>
      <c r="Z286" s="8"/>
    </row>
    <row r="287" spans="1:26" s="6" customFormat="1" ht="12.75">
      <c r="A287" s="8"/>
      <c r="F287" s="9"/>
      <c r="G287" s="9"/>
      <c r="H287" s="9"/>
      <c r="O287" s="8"/>
      <c r="V287" s="8"/>
      <c r="Z287" s="8"/>
    </row>
    <row r="288" spans="1:26" s="6" customFormat="1" ht="12.75">
      <c r="A288" s="8"/>
      <c r="F288" s="9"/>
      <c r="G288" s="9"/>
      <c r="H288" s="9"/>
      <c r="O288" s="8"/>
      <c r="V288" s="8"/>
      <c r="Z288" s="8"/>
    </row>
    <row r="289" spans="1:26" s="6" customFormat="1" ht="12.75">
      <c r="A289" s="8"/>
      <c r="F289" s="9"/>
      <c r="G289" s="9"/>
      <c r="H289" s="9"/>
      <c r="O289" s="8"/>
      <c r="V289" s="8"/>
      <c r="Z289" s="8"/>
    </row>
    <row r="290" spans="1:26" s="6" customFormat="1" ht="12.75">
      <c r="A290" s="8"/>
      <c r="F290" s="9"/>
      <c r="G290" s="9"/>
      <c r="H290" s="9"/>
      <c r="O290" s="8"/>
      <c r="V290" s="8"/>
      <c r="Z290" s="8"/>
    </row>
    <row r="291" spans="1:26" s="6" customFormat="1" ht="12.75">
      <c r="A291" s="8"/>
      <c r="F291" s="9"/>
      <c r="G291" s="9"/>
      <c r="H291" s="9"/>
      <c r="O291" s="8"/>
      <c r="V291" s="8"/>
      <c r="Z291" s="8"/>
    </row>
    <row r="292" spans="1:26" s="6" customFormat="1" ht="12.75">
      <c r="A292" s="8"/>
      <c r="F292" s="9"/>
      <c r="G292" s="9"/>
      <c r="H292" s="9"/>
      <c r="O292" s="8"/>
      <c r="V292" s="8"/>
      <c r="Z292" s="8"/>
    </row>
    <row r="293" spans="1:26" s="6" customFormat="1" ht="12.75">
      <c r="A293" s="8"/>
      <c r="F293" s="9"/>
      <c r="G293" s="9"/>
      <c r="H293" s="9"/>
      <c r="O293" s="8"/>
      <c r="V293" s="8"/>
      <c r="Z293" s="8"/>
    </row>
    <row r="294" spans="1:26" s="6" customFormat="1" ht="12.75">
      <c r="A294" s="8"/>
      <c r="F294" s="9"/>
      <c r="G294" s="9"/>
      <c r="H294" s="9"/>
      <c r="O294" s="8"/>
      <c r="V294" s="8"/>
      <c r="Z294" s="8"/>
    </row>
    <row r="295" spans="1:26" s="6" customFormat="1" ht="12.75">
      <c r="A295" s="8"/>
      <c r="F295" s="9"/>
      <c r="G295" s="9"/>
      <c r="H295" s="9"/>
      <c r="O295" s="8"/>
      <c r="V295" s="8"/>
      <c r="Y295" s="8"/>
      <c r="Z295" s="8"/>
    </row>
    <row r="296" spans="1:26" s="6" customFormat="1" ht="12.75">
      <c r="A296" s="8"/>
      <c r="F296" s="9"/>
      <c r="G296" s="9"/>
      <c r="H296" s="9"/>
      <c r="O296" s="8"/>
      <c r="V296" s="8"/>
      <c r="Y296" s="8"/>
      <c r="Z296" s="8"/>
    </row>
    <row r="297" spans="1:26" s="6" customFormat="1" ht="12.75">
      <c r="A297" s="8"/>
      <c r="F297" s="9"/>
      <c r="G297" s="9"/>
      <c r="H297" s="9"/>
      <c r="O297" s="8"/>
      <c r="V297" s="8"/>
      <c r="Y297" s="8"/>
      <c r="Z297" s="8"/>
    </row>
    <row r="298" spans="1:26" s="6" customFormat="1" ht="12.75">
      <c r="A298" s="8"/>
      <c r="F298" s="9"/>
      <c r="G298" s="9"/>
      <c r="H298" s="9"/>
      <c r="O298" s="8"/>
      <c r="V298" s="8"/>
      <c r="Y298" s="8"/>
      <c r="Z298" s="8"/>
    </row>
    <row r="299" spans="1:26" s="6" customFormat="1" ht="12.75">
      <c r="A299" s="8"/>
      <c r="F299" s="9"/>
      <c r="G299" s="9"/>
      <c r="H299" s="9"/>
      <c r="O299" s="8"/>
      <c r="V299" s="8"/>
      <c r="Y299" s="8"/>
      <c r="Z299" s="8"/>
    </row>
    <row r="300" spans="1:26" s="6" customFormat="1" ht="12.75">
      <c r="A300" s="8"/>
      <c r="F300" s="9"/>
      <c r="G300" s="9"/>
      <c r="H300" s="9"/>
      <c r="V300" s="8"/>
      <c r="Y300" s="8"/>
      <c r="Z300" s="8"/>
    </row>
    <row r="301" spans="1:26" s="6" customFormat="1" ht="12.75">
      <c r="A301" s="8"/>
      <c r="F301" s="9"/>
      <c r="G301" s="9"/>
      <c r="H301" s="9"/>
      <c r="V301" s="8"/>
      <c r="Y301" s="8"/>
      <c r="Z301" s="8"/>
    </row>
    <row r="302" spans="1:26" s="6" customFormat="1" ht="12.75">
      <c r="A302" s="8"/>
      <c r="F302" s="9"/>
      <c r="G302" s="9"/>
      <c r="H302" s="9"/>
      <c r="V302" s="8"/>
      <c r="Y302" s="8"/>
      <c r="Z302" s="8"/>
    </row>
    <row r="303" spans="1:26" s="6" customFormat="1" ht="12.75">
      <c r="A303" s="8"/>
      <c r="F303" s="9"/>
      <c r="G303" s="9"/>
      <c r="H303" s="9"/>
      <c r="V303" s="8"/>
      <c r="Y303" s="8"/>
      <c r="Z303" s="8"/>
    </row>
    <row r="304" spans="1:26" s="6" customFormat="1" ht="12.75">
      <c r="A304" s="8"/>
      <c r="F304" s="9"/>
      <c r="G304" s="9"/>
      <c r="H304" s="9"/>
      <c r="V304" s="8"/>
      <c r="Y304" s="8"/>
      <c r="Z304" s="8"/>
    </row>
    <row r="305" spans="1:26" s="6" customFormat="1" ht="12.75">
      <c r="A305" s="8"/>
      <c r="F305" s="9"/>
      <c r="G305" s="9"/>
      <c r="H305" s="9"/>
      <c r="V305" s="8"/>
      <c r="Y305" s="8"/>
      <c r="Z305" s="8"/>
    </row>
    <row r="306" spans="1:26" s="6" customFormat="1" ht="12.75">
      <c r="A306" s="8"/>
      <c r="F306" s="9"/>
      <c r="G306" s="9"/>
      <c r="H306" s="9"/>
      <c r="V306" s="8"/>
      <c r="Y306" s="8"/>
      <c r="Z306" s="8"/>
    </row>
    <row r="307" spans="1:26" s="6" customFormat="1" ht="12.75">
      <c r="A307" s="8"/>
      <c r="F307" s="9"/>
      <c r="G307" s="9"/>
      <c r="H307" s="9"/>
      <c r="V307" s="8"/>
      <c r="Y307" s="8"/>
      <c r="Z307" s="8"/>
    </row>
    <row r="308" spans="1:26" s="6" customFormat="1" ht="12.75">
      <c r="A308" s="8"/>
      <c r="F308" s="9"/>
      <c r="G308" s="9"/>
      <c r="H308" s="9"/>
      <c r="V308" s="8"/>
      <c r="Y308" s="8"/>
      <c r="Z308" s="8"/>
    </row>
    <row r="309" spans="1:26" s="6" customFormat="1" ht="12.75">
      <c r="A309" s="8"/>
      <c r="F309" s="9"/>
      <c r="G309" s="9"/>
      <c r="H309" s="9"/>
      <c r="V309" s="8"/>
      <c r="Y309" s="8"/>
      <c r="Z309" s="8"/>
    </row>
    <row r="310" spans="1:26" s="6" customFormat="1" ht="12.75">
      <c r="A310" s="8"/>
      <c r="F310" s="9"/>
      <c r="G310" s="9"/>
      <c r="H310" s="9"/>
      <c r="V310" s="8"/>
      <c r="Y310" s="8"/>
      <c r="Z310" s="8"/>
    </row>
    <row r="311" spans="1:26" s="6" customFormat="1" ht="12.75">
      <c r="A311" s="8"/>
      <c r="F311" s="9"/>
      <c r="G311" s="9"/>
      <c r="H311" s="9"/>
      <c r="V311" s="8"/>
      <c r="Y311" s="8"/>
      <c r="Z311" s="8"/>
    </row>
    <row r="312" spans="1:26" s="6" customFormat="1" ht="12.75">
      <c r="A312" s="8"/>
      <c r="F312" s="9"/>
      <c r="G312" s="9"/>
      <c r="H312" s="9"/>
      <c r="V312" s="8"/>
      <c r="Y312" s="8"/>
      <c r="Z312" s="8"/>
    </row>
    <row r="313" spans="1:26" s="6" customFormat="1" ht="12.75">
      <c r="A313" s="8"/>
      <c r="F313" s="9"/>
      <c r="G313" s="9"/>
      <c r="H313" s="9"/>
      <c r="V313" s="8"/>
      <c r="Y313" s="8"/>
      <c r="Z313" s="8"/>
    </row>
    <row r="314" spans="1:26" s="6" customFormat="1" ht="12.75">
      <c r="A314" s="8"/>
      <c r="F314" s="9"/>
      <c r="G314" s="9"/>
      <c r="H314" s="9"/>
      <c r="V314" s="8"/>
      <c r="Y314" s="8"/>
      <c r="Z314" s="8"/>
    </row>
    <row r="315" spans="1:26" s="6" customFormat="1" ht="12.75">
      <c r="A315" s="8"/>
      <c r="F315" s="9"/>
      <c r="G315" s="9"/>
      <c r="H315" s="9"/>
      <c r="V315" s="8"/>
      <c r="Y315" s="8"/>
      <c r="Z315" s="8"/>
    </row>
    <row r="316" spans="1:26" s="6" customFormat="1" ht="12.75">
      <c r="A316" s="8"/>
      <c r="F316" s="9"/>
      <c r="G316" s="9"/>
      <c r="H316" s="9"/>
      <c r="V316" s="8"/>
      <c r="Y316" s="8"/>
      <c r="Z316" s="8"/>
    </row>
    <row r="317" spans="1:26" s="6" customFormat="1" ht="12.75">
      <c r="A317" s="8"/>
      <c r="F317" s="9"/>
      <c r="G317" s="9"/>
      <c r="H317" s="9"/>
      <c r="V317" s="8"/>
      <c r="Y317" s="8"/>
      <c r="Z317" s="8"/>
    </row>
    <row r="318" spans="1:26" s="6" customFormat="1" ht="12.75">
      <c r="A318" s="8"/>
      <c r="F318" s="9"/>
      <c r="G318" s="9"/>
      <c r="H318" s="9"/>
      <c r="V318" s="8"/>
      <c r="Y318" s="8"/>
      <c r="Z318" s="8"/>
    </row>
    <row r="319" spans="1:26" s="6" customFormat="1" ht="12.75">
      <c r="A319" s="8"/>
      <c r="F319" s="9"/>
      <c r="G319" s="9"/>
      <c r="H319" s="9"/>
      <c r="V319" s="8"/>
      <c r="Y319" s="8"/>
      <c r="Z319" s="8"/>
    </row>
    <row r="320" spans="1:26" s="6" customFormat="1" ht="12.75">
      <c r="A320" s="8"/>
      <c r="F320" s="9"/>
      <c r="G320" s="9"/>
      <c r="H320" s="9"/>
      <c r="V320" s="8"/>
      <c r="Y320" s="8"/>
      <c r="Z320" s="8"/>
    </row>
    <row r="321" spans="1:26" s="6" customFormat="1" ht="12.75">
      <c r="A321" s="8"/>
      <c r="F321" s="9"/>
      <c r="G321" s="9"/>
      <c r="H321" s="9"/>
      <c r="V321" s="8"/>
      <c r="Y321" s="8"/>
      <c r="Z321" s="8"/>
    </row>
    <row r="322" spans="1:26" s="6" customFormat="1" ht="12.75">
      <c r="A322" s="8"/>
      <c r="F322" s="9"/>
      <c r="G322" s="9"/>
      <c r="H322" s="9"/>
      <c r="V322" s="8"/>
      <c r="Y322" s="8"/>
      <c r="Z322" s="8"/>
    </row>
    <row r="323" spans="1:25" s="6" customFormat="1" ht="12.75">
      <c r="A323" s="8"/>
      <c r="F323" s="9"/>
      <c r="G323" s="9"/>
      <c r="H323" s="9"/>
      <c r="V323" s="8"/>
      <c r="Y323" s="8"/>
    </row>
    <row r="324" spans="1:25" s="6" customFormat="1" ht="12.75">
      <c r="A324" s="8"/>
      <c r="F324" s="9"/>
      <c r="G324" s="9"/>
      <c r="H324" s="9"/>
      <c r="V324" s="8"/>
      <c r="Y324" s="8"/>
    </row>
    <row r="325" spans="1:25" s="6" customFormat="1" ht="12.75">
      <c r="A325" s="8"/>
      <c r="F325" s="9"/>
      <c r="G325" s="9"/>
      <c r="H325" s="9"/>
      <c r="V325" s="8"/>
      <c r="Y325" s="8"/>
    </row>
    <row r="326" spans="1:25" s="6" customFormat="1" ht="12.75">
      <c r="A326" s="8"/>
      <c r="F326" s="9"/>
      <c r="G326" s="9"/>
      <c r="H326" s="9"/>
      <c r="V326" s="8"/>
      <c r="Y326" s="8"/>
    </row>
    <row r="327" spans="1:25" s="6" customFormat="1" ht="12.75">
      <c r="A327" s="8"/>
      <c r="F327" s="9"/>
      <c r="G327" s="9"/>
      <c r="H327" s="9"/>
      <c r="Y327" s="8"/>
    </row>
    <row r="328" spans="1:25" s="6" customFormat="1" ht="12.75">
      <c r="A328" s="8"/>
      <c r="F328" s="9"/>
      <c r="G328" s="9"/>
      <c r="H328" s="9"/>
      <c r="Y328" s="8"/>
    </row>
    <row r="329" spans="1:25" s="6" customFormat="1" ht="12.75">
      <c r="A329" s="8"/>
      <c r="F329" s="9"/>
      <c r="G329" s="9"/>
      <c r="H329" s="9"/>
      <c r="Y329" s="8"/>
    </row>
    <row r="330" spans="1:25" s="6" customFormat="1" ht="12.75">
      <c r="A330" s="8"/>
      <c r="F330" s="9"/>
      <c r="G330" s="9"/>
      <c r="H330" s="9"/>
      <c r="Y330" s="8"/>
    </row>
    <row r="331" spans="1:25" s="6" customFormat="1" ht="12.75">
      <c r="A331" s="8"/>
      <c r="F331" s="9"/>
      <c r="G331" s="9"/>
      <c r="H331" s="9"/>
      <c r="Y331" s="8"/>
    </row>
    <row r="332" spans="1:25" s="6" customFormat="1" ht="12.75">
      <c r="A332" s="8"/>
      <c r="F332" s="9"/>
      <c r="G332" s="9"/>
      <c r="H332" s="9"/>
      <c r="Y332" s="8"/>
    </row>
    <row r="333" spans="1:25" s="6" customFormat="1" ht="12.75">
      <c r="A333" s="8"/>
      <c r="F333" s="9"/>
      <c r="G333" s="9"/>
      <c r="H333" s="9"/>
      <c r="Y333" s="8"/>
    </row>
    <row r="334" spans="1:25" s="6" customFormat="1" ht="12.75">
      <c r="A334" s="8"/>
      <c r="F334" s="9"/>
      <c r="G334" s="9"/>
      <c r="H334" s="9"/>
      <c r="Y334" s="8"/>
    </row>
    <row r="335" spans="1:25" s="6" customFormat="1" ht="12.75">
      <c r="A335" s="8"/>
      <c r="F335" s="9"/>
      <c r="G335" s="9"/>
      <c r="H335" s="9"/>
      <c r="Y335" s="8"/>
    </row>
    <row r="336" spans="1:25" s="6" customFormat="1" ht="12.75">
      <c r="A336" s="8"/>
      <c r="F336" s="9"/>
      <c r="G336" s="9"/>
      <c r="H336" s="9"/>
      <c r="Y336" s="8"/>
    </row>
    <row r="337" spans="1:25" s="6" customFormat="1" ht="12.75">
      <c r="A337" s="8"/>
      <c r="F337" s="9"/>
      <c r="G337" s="9"/>
      <c r="H337" s="9"/>
      <c r="Y337" s="8"/>
    </row>
    <row r="338" spans="1:25" s="6" customFormat="1" ht="12.75">
      <c r="A338" s="8"/>
      <c r="F338" s="9"/>
      <c r="G338" s="9"/>
      <c r="H338" s="9"/>
      <c r="Y338" s="8"/>
    </row>
    <row r="339" spans="1:25" s="6" customFormat="1" ht="12.75">
      <c r="A339" s="8"/>
      <c r="F339" s="9"/>
      <c r="G339" s="9"/>
      <c r="H339" s="9"/>
      <c r="Y339" s="8"/>
    </row>
    <row r="340" spans="1:25" s="6" customFormat="1" ht="12.75">
      <c r="A340" s="8"/>
      <c r="F340" s="9"/>
      <c r="G340" s="9"/>
      <c r="H340" s="9"/>
      <c r="Y340" s="8"/>
    </row>
    <row r="341" spans="1:25" s="6" customFormat="1" ht="12.75">
      <c r="A341" s="8"/>
      <c r="F341" s="9"/>
      <c r="G341" s="9"/>
      <c r="H341" s="9"/>
      <c r="Y341" s="8"/>
    </row>
    <row r="342" spans="1:25" s="6" customFormat="1" ht="12.75">
      <c r="A342" s="8"/>
      <c r="F342" s="9"/>
      <c r="G342" s="9"/>
      <c r="H342" s="9"/>
      <c r="Y342" s="8"/>
    </row>
    <row r="343" spans="1:25" s="6" customFormat="1" ht="12.75">
      <c r="A343" s="8"/>
      <c r="F343" s="9"/>
      <c r="G343" s="9"/>
      <c r="H343" s="9"/>
      <c r="Y343" s="8"/>
    </row>
    <row r="344" spans="1:25" s="6" customFormat="1" ht="12.75">
      <c r="A344" s="8"/>
      <c r="F344" s="9"/>
      <c r="G344" s="9"/>
      <c r="H344" s="9"/>
      <c r="Y344" s="8"/>
    </row>
    <row r="345" spans="1:25" s="6" customFormat="1" ht="12.75">
      <c r="A345" s="8"/>
      <c r="F345" s="9"/>
      <c r="G345" s="9"/>
      <c r="H345" s="9"/>
      <c r="Y345" s="8"/>
    </row>
    <row r="346" spans="1:25" s="6" customFormat="1" ht="12.75">
      <c r="A346" s="8"/>
      <c r="F346" s="9"/>
      <c r="G346" s="9"/>
      <c r="H346" s="9"/>
      <c r="Y346" s="8"/>
    </row>
    <row r="347" spans="1:25" s="6" customFormat="1" ht="12.75">
      <c r="A347" s="8"/>
      <c r="F347" s="9"/>
      <c r="G347" s="9"/>
      <c r="H347" s="9"/>
      <c r="Y347" s="8"/>
    </row>
    <row r="348" spans="1:25" s="6" customFormat="1" ht="12.75">
      <c r="A348" s="8"/>
      <c r="F348" s="9"/>
      <c r="G348" s="9"/>
      <c r="H348" s="9"/>
      <c r="Y348" s="8"/>
    </row>
    <row r="349" spans="1:25" s="6" customFormat="1" ht="12.75">
      <c r="A349" s="8"/>
      <c r="F349" s="9"/>
      <c r="G349" s="9"/>
      <c r="H349" s="9"/>
      <c r="Y349" s="8"/>
    </row>
    <row r="350" spans="1:25" s="6" customFormat="1" ht="12.75">
      <c r="A350" s="8"/>
      <c r="F350" s="9"/>
      <c r="G350" s="9"/>
      <c r="H350" s="9"/>
      <c r="Y350" s="8"/>
    </row>
    <row r="351" spans="1:25" s="6" customFormat="1" ht="12.75">
      <c r="A351" s="8"/>
      <c r="F351" s="9"/>
      <c r="G351" s="9"/>
      <c r="H351" s="9"/>
      <c r="Y351" s="8"/>
    </row>
    <row r="352" spans="1:25" s="6" customFormat="1" ht="12.75">
      <c r="A352" s="8"/>
      <c r="F352" s="9"/>
      <c r="G352" s="9"/>
      <c r="H352" s="9"/>
      <c r="Y352" s="8"/>
    </row>
    <row r="353" spans="1:25" s="6" customFormat="1" ht="12.75">
      <c r="A353" s="8"/>
      <c r="F353" s="9"/>
      <c r="G353" s="9"/>
      <c r="H353" s="9"/>
      <c r="Y353" s="8"/>
    </row>
    <row r="354" spans="1:25" s="6" customFormat="1" ht="12.75">
      <c r="A354" s="8"/>
      <c r="F354" s="9"/>
      <c r="G354" s="9"/>
      <c r="H354" s="9"/>
      <c r="Y354" s="8"/>
    </row>
    <row r="355" spans="1:25" s="6" customFormat="1" ht="12.75">
      <c r="A355" s="8"/>
      <c r="F355" s="9"/>
      <c r="G355" s="9"/>
      <c r="H355" s="9"/>
      <c r="Y355" s="8"/>
    </row>
    <row r="356" spans="1:25" s="6" customFormat="1" ht="12.75">
      <c r="A356" s="8"/>
      <c r="F356" s="9"/>
      <c r="G356" s="9"/>
      <c r="H356" s="9"/>
      <c r="Y356" s="8"/>
    </row>
    <row r="357" spans="1:25" s="6" customFormat="1" ht="12.75">
      <c r="A357" s="8"/>
      <c r="F357" s="9"/>
      <c r="G357" s="9"/>
      <c r="H357" s="9"/>
      <c r="Y357" s="8"/>
    </row>
    <row r="358" spans="1:25" s="6" customFormat="1" ht="12.75">
      <c r="A358" s="8"/>
      <c r="F358" s="9"/>
      <c r="G358" s="9"/>
      <c r="H358" s="9"/>
      <c r="Y358" s="8"/>
    </row>
    <row r="359" spans="1:25" s="6" customFormat="1" ht="12.75">
      <c r="A359" s="8"/>
      <c r="F359" s="9"/>
      <c r="G359" s="9"/>
      <c r="H359" s="9"/>
      <c r="Y359" s="8"/>
    </row>
    <row r="360" spans="1:25" s="6" customFormat="1" ht="12.75">
      <c r="A360" s="8"/>
      <c r="F360" s="9"/>
      <c r="G360" s="9"/>
      <c r="H360" s="9"/>
      <c r="Y360" s="8"/>
    </row>
    <row r="361" spans="1:25" s="6" customFormat="1" ht="12.75">
      <c r="A361" s="8"/>
      <c r="F361" s="9"/>
      <c r="G361" s="9"/>
      <c r="H361" s="9"/>
      <c r="Y361" s="8"/>
    </row>
    <row r="362" spans="1:25" s="6" customFormat="1" ht="12.75">
      <c r="A362" s="8"/>
      <c r="F362" s="9"/>
      <c r="G362" s="9"/>
      <c r="H362" s="9"/>
      <c r="Y362" s="8"/>
    </row>
    <row r="363" spans="1:25" s="6" customFormat="1" ht="12.75">
      <c r="A363" s="8"/>
      <c r="F363" s="9"/>
      <c r="G363" s="9"/>
      <c r="H363" s="9"/>
      <c r="Y363" s="8"/>
    </row>
    <row r="364" spans="1:25" s="6" customFormat="1" ht="12.75">
      <c r="A364" s="8"/>
      <c r="F364" s="9"/>
      <c r="G364" s="9"/>
      <c r="H364" s="9"/>
      <c r="Y364" s="8"/>
    </row>
    <row r="365" spans="1:25" s="6" customFormat="1" ht="12.75">
      <c r="A365" s="8"/>
      <c r="F365" s="9"/>
      <c r="G365" s="9"/>
      <c r="H365" s="9"/>
      <c r="Y365" s="8"/>
    </row>
    <row r="366" spans="1:25" s="6" customFormat="1" ht="12.75">
      <c r="A366" s="8"/>
      <c r="F366" s="9"/>
      <c r="G366" s="9"/>
      <c r="H366" s="9"/>
      <c r="Y366" s="8"/>
    </row>
    <row r="367" spans="1:25" s="6" customFormat="1" ht="12.75">
      <c r="A367" s="8"/>
      <c r="F367" s="9"/>
      <c r="G367" s="9"/>
      <c r="H367" s="9"/>
      <c r="Y367" s="8"/>
    </row>
    <row r="368" spans="1:25" s="6" customFormat="1" ht="12.75">
      <c r="A368" s="8"/>
      <c r="F368" s="9"/>
      <c r="G368" s="9"/>
      <c r="H368" s="9"/>
      <c r="Y368" s="8"/>
    </row>
    <row r="369" spans="1:25" s="6" customFormat="1" ht="12.75">
      <c r="A369" s="8"/>
      <c r="F369" s="9"/>
      <c r="G369" s="9"/>
      <c r="H369" s="9"/>
      <c r="Y369" s="8"/>
    </row>
    <row r="370" spans="1:25" s="6" customFormat="1" ht="12.75">
      <c r="A370" s="8"/>
      <c r="F370" s="9"/>
      <c r="G370" s="9"/>
      <c r="H370" s="9"/>
      <c r="Y370" s="8"/>
    </row>
    <row r="371" spans="1:8" s="6" customFormat="1" ht="12.75">
      <c r="A371" s="8"/>
      <c r="F371" s="9"/>
      <c r="G371" s="9"/>
      <c r="H371" s="9"/>
    </row>
    <row r="372" spans="1:8" s="6" customFormat="1" ht="12.75">
      <c r="A372" s="8"/>
      <c r="F372" s="9"/>
      <c r="G372" s="9"/>
      <c r="H372" s="9"/>
    </row>
    <row r="373" spans="1:8" s="6" customFormat="1" ht="12.75">
      <c r="A373" s="8"/>
      <c r="F373" s="9"/>
      <c r="G373" s="9"/>
      <c r="H373" s="9"/>
    </row>
    <row r="374" spans="1:8" s="6" customFormat="1" ht="12.75">
      <c r="A374" s="8"/>
      <c r="F374" s="9"/>
      <c r="G374" s="9"/>
      <c r="H374" s="9"/>
    </row>
    <row r="375" spans="1:8" s="6" customFormat="1" ht="12.75">
      <c r="A375" s="8"/>
      <c r="F375" s="9"/>
      <c r="G375" s="9"/>
      <c r="H375" s="9"/>
    </row>
    <row r="376" spans="1:8" s="6" customFormat="1" ht="12.75">
      <c r="A376" s="8"/>
      <c r="F376" s="9"/>
      <c r="G376" s="9"/>
      <c r="H376" s="9"/>
    </row>
    <row r="377" spans="1:8" s="6" customFormat="1" ht="12.75">
      <c r="A377" s="8"/>
      <c r="F377" s="9"/>
      <c r="G377" s="9"/>
      <c r="H377" s="9"/>
    </row>
    <row r="378" spans="1:8" s="6" customFormat="1" ht="12.75">
      <c r="A378" s="8"/>
      <c r="F378" s="9"/>
      <c r="G378" s="9"/>
      <c r="H378" s="9"/>
    </row>
    <row r="379" spans="1:8" s="6" customFormat="1" ht="12.75">
      <c r="A379" s="8"/>
      <c r="F379" s="9"/>
      <c r="G379" s="9"/>
      <c r="H379" s="9"/>
    </row>
    <row r="380" spans="1:8" s="6" customFormat="1" ht="12.75">
      <c r="A380" s="8"/>
      <c r="F380" s="9"/>
      <c r="G380" s="9"/>
      <c r="H380" s="9"/>
    </row>
    <row r="381" spans="1:8" s="6" customFormat="1" ht="12.75">
      <c r="A381" s="8"/>
      <c r="F381" s="9"/>
      <c r="G381" s="9"/>
      <c r="H381" s="9"/>
    </row>
    <row r="382" spans="1:8" s="6" customFormat="1" ht="12.75">
      <c r="A382" s="8"/>
      <c r="F382" s="9"/>
      <c r="G382" s="9"/>
      <c r="H382" s="9"/>
    </row>
    <row r="383" spans="1:8" s="6" customFormat="1" ht="12.75">
      <c r="A383" s="8"/>
      <c r="F383" s="9"/>
      <c r="G383" s="9"/>
      <c r="H383" s="9"/>
    </row>
    <row r="384" spans="1:8" s="6" customFormat="1" ht="12.75">
      <c r="A384" s="8"/>
      <c r="F384" s="9"/>
      <c r="G384" s="9"/>
      <c r="H384" s="9"/>
    </row>
    <row r="385" spans="1:8" s="6" customFormat="1" ht="12.75">
      <c r="A385" s="8"/>
      <c r="F385" s="9"/>
      <c r="G385" s="9"/>
      <c r="H385" s="9"/>
    </row>
    <row r="386" spans="1:8" s="6" customFormat="1" ht="12.75">
      <c r="A386" s="8"/>
      <c r="F386" s="9"/>
      <c r="G386" s="9"/>
      <c r="H386" s="9"/>
    </row>
    <row r="387" spans="1:8" s="6" customFormat="1" ht="12.75">
      <c r="A387" s="8"/>
      <c r="F387" s="9"/>
      <c r="G387" s="9"/>
      <c r="H387" s="9"/>
    </row>
    <row r="388" spans="1:8" s="6" customFormat="1" ht="12.75">
      <c r="A388" s="8"/>
      <c r="F388" s="9"/>
      <c r="G388" s="9"/>
      <c r="H388" s="9"/>
    </row>
    <row r="389" spans="1:8" s="6" customFormat="1" ht="12.75">
      <c r="A389" s="8"/>
      <c r="F389" s="9"/>
      <c r="G389" s="9"/>
      <c r="H389" s="9"/>
    </row>
    <row r="390" spans="1:8" s="6" customFormat="1" ht="12.75">
      <c r="A390" s="8"/>
      <c r="F390" s="9"/>
      <c r="G390" s="9"/>
      <c r="H390" s="9"/>
    </row>
    <row r="391" spans="1:8" s="6" customFormat="1" ht="12.75">
      <c r="A391" s="8"/>
      <c r="F391" s="9"/>
      <c r="G391" s="9"/>
      <c r="H391" s="9"/>
    </row>
    <row r="392" spans="1:8" s="6" customFormat="1" ht="12.75">
      <c r="A392" s="8"/>
      <c r="F392" s="9"/>
      <c r="G392" s="9"/>
      <c r="H392" s="9"/>
    </row>
    <row r="393" spans="1:8" s="6" customFormat="1" ht="12.75">
      <c r="A393" s="8"/>
      <c r="F393" s="9"/>
      <c r="G393" s="9"/>
      <c r="H393" s="9"/>
    </row>
    <row r="394" spans="1:8" s="6" customFormat="1" ht="12.75">
      <c r="A394" s="8"/>
      <c r="F394" s="9"/>
      <c r="G394" s="9"/>
      <c r="H394" s="9"/>
    </row>
    <row r="395" spans="1:8" s="6" customFormat="1" ht="12.75">
      <c r="A395" s="8"/>
      <c r="F395" s="9"/>
      <c r="G395" s="9"/>
      <c r="H395" s="9"/>
    </row>
    <row r="396" spans="1:8" s="6" customFormat="1" ht="12.75">
      <c r="A396" s="8"/>
      <c r="F396" s="9"/>
      <c r="G396" s="9"/>
      <c r="H396" s="9"/>
    </row>
    <row r="397" spans="1:8" s="6" customFormat="1" ht="12.75">
      <c r="A397" s="8"/>
      <c r="F397" s="9"/>
      <c r="G397" s="9"/>
      <c r="H397" s="9"/>
    </row>
    <row r="398" spans="1:8" s="6" customFormat="1" ht="12.75">
      <c r="A398" s="8"/>
      <c r="F398" s="9"/>
      <c r="G398" s="9"/>
      <c r="H398" s="9"/>
    </row>
    <row r="399" spans="1:8" s="6" customFormat="1" ht="12.75">
      <c r="A399" s="8"/>
      <c r="F399" s="9"/>
      <c r="G399" s="9"/>
      <c r="H399" s="9"/>
    </row>
    <row r="400" spans="1:8" s="6" customFormat="1" ht="12.75">
      <c r="A400" s="8"/>
      <c r="F400" s="9"/>
      <c r="G400" s="9"/>
      <c r="H400" s="9"/>
    </row>
    <row r="401" spans="1:8" s="6" customFormat="1" ht="12.75">
      <c r="A401" s="8"/>
      <c r="F401" s="9"/>
      <c r="G401" s="9"/>
      <c r="H401" s="9"/>
    </row>
    <row r="402" spans="1:8" s="6" customFormat="1" ht="12.75">
      <c r="A402" s="8"/>
      <c r="F402" s="9"/>
      <c r="G402" s="9"/>
      <c r="H402" s="9"/>
    </row>
    <row r="403" spans="1:8" s="6" customFormat="1" ht="12.75">
      <c r="A403" s="8"/>
      <c r="F403" s="9"/>
      <c r="G403" s="9"/>
      <c r="H403" s="9"/>
    </row>
    <row r="404" spans="1:8" s="6" customFormat="1" ht="12.75">
      <c r="A404" s="8"/>
      <c r="F404" s="9"/>
      <c r="G404" s="9"/>
      <c r="H404" s="9"/>
    </row>
    <row r="405" spans="1:8" s="6" customFormat="1" ht="12.75">
      <c r="A405" s="8"/>
      <c r="F405" s="9"/>
      <c r="G405" s="9"/>
      <c r="H405" s="9"/>
    </row>
    <row r="406" spans="1:8" s="6" customFormat="1" ht="12.75">
      <c r="A406" s="8"/>
      <c r="F406" s="9"/>
      <c r="G406" s="9"/>
      <c r="H406" s="9"/>
    </row>
    <row r="407" spans="1:8" s="6" customFormat="1" ht="12.75">
      <c r="A407" s="8"/>
      <c r="F407" s="9"/>
      <c r="G407" s="9"/>
      <c r="H407" s="9"/>
    </row>
    <row r="408" spans="1:8" s="6" customFormat="1" ht="12.75">
      <c r="A408" s="8"/>
      <c r="F408" s="9"/>
      <c r="G408" s="9"/>
      <c r="H408" s="9"/>
    </row>
    <row r="409" spans="1:8" s="6" customFormat="1" ht="12.75">
      <c r="A409" s="8"/>
      <c r="F409" s="9"/>
      <c r="G409" s="9"/>
      <c r="H409" s="9"/>
    </row>
    <row r="410" spans="1:8" s="6" customFormat="1" ht="12.75">
      <c r="A410" s="8"/>
      <c r="F410" s="9"/>
      <c r="G410" s="9"/>
      <c r="H410" s="9"/>
    </row>
    <row r="411" spans="1:8" s="6" customFormat="1" ht="12.75">
      <c r="A411" s="8"/>
      <c r="F411" s="9"/>
      <c r="G411" s="9"/>
      <c r="H411" s="9"/>
    </row>
    <row r="412" spans="1:8" s="6" customFormat="1" ht="12.75">
      <c r="A412" s="8"/>
      <c r="F412" s="9"/>
      <c r="G412" s="9"/>
      <c r="H412" s="9"/>
    </row>
    <row r="413" spans="1:8" s="6" customFormat="1" ht="12.75">
      <c r="A413" s="8"/>
      <c r="F413" s="9"/>
      <c r="G413" s="9"/>
      <c r="H413" s="9"/>
    </row>
    <row r="414" spans="1:8" s="6" customFormat="1" ht="12.75">
      <c r="A414" s="8"/>
      <c r="F414" s="9"/>
      <c r="G414" s="9"/>
      <c r="H414" s="9"/>
    </row>
    <row r="415" spans="1:8" s="6" customFormat="1" ht="12.75">
      <c r="A415" s="8"/>
      <c r="F415" s="9"/>
      <c r="G415" s="9"/>
      <c r="H415" s="9"/>
    </row>
    <row r="416" spans="1:8" s="6" customFormat="1" ht="12.75">
      <c r="A416" s="8"/>
      <c r="F416" s="9"/>
      <c r="G416" s="9"/>
      <c r="H416" s="9"/>
    </row>
    <row r="417" spans="1:8" s="6" customFormat="1" ht="12.75">
      <c r="A417" s="8"/>
      <c r="F417" s="9"/>
      <c r="G417" s="9"/>
      <c r="H417" s="9"/>
    </row>
    <row r="418" spans="1:8" s="6" customFormat="1" ht="12.75">
      <c r="A418" s="8"/>
      <c r="F418" s="9"/>
      <c r="G418" s="9"/>
      <c r="H418" s="9"/>
    </row>
    <row r="419" spans="1:8" s="6" customFormat="1" ht="12.75">
      <c r="A419" s="8"/>
      <c r="F419" s="9"/>
      <c r="G419" s="9"/>
      <c r="H419" s="9"/>
    </row>
    <row r="420" spans="1:8" s="6" customFormat="1" ht="12.75">
      <c r="A420" s="8"/>
      <c r="F420" s="9"/>
      <c r="G420" s="9"/>
      <c r="H420" s="9"/>
    </row>
    <row r="421" spans="1:8" s="6" customFormat="1" ht="12.75">
      <c r="A421" s="8"/>
      <c r="F421" s="9"/>
      <c r="G421" s="9"/>
      <c r="H421" s="9"/>
    </row>
    <row r="422" spans="1:8" s="6" customFormat="1" ht="12.75">
      <c r="A422" s="8"/>
      <c r="F422" s="9"/>
      <c r="G422" s="9"/>
      <c r="H422" s="9"/>
    </row>
    <row r="423" spans="1:8" s="6" customFormat="1" ht="12.75">
      <c r="A423" s="8"/>
      <c r="F423" s="9"/>
      <c r="G423" s="9"/>
      <c r="H423" s="9"/>
    </row>
    <row r="424" spans="1:8" s="6" customFormat="1" ht="12.75">
      <c r="A424" s="8"/>
      <c r="F424" s="9"/>
      <c r="G424" s="9"/>
      <c r="H424" s="9"/>
    </row>
    <row r="425" spans="1:8" s="6" customFormat="1" ht="12.75">
      <c r="A425" s="8"/>
      <c r="F425" s="9"/>
      <c r="G425" s="9"/>
      <c r="H425" s="9"/>
    </row>
    <row r="426" spans="1:8" s="6" customFormat="1" ht="12.75">
      <c r="A426" s="8"/>
      <c r="F426" s="9"/>
      <c r="G426" s="9"/>
      <c r="H426" s="9"/>
    </row>
    <row r="427" spans="1:8" s="6" customFormat="1" ht="12.75">
      <c r="A427" s="8"/>
      <c r="F427" s="9"/>
      <c r="G427" s="9"/>
      <c r="H427" s="9"/>
    </row>
    <row r="428" spans="1:8" s="6" customFormat="1" ht="12.75">
      <c r="A428" s="8"/>
      <c r="F428" s="9"/>
      <c r="G428" s="9"/>
      <c r="H428" s="9"/>
    </row>
    <row r="429" spans="1:8" s="6" customFormat="1" ht="12.75">
      <c r="A429" s="8"/>
      <c r="F429" s="9"/>
      <c r="G429" s="9"/>
      <c r="H429" s="9"/>
    </row>
    <row r="430" spans="1:8" s="6" customFormat="1" ht="12.75">
      <c r="A430" s="8"/>
      <c r="F430" s="9"/>
      <c r="G430" s="9"/>
      <c r="H430" s="9"/>
    </row>
    <row r="431" spans="1:8" s="6" customFormat="1" ht="12.75">
      <c r="A431" s="8"/>
      <c r="F431" s="9"/>
      <c r="G431" s="9"/>
      <c r="H431" s="9"/>
    </row>
    <row r="432" spans="1:8" s="6" customFormat="1" ht="12.75">
      <c r="A432" s="8"/>
      <c r="F432" s="9"/>
      <c r="G432" s="9"/>
      <c r="H432" s="9"/>
    </row>
    <row r="433" spans="1:8" s="6" customFormat="1" ht="12.75">
      <c r="A433" s="8"/>
      <c r="F433" s="9"/>
      <c r="G433" s="9"/>
      <c r="H433" s="9"/>
    </row>
    <row r="434" spans="1:8" s="6" customFormat="1" ht="12.75">
      <c r="A434" s="8"/>
      <c r="F434" s="9"/>
      <c r="G434" s="9"/>
      <c r="H434" s="9"/>
    </row>
    <row r="435" spans="1:8" s="6" customFormat="1" ht="12.75">
      <c r="A435" s="8"/>
      <c r="F435" s="9"/>
      <c r="G435" s="9"/>
      <c r="H435" s="9"/>
    </row>
    <row r="436" spans="1:8" s="6" customFormat="1" ht="12.75">
      <c r="A436" s="8"/>
      <c r="F436" s="9"/>
      <c r="G436" s="9"/>
      <c r="H436" s="9"/>
    </row>
    <row r="437" spans="1:8" s="6" customFormat="1" ht="12.75">
      <c r="A437" s="8"/>
      <c r="F437" s="9"/>
      <c r="G437" s="9"/>
      <c r="H437" s="9"/>
    </row>
    <row r="438" spans="1:8" s="6" customFormat="1" ht="12.75">
      <c r="A438" s="8"/>
      <c r="F438" s="9"/>
      <c r="G438" s="9"/>
      <c r="H438" s="9"/>
    </row>
    <row r="439" spans="1:8" s="6" customFormat="1" ht="12.75">
      <c r="A439" s="8"/>
      <c r="F439" s="9"/>
      <c r="G439" s="9"/>
      <c r="H439" s="9"/>
    </row>
    <row r="440" spans="1:8" s="6" customFormat="1" ht="12.75">
      <c r="A440" s="8"/>
      <c r="F440" s="9"/>
      <c r="G440" s="9"/>
      <c r="H440" s="9"/>
    </row>
    <row r="441" spans="1:8" s="6" customFormat="1" ht="12.75">
      <c r="A441" s="8"/>
      <c r="F441" s="9"/>
      <c r="G441" s="9"/>
      <c r="H441" s="9"/>
    </row>
    <row r="442" spans="1:8" s="6" customFormat="1" ht="12.75">
      <c r="A442" s="8"/>
      <c r="F442" s="9"/>
      <c r="G442" s="9"/>
      <c r="H442" s="9"/>
    </row>
    <row r="443" spans="1:8" s="6" customFormat="1" ht="12.75">
      <c r="A443" s="8"/>
      <c r="F443" s="9"/>
      <c r="G443" s="9"/>
      <c r="H443" s="9"/>
    </row>
    <row r="444" spans="1:8" s="6" customFormat="1" ht="12.75">
      <c r="A444" s="8"/>
      <c r="F444" s="9"/>
      <c r="G444" s="9"/>
      <c r="H444" s="9"/>
    </row>
    <row r="445" spans="1:8" s="6" customFormat="1" ht="12.75">
      <c r="A445" s="8"/>
      <c r="F445" s="9"/>
      <c r="G445" s="9"/>
      <c r="H445" s="9"/>
    </row>
    <row r="446" spans="1:8" s="6" customFormat="1" ht="12.75">
      <c r="A446" s="8"/>
      <c r="F446" s="9"/>
      <c r="G446" s="9"/>
      <c r="H446" s="9"/>
    </row>
    <row r="447" spans="1:8" s="6" customFormat="1" ht="12.75">
      <c r="A447" s="8"/>
      <c r="F447" s="9"/>
      <c r="G447" s="9"/>
      <c r="H447" s="9"/>
    </row>
    <row r="448" spans="1:8" s="6" customFormat="1" ht="12.75">
      <c r="A448" s="8"/>
      <c r="F448" s="9"/>
      <c r="G448" s="9"/>
      <c r="H448" s="9"/>
    </row>
    <row r="449" spans="1:8" s="6" customFormat="1" ht="12.75">
      <c r="A449" s="8"/>
      <c r="F449" s="9"/>
      <c r="G449" s="9"/>
      <c r="H449" s="9"/>
    </row>
    <row r="450" spans="1:8" s="6" customFormat="1" ht="12.75">
      <c r="A450" s="8"/>
      <c r="F450" s="9"/>
      <c r="G450" s="9"/>
      <c r="H450" s="9"/>
    </row>
    <row r="451" spans="1:8" s="6" customFormat="1" ht="12.75">
      <c r="A451" s="8"/>
      <c r="F451" s="9"/>
      <c r="G451" s="9"/>
      <c r="H451" s="9"/>
    </row>
    <row r="452" spans="1:8" s="6" customFormat="1" ht="12.75">
      <c r="A452" s="8"/>
      <c r="F452" s="9"/>
      <c r="G452" s="9"/>
      <c r="H452" s="9"/>
    </row>
    <row r="453" spans="1:8" s="6" customFormat="1" ht="12.75">
      <c r="A453" s="8"/>
      <c r="F453" s="9"/>
      <c r="G453" s="9"/>
      <c r="H453" s="9"/>
    </row>
    <row r="454" spans="1:8" s="6" customFormat="1" ht="12.75">
      <c r="A454" s="8"/>
      <c r="F454" s="9"/>
      <c r="G454" s="9"/>
      <c r="H454" s="9"/>
    </row>
    <row r="455" spans="1:8" s="6" customFormat="1" ht="12.75">
      <c r="A455" s="8"/>
      <c r="F455" s="9"/>
      <c r="G455" s="9"/>
      <c r="H455" s="9"/>
    </row>
    <row r="456" spans="1:8" s="6" customFormat="1" ht="12.75">
      <c r="A456" s="8"/>
      <c r="F456" s="9"/>
      <c r="G456" s="9"/>
      <c r="H456" s="9"/>
    </row>
    <row r="457" spans="1:8" s="6" customFormat="1" ht="12.75">
      <c r="A457" s="8"/>
      <c r="F457" s="9"/>
      <c r="G457" s="9"/>
      <c r="H457" s="9"/>
    </row>
    <row r="458" spans="1:8" s="6" customFormat="1" ht="12.75">
      <c r="A458" s="8"/>
      <c r="F458" s="9"/>
      <c r="G458" s="9"/>
      <c r="H458" s="9"/>
    </row>
    <row r="459" spans="1:8" s="6" customFormat="1" ht="12.75">
      <c r="A459" s="8"/>
      <c r="F459" s="9"/>
      <c r="G459" s="9"/>
      <c r="H459" s="9"/>
    </row>
    <row r="460" spans="1:8" s="6" customFormat="1" ht="12.75">
      <c r="A460" s="8"/>
      <c r="F460" s="9"/>
      <c r="G460" s="9"/>
      <c r="H460" s="9"/>
    </row>
    <row r="461" spans="1:8" s="6" customFormat="1" ht="12.75">
      <c r="A461" s="8"/>
      <c r="F461" s="9"/>
      <c r="G461" s="9"/>
      <c r="H461" s="9"/>
    </row>
    <row r="462" spans="1:8" s="6" customFormat="1" ht="12.75">
      <c r="A462" s="8"/>
      <c r="F462" s="9"/>
      <c r="G462" s="9"/>
      <c r="H462" s="9"/>
    </row>
    <row r="463" spans="1:8" s="6" customFormat="1" ht="12.75">
      <c r="A463" s="8"/>
      <c r="F463" s="9"/>
      <c r="G463" s="9"/>
      <c r="H463" s="9"/>
    </row>
    <row r="464" spans="1:8" s="6" customFormat="1" ht="12.75">
      <c r="A464" s="8"/>
      <c r="F464" s="9"/>
      <c r="G464" s="9"/>
      <c r="H464" s="9"/>
    </row>
    <row r="465" spans="1:8" s="6" customFormat="1" ht="12.75">
      <c r="A465" s="8"/>
      <c r="F465" s="9"/>
      <c r="G465" s="9"/>
      <c r="H465" s="9"/>
    </row>
    <row r="466" spans="1:8" s="6" customFormat="1" ht="12.75">
      <c r="A466" s="8"/>
      <c r="F466" s="9"/>
      <c r="G466" s="9"/>
      <c r="H466" s="9"/>
    </row>
    <row r="467" spans="1:8" s="6" customFormat="1" ht="12.75">
      <c r="A467" s="8"/>
      <c r="F467" s="9"/>
      <c r="G467" s="9"/>
      <c r="H467" s="9"/>
    </row>
    <row r="468" spans="1:8" s="6" customFormat="1" ht="12.75">
      <c r="A468" s="8"/>
      <c r="F468" s="9"/>
      <c r="G468" s="9"/>
      <c r="H468" s="9"/>
    </row>
    <row r="469" spans="1:8" s="6" customFormat="1" ht="12.75">
      <c r="A469" s="8"/>
      <c r="F469" s="9"/>
      <c r="G469" s="9"/>
      <c r="H469" s="9"/>
    </row>
    <row r="470" spans="1:8" s="6" customFormat="1" ht="12.75">
      <c r="A470" s="8"/>
      <c r="F470" s="9"/>
      <c r="G470" s="9"/>
      <c r="H470" s="9"/>
    </row>
    <row r="471" spans="1:8" s="6" customFormat="1" ht="12.75">
      <c r="A471" s="8"/>
      <c r="F471" s="9"/>
      <c r="G471" s="9"/>
      <c r="H471" s="9"/>
    </row>
    <row r="472" spans="1:8" s="6" customFormat="1" ht="12.75">
      <c r="A472" s="8"/>
      <c r="F472" s="9"/>
      <c r="G472" s="9"/>
      <c r="H472" s="9"/>
    </row>
    <row r="473" spans="1:8" s="6" customFormat="1" ht="12.75">
      <c r="A473" s="8"/>
      <c r="F473" s="9"/>
      <c r="G473" s="9"/>
      <c r="H473" s="9"/>
    </row>
    <row r="474" spans="1:8" s="6" customFormat="1" ht="12.75">
      <c r="A474" s="8"/>
      <c r="F474" s="9"/>
      <c r="G474" s="9"/>
      <c r="H474" s="9"/>
    </row>
    <row r="475" spans="1:8" s="6" customFormat="1" ht="12.75">
      <c r="A475" s="8"/>
      <c r="F475" s="9"/>
      <c r="G475" s="9"/>
      <c r="H475" s="9"/>
    </row>
    <row r="476" spans="1:8" s="6" customFormat="1" ht="12.75">
      <c r="A476" s="8"/>
      <c r="F476" s="9"/>
      <c r="G476" s="9"/>
      <c r="H476" s="9"/>
    </row>
    <row r="477" spans="1:8" s="6" customFormat="1" ht="12.75">
      <c r="A477" s="8"/>
      <c r="F477" s="9"/>
      <c r="G477" s="9"/>
      <c r="H477" s="9"/>
    </row>
    <row r="478" spans="1:8" s="6" customFormat="1" ht="12.75">
      <c r="A478" s="8"/>
      <c r="F478" s="9"/>
      <c r="G478" s="9"/>
      <c r="H478" s="9"/>
    </row>
    <row r="479" spans="1:8" s="6" customFormat="1" ht="12.75">
      <c r="A479" s="8"/>
      <c r="F479" s="9"/>
      <c r="G479" s="9"/>
      <c r="H479" s="9"/>
    </row>
    <row r="480" spans="1:8" s="6" customFormat="1" ht="12.75">
      <c r="A480" s="8"/>
      <c r="F480" s="9"/>
      <c r="G480" s="9"/>
      <c r="H480" s="9"/>
    </row>
    <row r="481" spans="1:8" s="6" customFormat="1" ht="12.75">
      <c r="A481" s="8"/>
      <c r="F481" s="9"/>
      <c r="G481" s="9"/>
      <c r="H481" s="9"/>
    </row>
    <row r="482" spans="1:8" s="6" customFormat="1" ht="12.75">
      <c r="A482" s="8"/>
      <c r="F482" s="9"/>
      <c r="G482" s="9"/>
      <c r="H482" s="9"/>
    </row>
    <row r="483" spans="1:8" s="6" customFormat="1" ht="12.75">
      <c r="A483" s="8"/>
      <c r="F483" s="9"/>
      <c r="G483" s="9"/>
      <c r="H483" s="9"/>
    </row>
    <row r="484" spans="1:8" s="6" customFormat="1" ht="12.75">
      <c r="A484" s="8"/>
      <c r="F484" s="9"/>
      <c r="G484" s="9"/>
      <c r="H484" s="9"/>
    </row>
    <row r="485" spans="1:8" s="6" customFormat="1" ht="12.75">
      <c r="A485" s="8"/>
      <c r="F485" s="9"/>
      <c r="G485" s="9"/>
      <c r="H485" s="9"/>
    </row>
    <row r="486" spans="1:8" s="6" customFormat="1" ht="12.75">
      <c r="A486" s="8"/>
      <c r="F486" s="9"/>
      <c r="G486" s="9"/>
      <c r="H486" s="9"/>
    </row>
    <row r="487" spans="1:8" s="6" customFormat="1" ht="12.75">
      <c r="A487" s="8"/>
      <c r="F487" s="9"/>
      <c r="G487" s="9"/>
      <c r="H487" s="9"/>
    </row>
    <row r="488" spans="1:8" s="6" customFormat="1" ht="12.75">
      <c r="A488" s="8"/>
      <c r="F488" s="9"/>
      <c r="G488" s="9"/>
      <c r="H488" s="9"/>
    </row>
    <row r="489" spans="1:8" s="6" customFormat="1" ht="12.75">
      <c r="A489" s="8"/>
      <c r="F489" s="9"/>
      <c r="G489" s="9"/>
      <c r="H489" s="9"/>
    </row>
    <row r="490" spans="1:8" s="6" customFormat="1" ht="12.75">
      <c r="A490" s="8"/>
      <c r="F490" s="9"/>
      <c r="G490" s="9"/>
      <c r="H490" s="9"/>
    </row>
    <row r="491" spans="1:8" s="6" customFormat="1" ht="12.75">
      <c r="A491" s="8"/>
      <c r="F491" s="9"/>
      <c r="G491" s="9"/>
      <c r="H491" s="9"/>
    </row>
    <row r="492" spans="1:8" s="6" customFormat="1" ht="12.75">
      <c r="A492" s="8"/>
      <c r="F492" s="9"/>
      <c r="G492" s="9"/>
      <c r="H492" s="9"/>
    </row>
    <row r="493" spans="1:8" s="6" customFormat="1" ht="12.75">
      <c r="A493" s="8"/>
      <c r="F493" s="9"/>
      <c r="G493" s="9"/>
      <c r="H493" s="9"/>
    </row>
    <row r="494" spans="1:8" s="6" customFormat="1" ht="12.75">
      <c r="A494" s="8"/>
      <c r="F494" s="9"/>
      <c r="G494" s="9"/>
      <c r="H494" s="9"/>
    </row>
    <row r="495" spans="1:8" s="6" customFormat="1" ht="12.75">
      <c r="A495" s="8"/>
      <c r="F495" s="9"/>
      <c r="G495" s="9"/>
      <c r="H495" s="9"/>
    </row>
    <row r="496" spans="1:8" s="6" customFormat="1" ht="12.75">
      <c r="A496" s="8"/>
      <c r="F496" s="9"/>
      <c r="G496" s="9"/>
      <c r="H496" s="9"/>
    </row>
    <row r="497" spans="1:8" s="6" customFormat="1" ht="12.75">
      <c r="A497" s="8"/>
      <c r="F497" s="9"/>
      <c r="G497" s="9"/>
      <c r="H497" s="9"/>
    </row>
    <row r="498" spans="1:8" s="6" customFormat="1" ht="12.75">
      <c r="A498" s="8"/>
      <c r="F498" s="9"/>
      <c r="G498" s="9"/>
      <c r="H498" s="9"/>
    </row>
    <row r="499" spans="1:8" s="6" customFormat="1" ht="12.75">
      <c r="A499" s="8"/>
      <c r="F499" s="9"/>
      <c r="G499" s="9"/>
      <c r="H499" s="9"/>
    </row>
    <row r="500" spans="1:8" s="6" customFormat="1" ht="12.75">
      <c r="A500" s="8"/>
      <c r="F500" s="9"/>
      <c r="G500" s="9"/>
      <c r="H500" s="9"/>
    </row>
    <row r="501" spans="1:8" s="6" customFormat="1" ht="12.75">
      <c r="A501" s="8"/>
      <c r="F501" s="9"/>
      <c r="G501" s="9"/>
      <c r="H501" s="9"/>
    </row>
    <row r="502" spans="1:8" s="6" customFormat="1" ht="12.75">
      <c r="A502" s="8"/>
      <c r="F502" s="9"/>
      <c r="G502" s="9"/>
      <c r="H502" s="9"/>
    </row>
    <row r="503" spans="1:8" s="6" customFormat="1" ht="12.75">
      <c r="A503" s="8"/>
      <c r="F503" s="9"/>
      <c r="G503" s="9"/>
      <c r="H503" s="9"/>
    </row>
    <row r="504" spans="1:8" s="6" customFormat="1" ht="12.75">
      <c r="A504" s="8"/>
      <c r="F504" s="9"/>
      <c r="G504" s="9"/>
      <c r="H504" s="9"/>
    </row>
    <row r="505" spans="1:8" s="6" customFormat="1" ht="12.75">
      <c r="A505" s="8"/>
      <c r="F505" s="9"/>
      <c r="G505" s="9"/>
      <c r="H505" s="9"/>
    </row>
    <row r="506" spans="1:8" s="6" customFormat="1" ht="12.75">
      <c r="A506" s="8"/>
      <c r="F506" s="9"/>
      <c r="G506" s="9"/>
      <c r="H506" s="9"/>
    </row>
    <row r="507" spans="1:8" s="6" customFormat="1" ht="12.75">
      <c r="A507" s="8"/>
      <c r="F507" s="9"/>
      <c r="G507" s="9"/>
      <c r="H507" s="9"/>
    </row>
    <row r="508" spans="1:8" s="6" customFormat="1" ht="12.75">
      <c r="A508" s="8"/>
      <c r="F508" s="9"/>
      <c r="G508" s="9"/>
      <c r="H508" s="9"/>
    </row>
    <row r="509" spans="1:8" s="6" customFormat="1" ht="12.75">
      <c r="A509" s="8"/>
      <c r="F509" s="9"/>
      <c r="G509" s="9"/>
      <c r="H509" s="9"/>
    </row>
    <row r="510" spans="1:8" s="6" customFormat="1" ht="12.75">
      <c r="A510" s="8"/>
      <c r="F510" s="9"/>
      <c r="G510" s="9"/>
      <c r="H510" s="9"/>
    </row>
    <row r="511" spans="1:8" s="6" customFormat="1" ht="12.75">
      <c r="A511" s="8"/>
      <c r="F511" s="9"/>
      <c r="G511" s="9"/>
      <c r="H511" s="9"/>
    </row>
    <row r="512" spans="1:8" s="6" customFormat="1" ht="12.75">
      <c r="A512" s="8"/>
      <c r="F512" s="9"/>
      <c r="G512" s="9"/>
      <c r="H512" s="9"/>
    </row>
    <row r="513" spans="1:8" s="6" customFormat="1" ht="12.75">
      <c r="A513" s="8"/>
      <c r="F513" s="9"/>
      <c r="G513" s="9"/>
      <c r="H513" s="9"/>
    </row>
    <row r="514" spans="1:8" s="6" customFormat="1" ht="12.75">
      <c r="A514" s="8"/>
      <c r="F514" s="9"/>
      <c r="G514" s="9"/>
      <c r="H514" s="9"/>
    </row>
    <row r="515" spans="1:8" s="6" customFormat="1" ht="12.75">
      <c r="A515" s="8"/>
      <c r="F515" s="9"/>
      <c r="G515" s="9"/>
      <c r="H515" s="9"/>
    </row>
    <row r="516" spans="1:8" s="6" customFormat="1" ht="12.75">
      <c r="A516" s="8"/>
      <c r="F516" s="9"/>
      <c r="G516" s="9"/>
      <c r="H516" s="9"/>
    </row>
    <row r="517" spans="1:8" s="6" customFormat="1" ht="12.75">
      <c r="A517" s="8"/>
      <c r="F517" s="9"/>
      <c r="G517" s="9"/>
      <c r="H517" s="9"/>
    </row>
    <row r="518" spans="1:8" s="6" customFormat="1" ht="12.75">
      <c r="A518" s="8"/>
      <c r="F518" s="9"/>
      <c r="G518" s="9"/>
      <c r="H518" s="9"/>
    </row>
    <row r="519" spans="1:8" s="6" customFormat="1" ht="12.75">
      <c r="A519" s="8"/>
      <c r="F519" s="9"/>
      <c r="G519" s="9"/>
      <c r="H519" s="9"/>
    </row>
    <row r="520" spans="1:8" s="6" customFormat="1" ht="12.75">
      <c r="A520" s="8"/>
      <c r="F520" s="9"/>
      <c r="G520" s="9"/>
      <c r="H520" s="9"/>
    </row>
    <row r="521" spans="1:8" s="6" customFormat="1" ht="12.75">
      <c r="A521" s="8"/>
      <c r="F521" s="9"/>
      <c r="G521" s="9"/>
      <c r="H521" s="9"/>
    </row>
    <row r="522" spans="1:8" s="6" customFormat="1" ht="12.75">
      <c r="A522" s="8"/>
      <c r="F522" s="9"/>
      <c r="G522" s="9"/>
      <c r="H522" s="9"/>
    </row>
    <row r="523" spans="1:8" s="6" customFormat="1" ht="12.75">
      <c r="A523" s="8"/>
      <c r="F523" s="9"/>
      <c r="G523" s="9"/>
      <c r="H523" s="9"/>
    </row>
    <row r="524" spans="1:8" s="6" customFormat="1" ht="12.75">
      <c r="A524" s="8"/>
      <c r="F524" s="9"/>
      <c r="G524" s="9"/>
      <c r="H524" s="9"/>
    </row>
    <row r="525" spans="1:8" s="6" customFormat="1" ht="12.75">
      <c r="A525" s="8"/>
      <c r="F525" s="9"/>
      <c r="G525" s="9"/>
      <c r="H525" s="9"/>
    </row>
    <row r="526" spans="1:8" s="6" customFormat="1" ht="12.75">
      <c r="A526" s="8"/>
      <c r="F526" s="9"/>
      <c r="G526" s="9"/>
      <c r="H526" s="9"/>
    </row>
    <row r="527" spans="1:8" s="6" customFormat="1" ht="12.75">
      <c r="A527" s="8"/>
      <c r="F527" s="9"/>
      <c r="G527" s="9"/>
      <c r="H527" s="9"/>
    </row>
    <row r="528" spans="1:8" s="6" customFormat="1" ht="12.75">
      <c r="A528" s="8"/>
      <c r="F528" s="9"/>
      <c r="G528" s="9"/>
      <c r="H528" s="9"/>
    </row>
    <row r="529" spans="1:8" s="6" customFormat="1" ht="12.75">
      <c r="A529" s="8"/>
      <c r="F529" s="9"/>
      <c r="G529" s="9"/>
      <c r="H529" s="9"/>
    </row>
    <row r="530" spans="1:8" s="6" customFormat="1" ht="12.75">
      <c r="A530" s="8"/>
      <c r="F530" s="9"/>
      <c r="G530" s="9"/>
      <c r="H530" s="9"/>
    </row>
    <row r="531" spans="1:8" s="6" customFormat="1" ht="12.75">
      <c r="A531" s="8"/>
      <c r="F531" s="9"/>
      <c r="G531" s="9"/>
      <c r="H531" s="9"/>
    </row>
    <row r="532" spans="1:8" s="6" customFormat="1" ht="12.75">
      <c r="A532" s="8"/>
      <c r="F532" s="9"/>
      <c r="G532" s="9"/>
      <c r="H532" s="9"/>
    </row>
    <row r="533" spans="1:8" s="6" customFormat="1" ht="12.75">
      <c r="A533" s="8"/>
      <c r="F533" s="9"/>
      <c r="G533" s="9"/>
      <c r="H533" s="9"/>
    </row>
    <row r="534" spans="1:8" s="6" customFormat="1" ht="12.75">
      <c r="A534" s="8"/>
      <c r="F534" s="9"/>
      <c r="G534" s="9"/>
      <c r="H534" s="9"/>
    </row>
    <row r="535" spans="1:8" s="6" customFormat="1" ht="12.75">
      <c r="A535" s="8"/>
      <c r="F535" s="9"/>
      <c r="G535" s="9"/>
      <c r="H535" s="9"/>
    </row>
    <row r="536" spans="1:8" s="6" customFormat="1" ht="12.75">
      <c r="A536" s="8"/>
      <c r="F536" s="9"/>
      <c r="G536" s="9"/>
      <c r="H536" s="9"/>
    </row>
    <row r="537" spans="1:8" s="6" customFormat="1" ht="12.75">
      <c r="A537" s="8"/>
      <c r="F537" s="9"/>
      <c r="G537" s="9"/>
      <c r="H537" s="9"/>
    </row>
    <row r="538" spans="1:8" s="6" customFormat="1" ht="12.75">
      <c r="A538" s="8"/>
      <c r="F538" s="9"/>
      <c r="G538" s="9"/>
      <c r="H538" s="9"/>
    </row>
    <row r="539" spans="1:8" s="6" customFormat="1" ht="12.75">
      <c r="A539" s="8"/>
      <c r="F539" s="9"/>
      <c r="G539" s="9"/>
      <c r="H539" s="9"/>
    </row>
    <row r="540" spans="1:8" s="6" customFormat="1" ht="12.75">
      <c r="A540" s="8"/>
      <c r="F540" s="9"/>
      <c r="G540" s="9"/>
      <c r="H540" s="9"/>
    </row>
    <row r="541" spans="1:8" s="6" customFormat="1" ht="12.75">
      <c r="A541" s="8"/>
      <c r="F541" s="9"/>
      <c r="G541" s="9"/>
      <c r="H541" s="9"/>
    </row>
    <row r="542" spans="1:8" s="6" customFormat="1" ht="12.75">
      <c r="A542" s="8"/>
      <c r="F542" s="9"/>
      <c r="G542" s="9"/>
      <c r="H542" s="9"/>
    </row>
    <row r="543" spans="1:8" s="6" customFormat="1" ht="12.75">
      <c r="A543" s="8"/>
      <c r="F543" s="9"/>
      <c r="G543" s="9"/>
      <c r="H543" s="9"/>
    </row>
    <row r="544" spans="1:8" s="6" customFormat="1" ht="12.75">
      <c r="A544" s="8"/>
      <c r="F544" s="9"/>
      <c r="G544" s="9"/>
      <c r="H544" s="9"/>
    </row>
    <row r="545" spans="1:8" s="6" customFormat="1" ht="12.75">
      <c r="A545" s="8"/>
      <c r="F545" s="9"/>
      <c r="G545" s="9"/>
      <c r="H545" s="9"/>
    </row>
    <row r="546" spans="1:8" s="6" customFormat="1" ht="12.75">
      <c r="A546" s="8"/>
      <c r="F546" s="9"/>
      <c r="G546" s="9"/>
      <c r="H546" s="9"/>
    </row>
    <row r="547" spans="1:8" s="6" customFormat="1" ht="12.75">
      <c r="A547" s="8"/>
      <c r="F547" s="9"/>
      <c r="G547" s="9"/>
      <c r="H547" s="9"/>
    </row>
    <row r="548" spans="1:8" s="6" customFormat="1" ht="12.75">
      <c r="A548" s="8"/>
      <c r="F548" s="9"/>
      <c r="G548" s="9"/>
      <c r="H548" s="9"/>
    </row>
    <row r="549" spans="1:8" s="6" customFormat="1" ht="12.75">
      <c r="A549" s="8"/>
      <c r="F549" s="9"/>
      <c r="G549" s="9"/>
      <c r="H549" s="9"/>
    </row>
    <row r="550" spans="1:8" s="6" customFormat="1" ht="12.75">
      <c r="A550" s="8"/>
      <c r="F550" s="9"/>
      <c r="G550" s="9"/>
      <c r="H550" s="9"/>
    </row>
    <row r="551" spans="1:8" s="6" customFormat="1" ht="12.75">
      <c r="A551" s="8"/>
      <c r="F551" s="9"/>
      <c r="G551" s="9"/>
      <c r="H551" s="9"/>
    </row>
    <row r="552" spans="1:8" s="6" customFormat="1" ht="12.75">
      <c r="A552" s="8"/>
      <c r="F552" s="9"/>
      <c r="G552" s="9"/>
      <c r="H552" s="9"/>
    </row>
    <row r="553" spans="1:8" s="6" customFormat="1" ht="12.75">
      <c r="A553" s="8"/>
      <c r="F553" s="9"/>
      <c r="G553" s="9"/>
      <c r="H553" s="9"/>
    </row>
    <row r="554" spans="1:8" s="6" customFormat="1" ht="12.75">
      <c r="A554" s="8"/>
      <c r="F554" s="9"/>
      <c r="G554" s="9"/>
      <c r="H554" s="9"/>
    </row>
    <row r="555" spans="1:8" s="6" customFormat="1" ht="12.75">
      <c r="A555" s="8"/>
      <c r="F555" s="9"/>
      <c r="G555" s="9"/>
      <c r="H555" s="9"/>
    </row>
    <row r="556" spans="1:8" s="6" customFormat="1" ht="12.75">
      <c r="A556" s="8"/>
      <c r="F556" s="9"/>
      <c r="G556" s="9"/>
      <c r="H556" s="9"/>
    </row>
    <row r="557" spans="1:8" s="6" customFormat="1" ht="12.75">
      <c r="A557" s="8"/>
      <c r="F557" s="9"/>
      <c r="G557" s="9"/>
      <c r="H557" s="9"/>
    </row>
    <row r="558" spans="1:8" s="6" customFormat="1" ht="12.75">
      <c r="A558" s="8"/>
      <c r="F558" s="9"/>
      <c r="G558" s="9"/>
      <c r="H558" s="9"/>
    </row>
    <row r="559" spans="1:8" s="6" customFormat="1" ht="12.75">
      <c r="A559" s="8"/>
      <c r="F559" s="9"/>
      <c r="G559" s="9"/>
      <c r="H559" s="9"/>
    </row>
    <row r="560" spans="1:8" s="6" customFormat="1" ht="12.75">
      <c r="A560" s="8"/>
      <c r="F560" s="9"/>
      <c r="G560" s="9"/>
      <c r="H560" s="9"/>
    </row>
    <row r="561" spans="1:8" s="6" customFormat="1" ht="12.75">
      <c r="A561" s="8"/>
      <c r="F561" s="9"/>
      <c r="G561" s="9"/>
      <c r="H561" s="9"/>
    </row>
    <row r="562" spans="1:8" s="6" customFormat="1" ht="12.75">
      <c r="A562" s="8"/>
      <c r="F562" s="9"/>
      <c r="G562" s="9"/>
      <c r="H562" s="9"/>
    </row>
    <row r="563" spans="1:8" s="6" customFormat="1" ht="12.75">
      <c r="A563" s="8"/>
      <c r="F563" s="9"/>
      <c r="G563" s="9"/>
      <c r="H563" s="9"/>
    </row>
    <row r="564" spans="1:8" s="6" customFormat="1" ht="12.75">
      <c r="A564" s="8"/>
      <c r="F564" s="9"/>
      <c r="G564" s="9"/>
      <c r="H564" s="9"/>
    </row>
    <row r="565" spans="1:8" s="6" customFormat="1" ht="12.75">
      <c r="A565" s="8"/>
      <c r="F565" s="9"/>
      <c r="G565" s="9"/>
      <c r="H565" s="9"/>
    </row>
    <row r="566" spans="1:8" s="6" customFormat="1" ht="12.75">
      <c r="A566" s="8"/>
      <c r="F566" s="9"/>
      <c r="G566" s="9"/>
      <c r="H566" s="9"/>
    </row>
    <row r="567" spans="1:8" s="6" customFormat="1" ht="12.75">
      <c r="A567" s="8"/>
      <c r="F567" s="9"/>
      <c r="G567" s="9"/>
      <c r="H567" s="9"/>
    </row>
    <row r="568" spans="1:8" s="6" customFormat="1" ht="12.75">
      <c r="A568" s="8"/>
      <c r="F568" s="9"/>
      <c r="G568" s="9"/>
      <c r="H568" s="9"/>
    </row>
    <row r="569" spans="1:8" s="6" customFormat="1" ht="12.75">
      <c r="A569" s="8"/>
      <c r="F569" s="9"/>
      <c r="G569" s="9"/>
      <c r="H569" s="9"/>
    </row>
    <row r="570" spans="1:8" s="6" customFormat="1" ht="12.75">
      <c r="A570" s="8"/>
      <c r="F570" s="9"/>
      <c r="G570" s="9"/>
      <c r="H570" s="9"/>
    </row>
    <row r="571" spans="1:8" s="6" customFormat="1" ht="12.75">
      <c r="A571" s="8"/>
      <c r="F571" s="9"/>
      <c r="G571" s="9"/>
      <c r="H571" s="9"/>
    </row>
    <row r="572" spans="1:8" s="6" customFormat="1" ht="12.75">
      <c r="A572" s="8"/>
      <c r="F572" s="9"/>
      <c r="G572" s="9"/>
      <c r="H572" s="9"/>
    </row>
    <row r="573" spans="1:8" s="6" customFormat="1" ht="12.75">
      <c r="A573" s="8"/>
      <c r="F573" s="9"/>
      <c r="G573" s="9"/>
      <c r="H573" s="9"/>
    </row>
    <row r="574" spans="1:8" s="6" customFormat="1" ht="12.75">
      <c r="A574" s="8"/>
      <c r="F574" s="9"/>
      <c r="G574" s="9"/>
      <c r="H574" s="9"/>
    </row>
    <row r="575" spans="1:8" s="6" customFormat="1" ht="12.75">
      <c r="A575" s="8"/>
      <c r="F575" s="9"/>
      <c r="G575" s="9"/>
      <c r="H575" s="9"/>
    </row>
    <row r="576" spans="1:8" s="6" customFormat="1" ht="12.75">
      <c r="A576" s="8"/>
      <c r="F576" s="9"/>
      <c r="G576" s="9"/>
      <c r="H576" s="9"/>
    </row>
    <row r="577" spans="1:8" s="6" customFormat="1" ht="12.75">
      <c r="A577" s="8"/>
      <c r="F577" s="9"/>
      <c r="G577" s="9"/>
      <c r="H577" s="9"/>
    </row>
    <row r="578" spans="1:8" s="6" customFormat="1" ht="12.75">
      <c r="A578" s="8"/>
      <c r="F578" s="9"/>
      <c r="G578" s="9"/>
      <c r="H578" s="9"/>
    </row>
    <row r="579" spans="1:8" s="6" customFormat="1" ht="12.75">
      <c r="A579" s="8"/>
      <c r="F579" s="9"/>
      <c r="G579" s="9"/>
      <c r="H579" s="9"/>
    </row>
    <row r="580" spans="1:8" s="6" customFormat="1" ht="12.75">
      <c r="A580" s="8"/>
      <c r="F580" s="9"/>
      <c r="G580" s="9"/>
      <c r="H580" s="9"/>
    </row>
    <row r="581" spans="1:8" s="6" customFormat="1" ht="12.75">
      <c r="A581" s="8"/>
      <c r="F581" s="9"/>
      <c r="G581" s="9"/>
      <c r="H581" s="9"/>
    </row>
    <row r="582" spans="1:8" s="6" customFormat="1" ht="12.75">
      <c r="A582" s="8"/>
      <c r="F582" s="9"/>
      <c r="G582" s="9"/>
      <c r="H582" s="9"/>
    </row>
    <row r="583" spans="1:8" s="6" customFormat="1" ht="12.75">
      <c r="A583" s="8"/>
      <c r="F583" s="9"/>
      <c r="G583" s="9"/>
      <c r="H583" s="9"/>
    </row>
    <row r="584" spans="1:8" s="6" customFormat="1" ht="12.75">
      <c r="A584" s="8"/>
      <c r="F584" s="9"/>
      <c r="G584" s="9"/>
      <c r="H584" s="9"/>
    </row>
    <row r="585" spans="1:8" s="6" customFormat="1" ht="12.75">
      <c r="A585" s="8"/>
      <c r="F585" s="9"/>
      <c r="G585" s="9"/>
      <c r="H585" s="9"/>
    </row>
    <row r="586" spans="1:8" s="6" customFormat="1" ht="12.75">
      <c r="A586" s="8"/>
      <c r="F586" s="9"/>
      <c r="G586" s="9"/>
      <c r="H586" s="9"/>
    </row>
    <row r="587" spans="1:8" s="6" customFormat="1" ht="12.75">
      <c r="A587" s="8"/>
      <c r="F587" s="9"/>
      <c r="G587" s="9"/>
      <c r="H587" s="9"/>
    </row>
    <row r="588" spans="1:8" s="6" customFormat="1" ht="12.75">
      <c r="A588" s="8"/>
      <c r="F588" s="9"/>
      <c r="G588" s="9"/>
      <c r="H588" s="9"/>
    </row>
    <row r="589" spans="1:8" s="6" customFormat="1" ht="12.75">
      <c r="A589" s="8"/>
      <c r="F589" s="9"/>
      <c r="G589" s="9"/>
      <c r="H589" s="9"/>
    </row>
    <row r="590" spans="1:8" s="6" customFormat="1" ht="12.75">
      <c r="A590" s="8"/>
      <c r="F590" s="9"/>
      <c r="G590" s="9"/>
      <c r="H590" s="9"/>
    </row>
    <row r="591" spans="1:8" s="6" customFormat="1" ht="12.75">
      <c r="A591" s="8"/>
      <c r="F591" s="9"/>
      <c r="G591" s="9"/>
      <c r="H591" s="9"/>
    </row>
    <row r="592" spans="1:8" s="6" customFormat="1" ht="12.75">
      <c r="A592" s="8"/>
      <c r="F592" s="9"/>
      <c r="G592" s="9"/>
      <c r="H592" s="9"/>
    </row>
    <row r="593" spans="1:8" s="6" customFormat="1" ht="12.75">
      <c r="A593" s="8"/>
      <c r="F593" s="9"/>
      <c r="G593" s="9"/>
      <c r="H593" s="9"/>
    </row>
    <row r="594" spans="1:8" s="6" customFormat="1" ht="12.75">
      <c r="A594" s="8"/>
      <c r="F594" s="9"/>
      <c r="G594" s="9"/>
      <c r="H594" s="9"/>
    </row>
    <row r="595" spans="1:8" s="6" customFormat="1" ht="12.75">
      <c r="A595" s="8"/>
      <c r="F595" s="9"/>
      <c r="G595" s="9"/>
      <c r="H595" s="9"/>
    </row>
    <row r="596" spans="1:8" s="6" customFormat="1" ht="12.75">
      <c r="A596" s="8"/>
      <c r="F596" s="9"/>
      <c r="G596" s="9"/>
      <c r="H596" s="9"/>
    </row>
    <row r="597" spans="1:8" s="6" customFormat="1" ht="12.75">
      <c r="A597" s="8"/>
      <c r="F597" s="9"/>
      <c r="G597" s="9"/>
      <c r="H597" s="9"/>
    </row>
    <row r="598" spans="1:8" s="6" customFormat="1" ht="12.75">
      <c r="A598" s="8"/>
      <c r="F598" s="9"/>
      <c r="G598" s="9"/>
      <c r="H598" s="9"/>
    </row>
    <row r="599" spans="1:8" s="6" customFormat="1" ht="12.75">
      <c r="A599" s="8"/>
      <c r="F599" s="9"/>
      <c r="G599" s="9"/>
      <c r="H599" s="9"/>
    </row>
    <row r="600" spans="1:8" s="6" customFormat="1" ht="12.75">
      <c r="A600" s="8"/>
      <c r="F600" s="9"/>
      <c r="G600" s="9"/>
      <c r="H600" s="9"/>
    </row>
    <row r="601" spans="1:8" s="6" customFormat="1" ht="12.75">
      <c r="A601" s="8"/>
      <c r="F601" s="9"/>
      <c r="G601" s="9"/>
      <c r="H601" s="9"/>
    </row>
    <row r="602" spans="1:8" s="6" customFormat="1" ht="12.75">
      <c r="A602" s="8"/>
      <c r="F602" s="9"/>
      <c r="G602" s="9"/>
      <c r="H602" s="9"/>
    </row>
    <row r="603" spans="1:8" s="6" customFormat="1" ht="12.75">
      <c r="A603" s="8"/>
      <c r="F603" s="9"/>
      <c r="G603" s="9"/>
      <c r="H603" s="9"/>
    </row>
    <row r="604" spans="1:8" s="6" customFormat="1" ht="12.75">
      <c r="A604" s="8"/>
      <c r="F604" s="9"/>
      <c r="G604" s="9"/>
      <c r="H604" s="9"/>
    </row>
    <row r="605" spans="1:8" s="6" customFormat="1" ht="12.75">
      <c r="A605" s="8"/>
      <c r="F605" s="9"/>
      <c r="G605" s="9"/>
      <c r="H605" s="9"/>
    </row>
    <row r="606" spans="1:8" s="6" customFormat="1" ht="12.75">
      <c r="A606" s="8"/>
      <c r="F606" s="9"/>
      <c r="G606" s="9"/>
      <c r="H606" s="9"/>
    </row>
    <row r="607" spans="1:8" s="6" customFormat="1" ht="12.75">
      <c r="A607" s="8"/>
      <c r="F607" s="9"/>
      <c r="G607" s="9"/>
      <c r="H607" s="9"/>
    </row>
    <row r="608" spans="1:8" s="6" customFormat="1" ht="12.75">
      <c r="A608" s="8"/>
      <c r="F608" s="9"/>
      <c r="G608" s="9"/>
      <c r="H608" s="9"/>
    </row>
    <row r="609" spans="1:8" s="6" customFormat="1" ht="12.75">
      <c r="A609" s="8"/>
      <c r="F609" s="9"/>
      <c r="G609" s="9"/>
      <c r="H609" s="9"/>
    </row>
    <row r="610" spans="1:8" s="6" customFormat="1" ht="12.75">
      <c r="A610" s="8"/>
      <c r="F610" s="9"/>
      <c r="G610" s="9"/>
      <c r="H610" s="9"/>
    </row>
    <row r="611" spans="1:8" s="6" customFormat="1" ht="12.75">
      <c r="A611" s="8"/>
      <c r="F611" s="9"/>
      <c r="G611" s="9"/>
      <c r="H611" s="9"/>
    </row>
    <row r="612" spans="1:8" s="6" customFormat="1" ht="12.75">
      <c r="A612" s="8"/>
      <c r="F612" s="9"/>
      <c r="G612" s="9"/>
      <c r="H612" s="9"/>
    </row>
    <row r="613" spans="1:8" s="6" customFormat="1" ht="12.75">
      <c r="A613" s="8"/>
      <c r="F613" s="9"/>
      <c r="G613" s="9"/>
      <c r="H613" s="9"/>
    </row>
    <row r="614" spans="1:8" s="6" customFormat="1" ht="12.75">
      <c r="A614" s="8"/>
      <c r="F614" s="9"/>
      <c r="G614" s="9"/>
      <c r="H614" s="9"/>
    </row>
    <row r="615" spans="1:8" s="6" customFormat="1" ht="12.75">
      <c r="A615" s="8"/>
      <c r="F615" s="9"/>
      <c r="G615" s="9"/>
      <c r="H615" s="9"/>
    </row>
    <row r="616" spans="1:8" s="6" customFormat="1" ht="12.75">
      <c r="A616" s="8"/>
      <c r="F616" s="9"/>
      <c r="G616" s="9"/>
      <c r="H616" s="9"/>
    </row>
    <row r="617" spans="1:8" s="6" customFormat="1" ht="12.75">
      <c r="A617" s="8"/>
      <c r="F617" s="9"/>
      <c r="G617" s="9"/>
      <c r="H617" s="9"/>
    </row>
    <row r="618" spans="1:8" s="6" customFormat="1" ht="12.75">
      <c r="A618" s="8"/>
      <c r="F618" s="9"/>
      <c r="G618" s="9"/>
      <c r="H618" s="9"/>
    </row>
    <row r="619" spans="1:8" s="6" customFormat="1" ht="12.75">
      <c r="A619" s="8"/>
      <c r="F619" s="9"/>
      <c r="G619" s="9"/>
      <c r="H619" s="9"/>
    </row>
    <row r="620" spans="1:8" s="6" customFormat="1" ht="12.75">
      <c r="A620" s="8"/>
      <c r="F620" s="9"/>
      <c r="G620" s="9"/>
      <c r="H620" s="9"/>
    </row>
    <row r="621" spans="1:8" s="6" customFormat="1" ht="12.75">
      <c r="A621" s="8"/>
      <c r="F621" s="9"/>
      <c r="G621" s="9"/>
      <c r="H621" s="9"/>
    </row>
    <row r="622" spans="1:8" s="6" customFormat="1" ht="12.75">
      <c r="A622" s="8"/>
      <c r="F622" s="9"/>
      <c r="G622" s="9"/>
      <c r="H622" s="9"/>
    </row>
    <row r="623" spans="1:8" s="6" customFormat="1" ht="12.75">
      <c r="A623" s="8"/>
      <c r="F623" s="9"/>
      <c r="G623" s="9"/>
      <c r="H623" s="9"/>
    </row>
    <row r="624" spans="1:8" s="6" customFormat="1" ht="12.75">
      <c r="A624" s="8"/>
      <c r="F624" s="9"/>
      <c r="G624" s="9"/>
      <c r="H624" s="9"/>
    </row>
    <row r="625" spans="1:8" s="6" customFormat="1" ht="12.75">
      <c r="A625" s="8"/>
      <c r="F625" s="9"/>
      <c r="G625" s="9"/>
      <c r="H625" s="9"/>
    </row>
    <row r="626" spans="1:8" s="6" customFormat="1" ht="12.75">
      <c r="A626" s="8"/>
      <c r="F626" s="9"/>
      <c r="G626" s="9"/>
      <c r="H626" s="9"/>
    </row>
    <row r="627" spans="1:8" s="6" customFormat="1" ht="12.75">
      <c r="A627" s="8"/>
      <c r="F627" s="9"/>
      <c r="G627" s="9"/>
      <c r="H627" s="9"/>
    </row>
    <row r="628" spans="1:8" s="6" customFormat="1" ht="12.75">
      <c r="A628" s="8"/>
      <c r="F628" s="9"/>
      <c r="G628" s="9"/>
      <c r="H628" s="9"/>
    </row>
    <row r="629" spans="1:8" s="6" customFormat="1" ht="12.75">
      <c r="A629" s="8"/>
      <c r="F629" s="9"/>
      <c r="G629" s="9"/>
      <c r="H629" s="9"/>
    </row>
    <row r="630" spans="1:8" s="6" customFormat="1" ht="12.75">
      <c r="A630" s="8"/>
      <c r="F630" s="9"/>
      <c r="G630" s="9"/>
      <c r="H630" s="9"/>
    </row>
    <row r="631" spans="1:8" s="6" customFormat="1" ht="12.75">
      <c r="A631" s="8"/>
      <c r="F631" s="9"/>
      <c r="G631" s="9"/>
      <c r="H631" s="9"/>
    </row>
    <row r="632" spans="1:8" s="6" customFormat="1" ht="12.75">
      <c r="A632" s="8"/>
      <c r="F632" s="9"/>
      <c r="G632" s="9"/>
      <c r="H632" s="9"/>
    </row>
    <row r="633" spans="1:8" s="6" customFormat="1" ht="12.75">
      <c r="A633" s="8"/>
      <c r="F633" s="9"/>
      <c r="G633" s="9"/>
      <c r="H633" s="9"/>
    </row>
    <row r="634" spans="1:8" s="6" customFormat="1" ht="12.75">
      <c r="A634" s="8"/>
      <c r="F634" s="9"/>
      <c r="G634" s="9"/>
      <c r="H634" s="9"/>
    </row>
    <row r="635" spans="1:8" s="6" customFormat="1" ht="12.75">
      <c r="A635" s="8"/>
      <c r="F635" s="9"/>
      <c r="G635" s="9"/>
      <c r="H635" s="9"/>
    </row>
    <row r="636" spans="1:8" s="6" customFormat="1" ht="12.75">
      <c r="A636" s="8"/>
      <c r="F636" s="9"/>
      <c r="G636" s="9"/>
      <c r="H636" s="9"/>
    </row>
    <row r="637" spans="1:8" s="6" customFormat="1" ht="12.75">
      <c r="A637" s="8"/>
      <c r="F637" s="9"/>
      <c r="G637" s="9"/>
      <c r="H637" s="9"/>
    </row>
    <row r="638" spans="1:8" s="6" customFormat="1" ht="12.75">
      <c r="A638" s="8"/>
      <c r="F638" s="9"/>
      <c r="G638" s="9"/>
      <c r="H638" s="9"/>
    </row>
    <row r="639" spans="1:8" s="6" customFormat="1" ht="12.75">
      <c r="A639" s="8"/>
      <c r="F639" s="9"/>
      <c r="G639" s="9"/>
      <c r="H639" s="9"/>
    </row>
    <row r="640" spans="1:8" s="6" customFormat="1" ht="12.75">
      <c r="A640" s="8"/>
      <c r="F640" s="9"/>
      <c r="G640" s="9"/>
      <c r="H640" s="9"/>
    </row>
    <row r="641" spans="1:8" s="6" customFormat="1" ht="12.75">
      <c r="A641" s="8"/>
      <c r="F641" s="9"/>
      <c r="G641" s="9"/>
      <c r="H641" s="9"/>
    </row>
    <row r="642" spans="1:8" s="6" customFormat="1" ht="12.75">
      <c r="A642" s="8"/>
      <c r="F642" s="9"/>
      <c r="G642" s="9"/>
      <c r="H642" s="9"/>
    </row>
    <row r="643" spans="1:8" s="6" customFormat="1" ht="12.75">
      <c r="A643" s="8"/>
      <c r="F643" s="9"/>
      <c r="G643" s="9"/>
      <c r="H643" s="9"/>
    </row>
    <row r="644" spans="1:8" s="6" customFormat="1" ht="12.75">
      <c r="A644" s="8"/>
      <c r="F644" s="9"/>
      <c r="G644" s="9"/>
      <c r="H644" s="9"/>
    </row>
    <row r="645" spans="1:8" s="6" customFormat="1" ht="12.75">
      <c r="A645" s="8"/>
      <c r="F645" s="9"/>
      <c r="G645" s="9"/>
      <c r="H645" s="9"/>
    </row>
    <row r="646" spans="1:8" s="6" customFormat="1" ht="12.75">
      <c r="A646" s="8"/>
      <c r="F646" s="9"/>
      <c r="G646" s="9"/>
      <c r="H646" s="9"/>
    </row>
    <row r="647" spans="1:8" s="6" customFormat="1" ht="12.75">
      <c r="A647" s="8"/>
      <c r="F647" s="9"/>
      <c r="G647" s="9"/>
      <c r="H647" s="9"/>
    </row>
    <row r="648" spans="1:8" s="6" customFormat="1" ht="12.75">
      <c r="A648" s="8"/>
      <c r="F648" s="9"/>
      <c r="G648" s="9"/>
      <c r="H648" s="9"/>
    </row>
    <row r="649" spans="1:8" s="6" customFormat="1" ht="12.75">
      <c r="A649" s="8"/>
      <c r="F649" s="9"/>
      <c r="G649" s="9"/>
      <c r="H649" s="9"/>
    </row>
    <row r="650" spans="1:8" s="6" customFormat="1" ht="12.75">
      <c r="A650" s="8"/>
      <c r="F650" s="9"/>
      <c r="G650" s="9"/>
      <c r="H650" s="9"/>
    </row>
    <row r="651" spans="1:8" s="6" customFormat="1" ht="12.75">
      <c r="A651" s="8"/>
      <c r="F651" s="9"/>
      <c r="G651" s="9"/>
      <c r="H651" s="9"/>
    </row>
    <row r="652" spans="1:8" s="6" customFormat="1" ht="12.75">
      <c r="A652" s="8"/>
      <c r="F652" s="9"/>
      <c r="G652" s="9"/>
      <c r="H652" s="9"/>
    </row>
    <row r="653" spans="1:8" s="6" customFormat="1" ht="12.75">
      <c r="A653" s="8"/>
      <c r="F653" s="9"/>
      <c r="G653" s="9"/>
      <c r="H653" s="9"/>
    </row>
    <row r="654" spans="1:8" s="6" customFormat="1" ht="12.75">
      <c r="A654" s="8"/>
      <c r="F654" s="9"/>
      <c r="G654" s="9"/>
      <c r="H654" s="9"/>
    </row>
    <row r="655" spans="1:8" s="6" customFormat="1" ht="12.75">
      <c r="A655" s="8"/>
      <c r="F655" s="9"/>
      <c r="G655" s="9"/>
      <c r="H655" s="9"/>
    </row>
    <row r="656" spans="1:8" s="6" customFormat="1" ht="12.75">
      <c r="A656" s="8"/>
      <c r="F656" s="9"/>
      <c r="G656" s="9"/>
      <c r="H656" s="9"/>
    </row>
    <row r="657" spans="1:8" s="6" customFormat="1" ht="12.75">
      <c r="A657" s="8"/>
      <c r="F657" s="9"/>
      <c r="G657" s="9"/>
      <c r="H657" s="9"/>
    </row>
    <row r="658" spans="1:8" s="6" customFormat="1" ht="12.75">
      <c r="A658" s="8"/>
      <c r="F658" s="9"/>
      <c r="G658" s="9"/>
      <c r="H658" s="9"/>
    </row>
    <row r="659" spans="1:8" s="6" customFormat="1" ht="12.75">
      <c r="A659" s="8"/>
      <c r="F659" s="9"/>
      <c r="G659" s="9"/>
      <c r="H659" s="9"/>
    </row>
    <row r="660" spans="1:8" s="6" customFormat="1" ht="12.75">
      <c r="A660" s="8"/>
      <c r="F660" s="9"/>
      <c r="G660" s="9"/>
      <c r="H660" s="9"/>
    </row>
    <row r="661" spans="1:8" s="6" customFormat="1" ht="12.75">
      <c r="A661" s="8"/>
      <c r="F661" s="9"/>
      <c r="G661" s="9"/>
      <c r="H661" s="9"/>
    </row>
    <row r="662" spans="1:8" s="6" customFormat="1" ht="12.75">
      <c r="A662" s="8"/>
      <c r="F662" s="9"/>
      <c r="G662" s="9"/>
      <c r="H662" s="9"/>
    </row>
    <row r="663" spans="1:8" s="6" customFormat="1" ht="12.75">
      <c r="A663" s="8"/>
      <c r="F663" s="9"/>
      <c r="G663" s="9"/>
      <c r="H663" s="9"/>
    </row>
    <row r="664" spans="1:8" s="6" customFormat="1" ht="12.75">
      <c r="A664" s="8"/>
      <c r="F664" s="9"/>
      <c r="G664" s="9"/>
      <c r="H664" s="9"/>
    </row>
    <row r="665" spans="1:8" s="6" customFormat="1" ht="12.75">
      <c r="A665" s="8"/>
      <c r="F665" s="9"/>
      <c r="G665" s="9"/>
      <c r="H665" s="9"/>
    </row>
    <row r="666" spans="1:8" s="6" customFormat="1" ht="12.75">
      <c r="A666" s="8"/>
      <c r="F666" s="9"/>
      <c r="G666" s="9"/>
      <c r="H666" s="9"/>
    </row>
    <row r="667" spans="1:8" s="6" customFormat="1" ht="12.75">
      <c r="A667" s="8"/>
      <c r="F667" s="9"/>
      <c r="G667" s="9"/>
      <c r="H667" s="9"/>
    </row>
    <row r="668" spans="1:8" s="6" customFormat="1" ht="12.75">
      <c r="A668" s="8"/>
      <c r="F668" s="9"/>
      <c r="G668" s="9"/>
      <c r="H668" s="9"/>
    </row>
    <row r="669" spans="1:8" s="6" customFormat="1" ht="12.75">
      <c r="A669" s="8"/>
      <c r="F669" s="9"/>
      <c r="G669" s="9"/>
      <c r="H669" s="9"/>
    </row>
    <row r="670" spans="1:8" s="6" customFormat="1" ht="12.75">
      <c r="A670" s="8"/>
      <c r="F670" s="9"/>
      <c r="G670" s="9"/>
      <c r="H670" s="9"/>
    </row>
    <row r="671" spans="1:8" s="6" customFormat="1" ht="12.75">
      <c r="A671" s="8"/>
      <c r="F671" s="9"/>
      <c r="G671" s="9"/>
      <c r="H671" s="9"/>
    </row>
    <row r="672" spans="1:8" s="6" customFormat="1" ht="12.75">
      <c r="A672" s="8"/>
      <c r="F672" s="9"/>
      <c r="G672" s="9"/>
      <c r="H672" s="9"/>
    </row>
    <row r="673" spans="1:8" s="6" customFormat="1" ht="12.75">
      <c r="A673" s="8"/>
      <c r="F673" s="9"/>
      <c r="G673" s="9"/>
      <c r="H673" s="9"/>
    </row>
    <row r="674" spans="1:8" s="6" customFormat="1" ht="12.75">
      <c r="A674" s="8"/>
      <c r="F674" s="9"/>
      <c r="G674" s="9"/>
      <c r="H674" s="9"/>
    </row>
    <row r="675" spans="1:8" s="6" customFormat="1" ht="12.75">
      <c r="A675" s="8"/>
      <c r="F675" s="9"/>
      <c r="G675" s="9"/>
      <c r="H675" s="9"/>
    </row>
    <row r="676" spans="1:8" s="6" customFormat="1" ht="12.75">
      <c r="A676" s="8"/>
      <c r="F676" s="9"/>
      <c r="G676" s="9"/>
      <c r="H676" s="9"/>
    </row>
    <row r="677" spans="1:8" s="6" customFormat="1" ht="12.75">
      <c r="A677" s="8"/>
      <c r="F677" s="9"/>
      <c r="G677" s="9"/>
      <c r="H677" s="9"/>
    </row>
    <row r="678" spans="1:8" s="6" customFormat="1" ht="12.75">
      <c r="A678" s="8"/>
      <c r="F678" s="9"/>
      <c r="G678" s="9"/>
      <c r="H678" s="9"/>
    </row>
    <row r="679" spans="1:8" s="6" customFormat="1" ht="12.75">
      <c r="A679" s="8"/>
      <c r="F679" s="9"/>
      <c r="G679" s="9"/>
      <c r="H679" s="9"/>
    </row>
    <row r="680" spans="1:8" s="6" customFormat="1" ht="12.75">
      <c r="A680" s="8"/>
      <c r="F680" s="9"/>
      <c r="G680" s="9"/>
      <c r="H680" s="9"/>
    </row>
    <row r="681" spans="1:8" s="6" customFormat="1" ht="12.75">
      <c r="A681" s="8"/>
      <c r="F681" s="9"/>
      <c r="G681" s="9"/>
      <c r="H681" s="9"/>
    </row>
    <row r="682" spans="1:8" s="6" customFormat="1" ht="12.75">
      <c r="A682" s="8"/>
      <c r="F682" s="9"/>
      <c r="G682" s="9"/>
      <c r="H682" s="9"/>
    </row>
    <row r="683" spans="1:8" s="6" customFormat="1" ht="12.75">
      <c r="A683" s="8"/>
      <c r="F683" s="9"/>
      <c r="G683" s="9"/>
      <c r="H683" s="9"/>
    </row>
    <row r="684" spans="1:8" s="6" customFormat="1" ht="12.75">
      <c r="A684" s="8"/>
      <c r="F684" s="9"/>
      <c r="G684" s="9"/>
      <c r="H684" s="9"/>
    </row>
    <row r="685" spans="1:8" s="6" customFormat="1" ht="12.75">
      <c r="A685" s="8"/>
      <c r="F685" s="9"/>
      <c r="G685" s="9"/>
      <c r="H685" s="9"/>
    </row>
    <row r="686" spans="1:8" s="6" customFormat="1" ht="12.75">
      <c r="A686" s="8"/>
      <c r="F686" s="9"/>
      <c r="G686" s="9"/>
      <c r="H686" s="9"/>
    </row>
    <row r="687" spans="1:8" s="6" customFormat="1" ht="12.75">
      <c r="A687" s="8"/>
      <c r="F687" s="9"/>
      <c r="G687" s="9"/>
      <c r="H687" s="9"/>
    </row>
    <row r="688" spans="1:8" s="6" customFormat="1" ht="12.75">
      <c r="A688" s="8"/>
      <c r="F688" s="9"/>
      <c r="G688" s="9"/>
      <c r="H688" s="9"/>
    </row>
    <row r="689" spans="1:8" s="6" customFormat="1" ht="12.75">
      <c r="A689" s="8"/>
      <c r="F689" s="9"/>
      <c r="G689" s="9"/>
      <c r="H689" s="9"/>
    </row>
    <row r="690" spans="1:8" s="6" customFormat="1" ht="12.75">
      <c r="A690" s="8"/>
      <c r="F690" s="9"/>
      <c r="G690" s="9"/>
      <c r="H690" s="9"/>
    </row>
    <row r="691" spans="1:8" s="6" customFormat="1" ht="12.75">
      <c r="A691" s="8"/>
      <c r="F691" s="9"/>
      <c r="G691" s="9"/>
      <c r="H691" s="9"/>
    </row>
    <row r="692" spans="1:8" s="6" customFormat="1" ht="12.75">
      <c r="A692" s="8"/>
      <c r="F692" s="9"/>
      <c r="G692" s="9"/>
      <c r="H692" s="9"/>
    </row>
    <row r="693" spans="1:8" s="6" customFormat="1" ht="12.75">
      <c r="A693" s="8"/>
      <c r="F693" s="9"/>
      <c r="G693" s="9"/>
      <c r="H693" s="9"/>
    </row>
    <row r="694" spans="1:8" s="6" customFormat="1" ht="12.75">
      <c r="A694" s="8"/>
      <c r="F694" s="9"/>
      <c r="G694" s="9"/>
      <c r="H694" s="9"/>
    </row>
    <row r="695" spans="1:8" s="6" customFormat="1" ht="12.75">
      <c r="A695" s="8"/>
      <c r="F695" s="9"/>
      <c r="G695" s="9"/>
      <c r="H695" s="9"/>
    </row>
    <row r="696" spans="1:8" s="6" customFormat="1" ht="12.75">
      <c r="A696" s="8"/>
      <c r="F696" s="9"/>
      <c r="G696" s="9"/>
      <c r="H696" s="9"/>
    </row>
    <row r="697" spans="1:8" s="6" customFormat="1" ht="12.75">
      <c r="A697" s="8"/>
      <c r="F697" s="9"/>
      <c r="G697" s="9"/>
      <c r="H697" s="9"/>
    </row>
    <row r="698" spans="1:8" s="6" customFormat="1" ht="12.75">
      <c r="A698" s="8"/>
      <c r="F698" s="9"/>
      <c r="G698" s="9"/>
      <c r="H698" s="9"/>
    </row>
    <row r="699" spans="1:8" s="6" customFormat="1" ht="12.75">
      <c r="A699" s="8"/>
      <c r="F699" s="9"/>
      <c r="G699" s="9"/>
      <c r="H699" s="9"/>
    </row>
    <row r="700" spans="1:8" s="6" customFormat="1" ht="12.75">
      <c r="A700" s="8"/>
      <c r="F700" s="9"/>
      <c r="G700" s="9"/>
      <c r="H700" s="9"/>
    </row>
    <row r="701" spans="1:8" s="6" customFormat="1" ht="12.75">
      <c r="A701" s="8"/>
      <c r="F701" s="9"/>
      <c r="G701" s="9"/>
      <c r="H701" s="9"/>
    </row>
    <row r="702" spans="1:8" s="6" customFormat="1" ht="12.75">
      <c r="A702" s="8"/>
      <c r="F702" s="9"/>
      <c r="G702" s="9"/>
      <c r="H702" s="9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2001-02-07T16:49:14Z</dcterms:created>
  <dcterms:modified xsi:type="dcterms:W3CDTF">2008-12-22T18:50:37Z</dcterms:modified>
  <cp:category/>
  <cp:version/>
  <cp:contentType/>
  <cp:contentStatus/>
</cp:coreProperties>
</file>