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445" activeTab="0"/>
  </bookViews>
  <sheets>
    <sheet name="LMC_HUD Jan 05" sheetId="1" r:id="rId1"/>
  </sheets>
  <externalReferences>
    <externalReference r:id="rId4"/>
  </externalReferences>
  <definedNames>
    <definedName name="Query_1_from_hud" localSheetId="0">'LMC_HUD Jan 05'!$A$5:$J$105</definedName>
    <definedName name="Query_1_from_hud_1" localSheetId="0">'LMC_HUD Jan 05'!$A$5:$J$105</definedName>
  </definedNames>
  <calcPr fullCalcOnLoad="1"/>
</workbook>
</file>

<file path=xl/sharedStrings.xml><?xml version="1.0" encoding="utf-8"?>
<sst xmlns="http://schemas.openxmlformats.org/spreadsheetml/2006/main" count="148" uniqueCount="120">
  <si>
    <t xml:space="preserve"> </t>
  </si>
  <si>
    <t>HUD Usage Numbers for the month of January 2005</t>
  </si>
  <si>
    <t>Kiosk</t>
  </si>
  <si>
    <t># of Users</t>
  </si>
  <si>
    <t>12 Month Average</t>
  </si>
  <si>
    <t>Pages Printed</t>
  </si>
  <si>
    <t>Front Page Hits</t>
  </si>
  <si>
    <t>Home for Sale</t>
  </si>
  <si>
    <t>9:00 to 7:00#</t>
  </si>
  <si>
    <t>Tot Pages</t>
  </si>
  <si>
    <t>Downtime   Hours</t>
  </si>
  <si>
    <t>Uptime %</t>
  </si>
  <si>
    <t>ABQ01 - Albuquerque (LAN)</t>
  </si>
  <si>
    <t>ALB01 - Albany</t>
  </si>
  <si>
    <t>ANC01 - Anchorage</t>
  </si>
  <si>
    <t>ATL01 - Atlanta - City Hall</t>
  </si>
  <si>
    <t>ATL02 - Atlanta - (LAN)</t>
  </si>
  <si>
    <t>BAL01 - Baltimore</t>
  </si>
  <si>
    <t>BIR01 - Birmingham</t>
  </si>
  <si>
    <t>BOI01 - Boise</t>
  </si>
  <si>
    <t>BRO01 - Brownsville</t>
  </si>
  <si>
    <t>BRO02 - Brownsville</t>
  </si>
  <si>
    <t>BUF01 - Buffalo</t>
  </si>
  <si>
    <t>BUR01 - Burlington</t>
  </si>
  <si>
    <t>CAL01 - Calexico</t>
  </si>
  <si>
    <t>CAS01 - Casper (LAN)</t>
  </si>
  <si>
    <t>CHA02 - Charleston, WV</t>
  </si>
  <si>
    <t>CHI01 - Chicago (LAN)</t>
  </si>
  <si>
    <t>CIN01 - Cincinnati (LAN)</t>
  </si>
  <si>
    <t>CLE01 - Cleveland</t>
  </si>
  <si>
    <t>COR01 - Coralville</t>
  </si>
  <si>
    <t>COS01 - Columbus</t>
  </si>
  <si>
    <t>DAL01 - Dallas</t>
  </si>
  <si>
    <t>DEL01 - Del Rio</t>
  </si>
  <si>
    <t>DEN01 - Denver</t>
  </si>
  <si>
    <t>DES01 - Des Moines</t>
  </si>
  <si>
    <t>DET01 - Detroit</t>
  </si>
  <si>
    <t>EAG01 - Eagle Pass</t>
  </si>
  <si>
    <t>ECH01 - East Chicago</t>
  </si>
  <si>
    <t>ELP01 - El Paso</t>
  </si>
  <si>
    <t>EUG01 - Eugene</t>
  </si>
  <si>
    <t>FAR01 - Fargo</t>
  </si>
  <si>
    <t>FHI01 - Fairview Heights</t>
  </si>
  <si>
    <t>FLI01 - Flint</t>
  </si>
  <si>
    <t>FRE01 - Fresno</t>
  </si>
  <si>
    <t>GRE01 - Greensboro</t>
  </si>
  <si>
    <t>GRV01 - Greenville</t>
  </si>
  <si>
    <t>HAR01 - Harrisburg</t>
  </si>
  <si>
    <t>HEL01 - Helena</t>
  </si>
  <si>
    <t>HON01 - Honolulu (LAN)</t>
  </si>
  <si>
    <t>*</t>
  </si>
  <si>
    <t>HOU01 - Houston</t>
  </si>
  <si>
    <t>IND01 - Indianapolis</t>
  </si>
  <si>
    <t>KAN01 - Kansas</t>
  </si>
  <si>
    <t>KNO01 - Knoxville</t>
  </si>
  <si>
    <t>LAN01 - Los Angeles</t>
  </si>
  <si>
    <t>LAR01 - Laredo</t>
  </si>
  <si>
    <t>LBC01 - Long Beach</t>
  </si>
  <si>
    <t>LEX01 - Lexington</t>
  </si>
  <si>
    <t>LIN01 - Lincoln</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</si>
  <si>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</si>
  <si>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</si>
  <si>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</si>
  <si>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</si>
  <si>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</si>
  <si>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</si>
  <si>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</si>
  <si>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</si>
  <si>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</si>
  <si>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</si>
  <si>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</si>
  <si>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</si>
  <si>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</si>
  <si>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</si>
  <si>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Harlem</t>
  </si>
  <si>
    <t>OAK01 - Oakland</t>
  </si>
  <si>
    <t>OGD01 - Ogden</t>
  </si>
  <si>
    <t>OMA01 - Omaha</t>
  </si>
  <si>
    <t>PHI01 - Philadelphia</t>
  </si>
  <si>
    <t>PHO01 - Phoenix</t>
  </si>
  <si>
    <t>PIT01 - Pittsburgh</t>
  </si>
  <si>
    <t>PRI01 - Prince George</t>
  </si>
  <si>
    <t>PRO01 - Providence</t>
  </si>
  <si>
    <t>PUE01 - Pueblo</t>
  </si>
  <si>
    <t>REN01 - Reno - (LAN)</t>
  </si>
  <si>
    <t>REN02 - Reno - Mall</t>
  </si>
  <si>
    <t>RIC01 - Richmond</t>
  </si>
  <si>
    <t>#</t>
  </si>
  <si>
    <t>ROC01 - Little Rock</t>
  </si>
  <si>
    <t>SAC01 - Sacramento (LAN)</t>
  </si>
  <si>
    <t>SAL01 - Salinas</t>
  </si>
  <si>
    <t>SAN01 - San Antonio</t>
  </si>
  <si>
    <t>SDE01 - San Diego</t>
  </si>
  <si>
    <t>SFC01 - San Francisco</t>
  </si>
  <si>
    <t>SHR01 - Shreveport</t>
  </si>
  <si>
    <t>SIO01 - Sioux Falls</t>
  </si>
  <si>
    <t>SJP01 - San Juan Pueblo</t>
  </si>
  <si>
    <t>SJU01 - San Juan</t>
  </si>
  <si>
    <t>SLC01 - Salt Lake City</t>
  </si>
  <si>
    <t>SNA01 - Santa Ana (LAN)</t>
  </si>
  <si>
    <t>SPL01 - South Portland</t>
  </si>
  <si>
    <t>SPO01 - Spokane</t>
  </si>
  <si>
    <t>STL01 - St. Louis</t>
  </si>
  <si>
    <t>SUM01 - Sumter</t>
  </si>
  <si>
    <t>SUN01 - Sunnyside</t>
  </si>
  <si>
    <t>SYR02 - Syracuse</t>
  </si>
  <si>
    <t>TAM01 - Tampa</t>
  </si>
  <si>
    <t>TUC01 - Tucson (LAN)</t>
  </si>
  <si>
    <t>VAD01 - Vado</t>
  </si>
  <si>
    <t>VEG01 - Las Vegas</t>
  </si>
  <si>
    <t>WAT01 - Waterbury</t>
  </si>
  <si>
    <t>WIL01 - Wilmington</t>
  </si>
  <si>
    <t>WOR01 - Worchester</t>
  </si>
  <si>
    <t>YSO01 - San Ysidro</t>
  </si>
  <si>
    <t xml:space="preserve">YUM01 - Yuma </t>
  </si>
  <si>
    <t>Totals:</t>
  </si>
  <si>
    <t>Averages (97 In Service Units)</t>
  </si>
  <si>
    <t>NOTE:</t>
  </si>
  <si>
    <t>This report has been generated with reported and other empirical data and in accordance with standard kiosk utilization reporting methods.  Kiosk downtime includes, but is not limited to, reboot and custodial maintenance time.  All hours are rounder to th</t>
  </si>
  <si>
    <t>#  These units are in storage at HUD's request.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</si>
</sst>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4"/>
      <name val="Arial"/>
      <family val="2"/>
    </font>
    <font>
      <b/>
      <sz val="10"/>
      <name val="Arial"/>
      <family val="2"/>
    </font>
    <font>
      <sz val="10"/>
      <color indexed="8"/>
      <name val="Arial"/>
      <family val="0"/>
    </font>
  </fonts>
  <fills count="2">
    <fill>
      <patternFill/>
    </fill>
    <fill>
      <patternFill patternType="gray125"/>
    </fill>
  </fills>
  <borders count="10">
    <border>
      <left/>
      <right/>
      <top/>
      <bottom/>
      <diagonal/>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medium"/>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Fill="1" applyAlignment="1">
      <alignment/>
    </xf>
    <xf numFmtId="0" fontId="0" fillId="0" borderId="0" xfId="0" applyFill="1" applyAlignment="1">
      <alignment horizontal="center"/>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3" xfId="0" applyFill="1" applyBorder="1" applyAlignment="1">
      <alignment/>
    </xf>
    <xf numFmtId="1" fontId="0" fillId="0" borderId="4" xfId="0" applyNumberFormat="1" applyFill="1" applyBorder="1" applyAlignment="1">
      <alignment/>
    </xf>
    <xf numFmtId="0" fontId="0" fillId="0" borderId="5" xfId="0" applyFill="1" applyBorder="1" applyAlignment="1">
      <alignment/>
    </xf>
    <xf numFmtId="4" fontId="0" fillId="0" borderId="5" xfId="0" applyNumberFormat="1" applyFill="1" applyBorder="1" applyAlignment="1">
      <alignment/>
    </xf>
    <xf numFmtId="10" fontId="0" fillId="0" borderId="6" xfId="19" applyNumberFormat="1" applyFill="1" applyBorder="1" applyAlignment="1">
      <alignment/>
    </xf>
    <xf numFmtId="0" fontId="0" fillId="0" borderId="7" xfId="0" applyFill="1" applyBorder="1" applyAlignment="1">
      <alignment/>
    </xf>
    <xf numFmtId="0" fontId="3" fillId="0" borderId="3" xfId="0" applyFont="1" applyFill="1" applyBorder="1" applyAlignment="1">
      <alignment/>
    </xf>
    <xf numFmtId="0" fontId="0" fillId="0" borderId="5" xfId="0" applyFont="1" applyFill="1" applyBorder="1" applyAlignment="1">
      <alignment/>
    </xf>
    <xf numFmtId="1" fontId="0" fillId="0" borderId="5" xfId="0" applyNumberFormat="1" applyFill="1" applyBorder="1" applyAlignment="1">
      <alignment/>
    </xf>
    <xf numFmtId="2" fontId="0" fillId="0" borderId="5" xfId="0" applyNumberFormat="1" applyFont="1" applyFill="1" applyBorder="1" applyAlignment="1">
      <alignment/>
    </xf>
    <xf numFmtId="1" fontId="0" fillId="0" borderId="5" xfId="0" applyNumberFormat="1" applyFill="1" applyBorder="1" applyAlignment="1">
      <alignment horizontal="right"/>
    </xf>
    <xf numFmtId="0" fontId="0" fillId="0" borderId="5" xfId="0" applyFont="1" applyFill="1" applyBorder="1" applyAlignment="1">
      <alignment horizontal="right"/>
    </xf>
    <xf numFmtId="1" fontId="0" fillId="0" borderId="0" xfId="0" applyNumberFormat="1" applyFill="1" applyAlignment="1">
      <alignment horizontal="right"/>
    </xf>
    <xf numFmtId="1" fontId="0" fillId="0" borderId="5" xfId="0" applyNumberFormat="1" applyFont="1" applyFill="1" applyBorder="1" applyAlignment="1">
      <alignment/>
    </xf>
    <xf numFmtId="0" fontId="0" fillId="0" borderId="8" xfId="0" applyFont="1" applyFill="1" applyBorder="1" applyAlignment="1">
      <alignment/>
    </xf>
    <xf numFmtId="1" fontId="0" fillId="0" borderId="8" xfId="0" applyNumberFormat="1" applyFill="1" applyBorder="1" applyAlignment="1">
      <alignment/>
    </xf>
    <xf numFmtId="2" fontId="0" fillId="0" borderId="8" xfId="0" applyNumberFormat="1"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horizontal="center"/>
    </xf>
    <xf numFmtId="1" fontId="2" fillId="0" borderId="2" xfId="0" applyNumberFormat="1" applyFont="1" applyFill="1" applyBorder="1" applyAlignment="1">
      <alignment/>
    </xf>
    <xf numFmtId="0" fontId="2" fillId="0" borderId="2" xfId="0" applyFont="1" applyFill="1" applyBorder="1" applyAlignment="1">
      <alignment/>
    </xf>
    <xf numFmtId="0" fontId="2" fillId="0" borderId="9" xfId="0" applyFont="1" applyFill="1" applyBorder="1" applyAlignment="1">
      <alignment/>
    </xf>
    <xf numFmtId="2" fontId="2" fillId="0" borderId="2" xfId="0" applyNumberFormat="1" applyFont="1" applyFill="1" applyBorder="1" applyAlignment="1">
      <alignment/>
    </xf>
    <xf numFmtId="9" fontId="2" fillId="0" borderId="2" xfId="19" applyNumberFormat="1" applyFont="1" applyFill="1" applyBorder="1" applyAlignment="1">
      <alignment/>
    </xf>
    <xf numFmtId="1" fontId="2" fillId="0" borderId="1" xfId="0" applyNumberFormat="1" applyFont="1" applyFill="1" applyBorder="1" applyAlignment="1">
      <alignment/>
    </xf>
    <xf numFmtId="1" fontId="2" fillId="0" borderId="2" xfId="0" applyNumberFormat="1" applyFont="1" applyFill="1" applyBorder="1" applyAlignment="1">
      <alignment horizontal="center"/>
    </xf>
    <xf numFmtId="10" fontId="2" fillId="0" borderId="2" xfId="19" applyNumberFormat="1" applyFont="1" applyFill="1" applyBorder="1" applyAlignment="1">
      <alignment/>
    </xf>
    <xf numFmtId="0" fontId="0" fillId="0" borderId="0" xfId="0" applyFill="1" applyBorder="1" applyAlignment="1">
      <alignment/>
    </xf>
    <xf numFmtId="1" fontId="0" fillId="0" borderId="0" xfId="0" applyNumberFormat="1" applyFill="1" applyAlignment="1">
      <alignment horizontal="center"/>
    </xf>
    <xf numFmtId="1" fontId="0" fillId="0" borderId="0" xfId="0" applyNumberFormat="1" applyFill="1" applyAlignment="1">
      <alignment/>
    </xf>
    <xf numFmtId="2" fontId="0" fillId="0" borderId="0" xfId="0" applyNumberFormat="1" applyFill="1" applyAlignment="1">
      <alignment/>
    </xf>
    <xf numFmtId="0" fontId="0" fillId="0" borderId="0" xfId="0" applyAlignment="1">
      <alignment horizontal="center"/>
    </xf>
    <xf numFmtId="2" fontId="0" fillId="0" borderId="0" xfId="0" applyNumberFormat="1" applyFont="1" applyAlignment="1">
      <alignment/>
    </xf>
    <xf numFmtId="10" fontId="0" fillId="0" borderId="0" xfId="0" applyNumberFormat="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cary\Local%20Settings\Temporary%20Internet%20Files\OLK61\HUD%20Usage%20Summary%2012%20Month%20January%202005_comple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Usage Summary Aug 03"/>
      <sheetName val="HUD Usage Summary Sep 03"/>
      <sheetName val="HUD Usage Summary Oct 03"/>
      <sheetName val="HUD Usage Summary Nov 03"/>
      <sheetName val="HUD Usage Summary Dec 03"/>
      <sheetName val="HUD Usage Summary Jan 04"/>
      <sheetName val="HUD Usage Summary Feb 04"/>
      <sheetName val="HUD Usage Summary Mar 04"/>
      <sheetName val="HUD Usage Summary Apr 04"/>
      <sheetName val="HUD Usage Summary May 04"/>
      <sheetName val="HUD Usage Summary June 04"/>
      <sheetName val="HUD Usage Summary July 04"/>
      <sheetName val="HUD Usage Summary August 04"/>
      <sheetName val="HUD Usage Summary September 04"/>
      <sheetName val="HUD Usage Summary October 04"/>
      <sheetName val="HUD Usage Summary November 04"/>
      <sheetName val="HUD Usage Summary December 04"/>
      <sheetName val="HUD Usage Summary January 05"/>
      <sheetName val="HUD Usage Summary February 05"/>
    </sheetNames>
    <sheetDataSet>
      <sheetData sheetId="6">
        <row r="5">
          <cell r="B5">
            <v>101</v>
          </cell>
        </row>
        <row r="6">
          <cell r="B6">
            <v>63</v>
          </cell>
        </row>
        <row r="7">
          <cell r="B7">
            <v>191</v>
          </cell>
        </row>
        <row r="8">
          <cell r="B8">
            <v>177</v>
          </cell>
        </row>
        <row r="9">
          <cell r="B9">
            <v>187</v>
          </cell>
        </row>
        <row r="10">
          <cell r="B10">
            <v>436</v>
          </cell>
        </row>
        <row r="11">
          <cell r="B11">
            <v>564</v>
          </cell>
        </row>
        <row r="12">
          <cell r="B12">
            <v>334</v>
          </cell>
        </row>
        <row r="13">
          <cell r="B13">
            <v>183</v>
          </cell>
        </row>
        <row r="14">
          <cell r="B14">
            <v>937</v>
          </cell>
        </row>
        <row r="15">
          <cell r="B15">
            <v>503</v>
          </cell>
        </row>
        <row r="16">
          <cell r="B16">
            <v>195</v>
          </cell>
        </row>
        <row r="17">
          <cell r="B17">
            <v>164</v>
          </cell>
        </row>
        <row r="18">
          <cell r="B18">
            <v>96</v>
          </cell>
        </row>
        <row r="20">
          <cell r="B20">
            <v>210</v>
          </cell>
        </row>
        <row r="21">
          <cell r="B21">
            <v>197</v>
          </cell>
        </row>
        <row r="24">
          <cell r="B24">
            <v>83</v>
          </cell>
        </row>
        <row r="25">
          <cell r="B25">
            <v>432</v>
          </cell>
        </row>
        <row r="26">
          <cell r="B26">
            <v>270</v>
          </cell>
        </row>
        <row r="27">
          <cell r="B27">
            <v>415</v>
          </cell>
        </row>
        <row r="28">
          <cell r="B28">
            <v>112</v>
          </cell>
        </row>
        <row r="29">
          <cell r="B29">
            <v>250</v>
          </cell>
        </row>
        <row r="30">
          <cell r="B30">
            <v>423</v>
          </cell>
        </row>
        <row r="31">
          <cell r="B31">
            <v>621</v>
          </cell>
        </row>
        <row r="32">
          <cell r="B32">
            <v>131</v>
          </cell>
        </row>
        <row r="33">
          <cell r="B33">
            <v>904</v>
          </cell>
        </row>
        <row r="34">
          <cell r="B34">
            <v>212</v>
          </cell>
        </row>
        <row r="35">
          <cell r="B35">
            <v>133</v>
          </cell>
        </row>
        <row r="36">
          <cell r="B36">
            <v>246</v>
          </cell>
        </row>
        <row r="37">
          <cell r="B37">
            <v>1004</v>
          </cell>
        </row>
        <row r="38">
          <cell r="B38">
            <v>244</v>
          </cell>
        </row>
        <row r="39">
          <cell r="B39">
            <v>242</v>
          </cell>
        </row>
        <row r="41">
          <cell r="B41">
            <v>35</v>
          </cell>
        </row>
        <row r="42">
          <cell r="B42">
            <v>161</v>
          </cell>
        </row>
        <row r="43">
          <cell r="B43">
            <v>109</v>
          </cell>
        </row>
        <row r="44">
          <cell r="B44">
            <v>187</v>
          </cell>
        </row>
        <row r="45">
          <cell r="B45">
            <v>152</v>
          </cell>
        </row>
        <row r="46">
          <cell r="B46">
            <v>352</v>
          </cell>
        </row>
        <row r="47">
          <cell r="B47">
            <v>208</v>
          </cell>
        </row>
        <row r="48">
          <cell r="B48">
            <v>1196</v>
          </cell>
        </row>
        <row r="49">
          <cell r="B49">
            <v>483</v>
          </cell>
        </row>
        <row r="50">
          <cell r="B50">
            <v>383</v>
          </cell>
        </row>
        <row r="51">
          <cell r="B51">
            <v>173</v>
          </cell>
        </row>
        <row r="52">
          <cell r="B52">
            <v>162</v>
          </cell>
        </row>
        <row r="53">
          <cell r="B53">
            <v>388</v>
          </cell>
        </row>
        <row r="54">
          <cell r="B54">
            <v>199</v>
          </cell>
        </row>
        <row r="55">
          <cell r="B55">
            <v>176</v>
          </cell>
        </row>
        <row r="56">
          <cell r="B56">
            <v>206</v>
          </cell>
        </row>
        <row r="57">
          <cell r="B57">
            <v>716</v>
          </cell>
        </row>
        <row r="58">
          <cell r="B58">
            <v>144</v>
          </cell>
        </row>
        <row r="59">
          <cell r="B59">
            <v>350</v>
          </cell>
        </row>
        <row r="60">
          <cell r="B60">
            <v>106</v>
          </cell>
        </row>
        <row r="61">
          <cell r="B61">
            <v>806</v>
          </cell>
        </row>
        <row r="62">
          <cell r="B62">
            <v>232</v>
          </cell>
        </row>
        <row r="63">
          <cell r="B63">
            <v>457</v>
          </cell>
        </row>
        <row r="64">
          <cell r="B64">
            <v>53</v>
          </cell>
        </row>
        <row r="65">
          <cell r="B65">
            <v>115</v>
          </cell>
        </row>
        <row r="66">
          <cell r="B66">
            <v>88</v>
          </cell>
        </row>
        <row r="67">
          <cell r="B67">
            <v>822</v>
          </cell>
        </row>
        <row r="68">
          <cell r="B68">
            <v>184</v>
          </cell>
        </row>
        <row r="69">
          <cell r="B69">
            <v>273</v>
          </cell>
        </row>
        <row r="71">
          <cell r="B71">
            <v>225</v>
          </cell>
        </row>
        <row r="73">
          <cell r="B73">
            <v>178</v>
          </cell>
        </row>
        <row r="74">
          <cell r="B74">
            <v>128</v>
          </cell>
        </row>
        <row r="75">
          <cell r="B75">
            <v>534</v>
          </cell>
        </row>
        <row r="76">
          <cell r="B76">
            <v>268</v>
          </cell>
        </row>
        <row r="77">
          <cell r="B77">
            <v>265</v>
          </cell>
        </row>
        <row r="79">
          <cell r="B79">
            <v>179</v>
          </cell>
        </row>
        <row r="80">
          <cell r="B80">
            <v>118</v>
          </cell>
        </row>
        <row r="81">
          <cell r="B81">
            <v>63</v>
          </cell>
        </row>
        <row r="82">
          <cell r="B82">
            <v>366</v>
          </cell>
        </row>
        <row r="83">
          <cell r="B83">
            <v>68</v>
          </cell>
        </row>
        <row r="84">
          <cell r="B84">
            <v>249</v>
          </cell>
        </row>
        <row r="85">
          <cell r="B85">
            <v>148</v>
          </cell>
        </row>
        <row r="86">
          <cell r="B86">
            <v>246</v>
          </cell>
        </row>
        <row r="87">
          <cell r="B87">
            <v>446</v>
          </cell>
        </row>
        <row r="88">
          <cell r="B88">
            <v>280</v>
          </cell>
        </row>
        <row r="89">
          <cell r="B89">
            <v>122</v>
          </cell>
        </row>
        <row r="91">
          <cell r="B91">
            <v>78</v>
          </cell>
        </row>
        <row r="92">
          <cell r="B92">
            <v>580</v>
          </cell>
        </row>
        <row r="93">
          <cell r="B93">
            <v>203</v>
          </cell>
        </row>
        <row r="95">
          <cell r="B95">
            <v>798</v>
          </cell>
        </row>
        <row r="96">
          <cell r="B96">
            <v>97</v>
          </cell>
        </row>
        <row r="98">
          <cell r="B98">
            <v>200</v>
          </cell>
        </row>
        <row r="99">
          <cell r="B99">
            <v>220</v>
          </cell>
        </row>
        <row r="100">
          <cell r="B100">
            <v>279</v>
          </cell>
        </row>
      </sheetData>
      <sheetData sheetId="7">
        <row r="5">
          <cell r="B5">
            <v>88</v>
          </cell>
        </row>
        <row r="6">
          <cell r="B6">
            <v>108</v>
          </cell>
        </row>
        <row r="7">
          <cell r="B7">
            <v>186</v>
          </cell>
        </row>
        <row r="8">
          <cell r="B8">
            <v>212</v>
          </cell>
        </row>
        <row r="9">
          <cell r="B9">
            <v>163</v>
          </cell>
        </row>
        <row r="10">
          <cell r="B10">
            <v>452</v>
          </cell>
        </row>
        <row r="11">
          <cell r="B11">
            <v>502</v>
          </cell>
        </row>
        <row r="12">
          <cell r="B12">
            <v>405</v>
          </cell>
        </row>
        <row r="13">
          <cell r="B13">
            <v>197</v>
          </cell>
        </row>
        <row r="14">
          <cell r="B14">
            <v>812</v>
          </cell>
        </row>
        <row r="15">
          <cell r="B15">
            <v>537</v>
          </cell>
        </row>
        <row r="16">
          <cell r="B16">
            <v>171</v>
          </cell>
        </row>
        <row r="17">
          <cell r="B17">
            <v>235</v>
          </cell>
        </row>
        <row r="18">
          <cell r="B18">
            <v>149</v>
          </cell>
        </row>
        <row r="20">
          <cell r="B20">
            <v>62</v>
          </cell>
        </row>
        <row r="21">
          <cell r="B21">
            <v>193</v>
          </cell>
        </row>
        <row r="22">
          <cell r="B22">
            <v>131</v>
          </cell>
        </row>
        <row r="24">
          <cell r="B24">
            <v>113</v>
          </cell>
        </row>
        <row r="25">
          <cell r="B25">
            <v>434</v>
          </cell>
        </row>
        <row r="26">
          <cell r="B26">
            <v>291</v>
          </cell>
        </row>
        <row r="27">
          <cell r="B27">
            <v>294</v>
          </cell>
        </row>
        <row r="28">
          <cell r="B28">
            <v>128</v>
          </cell>
        </row>
        <row r="29">
          <cell r="B29">
            <v>304</v>
          </cell>
        </row>
        <row r="30">
          <cell r="B30">
            <v>560</v>
          </cell>
        </row>
        <row r="31">
          <cell r="B31">
            <v>603</v>
          </cell>
        </row>
        <row r="32">
          <cell r="B32">
            <v>207</v>
          </cell>
        </row>
        <row r="33">
          <cell r="B33">
            <v>841</v>
          </cell>
        </row>
        <row r="34">
          <cell r="B34">
            <v>195</v>
          </cell>
        </row>
        <row r="35">
          <cell r="B35">
            <v>150</v>
          </cell>
        </row>
        <row r="36">
          <cell r="B36">
            <v>266</v>
          </cell>
        </row>
        <row r="37">
          <cell r="B37">
            <v>828</v>
          </cell>
        </row>
        <row r="38">
          <cell r="B38">
            <v>178</v>
          </cell>
        </row>
        <row r="39">
          <cell r="B39">
            <v>314</v>
          </cell>
        </row>
        <row r="41">
          <cell r="B41">
            <v>59</v>
          </cell>
        </row>
        <row r="42">
          <cell r="B42">
            <v>163</v>
          </cell>
        </row>
        <row r="43">
          <cell r="B43">
            <v>141</v>
          </cell>
        </row>
        <row r="44">
          <cell r="B44">
            <v>215</v>
          </cell>
        </row>
        <row r="45">
          <cell r="B45">
            <v>167</v>
          </cell>
        </row>
        <row r="46">
          <cell r="B46">
            <v>415</v>
          </cell>
        </row>
        <row r="47">
          <cell r="B47">
            <v>220</v>
          </cell>
        </row>
        <row r="48">
          <cell r="B48">
            <v>1214</v>
          </cell>
        </row>
        <row r="49">
          <cell r="B49">
            <v>616</v>
          </cell>
        </row>
        <row r="50">
          <cell r="B50">
            <v>713</v>
          </cell>
        </row>
        <row r="51">
          <cell r="B51">
            <v>280</v>
          </cell>
        </row>
        <row r="52">
          <cell r="B52">
            <v>155</v>
          </cell>
        </row>
        <row r="53">
          <cell r="B53">
            <v>521</v>
          </cell>
        </row>
        <row r="54">
          <cell r="B54">
            <v>241</v>
          </cell>
        </row>
        <row r="55">
          <cell r="B55">
            <v>125</v>
          </cell>
        </row>
        <row r="56">
          <cell r="B56">
            <v>267</v>
          </cell>
        </row>
        <row r="57">
          <cell r="B57">
            <v>626</v>
          </cell>
        </row>
        <row r="58">
          <cell r="B58">
            <v>157</v>
          </cell>
        </row>
        <row r="59">
          <cell r="B59">
            <v>469</v>
          </cell>
        </row>
        <row r="60">
          <cell r="B60">
            <v>270</v>
          </cell>
        </row>
        <row r="61">
          <cell r="B61">
            <v>545</v>
          </cell>
        </row>
        <row r="62">
          <cell r="B62">
            <v>240</v>
          </cell>
        </row>
        <row r="63">
          <cell r="B63">
            <v>424</v>
          </cell>
        </row>
        <row r="64">
          <cell r="B64">
            <v>77</v>
          </cell>
        </row>
        <row r="65">
          <cell r="B65">
            <v>85</v>
          </cell>
        </row>
        <row r="66">
          <cell r="B66">
            <v>86</v>
          </cell>
        </row>
        <row r="67">
          <cell r="B67">
            <v>1087</v>
          </cell>
        </row>
        <row r="68">
          <cell r="B68">
            <v>189</v>
          </cell>
        </row>
        <row r="69">
          <cell r="B69">
            <v>455</v>
          </cell>
        </row>
        <row r="70">
          <cell r="B70">
            <v>131</v>
          </cell>
        </row>
        <row r="71">
          <cell r="B71">
            <v>391</v>
          </cell>
        </row>
        <row r="73">
          <cell r="B73">
            <v>216</v>
          </cell>
        </row>
        <row r="74">
          <cell r="B74">
            <v>123</v>
          </cell>
        </row>
        <row r="75">
          <cell r="B75">
            <v>340</v>
          </cell>
        </row>
        <row r="76">
          <cell r="B76">
            <v>261</v>
          </cell>
        </row>
        <row r="77">
          <cell r="B77">
            <v>333</v>
          </cell>
        </row>
        <row r="79">
          <cell r="B79">
            <v>337</v>
          </cell>
        </row>
        <row r="80">
          <cell r="B80">
            <v>102</v>
          </cell>
        </row>
        <row r="81">
          <cell r="B81">
            <v>30</v>
          </cell>
        </row>
        <row r="82">
          <cell r="B82">
            <v>540</v>
          </cell>
        </row>
        <row r="83">
          <cell r="B83">
            <v>56</v>
          </cell>
        </row>
        <row r="84">
          <cell r="B84">
            <v>298</v>
          </cell>
        </row>
        <row r="85">
          <cell r="B85">
            <v>146</v>
          </cell>
        </row>
        <row r="86">
          <cell r="B86">
            <v>287</v>
          </cell>
        </row>
        <row r="88">
          <cell r="B88">
            <v>347</v>
          </cell>
        </row>
        <row r="89">
          <cell r="B89">
            <v>112</v>
          </cell>
        </row>
        <row r="91">
          <cell r="B91">
            <v>104</v>
          </cell>
        </row>
        <row r="92">
          <cell r="B92">
            <v>453</v>
          </cell>
        </row>
        <row r="93">
          <cell r="B93">
            <v>235</v>
          </cell>
        </row>
        <row r="95">
          <cell r="B95">
            <v>663</v>
          </cell>
        </row>
        <row r="96">
          <cell r="B96">
            <v>58</v>
          </cell>
        </row>
        <row r="98">
          <cell r="B98">
            <v>204</v>
          </cell>
        </row>
        <row r="99">
          <cell r="B99">
            <v>241</v>
          </cell>
        </row>
        <row r="100">
          <cell r="B100">
            <v>220</v>
          </cell>
        </row>
      </sheetData>
      <sheetData sheetId="8">
        <row r="5">
          <cell r="B5">
            <v>88</v>
          </cell>
        </row>
        <row r="6">
          <cell r="B6">
            <v>110</v>
          </cell>
        </row>
        <row r="7">
          <cell r="B7">
            <v>145</v>
          </cell>
        </row>
        <row r="8">
          <cell r="B8">
            <v>183</v>
          </cell>
        </row>
        <row r="9">
          <cell r="B9">
            <v>148</v>
          </cell>
        </row>
        <row r="10">
          <cell r="B10">
            <v>512</v>
          </cell>
        </row>
        <row r="11">
          <cell r="B11">
            <v>463</v>
          </cell>
        </row>
        <row r="12">
          <cell r="B12">
            <v>332</v>
          </cell>
        </row>
        <row r="13">
          <cell r="B13">
            <v>232</v>
          </cell>
        </row>
        <row r="14">
          <cell r="B14">
            <v>843</v>
          </cell>
        </row>
        <row r="15">
          <cell r="B15">
            <v>515</v>
          </cell>
        </row>
        <row r="16">
          <cell r="B16">
            <v>154</v>
          </cell>
        </row>
        <row r="17">
          <cell r="B17">
            <v>283</v>
          </cell>
        </row>
        <row r="18">
          <cell r="B18">
            <v>149</v>
          </cell>
        </row>
        <row r="20">
          <cell r="B20">
            <v>61</v>
          </cell>
        </row>
        <row r="21">
          <cell r="B21">
            <v>166</v>
          </cell>
        </row>
        <row r="22">
          <cell r="B22">
            <v>142</v>
          </cell>
        </row>
        <row r="24">
          <cell r="B24">
            <v>97</v>
          </cell>
        </row>
        <row r="25">
          <cell r="B25">
            <v>389</v>
          </cell>
        </row>
        <row r="26">
          <cell r="B26">
            <v>228</v>
          </cell>
        </row>
        <row r="27">
          <cell r="B27">
            <v>301</v>
          </cell>
        </row>
        <row r="28">
          <cell r="B28">
            <v>118</v>
          </cell>
        </row>
        <row r="29">
          <cell r="B29">
            <v>280</v>
          </cell>
        </row>
        <row r="30">
          <cell r="B30">
            <v>448</v>
          </cell>
        </row>
        <row r="31">
          <cell r="B31">
            <v>352</v>
          </cell>
        </row>
        <row r="32">
          <cell r="B32">
            <v>157</v>
          </cell>
        </row>
        <row r="33">
          <cell r="B33">
            <v>1276</v>
          </cell>
        </row>
        <row r="34">
          <cell r="B34">
            <v>357</v>
          </cell>
        </row>
        <row r="35">
          <cell r="B35">
            <v>187</v>
          </cell>
        </row>
        <row r="36">
          <cell r="B36">
            <v>212</v>
          </cell>
        </row>
        <row r="37">
          <cell r="B37">
            <v>971</v>
          </cell>
        </row>
        <row r="38">
          <cell r="B38">
            <v>157</v>
          </cell>
        </row>
        <row r="39">
          <cell r="B39">
            <v>296</v>
          </cell>
        </row>
        <row r="41">
          <cell r="B41">
            <v>61</v>
          </cell>
        </row>
        <row r="42">
          <cell r="B42">
            <v>152</v>
          </cell>
        </row>
        <row r="43">
          <cell r="B43">
            <v>153</v>
          </cell>
        </row>
        <row r="44">
          <cell r="B44">
            <v>247</v>
          </cell>
        </row>
        <row r="45">
          <cell r="B45">
            <v>164</v>
          </cell>
        </row>
        <row r="46">
          <cell r="B46">
            <v>373</v>
          </cell>
        </row>
        <row r="47">
          <cell r="B47">
            <v>209</v>
          </cell>
        </row>
        <row r="48">
          <cell r="B48">
            <v>1280</v>
          </cell>
        </row>
        <row r="49">
          <cell r="B49">
            <v>531</v>
          </cell>
        </row>
        <row r="50">
          <cell r="B50">
            <v>589</v>
          </cell>
        </row>
        <row r="51">
          <cell r="B51">
            <v>250</v>
          </cell>
        </row>
        <row r="52">
          <cell r="B52">
            <v>145</v>
          </cell>
        </row>
        <row r="53">
          <cell r="B53">
            <v>405</v>
          </cell>
        </row>
        <row r="54">
          <cell r="B54">
            <v>256</v>
          </cell>
        </row>
        <row r="55">
          <cell r="B55">
            <v>187</v>
          </cell>
        </row>
        <row r="56">
          <cell r="B56">
            <v>513</v>
          </cell>
        </row>
        <row r="57">
          <cell r="B57">
            <v>594</v>
          </cell>
        </row>
        <row r="58">
          <cell r="B58">
            <v>159</v>
          </cell>
        </row>
        <row r="59">
          <cell r="B59">
            <v>241</v>
          </cell>
        </row>
        <row r="60">
          <cell r="B60">
            <v>178</v>
          </cell>
        </row>
        <row r="61">
          <cell r="B61">
            <v>641</v>
          </cell>
        </row>
        <row r="62">
          <cell r="B62">
            <v>184</v>
          </cell>
        </row>
        <row r="63">
          <cell r="B63">
            <v>475</v>
          </cell>
        </row>
        <row r="64">
          <cell r="B64">
            <v>73</v>
          </cell>
        </row>
        <row r="65">
          <cell r="B65">
            <v>72</v>
          </cell>
        </row>
        <row r="66">
          <cell r="B66">
            <v>85</v>
          </cell>
        </row>
        <row r="67">
          <cell r="B67">
            <v>1150</v>
          </cell>
        </row>
        <row r="68">
          <cell r="B68">
            <v>423</v>
          </cell>
        </row>
        <row r="69">
          <cell r="B69">
            <v>256</v>
          </cell>
        </row>
        <row r="70">
          <cell r="B70">
            <v>64</v>
          </cell>
        </row>
        <row r="71">
          <cell r="B71">
            <v>243</v>
          </cell>
        </row>
        <row r="73">
          <cell r="B73">
            <v>167</v>
          </cell>
        </row>
        <row r="74">
          <cell r="B74">
            <v>118</v>
          </cell>
        </row>
        <row r="75">
          <cell r="B75">
            <v>287</v>
          </cell>
        </row>
        <row r="76">
          <cell r="B76">
            <v>199</v>
          </cell>
        </row>
        <row r="77">
          <cell r="B77">
            <v>305</v>
          </cell>
        </row>
        <row r="79">
          <cell r="B79">
            <v>169</v>
          </cell>
        </row>
        <row r="80">
          <cell r="B80">
            <v>116</v>
          </cell>
        </row>
        <row r="81">
          <cell r="B81">
            <v>62</v>
          </cell>
        </row>
        <row r="82">
          <cell r="B82">
            <v>421</v>
          </cell>
        </row>
        <row r="83">
          <cell r="B83">
            <v>113</v>
          </cell>
        </row>
        <row r="84">
          <cell r="B84">
            <v>302</v>
          </cell>
        </row>
        <row r="85">
          <cell r="B85">
            <v>187</v>
          </cell>
        </row>
        <row r="86">
          <cell r="B86">
            <v>255</v>
          </cell>
        </row>
        <row r="88">
          <cell r="B88">
            <v>302</v>
          </cell>
        </row>
        <row r="89">
          <cell r="B89">
            <v>137</v>
          </cell>
        </row>
        <row r="91">
          <cell r="B91">
            <v>253</v>
          </cell>
        </row>
        <row r="92">
          <cell r="B92">
            <v>390</v>
          </cell>
        </row>
        <row r="93">
          <cell r="B93">
            <v>195</v>
          </cell>
        </row>
        <row r="94">
          <cell r="B94">
            <v>490</v>
          </cell>
        </row>
        <row r="95">
          <cell r="B95">
            <v>616</v>
          </cell>
        </row>
        <row r="96">
          <cell r="B96">
            <v>63</v>
          </cell>
        </row>
        <row r="97">
          <cell r="B97">
            <v>752</v>
          </cell>
        </row>
        <row r="98">
          <cell r="B98">
            <v>227</v>
          </cell>
        </row>
        <row r="99">
          <cell r="B99">
            <v>227</v>
          </cell>
        </row>
        <row r="100">
          <cell r="B100">
            <v>311</v>
          </cell>
        </row>
      </sheetData>
      <sheetData sheetId="9">
        <row r="5">
          <cell r="B5">
            <v>91</v>
          </cell>
        </row>
        <row r="6">
          <cell r="B6">
            <v>106</v>
          </cell>
        </row>
        <row r="7">
          <cell r="B7">
            <v>158</v>
          </cell>
        </row>
        <row r="8">
          <cell r="B8">
            <v>229</v>
          </cell>
        </row>
        <row r="9">
          <cell r="B9">
            <v>151</v>
          </cell>
        </row>
        <row r="10">
          <cell r="B10">
            <v>313</v>
          </cell>
        </row>
        <row r="11">
          <cell r="B11">
            <v>470</v>
          </cell>
        </row>
        <row r="12">
          <cell r="B12">
            <v>378</v>
          </cell>
        </row>
        <row r="13">
          <cell r="B13">
            <v>184</v>
          </cell>
        </row>
        <row r="14">
          <cell r="B14">
            <v>946</v>
          </cell>
        </row>
        <row r="15">
          <cell r="B15">
            <v>509</v>
          </cell>
        </row>
        <row r="16">
          <cell r="B16">
            <v>127</v>
          </cell>
        </row>
        <row r="17">
          <cell r="B17">
            <v>293</v>
          </cell>
        </row>
        <row r="18">
          <cell r="B18">
            <v>161</v>
          </cell>
        </row>
        <row r="20">
          <cell r="B20">
            <v>166</v>
          </cell>
        </row>
        <row r="21">
          <cell r="B21">
            <v>157</v>
          </cell>
        </row>
        <row r="22">
          <cell r="B22">
            <v>147</v>
          </cell>
        </row>
        <row r="24">
          <cell r="B24">
            <v>86</v>
          </cell>
        </row>
        <row r="25">
          <cell r="B25">
            <v>294</v>
          </cell>
        </row>
        <row r="26">
          <cell r="B26">
            <v>224</v>
          </cell>
        </row>
        <row r="27">
          <cell r="B27">
            <v>331</v>
          </cell>
        </row>
        <row r="28">
          <cell r="B28">
            <v>115</v>
          </cell>
        </row>
        <row r="29">
          <cell r="B29">
            <v>329</v>
          </cell>
        </row>
        <row r="30">
          <cell r="B30">
            <v>312</v>
          </cell>
        </row>
        <row r="31">
          <cell r="B31">
            <v>194</v>
          </cell>
        </row>
        <row r="32">
          <cell r="B32">
            <v>187</v>
          </cell>
        </row>
        <row r="33">
          <cell r="B33">
            <v>1276</v>
          </cell>
        </row>
        <row r="34">
          <cell r="B34">
            <v>778</v>
          </cell>
        </row>
        <row r="35">
          <cell r="B35">
            <v>166</v>
          </cell>
        </row>
        <row r="36">
          <cell r="B36">
            <v>132</v>
          </cell>
        </row>
        <row r="37">
          <cell r="B37">
            <v>1031</v>
          </cell>
        </row>
        <row r="38">
          <cell r="B38">
            <v>147</v>
          </cell>
        </row>
        <row r="39">
          <cell r="B39">
            <v>234</v>
          </cell>
        </row>
        <row r="41">
          <cell r="B41">
            <v>24</v>
          </cell>
        </row>
        <row r="42">
          <cell r="B42">
            <v>143</v>
          </cell>
        </row>
        <row r="43">
          <cell r="B43">
            <v>58</v>
          </cell>
        </row>
        <row r="44">
          <cell r="B44">
            <v>275</v>
          </cell>
        </row>
        <row r="45">
          <cell r="B45">
            <v>161</v>
          </cell>
        </row>
        <row r="46">
          <cell r="B46">
            <v>373</v>
          </cell>
        </row>
        <row r="47">
          <cell r="B47">
            <v>157</v>
          </cell>
        </row>
        <row r="48">
          <cell r="B48">
            <v>1228</v>
          </cell>
        </row>
        <row r="49">
          <cell r="B49">
            <v>492</v>
          </cell>
        </row>
        <row r="50">
          <cell r="B50">
            <v>523</v>
          </cell>
        </row>
        <row r="51">
          <cell r="B51">
            <v>170</v>
          </cell>
        </row>
        <row r="52">
          <cell r="B52">
            <v>105</v>
          </cell>
        </row>
        <row r="53">
          <cell r="B53">
            <v>467</v>
          </cell>
        </row>
        <row r="54">
          <cell r="B54">
            <v>245</v>
          </cell>
        </row>
        <row r="55">
          <cell r="B55">
            <v>203</v>
          </cell>
        </row>
        <row r="56">
          <cell r="B56">
            <v>344</v>
          </cell>
        </row>
        <row r="57">
          <cell r="B57">
            <v>56</v>
          </cell>
        </row>
        <row r="58">
          <cell r="B58">
            <v>145</v>
          </cell>
        </row>
        <row r="59">
          <cell r="B59">
            <v>203</v>
          </cell>
        </row>
        <row r="60">
          <cell r="B60">
            <v>265</v>
          </cell>
        </row>
        <row r="61">
          <cell r="B61">
            <v>715</v>
          </cell>
        </row>
        <row r="62">
          <cell r="B62">
            <v>124</v>
          </cell>
        </row>
        <row r="63">
          <cell r="B63">
            <v>474</v>
          </cell>
        </row>
        <row r="64">
          <cell r="B64">
            <v>52</v>
          </cell>
        </row>
        <row r="65">
          <cell r="B65">
            <v>108</v>
          </cell>
        </row>
        <row r="66">
          <cell r="B66">
            <v>100</v>
          </cell>
        </row>
        <row r="67">
          <cell r="B67">
            <v>1085</v>
          </cell>
        </row>
        <row r="68">
          <cell r="B68">
            <v>253</v>
          </cell>
        </row>
        <row r="69">
          <cell r="B69">
            <v>409</v>
          </cell>
        </row>
        <row r="70">
          <cell r="B70">
            <v>62</v>
          </cell>
        </row>
        <row r="71">
          <cell r="B71">
            <v>282</v>
          </cell>
        </row>
        <row r="73">
          <cell r="B73">
            <v>145</v>
          </cell>
        </row>
        <row r="74">
          <cell r="B74">
            <v>75</v>
          </cell>
        </row>
        <row r="75">
          <cell r="B75">
            <v>477</v>
          </cell>
        </row>
        <row r="76">
          <cell r="B76">
            <v>204</v>
          </cell>
        </row>
        <row r="77">
          <cell r="B77">
            <v>253</v>
          </cell>
        </row>
        <row r="79">
          <cell r="B79">
            <v>245</v>
          </cell>
        </row>
        <row r="80">
          <cell r="B80">
            <v>108</v>
          </cell>
        </row>
        <row r="81">
          <cell r="B81">
            <v>49</v>
          </cell>
        </row>
        <row r="82">
          <cell r="B82">
            <v>496</v>
          </cell>
        </row>
        <row r="83">
          <cell r="B83">
            <v>28</v>
          </cell>
        </row>
        <row r="84">
          <cell r="B84">
            <v>250</v>
          </cell>
        </row>
        <row r="85">
          <cell r="B85">
            <v>130</v>
          </cell>
        </row>
        <row r="86">
          <cell r="B86">
            <v>232</v>
          </cell>
        </row>
        <row r="88">
          <cell r="B88">
            <v>385</v>
          </cell>
        </row>
        <row r="89">
          <cell r="B89">
            <v>132</v>
          </cell>
        </row>
        <row r="91">
          <cell r="B91">
            <v>532</v>
          </cell>
        </row>
        <row r="92">
          <cell r="B92">
            <v>430</v>
          </cell>
        </row>
        <row r="93">
          <cell r="B93">
            <v>210</v>
          </cell>
        </row>
        <row r="94">
          <cell r="B94">
            <v>1040</v>
          </cell>
        </row>
        <row r="95">
          <cell r="B95">
            <v>591</v>
          </cell>
        </row>
        <row r="96">
          <cell r="B96">
            <v>91</v>
          </cell>
        </row>
        <row r="97">
          <cell r="B97">
            <v>761</v>
          </cell>
        </row>
        <row r="98">
          <cell r="B98">
            <v>183</v>
          </cell>
        </row>
        <row r="99">
          <cell r="B99">
            <v>87</v>
          </cell>
        </row>
        <row r="100">
          <cell r="B100">
            <v>231</v>
          </cell>
        </row>
      </sheetData>
      <sheetData sheetId="10">
        <row r="5">
          <cell r="B5">
            <v>151</v>
          </cell>
        </row>
        <row r="6">
          <cell r="B6">
            <v>522</v>
          </cell>
        </row>
        <row r="7">
          <cell r="B7">
            <v>153</v>
          </cell>
        </row>
        <row r="8">
          <cell r="B8">
            <v>255</v>
          </cell>
        </row>
        <row r="9">
          <cell r="B9">
            <v>183</v>
          </cell>
        </row>
        <row r="10">
          <cell r="B10">
            <v>455</v>
          </cell>
        </row>
        <row r="11">
          <cell r="B11">
            <v>521</v>
          </cell>
        </row>
        <row r="12">
          <cell r="B12">
            <v>593</v>
          </cell>
        </row>
        <row r="13">
          <cell r="B13">
            <v>124</v>
          </cell>
        </row>
        <row r="14">
          <cell r="B14">
            <v>511</v>
          </cell>
        </row>
        <row r="15">
          <cell r="B15">
            <v>376</v>
          </cell>
        </row>
        <row r="16">
          <cell r="B16">
            <v>134</v>
          </cell>
        </row>
        <row r="17">
          <cell r="B17">
            <v>243</v>
          </cell>
        </row>
        <row r="18">
          <cell r="B18">
            <v>161</v>
          </cell>
        </row>
        <row r="20">
          <cell r="B20">
            <v>132</v>
          </cell>
        </row>
        <row r="21">
          <cell r="B21">
            <v>183</v>
          </cell>
        </row>
        <row r="22">
          <cell r="B22">
            <v>138</v>
          </cell>
        </row>
        <row r="23">
          <cell r="B23">
            <v>473</v>
          </cell>
        </row>
        <row r="24">
          <cell r="B24">
            <v>132</v>
          </cell>
        </row>
        <row r="25">
          <cell r="B25">
            <v>220</v>
          </cell>
        </row>
        <row r="26">
          <cell r="B26">
            <v>287</v>
          </cell>
        </row>
        <row r="27">
          <cell r="B27">
            <v>433</v>
          </cell>
        </row>
        <row r="28">
          <cell r="B28">
            <v>142</v>
          </cell>
        </row>
        <row r="29">
          <cell r="B29">
            <v>387</v>
          </cell>
        </row>
        <row r="30">
          <cell r="B30">
            <v>374</v>
          </cell>
        </row>
        <row r="31">
          <cell r="B31">
            <v>175</v>
          </cell>
        </row>
        <row r="32">
          <cell r="B32">
            <v>190</v>
          </cell>
        </row>
        <row r="33">
          <cell r="B33">
            <v>866</v>
          </cell>
        </row>
        <row r="34">
          <cell r="B34">
            <v>404</v>
          </cell>
        </row>
        <row r="35">
          <cell r="B35">
            <v>242</v>
          </cell>
        </row>
        <row r="36">
          <cell r="B36">
            <v>152</v>
          </cell>
        </row>
        <row r="37">
          <cell r="B37">
            <v>1046</v>
          </cell>
        </row>
        <row r="38">
          <cell r="B38">
            <v>214</v>
          </cell>
        </row>
        <row r="39">
          <cell r="B39">
            <v>201</v>
          </cell>
        </row>
        <row r="41">
          <cell r="B41">
            <v>21</v>
          </cell>
        </row>
        <row r="42">
          <cell r="B42">
            <v>152</v>
          </cell>
        </row>
        <row r="43">
          <cell r="B43">
            <v>110</v>
          </cell>
        </row>
        <row r="44">
          <cell r="B44">
            <v>254</v>
          </cell>
        </row>
        <row r="45">
          <cell r="B45">
            <v>166</v>
          </cell>
        </row>
        <row r="46">
          <cell r="B46">
            <v>488</v>
          </cell>
        </row>
        <row r="47">
          <cell r="B47">
            <v>228</v>
          </cell>
        </row>
        <row r="48">
          <cell r="B48">
            <v>1272</v>
          </cell>
        </row>
        <row r="49">
          <cell r="B49">
            <v>466</v>
          </cell>
        </row>
        <row r="50">
          <cell r="B50">
            <v>518</v>
          </cell>
        </row>
        <row r="51">
          <cell r="B51">
            <v>248</v>
          </cell>
        </row>
        <row r="52">
          <cell r="B52">
            <v>198</v>
          </cell>
        </row>
        <row r="53">
          <cell r="B53">
            <v>616</v>
          </cell>
        </row>
        <row r="54">
          <cell r="B54">
            <v>255</v>
          </cell>
        </row>
        <row r="55">
          <cell r="B55">
            <v>267</v>
          </cell>
        </row>
        <row r="56">
          <cell r="B56">
            <v>661</v>
          </cell>
        </row>
        <row r="57">
          <cell r="B57">
            <v>556</v>
          </cell>
        </row>
        <row r="58">
          <cell r="B58">
            <v>171</v>
          </cell>
        </row>
        <row r="59">
          <cell r="B59">
            <v>339</v>
          </cell>
        </row>
        <row r="60">
          <cell r="B60">
            <v>202</v>
          </cell>
        </row>
        <row r="61">
          <cell r="B61">
            <v>734</v>
          </cell>
        </row>
        <row r="62">
          <cell r="B62">
            <v>162</v>
          </cell>
        </row>
        <row r="63">
          <cell r="B63">
            <v>385</v>
          </cell>
        </row>
        <row r="64">
          <cell r="B64">
            <v>61</v>
          </cell>
        </row>
        <row r="65">
          <cell r="B65">
            <v>118</v>
          </cell>
        </row>
        <row r="66">
          <cell r="B66">
            <v>67</v>
          </cell>
        </row>
        <row r="67">
          <cell r="B67">
            <v>854</v>
          </cell>
        </row>
        <row r="68">
          <cell r="B68">
            <v>212</v>
          </cell>
        </row>
        <row r="69">
          <cell r="B69">
            <v>437</v>
          </cell>
        </row>
        <row r="70">
          <cell r="B70">
            <v>63</v>
          </cell>
        </row>
        <row r="71">
          <cell r="B71">
            <v>227</v>
          </cell>
        </row>
        <row r="73">
          <cell r="B73">
            <v>179</v>
          </cell>
        </row>
        <row r="74">
          <cell r="B74">
            <v>90</v>
          </cell>
        </row>
        <row r="75">
          <cell r="B75">
            <v>687</v>
          </cell>
        </row>
        <row r="76">
          <cell r="B76">
            <v>283</v>
          </cell>
        </row>
        <row r="77">
          <cell r="B77">
            <v>184</v>
          </cell>
        </row>
        <row r="79">
          <cell r="B79">
            <v>228</v>
          </cell>
        </row>
        <row r="80">
          <cell r="B80">
            <v>98</v>
          </cell>
        </row>
        <row r="81">
          <cell r="B81">
            <v>29</v>
          </cell>
        </row>
        <row r="82">
          <cell r="B82">
            <v>522</v>
          </cell>
        </row>
        <row r="83">
          <cell r="B83">
            <v>48</v>
          </cell>
        </row>
        <row r="84">
          <cell r="B84">
            <v>244</v>
          </cell>
        </row>
        <row r="85">
          <cell r="B85">
            <v>169</v>
          </cell>
        </row>
        <row r="86">
          <cell r="B86">
            <v>323</v>
          </cell>
        </row>
        <row r="88">
          <cell r="B88">
            <v>340</v>
          </cell>
        </row>
        <row r="89">
          <cell r="B89">
            <v>168</v>
          </cell>
        </row>
        <row r="91">
          <cell r="B91">
            <v>528</v>
          </cell>
        </row>
        <row r="92">
          <cell r="B92">
            <v>430</v>
          </cell>
        </row>
        <row r="93">
          <cell r="B93">
            <v>187</v>
          </cell>
        </row>
        <row r="94">
          <cell r="B94">
            <v>957</v>
          </cell>
        </row>
        <row r="95">
          <cell r="B95">
            <v>540</v>
          </cell>
        </row>
        <row r="96">
          <cell r="B96">
            <v>88</v>
          </cell>
        </row>
        <row r="97">
          <cell r="B97">
            <v>675</v>
          </cell>
        </row>
        <row r="98">
          <cell r="B98">
            <v>274</v>
          </cell>
        </row>
        <row r="99">
          <cell r="B99">
            <v>128</v>
          </cell>
        </row>
        <row r="100">
          <cell r="B100">
            <v>282</v>
          </cell>
        </row>
      </sheetData>
      <sheetData sheetId="11">
        <row r="5">
          <cell r="B5">
            <v>144</v>
          </cell>
        </row>
        <row r="6">
          <cell r="B6">
            <v>590</v>
          </cell>
        </row>
        <row r="7">
          <cell r="B7">
            <v>165</v>
          </cell>
        </row>
        <row r="8">
          <cell r="B8">
            <v>274</v>
          </cell>
        </row>
        <row r="9">
          <cell r="B9">
            <v>159</v>
          </cell>
        </row>
        <row r="10">
          <cell r="B10">
            <v>377</v>
          </cell>
        </row>
        <row r="11">
          <cell r="B11">
            <v>519</v>
          </cell>
        </row>
        <row r="12">
          <cell r="B12">
            <v>362</v>
          </cell>
        </row>
        <row r="13">
          <cell r="B13">
            <v>227</v>
          </cell>
        </row>
        <row r="14">
          <cell r="B14">
            <v>97</v>
          </cell>
        </row>
        <row r="15">
          <cell r="B15">
            <v>7</v>
          </cell>
        </row>
        <row r="16">
          <cell r="B16">
            <v>421</v>
          </cell>
        </row>
        <row r="17">
          <cell r="B17">
            <v>235</v>
          </cell>
        </row>
        <row r="18">
          <cell r="B18">
            <v>254</v>
          </cell>
        </row>
        <row r="19">
          <cell r="B19">
            <v>139</v>
          </cell>
        </row>
        <row r="21">
          <cell r="B21">
            <v>111</v>
          </cell>
        </row>
        <row r="22">
          <cell r="B22">
            <v>187</v>
          </cell>
        </row>
        <row r="23">
          <cell r="B23">
            <v>159</v>
          </cell>
        </row>
        <row r="24">
          <cell r="B24">
            <v>1084</v>
          </cell>
        </row>
        <row r="25">
          <cell r="B25">
            <v>124</v>
          </cell>
        </row>
        <row r="26">
          <cell r="B26">
            <v>308</v>
          </cell>
        </row>
        <row r="27">
          <cell r="B27">
            <v>301</v>
          </cell>
        </row>
        <row r="28">
          <cell r="B28">
            <v>484</v>
          </cell>
        </row>
        <row r="29">
          <cell r="B29">
            <v>137</v>
          </cell>
        </row>
        <row r="30">
          <cell r="B30">
            <v>93</v>
          </cell>
        </row>
        <row r="31">
          <cell r="B31">
            <v>333</v>
          </cell>
        </row>
        <row r="33">
          <cell r="B33">
            <v>469</v>
          </cell>
        </row>
        <row r="34">
          <cell r="B34">
            <v>213</v>
          </cell>
        </row>
        <row r="35">
          <cell r="B35">
            <v>1188</v>
          </cell>
        </row>
        <row r="36">
          <cell r="B36">
            <v>453</v>
          </cell>
        </row>
        <row r="37">
          <cell r="B37">
            <v>144</v>
          </cell>
        </row>
        <row r="38">
          <cell r="B38">
            <v>254</v>
          </cell>
        </row>
        <row r="39">
          <cell r="B39">
            <v>973</v>
          </cell>
        </row>
        <row r="40">
          <cell r="B40">
            <v>190</v>
          </cell>
        </row>
        <row r="41">
          <cell r="B41">
            <v>219</v>
          </cell>
        </row>
        <row r="43">
          <cell r="B43">
            <v>23</v>
          </cell>
        </row>
        <row r="44">
          <cell r="B44">
            <v>127</v>
          </cell>
        </row>
        <row r="45">
          <cell r="B45">
            <v>140</v>
          </cell>
        </row>
        <row r="46">
          <cell r="B46">
            <v>228</v>
          </cell>
        </row>
        <row r="47">
          <cell r="B47">
            <v>191</v>
          </cell>
        </row>
        <row r="48">
          <cell r="B48">
            <v>393</v>
          </cell>
        </row>
        <row r="49">
          <cell r="B49">
            <v>231</v>
          </cell>
        </row>
        <row r="50">
          <cell r="B50">
            <v>1391</v>
          </cell>
        </row>
        <row r="51">
          <cell r="B51">
            <v>552</v>
          </cell>
        </row>
        <row r="52">
          <cell r="B52">
            <v>579</v>
          </cell>
        </row>
        <row r="53">
          <cell r="B53">
            <v>255</v>
          </cell>
        </row>
        <row r="54">
          <cell r="B54">
            <v>171</v>
          </cell>
        </row>
        <row r="55">
          <cell r="B55">
            <v>424</v>
          </cell>
        </row>
        <row r="56">
          <cell r="B56">
            <v>285</v>
          </cell>
        </row>
        <row r="57">
          <cell r="B57">
            <v>225</v>
          </cell>
        </row>
        <row r="58">
          <cell r="B58">
            <v>557</v>
          </cell>
        </row>
        <row r="59">
          <cell r="B59">
            <v>311</v>
          </cell>
        </row>
        <row r="60">
          <cell r="B60">
            <v>157</v>
          </cell>
        </row>
        <row r="61">
          <cell r="B61">
            <v>301</v>
          </cell>
        </row>
        <row r="62">
          <cell r="B62">
            <v>277</v>
          </cell>
        </row>
        <row r="63">
          <cell r="B63">
            <v>689</v>
          </cell>
        </row>
        <row r="64">
          <cell r="B64">
            <v>202</v>
          </cell>
        </row>
        <row r="65">
          <cell r="B65">
            <v>506</v>
          </cell>
        </row>
        <row r="66">
          <cell r="B66">
            <v>34</v>
          </cell>
        </row>
        <row r="67">
          <cell r="B67">
            <v>71</v>
          </cell>
        </row>
        <row r="68">
          <cell r="B68">
            <v>78</v>
          </cell>
        </row>
        <row r="69">
          <cell r="B69">
            <v>1213</v>
          </cell>
        </row>
        <row r="70">
          <cell r="B70">
            <v>237</v>
          </cell>
        </row>
        <row r="71">
          <cell r="B71">
            <v>448</v>
          </cell>
        </row>
        <row r="72">
          <cell r="B72">
            <v>34</v>
          </cell>
        </row>
        <row r="73">
          <cell r="B73">
            <v>205</v>
          </cell>
        </row>
        <row r="75">
          <cell r="B75">
            <v>232</v>
          </cell>
        </row>
        <row r="76">
          <cell r="B76">
            <v>60</v>
          </cell>
        </row>
        <row r="77">
          <cell r="B77">
            <v>234</v>
          </cell>
        </row>
        <row r="78">
          <cell r="B78">
            <v>303</v>
          </cell>
        </row>
        <row r="79">
          <cell r="B79">
            <v>243</v>
          </cell>
        </row>
        <row r="81">
          <cell r="B81">
            <v>268</v>
          </cell>
        </row>
        <row r="82">
          <cell r="B82">
            <v>121</v>
          </cell>
        </row>
        <row r="83">
          <cell r="B83">
            <v>18</v>
          </cell>
        </row>
        <row r="84">
          <cell r="B84">
            <v>517</v>
          </cell>
        </row>
        <row r="85">
          <cell r="B85">
            <v>45</v>
          </cell>
        </row>
        <row r="86">
          <cell r="B86">
            <v>235</v>
          </cell>
        </row>
        <row r="87">
          <cell r="B87">
            <v>227</v>
          </cell>
        </row>
        <row r="88">
          <cell r="B88">
            <v>286</v>
          </cell>
        </row>
        <row r="90">
          <cell r="B90">
            <v>365</v>
          </cell>
        </row>
        <row r="91">
          <cell r="B91">
            <v>135</v>
          </cell>
        </row>
        <row r="93">
          <cell r="B93">
            <v>587</v>
          </cell>
        </row>
        <row r="94">
          <cell r="B94">
            <v>429</v>
          </cell>
        </row>
        <row r="95">
          <cell r="B95">
            <v>260</v>
          </cell>
        </row>
        <row r="96">
          <cell r="B96">
            <v>1090</v>
          </cell>
        </row>
        <row r="97">
          <cell r="B97">
            <v>669</v>
          </cell>
        </row>
        <row r="98">
          <cell r="B98">
            <v>91</v>
          </cell>
        </row>
        <row r="99">
          <cell r="B99">
            <v>862</v>
          </cell>
        </row>
        <row r="100">
          <cell r="B100">
            <v>183</v>
          </cell>
        </row>
        <row r="101">
          <cell r="B101">
            <v>274</v>
          </cell>
        </row>
        <row r="102">
          <cell r="B102">
            <v>207</v>
          </cell>
        </row>
      </sheetData>
      <sheetData sheetId="12">
        <row r="5">
          <cell r="B5">
            <v>102</v>
          </cell>
        </row>
        <row r="6">
          <cell r="B6">
            <v>509</v>
          </cell>
        </row>
        <row r="7">
          <cell r="B7">
            <v>151</v>
          </cell>
        </row>
        <row r="8">
          <cell r="B8">
            <v>121</v>
          </cell>
        </row>
        <row r="9">
          <cell r="B9">
            <v>139</v>
          </cell>
        </row>
        <row r="10">
          <cell r="B10">
            <v>461</v>
          </cell>
        </row>
        <row r="11">
          <cell r="B11">
            <v>602</v>
          </cell>
        </row>
        <row r="12">
          <cell r="B12">
            <v>432</v>
          </cell>
        </row>
        <row r="13">
          <cell r="B13">
            <v>228</v>
          </cell>
        </row>
        <row r="14">
          <cell r="B14">
            <v>878</v>
          </cell>
        </row>
        <row r="15">
          <cell r="B15">
            <v>397</v>
          </cell>
        </row>
        <row r="16">
          <cell r="B16">
            <v>447</v>
          </cell>
        </row>
        <row r="17">
          <cell r="B17">
            <v>231</v>
          </cell>
        </row>
        <row r="18">
          <cell r="B18">
            <v>171</v>
          </cell>
        </row>
        <row r="19">
          <cell r="B19">
            <v>153</v>
          </cell>
        </row>
        <row r="21">
          <cell r="B21">
            <v>138</v>
          </cell>
        </row>
        <row r="22">
          <cell r="B22">
            <v>154</v>
          </cell>
        </row>
        <row r="23">
          <cell r="B23">
            <v>151</v>
          </cell>
        </row>
        <row r="24">
          <cell r="B24">
            <v>754</v>
          </cell>
        </row>
        <row r="25">
          <cell r="B25">
            <v>112</v>
          </cell>
        </row>
        <row r="26">
          <cell r="B26">
            <v>114</v>
          </cell>
        </row>
        <row r="27">
          <cell r="B27">
            <v>290</v>
          </cell>
        </row>
        <row r="28">
          <cell r="B28">
            <v>507</v>
          </cell>
        </row>
        <row r="29">
          <cell r="B29">
            <v>495</v>
          </cell>
        </row>
        <row r="30">
          <cell r="B30">
            <v>127</v>
          </cell>
        </row>
        <row r="31">
          <cell r="B31">
            <v>368</v>
          </cell>
        </row>
        <row r="32">
          <cell r="B32">
            <v>490</v>
          </cell>
        </row>
        <row r="33">
          <cell r="B33">
            <v>296</v>
          </cell>
        </row>
        <row r="34">
          <cell r="B34">
            <v>167</v>
          </cell>
        </row>
        <row r="35">
          <cell r="B35">
            <v>1433</v>
          </cell>
        </row>
        <row r="36">
          <cell r="B36">
            <v>482</v>
          </cell>
        </row>
        <row r="37">
          <cell r="B37">
            <v>288</v>
          </cell>
        </row>
        <row r="38">
          <cell r="B38">
            <v>232</v>
          </cell>
        </row>
        <row r="39">
          <cell r="B39">
            <v>814</v>
          </cell>
        </row>
        <row r="40">
          <cell r="B40">
            <v>131</v>
          </cell>
        </row>
        <row r="41">
          <cell r="B41">
            <v>231</v>
          </cell>
        </row>
        <row r="43">
          <cell r="B43">
            <v>28</v>
          </cell>
        </row>
        <row r="44">
          <cell r="B44">
            <v>148</v>
          </cell>
        </row>
        <row r="45">
          <cell r="B45">
            <v>146</v>
          </cell>
        </row>
        <row r="46">
          <cell r="B46">
            <v>243</v>
          </cell>
        </row>
        <row r="47">
          <cell r="B47">
            <v>177</v>
          </cell>
        </row>
        <row r="48">
          <cell r="B48">
            <v>357</v>
          </cell>
        </row>
        <row r="49">
          <cell r="B49">
            <v>216</v>
          </cell>
        </row>
        <row r="50">
          <cell r="B50">
            <v>1427</v>
          </cell>
        </row>
        <row r="51">
          <cell r="B51">
            <v>491</v>
          </cell>
        </row>
        <row r="52">
          <cell r="B52">
            <v>625</v>
          </cell>
        </row>
        <row r="53">
          <cell r="B53">
            <v>202</v>
          </cell>
        </row>
        <row r="54">
          <cell r="B54">
            <v>174</v>
          </cell>
        </row>
        <row r="55">
          <cell r="B55">
            <v>52</v>
          </cell>
        </row>
        <row r="56">
          <cell r="B56">
            <v>240</v>
          </cell>
        </row>
        <row r="57">
          <cell r="B57">
            <v>161</v>
          </cell>
        </row>
        <row r="58">
          <cell r="B58">
            <v>719</v>
          </cell>
        </row>
        <row r="59">
          <cell r="B59">
            <v>346</v>
          </cell>
        </row>
        <row r="60">
          <cell r="B60">
            <v>123</v>
          </cell>
        </row>
        <row r="61">
          <cell r="B61">
            <v>350</v>
          </cell>
        </row>
        <row r="62">
          <cell r="B62">
            <v>286</v>
          </cell>
        </row>
        <row r="63">
          <cell r="B63">
            <v>484</v>
          </cell>
        </row>
        <row r="64">
          <cell r="B64">
            <v>151</v>
          </cell>
        </row>
        <row r="65">
          <cell r="B65">
            <v>399</v>
          </cell>
        </row>
        <row r="66">
          <cell r="B66">
            <v>76</v>
          </cell>
        </row>
        <row r="67">
          <cell r="B67">
            <v>136</v>
          </cell>
        </row>
        <row r="68">
          <cell r="B68">
            <v>66</v>
          </cell>
        </row>
        <row r="69">
          <cell r="B69">
            <v>1204</v>
          </cell>
        </row>
        <row r="70">
          <cell r="B70">
            <v>203</v>
          </cell>
        </row>
        <row r="71">
          <cell r="B71">
            <v>471</v>
          </cell>
        </row>
        <row r="72">
          <cell r="B72">
            <v>94</v>
          </cell>
        </row>
        <row r="73">
          <cell r="B73">
            <v>276</v>
          </cell>
        </row>
        <row r="75">
          <cell r="B75">
            <v>152</v>
          </cell>
        </row>
        <row r="76">
          <cell r="B76">
            <v>51</v>
          </cell>
        </row>
        <row r="77">
          <cell r="B77">
            <v>588</v>
          </cell>
        </row>
        <row r="78">
          <cell r="B78">
            <v>284</v>
          </cell>
        </row>
        <row r="79">
          <cell r="B79">
            <v>252</v>
          </cell>
        </row>
        <row r="81">
          <cell r="B81">
            <v>196</v>
          </cell>
        </row>
        <row r="82">
          <cell r="B82">
            <v>132</v>
          </cell>
        </row>
        <row r="83">
          <cell r="B83">
            <v>87</v>
          </cell>
        </row>
        <row r="84">
          <cell r="B84">
            <v>554</v>
          </cell>
        </row>
        <row r="85">
          <cell r="B85">
            <v>40</v>
          </cell>
        </row>
        <row r="86">
          <cell r="B86">
            <v>271</v>
          </cell>
        </row>
        <row r="87">
          <cell r="B87">
            <v>260</v>
          </cell>
        </row>
        <row r="88">
          <cell r="B88">
            <v>275</v>
          </cell>
        </row>
        <row r="90">
          <cell r="B90">
            <v>339</v>
          </cell>
        </row>
        <row r="91">
          <cell r="B91">
            <v>128</v>
          </cell>
        </row>
        <row r="93">
          <cell r="B93">
            <v>1666</v>
          </cell>
        </row>
        <row r="94">
          <cell r="B94">
            <v>290</v>
          </cell>
        </row>
        <row r="95">
          <cell r="B95">
            <v>195</v>
          </cell>
        </row>
        <row r="96">
          <cell r="B96">
            <v>889</v>
          </cell>
        </row>
        <row r="97">
          <cell r="B97">
            <v>588</v>
          </cell>
        </row>
        <row r="98">
          <cell r="B98">
            <v>46</v>
          </cell>
        </row>
        <row r="99">
          <cell r="B99">
            <v>89</v>
          </cell>
        </row>
        <row r="100">
          <cell r="B100">
            <v>889</v>
          </cell>
        </row>
        <row r="101">
          <cell r="B101">
            <v>160</v>
          </cell>
        </row>
        <row r="102">
          <cell r="B102">
            <v>335</v>
          </cell>
        </row>
        <row r="103">
          <cell r="B103">
            <v>238</v>
          </cell>
        </row>
      </sheetData>
      <sheetData sheetId="13">
        <row r="5">
          <cell r="B5">
            <v>97</v>
          </cell>
        </row>
        <row r="6">
          <cell r="B6">
            <v>222</v>
          </cell>
        </row>
        <row r="7">
          <cell r="B7">
            <v>123</v>
          </cell>
        </row>
        <row r="8">
          <cell r="B8">
            <v>134</v>
          </cell>
        </row>
        <row r="9">
          <cell r="B9">
            <v>128</v>
          </cell>
        </row>
        <row r="10">
          <cell r="B10">
            <v>366</v>
          </cell>
        </row>
        <row r="11">
          <cell r="B11">
            <v>454</v>
          </cell>
        </row>
        <row r="12">
          <cell r="B12">
            <v>298</v>
          </cell>
        </row>
        <row r="13">
          <cell r="B13">
            <v>165</v>
          </cell>
        </row>
        <row r="14">
          <cell r="B14">
            <v>625</v>
          </cell>
        </row>
        <row r="15">
          <cell r="B15">
            <v>1605</v>
          </cell>
        </row>
        <row r="16">
          <cell r="B16">
            <v>386</v>
          </cell>
        </row>
        <row r="17">
          <cell r="B17">
            <v>188</v>
          </cell>
        </row>
        <row r="18">
          <cell r="B18">
            <v>93</v>
          </cell>
        </row>
        <row r="19">
          <cell r="B19">
            <v>132</v>
          </cell>
        </row>
        <row r="21">
          <cell r="B21">
            <v>98</v>
          </cell>
        </row>
        <row r="22">
          <cell r="B22">
            <v>153</v>
          </cell>
        </row>
        <row r="23">
          <cell r="B23">
            <v>142</v>
          </cell>
        </row>
        <row r="24">
          <cell r="B24">
            <v>644</v>
          </cell>
        </row>
        <row r="25">
          <cell r="B25">
            <v>103</v>
          </cell>
        </row>
        <row r="26">
          <cell r="B26">
            <v>62</v>
          </cell>
        </row>
        <row r="27">
          <cell r="B27">
            <v>232</v>
          </cell>
        </row>
        <row r="28">
          <cell r="B28">
            <v>299</v>
          </cell>
        </row>
        <row r="29">
          <cell r="B29">
            <v>402</v>
          </cell>
        </row>
        <row r="30">
          <cell r="B30">
            <v>94</v>
          </cell>
        </row>
        <row r="31">
          <cell r="B31">
            <v>306</v>
          </cell>
        </row>
        <row r="32">
          <cell r="B32">
            <v>433</v>
          </cell>
        </row>
        <row r="33">
          <cell r="B33">
            <v>178</v>
          </cell>
        </row>
        <row r="34">
          <cell r="B34">
            <v>144</v>
          </cell>
        </row>
        <row r="35">
          <cell r="B35">
            <v>966</v>
          </cell>
        </row>
        <row r="36">
          <cell r="B36">
            <v>371</v>
          </cell>
        </row>
        <row r="37">
          <cell r="B37">
            <v>535</v>
          </cell>
        </row>
        <row r="38">
          <cell r="B38">
            <v>209</v>
          </cell>
        </row>
        <row r="39">
          <cell r="B39">
            <v>729</v>
          </cell>
        </row>
        <row r="40">
          <cell r="B40">
            <v>160</v>
          </cell>
        </row>
        <row r="41">
          <cell r="B41">
            <v>193</v>
          </cell>
        </row>
        <row r="43">
          <cell r="B43">
            <v>22</v>
          </cell>
        </row>
        <row r="44">
          <cell r="B44">
            <v>132</v>
          </cell>
        </row>
        <row r="45">
          <cell r="B45">
            <v>146</v>
          </cell>
        </row>
        <row r="46">
          <cell r="B46">
            <v>252</v>
          </cell>
        </row>
        <row r="47">
          <cell r="B47">
            <v>157</v>
          </cell>
        </row>
        <row r="48">
          <cell r="B48">
            <v>385</v>
          </cell>
        </row>
        <row r="49">
          <cell r="B49">
            <v>170</v>
          </cell>
        </row>
        <row r="50">
          <cell r="B50">
            <v>1181</v>
          </cell>
        </row>
        <row r="51">
          <cell r="B51">
            <v>448</v>
          </cell>
        </row>
        <row r="52">
          <cell r="B52">
            <v>434</v>
          </cell>
        </row>
        <row r="53">
          <cell r="B53">
            <v>223</v>
          </cell>
        </row>
        <row r="54">
          <cell r="B54">
            <v>205</v>
          </cell>
        </row>
        <row r="55">
          <cell r="B55">
            <v>392</v>
          </cell>
        </row>
        <row r="56">
          <cell r="B56">
            <v>141</v>
          </cell>
        </row>
        <row r="57">
          <cell r="B57">
            <v>185</v>
          </cell>
        </row>
        <row r="58">
          <cell r="B58">
            <v>456</v>
          </cell>
        </row>
        <row r="59">
          <cell r="B59">
            <v>479</v>
          </cell>
        </row>
        <row r="60">
          <cell r="B60">
            <v>70</v>
          </cell>
        </row>
        <row r="61">
          <cell r="B61">
            <v>281</v>
          </cell>
        </row>
        <row r="62">
          <cell r="B62">
            <v>236</v>
          </cell>
        </row>
        <row r="63">
          <cell r="B63">
            <v>526</v>
          </cell>
        </row>
        <row r="64">
          <cell r="B64">
            <v>162</v>
          </cell>
        </row>
        <row r="65">
          <cell r="B65">
            <v>356</v>
          </cell>
        </row>
        <row r="66">
          <cell r="B66">
            <v>59</v>
          </cell>
        </row>
        <row r="67">
          <cell r="B67">
            <v>98</v>
          </cell>
        </row>
        <row r="68">
          <cell r="B68">
            <v>112</v>
          </cell>
        </row>
        <row r="69">
          <cell r="B69">
            <v>1132</v>
          </cell>
        </row>
        <row r="70">
          <cell r="B70">
            <v>175</v>
          </cell>
        </row>
        <row r="71">
          <cell r="B71">
            <v>406</v>
          </cell>
        </row>
        <row r="72">
          <cell r="B72">
            <v>136</v>
          </cell>
        </row>
        <row r="73">
          <cell r="B73">
            <v>256</v>
          </cell>
        </row>
        <row r="75">
          <cell r="B75">
            <v>195</v>
          </cell>
        </row>
        <row r="76">
          <cell r="B76">
            <v>101</v>
          </cell>
        </row>
        <row r="77">
          <cell r="B77">
            <v>379</v>
          </cell>
        </row>
        <row r="78">
          <cell r="B78">
            <v>211</v>
          </cell>
        </row>
        <row r="79">
          <cell r="B79">
            <v>184</v>
          </cell>
        </row>
        <row r="81">
          <cell r="B81">
            <v>198</v>
          </cell>
        </row>
        <row r="83">
          <cell r="B83">
            <v>39</v>
          </cell>
        </row>
        <row r="84">
          <cell r="B84">
            <v>483</v>
          </cell>
        </row>
        <row r="85">
          <cell r="B85">
            <v>40</v>
          </cell>
        </row>
        <row r="86">
          <cell r="B86">
            <v>211</v>
          </cell>
        </row>
        <row r="87">
          <cell r="B87">
            <v>167</v>
          </cell>
        </row>
        <row r="88">
          <cell r="B88">
            <v>251</v>
          </cell>
        </row>
        <row r="89">
          <cell r="B89">
            <v>262</v>
          </cell>
        </row>
        <row r="90">
          <cell r="B90">
            <v>326</v>
          </cell>
        </row>
        <row r="91">
          <cell r="B91">
            <v>131</v>
          </cell>
        </row>
        <row r="93">
          <cell r="B93">
            <v>1172</v>
          </cell>
        </row>
        <row r="94">
          <cell r="B94">
            <v>207</v>
          </cell>
        </row>
        <row r="95">
          <cell r="B95">
            <v>169</v>
          </cell>
        </row>
        <row r="96">
          <cell r="B96">
            <v>729</v>
          </cell>
        </row>
        <row r="97">
          <cell r="B97">
            <v>554</v>
          </cell>
        </row>
        <row r="98">
          <cell r="B98">
            <v>545</v>
          </cell>
        </row>
        <row r="99">
          <cell r="B99">
            <v>81</v>
          </cell>
        </row>
        <row r="100">
          <cell r="B100">
            <v>592</v>
          </cell>
        </row>
        <row r="101">
          <cell r="B101">
            <v>211</v>
          </cell>
        </row>
        <row r="102">
          <cell r="B102">
            <v>239</v>
          </cell>
        </row>
        <row r="103">
          <cell r="B103">
            <v>216</v>
          </cell>
        </row>
      </sheetData>
      <sheetData sheetId="14">
        <row r="5">
          <cell r="B5">
            <v>142</v>
          </cell>
        </row>
        <row r="6">
          <cell r="B6">
            <v>280</v>
          </cell>
        </row>
        <row r="7">
          <cell r="B7">
            <v>143</v>
          </cell>
        </row>
        <row r="8">
          <cell r="B8">
            <v>219</v>
          </cell>
        </row>
        <row r="9">
          <cell r="B9">
            <v>151</v>
          </cell>
        </row>
        <row r="10">
          <cell r="B10">
            <v>362</v>
          </cell>
        </row>
        <row r="11">
          <cell r="B11">
            <v>467</v>
          </cell>
        </row>
        <row r="12">
          <cell r="B12">
            <v>296</v>
          </cell>
        </row>
        <row r="13">
          <cell r="B13">
            <v>186</v>
          </cell>
        </row>
        <row r="14">
          <cell r="B14">
            <v>678</v>
          </cell>
        </row>
        <row r="15">
          <cell r="B15">
            <v>494</v>
          </cell>
        </row>
        <row r="16">
          <cell r="B16">
            <v>433</v>
          </cell>
        </row>
        <row r="17">
          <cell r="B17">
            <v>152</v>
          </cell>
        </row>
        <row r="18">
          <cell r="B18">
            <v>256</v>
          </cell>
        </row>
        <row r="19">
          <cell r="B19">
            <v>158</v>
          </cell>
        </row>
        <row r="21">
          <cell r="B21">
            <v>135</v>
          </cell>
        </row>
        <row r="22">
          <cell r="B22">
            <v>151</v>
          </cell>
        </row>
        <row r="23">
          <cell r="B23">
            <v>155</v>
          </cell>
        </row>
        <row r="24">
          <cell r="B24">
            <v>721</v>
          </cell>
        </row>
        <row r="25">
          <cell r="B25">
            <v>146</v>
          </cell>
        </row>
        <row r="26">
          <cell r="B26">
            <v>113</v>
          </cell>
        </row>
        <row r="27">
          <cell r="B27">
            <v>229</v>
          </cell>
        </row>
        <row r="28">
          <cell r="B28">
            <v>305</v>
          </cell>
        </row>
        <row r="29">
          <cell r="B29">
            <v>482</v>
          </cell>
        </row>
        <row r="30">
          <cell r="B30">
            <v>101</v>
          </cell>
        </row>
        <row r="31">
          <cell r="B31">
            <v>261</v>
          </cell>
        </row>
        <row r="32">
          <cell r="B32">
            <v>309</v>
          </cell>
        </row>
        <row r="33">
          <cell r="B33">
            <v>243</v>
          </cell>
        </row>
        <row r="34">
          <cell r="B34">
            <v>218</v>
          </cell>
        </row>
        <row r="35">
          <cell r="B35">
            <v>1103</v>
          </cell>
        </row>
        <row r="36">
          <cell r="B36">
            <v>402</v>
          </cell>
        </row>
        <row r="37">
          <cell r="B37">
            <v>469</v>
          </cell>
        </row>
        <row r="38">
          <cell r="B38">
            <v>111</v>
          </cell>
        </row>
        <row r="39">
          <cell r="B39">
            <v>807</v>
          </cell>
        </row>
        <row r="40">
          <cell r="B40">
            <v>272</v>
          </cell>
        </row>
        <row r="41">
          <cell r="B41">
            <v>237</v>
          </cell>
        </row>
        <row r="43">
          <cell r="B43">
            <v>25</v>
          </cell>
        </row>
        <row r="44">
          <cell r="B44">
            <v>158</v>
          </cell>
        </row>
        <row r="45">
          <cell r="B45">
            <v>198</v>
          </cell>
        </row>
        <row r="46">
          <cell r="B46">
            <v>240</v>
          </cell>
        </row>
        <row r="47">
          <cell r="B47">
            <v>147</v>
          </cell>
        </row>
        <row r="48">
          <cell r="B48">
            <v>233</v>
          </cell>
        </row>
        <row r="49">
          <cell r="B49">
            <v>183</v>
          </cell>
        </row>
        <row r="50">
          <cell r="B50">
            <v>919</v>
          </cell>
        </row>
        <row r="51">
          <cell r="B51">
            <v>370</v>
          </cell>
        </row>
        <row r="52">
          <cell r="B52">
            <v>610</v>
          </cell>
        </row>
        <row r="53">
          <cell r="B53">
            <v>202</v>
          </cell>
        </row>
        <row r="54">
          <cell r="B54">
            <v>152</v>
          </cell>
        </row>
        <row r="55">
          <cell r="B55">
            <v>540</v>
          </cell>
        </row>
        <row r="56">
          <cell r="B56">
            <v>134</v>
          </cell>
        </row>
        <row r="57">
          <cell r="B57">
            <v>91</v>
          </cell>
        </row>
        <row r="58">
          <cell r="B58">
            <v>625</v>
          </cell>
        </row>
        <row r="59">
          <cell r="B59">
            <v>343</v>
          </cell>
        </row>
        <row r="60">
          <cell r="B60">
            <v>86</v>
          </cell>
        </row>
        <row r="61">
          <cell r="B61">
            <v>326</v>
          </cell>
        </row>
        <row r="62">
          <cell r="B62">
            <v>181</v>
          </cell>
        </row>
        <row r="63">
          <cell r="B63">
            <v>607</v>
          </cell>
        </row>
        <row r="64">
          <cell r="B64">
            <v>156</v>
          </cell>
        </row>
        <row r="65">
          <cell r="B65">
            <v>328</v>
          </cell>
        </row>
        <row r="66">
          <cell r="B66">
            <v>84</v>
          </cell>
        </row>
        <row r="67">
          <cell r="B67">
            <v>90</v>
          </cell>
        </row>
        <row r="68">
          <cell r="B68">
            <v>126</v>
          </cell>
        </row>
        <row r="69">
          <cell r="B69">
            <v>739</v>
          </cell>
        </row>
        <row r="70">
          <cell r="B70">
            <v>162</v>
          </cell>
        </row>
        <row r="71">
          <cell r="B71">
            <v>466</v>
          </cell>
        </row>
        <row r="72">
          <cell r="B72">
            <v>117</v>
          </cell>
        </row>
        <row r="73">
          <cell r="B73">
            <v>273</v>
          </cell>
        </row>
        <row r="75">
          <cell r="B75">
            <v>139</v>
          </cell>
        </row>
        <row r="76">
          <cell r="B76">
            <v>109</v>
          </cell>
        </row>
        <row r="77">
          <cell r="B77">
            <v>482</v>
          </cell>
        </row>
        <row r="78">
          <cell r="B78">
            <v>288</v>
          </cell>
        </row>
        <row r="79">
          <cell r="B79">
            <v>217</v>
          </cell>
        </row>
        <row r="81">
          <cell r="B81">
            <v>202</v>
          </cell>
        </row>
        <row r="82">
          <cell r="B82">
            <v>133</v>
          </cell>
        </row>
        <row r="83">
          <cell r="B83">
            <v>17</v>
          </cell>
        </row>
        <row r="84">
          <cell r="B84">
            <v>539</v>
          </cell>
        </row>
        <row r="85">
          <cell r="B85">
            <v>29</v>
          </cell>
        </row>
        <row r="86">
          <cell r="B86">
            <v>110</v>
          </cell>
        </row>
        <row r="87">
          <cell r="B87">
            <v>257</v>
          </cell>
        </row>
        <row r="88">
          <cell r="B88">
            <v>172</v>
          </cell>
        </row>
        <row r="89">
          <cell r="B89">
            <v>462</v>
          </cell>
        </row>
        <row r="90">
          <cell r="B90">
            <v>378</v>
          </cell>
        </row>
        <row r="91">
          <cell r="B91">
            <v>162</v>
          </cell>
        </row>
        <row r="93">
          <cell r="B93">
            <v>1189</v>
          </cell>
        </row>
        <row r="94">
          <cell r="B94">
            <v>87</v>
          </cell>
        </row>
        <row r="95">
          <cell r="B95">
            <v>220</v>
          </cell>
        </row>
        <row r="96">
          <cell r="B96">
            <v>821</v>
          </cell>
        </row>
        <row r="97">
          <cell r="B97">
            <v>583</v>
          </cell>
        </row>
        <row r="98">
          <cell r="B98">
            <v>472</v>
          </cell>
        </row>
        <row r="99">
          <cell r="B99">
            <v>96</v>
          </cell>
        </row>
        <row r="101">
          <cell r="B101">
            <v>636</v>
          </cell>
        </row>
        <row r="102">
          <cell r="B102">
            <v>163</v>
          </cell>
        </row>
        <row r="103">
          <cell r="B103">
            <v>212</v>
          </cell>
        </row>
        <row r="104">
          <cell r="B104">
            <v>135</v>
          </cell>
        </row>
      </sheetData>
      <sheetData sheetId="15">
        <row r="5">
          <cell r="B5">
            <v>153</v>
          </cell>
        </row>
        <row r="6">
          <cell r="B6">
            <v>93</v>
          </cell>
        </row>
        <row r="7">
          <cell r="B7">
            <v>141</v>
          </cell>
        </row>
        <row r="8">
          <cell r="B8">
            <v>200</v>
          </cell>
        </row>
        <row r="9">
          <cell r="B9">
            <v>147</v>
          </cell>
        </row>
        <row r="10">
          <cell r="B10">
            <v>337</v>
          </cell>
        </row>
        <row r="11">
          <cell r="B11">
            <v>401</v>
          </cell>
        </row>
        <row r="12">
          <cell r="B12">
            <v>313</v>
          </cell>
        </row>
        <row r="13">
          <cell r="B13">
            <v>175</v>
          </cell>
        </row>
        <row r="14">
          <cell r="B14">
            <v>596</v>
          </cell>
        </row>
        <row r="15">
          <cell r="B15">
            <v>1337</v>
          </cell>
        </row>
        <row r="16">
          <cell r="B16">
            <v>494</v>
          </cell>
        </row>
        <row r="17">
          <cell r="B17">
            <v>143</v>
          </cell>
        </row>
        <row r="18">
          <cell r="B18">
            <v>164</v>
          </cell>
        </row>
        <row r="20">
          <cell r="B20">
            <v>98</v>
          </cell>
        </row>
        <row r="21">
          <cell r="B21">
            <v>147</v>
          </cell>
        </row>
        <row r="22">
          <cell r="B22">
            <v>152</v>
          </cell>
        </row>
        <row r="23">
          <cell r="B23">
            <v>697</v>
          </cell>
        </row>
        <row r="24">
          <cell r="B24">
            <v>326</v>
          </cell>
        </row>
        <row r="25">
          <cell r="B25">
            <v>120</v>
          </cell>
        </row>
        <row r="26">
          <cell r="B26">
            <v>339</v>
          </cell>
        </row>
        <row r="27">
          <cell r="B27">
            <v>377</v>
          </cell>
        </row>
        <row r="28">
          <cell r="B28">
            <v>119</v>
          </cell>
        </row>
        <row r="29">
          <cell r="B29">
            <v>239</v>
          </cell>
        </row>
        <row r="30">
          <cell r="B30">
            <v>241</v>
          </cell>
        </row>
        <row r="31">
          <cell r="B31">
            <v>183</v>
          </cell>
        </row>
        <row r="32">
          <cell r="B32">
            <v>183</v>
          </cell>
        </row>
        <row r="33">
          <cell r="B33">
            <v>1472</v>
          </cell>
        </row>
        <row r="34">
          <cell r="B34">
            <v>440</v>
          </cell>
        </row>
        <row r="35">
          <cell r="B35">
            <v>277</v>
          </cell>
        </row>
        <row r="36">
          <cell r="B36">
            <v>388</v>
          </cell>
        </row>
        <row r="37">
          <cell r="B37">
            <v>822</v>
          </cell>
        </row>
        <row r="38">
          <cell r="B38">
            <v>217</v>
          </cell>
        </row>
        <row r="39">
          <cell r="B39">
            <v>136</v>
          </cell>
        </row>
        <row r="40">
          <cell r="B40">
            <v>200</v>
          </cell>
        </row>
        <row r="42">
          <cell r="B42">
            <v>22</v>
          </cell>
        </row>
        <row r="43">
          <cell r="B43">
            <v>159</v>
          </cell>
        </row>
        <row r="44">
          <cell r="B44">
            <v>161</v>
          </cell>
        </row>
        <row r="45">
          <cell r="B45">
            <v>180</v>
          </cell>
        </row>
        <row r="46">
          <cell r="B46">
            <v>134</v>
          </cell>
        </row>
        <row r="47">
          <cell r="B47">
            <v>241</v>
          </cell>
        </row>
        <row r="48">
          <cell r="B48">
            <v>202</v>
          </cell>
        </row>
        <row r="49">
          <cell r="B49">
            <v>1121</v>
          </cell>
        </row>
        <row r="50">
          <cell r="B50">
            <v>369</v>
          </cell>
        </row>
        <row r="51">
          <cell r="B51">
            <v>217</v>
          </cell>
        </row>
        <row r="52">
          <cell r="B52">
            <v>253</v>
          </cell>
        </row>
        <row r="53">
          <cell r="B53">
            <v>140</v>
          </cell>
        </row>
        <row r="54">
          <cell r="B54">
            <v>468</v>
          </cell>
        </row>
        <row r="55">
          <cell r="B55">
            <v>79</v>
          </cell>
        </row>
        <row r="56">
          <cell r="B56">
            <v>181</v>
          </cell>
        </row>
        <row r="57">
          <cell r="B57">
            <v>526</v>
          </cell>
        </row>
        <row r="58">
          <cell r="B58">
            <v>199</v>
          </cell>
        </row>
        <row r="59">
          <cell r="B59">
            <v>137</v>
          </cell>
        </row>
        <row r="60">
          <cell r="B60">
            <v>447</v>
          </cell>
        </row>
        <row r="61">
          <cell r="B61">
            <v>250</v>
          </cell>
        </row>
        <row r="62">
          <cell r="B62">
            <v>686</v>
          </cell>
        </row>
        <row r="63">
          <cell r="B63">
            <v>149</v>
          </cell>
        </row>
        <row r="64">
          <cell r="B64">
            <v>412</v>
          </cell>
        </row>
        <row r="65">
          <cell r="B65">
            <v>77</v>
          </cell>
        </row>
        <row r="66">
          <cell r="B66">
            <v>100</v>
          </cell>
        </row>
        <row r="67">
          <cell r="B67">
            <v>90</v>
          </cell>
        </row>
        <row r="68">
          <cell r="B68">
            <v>591</v>
          </cell>
        </row>
        <row r="69">
          <cell r="B69">
            <v>253</v>
          </cell>
        </row>
        <row r="70">
          <cell r="B70">
            <v>391</v>
          </cell>
        </row>
        <row r="71">
          <cell r="B71">
            <v>68</v>
          </cell>
        </row>
        <row r="72">
          <cell r="B72">
            <v>438</v>
          </cell>
        </row>
        <row r="73">
          <cell r="B73">
            <v>859</v>
          </cell>
        </row>
        <row r="74">
          <cell r="B74">
            <v>170</v>
          </cell>
        </row>
        <row r="75">
          <cell r="B75">
            <v>130</v>
          </cell>
        </row>
        <row r="76">
          <cell r="B76">
            <v>210</v>
          </cell>
        </row>
        <row r="77">
          <cell r="B77">
            <v>263</v>
          </cell>
        </row>
        <row r="78">
          <cell r="B78">
            <v>139</v>
          </cell>
        </row>
        <row r="80">
          <cell r="B80">
            <v>178</v>
          </cell>
        </row>
        <row r="81">
          <cell r="B81">
            <v>131</v>
          </cell>
        </row>
        <row r="82">
          <cell r="B82">
            <v>32</v>
          </cell>
        </row>
        <row r="83">
          <cell r="B83">
            <v>372</v>
          </cell>
        </row>
        <row r="84">
          <cell r="B84">
            <v>34</v>
          </cell>
        </row>
        <row r="85">
          <cell r="B85">
            <v>181</v>
          </cell>
        </row>
        <row r="86">
          <cell r="B86">
            <v>140</v>
          </cell>
        </row>
        <row r="87">
          <cell r="B87">
            <v>13</v>
          </cell>
        </row>
        <row r="88">
          <cell r="B88">
            <v>541</v>
          </cell>
        </row>
        <row r="89">
          <cell r="B89">
            <v>313</v>
          </cell>
        </row>
        <row r="90">
          <cell r="B90">
            <v>147</v>
          </cell>
        </row>
        <row r="92">
          <cell r="B92">
            <v>1179</v>
          </cell>
        </row>
        <row r="93">
          <cell r="B93">
            <v>580</v>
          </cell>
        </row>
        <row r="94">
          <cell r="B94">
            <v>156</v>
          </cell>
        </row>
        <row r="95">
          <cell r="B95">
            <v>102</v>
          </cell>
        </row>
        <row r="96">
          <cell r="B96">
            <v>844</v>
          </cell>
        </row>
        <row r="97">
          <cell r="B97">
            <v>660</v>
          </cell>
        </row>
        <row r="98">
          <cell r="B98">
            <v>195</v>
          </cell>
        </row>
        <row r="100">
          <cell r="B100">
            <v>238</v>
          </cell>
        </row>
        <row r="101">
          <cell r="B101">
            <v>815</v>
          </cell>
        </row>
        <row r="102">
          <cell r="B102">
            <v>226</v>
          </cell>
        </row>
        <row r="103">
          <cell r="B103">
            <v>64</v>
          </cell>
        </row>
        <row r="104">
          <cell r="B104">
            <v>2</v>
          </cell>
        </row>
      </sheetData>
      <sheetData sheetId="16">
        <row r="5">
          <cell r="B5">
            <v>91</v>
          </cell>
        </row>
        <row r="6">
          <cell r="B6">
            <v>100</v>
          </cell>
        </row>
        <row r="7">
          <cell r="B7">
            <v>185</v>
          </cell>
        </row>
        <row r="8">
          <cell r="B8">
            <v>184</v>
          </cell>
        </row>
        <row r="9">
          <cell r="B9">
            <v>146</v>
          </cell>
        </row>
        <row r="10">
          <cell r="B10">
            <v>431</v>
          </cell>
        </row>
        <row r="11">
          <cell r="B11">
            <v>452</v>
          </cell>
        </row>
        <row r="12">
          <cell r="B12">
            <v>522</v>
          </cell>
        </row>
        <row r="13">
          <cell r="B13">
            <v>166</v>
          </cell>
        </row>
        <row r="14">
          <cell r="B14">
            <v>757</v>
          </cell>
        </row>
        <row r="15">
          <cell r="B15">
            <v>276</v>
          </cell>
        </row>
        <row r="16">
          <cell r="B16">
            <v>545</v>
          </cell>
        </row>
        <row r="17">
          <cell r="B17">
            <v>172</v>
          </cell>
        </row>
        <row r="18">
          <cell r="B18">
            <v>154</v>
          </cell>
        </row>
        <row r="19">
          <cell r="B19">
            <v>143</v>
          </cell>
        </row>
        <row r="20">
          <cell r="B20">
            <v>118</v>
          </cell>
        </row>
        <row r="21">
          <cell r="B21">
            <v>164</v>
          </cell>
        </row>
        <row r="22">
          <cell r="B22">
            <v>134</v>
          </cell>
        </row>
        <row r="23">
          <cell r="B23">
            <v>697</v>
          </cell>
        </row>
        <row r="24">
          <cell r="B24">
            <v>207</v>
          </cell>
        </row>
        <row r="25">
          <cell r="B25">
            <v>244</v>
          </cell>
        </row>
        <row r="26">
          <cell r="B26">
            <v>403</v>
          </cell>
        </row>
        <row r="27">
          <cell r="B27">
            <v>363</v>
          </cell>
        </row>
        <row r="28">
          <cell r="B28">
            <v>138</v>
          </cell>
        </row>
        <row r="29">
          <cell r="B29">
            <v>206</v>
          </cell>
        </row>
        <row r="30">
          <cell r="B30">
            <v>320</v>
          </cell>
        </row>
        <row r="31">
          <cell r="B31">
            <v>230</v>
          </cell>
        </row>
        <row r="32">
          <cell r="B32">
            <v>148</v>
          </cell>
        </row>
        <row r="33">
          <cell r="B33">
            <v>2307</v>
          </cell>
        </row>
        <row r="34">
          <cell r="B34">
            <v>556</v>
          </cell>
        </row>
        <row r="35">
          <cell r="B35">
            <v>374</v>
          </cell>
        </row>
        <row r="36">
          <cell r="B36">
            <v>115</v>
          </cell>
        </row>
        <row r="37">
          <cell r="B37">
            <v>871</v>
          </cell>
        </row>
        <row r="38">
          <cell r="B38">
            <v>183</v>
          </cell>
        </row>
        <row r="39">
          <cell r="B39">
            <v>89</v>
          </cell>
        </row>
        <row r="40">
          <cell r="B40">
            <v>203</v>
          </cell>
        </row>
        <row r="42">
          <cell r="B42">
            <v>32</v>
          </cell>
        </row>
        <row r="43">
          <cell r="B43">
            <v>158</v>
          </cell>
        </row>
        <row r="44">
          <cell r="B44">
            <v>160</v>
          </cell>
        </row>
        <row r="45">
          <cell r="B45">
            <v>188</v>
          </cell>
        </row>
        <row r="46">
          <cell r="B46">
            <v>103</v>
          </cell>
        </row>
        <row r="47">
          <cell r="B47">
            <v>249</v>
          </cell>
        </row>
        <row r="48">
          <cell r="B48">
            <v>144</v>
          </cell>
        </row>
        <row r="49">
          <cell r="B49">
            <v>1580</v>
          </cell>
        </row>
        <row r="50">
          <cell r="B50">
            <v>339</v>
          </cell>
        </row>
        <row r="52">
          <cell r="B52">
            <v>190</v>
          </cell>
        </row>
        <row r="53">
          <cell r="B53">
            <v>162</v>
          </cell>
        </row>
        <row r="54">
          <cell r="B54">
            <v>345</v>
          </cell>
        </row>
        <row r="55">
          <cell r="B55">
            <v>27</v>
          </cell>
        </row>
        <row r="56">
          <cell r="B56">
            <v>129</v>
          </cell>
        </row>
        <row r="57">
          <cell r="B57">
            <v>581</v>
          </cell>
        </row>
        <row r="58">
          <cell r="B58">
            <v>342</v>
          </cell>
        </row>
        <row r="59">
          <cell r="B59">
            <v>154</v>
          </cell>
        </row>
        <row r="60">
          <cell r="B60">
            <v>173</v>
          </cell>
        </row>
        <row r="61">
          <cell r="B61">
            <v>231</v>
          </cell>
        </row>
        <row r="62">
          <cell r="B62">
            <v>310</v>
          </cell>
        </row>
        <row r="63">
          <cell r="B63">
            <v>139</v>
          </cell>
        </row>
        <row r="64">
          <cell r="B64">
            <v>498</v>
          </cell>
        </row>
        <row r="65">
          <cell r="B65">
            <v>47</v>
          </cell>
        </row>
        <row r="66">
          <cell r="B66">
            <v>426</v>
          </cell>
        </row>
        <row r="67">
          <cell r="B67">
            <v>34</v>
          </cell>
        </row>
        <row r="68">
          <cell r="B68">
            <v>856</v>
          </cell>
        </row>
        <row r="69">
          <cell r="B69">
            <v>237</v>
          </cell>
        </row>
        <row r="70">
          <cell r="B70">
            <v>614</v>
          </cell>
        </row>
        <row r="71">
          <cell r="B71">
            <v>143</v>
          </cell>
        </row>
        <row r="72">
          <cell r="B72">
            <v>1027</v>
          </cell>
        </row>
        <row r="73">
          <cell r="B73">
            <v>1157</v>
          </cell>
        </row>
        <row r="74">
          <cell r="B74">
            <v>137</v>
          </cell>
        </row>
        <row r="75">
          <cell r="B75">
            <v>69</v>
          </cell>
        </row>
        <row r="76">
          <cell r="B76">
            <v>777</v>
          </cell>
        </row>
        <row r="77">
          <cell r="B77">
            <v>244</v>
          </cell>
        </row>
        <row r="78">
          <cell r="B78">
            <v>285</v>
          </cell>
        </row>
        <row r="80">
          <cell r="B80">
            <v>101</v>
          </cell>
        </row>
        <row r="81">
          <cell r="B81">
            <v>122</v>
          </cell>
        </row>
        <row r="82">
          <cell r="B82">
            <v>20</v>
          </cell>
        </row>
        <row r="83">
          <cell r="B83">
            <v>747</v>
          </cell>
        </row>
        <row r="84">
          <cell r="B84">
            <v>42</v>
          </cell>
        </row>
        <row r="85">
          <cell r="B85">
            <v>104</v>
          </cell>
        </row>
        <row r="86">
          <cell r="B86">
            <v>223</v>
          </cell>
        </row>
        <row r="87">
          <cell r="B87">
            <v>79</v>
          </cell>
        </row>
        <row r="88">
          <cell r="B88">
            <v>563</v>
          </cell>
        </row>
        <row r="89">
          <cell r="B89">
            <v>304</v>
          </cell>
        </row>
        <row r="90">
          <cell r="B90">
            <v>133</v>
          </cell>
        </row>
        <row r="92">
          <cell r="B92">
            <v>1344</v>
          </cell>
        </row>
        <row r="93">
          <cell r="B93">
            <v>533</v>
          </cell>
        </row>
        <row r="94">
          <cell r="B94">
            <v>225</v>
          </cell>
        </row>
        <row r="95">
          <cell r="B95">
            <v>84</v>
          </cell>
        </row>
        <row r="96">
          <cell r="B96">
            <v>602</v>
          </cell>
        </row>
        <row r="97">
          <cell r="B97">
            <v>717</v>
          </cell>
        </row>
        <row r="98">
          <cell r="B98">
            <v>513</v>
          </cell>
        </row>
        <row r="100">
          <cell r="B100">
            <v>359</v>
          </cell>
        </row>
        <row r="101">
          <cell r="B101">
            <v>1073</v>
          </cell>
        </row>
        <row r="102">
          <cell r="B102">
            <v>72</v>
          </cell>
        </row>
        <row r="103">
          <cell r="B103">
            <v>126</v>
          </cell>
        </row>
        <row r="104">
          <cell r="B104">
            <v>139</v>
          </cell>
        </row>
      </sheetData>
      <sheetData sheetId="17">
        <row r="5">
          <cell r="B5">
            <v>148</v>
          </cell>
        </row>
        <row r="6">
          <cell r="B6">
            <v>196</v>
          </cell>
        </row>
        <row r="7">
          <cell r="B7">
            <v>132</v>
          </cell>
        </row>
        <row r="8">
          <cell r="B8">
            <v>167</v>
          </cell>
        </row>
        <row r="9">
          <cell r="B9">
            <v>139</v>
          </cell>
        </row>
        <row r="10">
          <cell r="B10">
            <v>370</v>
          </cell>
        </row>
        <row r="11">
          <cell r="B11">
            <v>322</v>
          </cell>
        </row>
        <row r="12">
          <cell r="B12">
            <v>374</v>
          </cell>
        </row>
        <row r="13">
          <cell r="B13">
            <v>701</v>
          </cell>
        </row>
        <row r="14">
          <cell r="B14">
            <v>1267</v>
          </cell>
        </row>
        <row r="15">
          <cell r="B15">
            <v>440</v>
          </cell>
        </row>
        <row r="16">
          <cell r="B16">
            <v>210</v>
          </cell>
        </row>
        <row r="17">
          <cell r="B17">
            <v>189</v>
          </cell>
        </row>
        <row r="18">
          <cell r="B18">
            <v>152</v>
          </cell>
        </row>
        <row r="19">
          <cell r="B19">
            <v>140</v>
          </cell>
        </row>
        <row r="20">
          <cell r="B20">
            <v>188</v>
          </cell>
        </row>
        <row r="21">
          <cell r="B21">
            <v>143</v>
          </cell>
        </row>
        <row r="22">
          <cell r="B22">
            <v>328</v>
          </cell>
        </row>
        <row r="23">
          <cell r="B23">
            <v>352</v>
          </cell>
        </row>
        <row r="24">
          <cell r="B24">
            <v>262</v>
          </cell>
        </row>
        <row r="25">
          <cell r="B25">
            <v>381</v>
          </cell>
        </row>
        <row r="26">
          <cell r="B26">
            <v>245</v>
          </cell>
        </row>
        <row r="27">
          <cell r="B27">
            <v>55</v>
          </cell>
        </row>
        <row r="28">
          <cell r="B28">
            <v>231</v>
          </cell>
        </row>
        <row r="29">
          <cell r="B29">
            <v>276</v>
          </cell>
        </row>
        <row r="30">
          <cell r="B30">
            <v>189</v>
          </cell>
        </row>
        <row r="31">
          <cell r="B31">
            <v>202</v>
          </cell>
        </row>
        <row r="32">
          <cell r="B32">
            <v>817</v>
          </cell>
        </row>
        <row r="33">
          <cell r="B33">
            <v>407</v>
          </cell>
        </row>
        <row r="34">
          <cell r="B34">
            <v>337</v>
          </cell>
        </row>
        <row r="35">
          <cell r="B35">
            <v>131</v>
          </cell>
        </row>
        <row r="36">
          <cell r="B36">
            <v>125</v>
          </cell>
        </row>
        <row r="37">
          <cell r="B37">
            <v>758</v>
          </cell>
        </row>
        <row r="38">
          <cell r="B38">
            <v>145</v>
          </cell>
        </row>
        <row r="39">
          <cell r="B39">
            <v>106</v>
          </cell>
        </row>
        <row r="40">
          <cell r="B40">
            <v>263</v>
          </cell>
        </row>
        <row r="41">
          <cell r="B41">
            <v>29</v>
          </cell>
        </row>
        <row r="43">
          <cell r="B43">
            <v>161</v>
          </cell>
        </row>
        <row r="44">
          <cell r="B44">
            <v>127</v>
          </cell>
        </row>
        <row r="45">
          <cell r="B45">
            <v>89</v>
          </cell>
        </row>
        <row r="46">
          <cell r="B46">
            <v>239</v>
          </cell>
        </row>
        <row r="47">
          <cell r="B47">
            <v>123</v>
          </cell>
        </row>
        <row r="48">
          <cell r="B48">
            <v>1182</v>
          </cell>
        </row>
        <row r="49">
          <cell r="B49">
            <v>456</v>
          </cell>
        </row>
        <row r="50">
          <cell r="B50">
            <v>627</v>
          </cell>
        </row>
        <row r="51">
          <cell r="B51">
            <v>187</v>
          </cell>
        </row>
        <row r="52">
          <cell r="B52">
            <v>48</v>
          </cell>
        </row>
        <row r="53">
          <cell r="B53">
            <v>488</v>
          </cell>
        </row>
        <row r="54">
          <cell r="B54">
            <v>56</v>
          </cell>
        </row>
        <row r="55">
          <cell r="B55">
            <v>175</v>
          </cell>
        </row>
        <row r="56">
          <cell r="B56">
            <v>575</v>
          </cell>
        </row>
        <row r="57">
          <cell r="B57">
            <v>422</v>
          </cell>
        </row>
        <row r="58">
          <cell r="B58">
            <v>135</v>
          </cell>
        </row>
        <row r="59">
          <cell r="B59">
            <v>347</v>
          </cell>
        </row>
        <row r="60">
          <cell r="B60">
            <v>226</v>
          </cell>
        </row>
        <row r="61">
          <cell r="B61">
            <v>438</v>
          </cell>
        </row>
        <row r="62">
          <cell r="B62">
            <v>180</v>
          </cell>
        </row>
        <row r="63">
          <cell r="B63">
            <v>449</v>
          </cell>
        </row>
        <row r="64">
          <cell r="B64">
            <v>70</v>
          </cell>
        </row>
        <row r="65">
          <cell r="B65">
            <v>280</v>
          </cell>
        </row>
        <row r="66">
          <cell r="B66">
            <v>95</v>
          </cell>
        </row>
        <row r="67">
          <cell r="B67">
            <v>849</v>
          </cell>
        </row>
        <row r="68">
          <cell r="B68">
            <v>224</v>
          </cell>
        </row>
        <row r="69">
          <cell r="B69">
            <v>398</v>
          </cell>
        </row>
        <row r="70">
          <cell r="B70">
            <v>103</v>
          </cell>
        </row>
        <row r="71">
          <cell r="B71">
            <v>598</v>
          </cell>
        </row>
        <row r="72">
          <cell r="B72">
            <v>823</v>
          </cell>
        </row>
        <row r="73">
          <cell r="B73">
            <v>110</v>
          </cell>
        </row>
        <row r="74">
          <cell r="B74">
            <v>47</v>
          </cell>
        </row>
        <row r="75">
          <cell r="B75">
            <v>505</v>
          </cell>
        </row>
        <row r="76">
          <cell r="B76">
            <v>282</v>
          </cell>
        </row>
        <row r="77">
          <cell r="B77">
            <v>213</v>
          </cell>
        </row>
        <row r="79">
          <cell r="B79">
            <v>90</v>
          </cell>
        </row>
        <row r="80">
          <cell r="B80">
            <v>87</v>
          </cell>
        </row>
        <row r="81">
          <cell r="B81">
            <v>37</v>
          </cell>
        </row>
        <row r="83">
          <cell r="B83">
            <v>84</v>
          </cell>
        </row>
        <row r="84">
          <cell r="B84">
            <v>77</v>
          </cell>
        </row>
        <row r="85">
          <cell r="B85">
            <v>225</v>
          </cell>
        </row>
        <row r="86">
          <cell r="B86">
            <v>240</v>
          </cell>
        </row>
        <row r="88">
          <cell r="B88">
            <v>262</v>
          </cell>
        </row>
        <row r="89">
          <cell r="B89">
            <v>358</v>
          </cell>
        </row>
        <row r="90">
          <cell r="B90">
            <v>121</v>
          </cell>
        </row>
        <row r="91">
          <cell r="B91">
            <v>1073</v>
          </cell>
        </row>
        <row r="92">
          <cell r="B92">
            <v>544</v>
          </cell>
        </row>
        <row r="93">
          <cell r="B93">
            <v>194</v>
          </cell>
        </row>
        <row r="94">
          <cell r="B94">
            <v>106</v>
          </cell>
        </row>
        <row r="95">
          <cell r="B95">
            <v>565</v>
          </cell>
        </row>
        <row r="96">
          <cell r="B96">
            <v>783</v>
          </cell>
        </row>
        <row r="97">
          <cell r="B97">
            <v>493</v>
          </cell>
        </row>
        <row r="99">
          <cell r="B99">
            <v>284</v>
          </cell>
        </row>
        <row r="100">
          <cell r="B100">
            <v>782</v>
          </cell>
        </row>
        <row r="102">
          <cell r="B102">
            <v>192</v>
          </cell>
        </row>
        <row r="103">
          <cell r="B103">
            <v>131</v>
          </cell>
        </row>
        <row r="104">
          <cell r="B104">
            <v>158</v>
          </cell>
        </row>
        <row r="105">
          <cell r="B105">
            <v>181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7"/>
  <sheetViews>
    <sheetView tabSelected="1" workbookViewId="0" topLeftCell="A1">
      <selection activeCell="A1" sqref="A1"/>
    </sheetView>
  </sheetViews>
  <sheetFormatPr defaultColWidth="9.140625" defaultRowHeight="12.75"/>
  <cols>
    <col min="1" max="1" width="30.57421875" style="0" customWidth="1"/>
    <col min="2" max="2" width="10.7109375" style="40" customWidth="1"/>
    <col min="3" max="8" width="10.7109375" style="0" customWidth="1"/>
    <col min="9" max="9" width="10.7109375" style="41" customWidth="1"/>
    <col min="10" max="10" width="12.57421875" style="42" customWidth="1"/>
    <col min="11" max="11" width="0.13671875" style="0" customWidth="1"/>
  </cols>
  <sheetData>
    <row r="1" spans="1:10" ht="12.75">
      <c r="A1" s="1" t="s">
        <v>0</v>
      </c>
      <c r="B1" s="2"/>
      <c r="C1" s="1"/>
      <c r="D1" s="1"/>
      <c r="E1" s="1"/>
      <c r="F1" s="1"/>
      <c r="G1" s="1"/>
      <c r="H1" s="1"/>
      <c r="I1" s="3"/>
      <c r="J1" s="4"/>
    </row>
    <row r="2" spans="1:10" ht="18">
      <c r="A2" s="43" t="s">
        <v>1</v>
      </c>
      <c r="B2" s="44"/>
      <c r="C2" s="44"/>
      <c r="D2" s="44"/>
      <c r="E2" s="44"/>
      <c r="F2" s="44"/>
      <c r="G2" s="44"/>
      <c r="H2" s="44"/>
      <c r="I2" s="44"/>
      <c r="J2" s="44"/>
    </row>
    <row r="3" spans="1:10" ht="13.5" thickBot="1">
      <c r="A3" s="1"/>
      <c r="B3" s="2"/>
      <c r="C3" s="1"/>
      <c r="D3" s="1"/>
      <c r="E3" s="1"/>
      <c r="F3" s="1"/>
      <c r="G3" s="1"/>
      <c r="H3" s="1"/>
      <c r="I3" s="3"/>
      <c r="J3" s="4"/>
    </row>
    <row r="4" spans="1:10" ht="26.25" thickBot="1">
      <c r="A4" s="5" t="s">
        <v>2</v>
      </c>
      <c r="B4" s="6" t="s">
        <v>3</v>
      </c>
      <c r="C4" s="6" t="s">
        <v>4</v>
      </c>
      <c r="D4" s="6" t="s">
        <v>5</v>
      </c>
      <c r="E4" s="6" t="s">
        <v>6</v>
      </c>
      <c r="F4" s="6" t="s">
        <v>7</v>
      </c>
      <c r="G4" s="6" t="s">
        <v>8</v>
      </c>
      <c r="H4" s="6" t="s">
        <v>9</v>
      </c>
      <c r="I4" s="7" t="s">
        <v>10</v>
      </c>
      <c r="J4" s="8" t="s">
        <v>11</v>
      </c>
    </row>
    <row r="5" spans="1:11" s="1" customFormat="1" ht="12.75">
      <c r="A5" s="9" t="s">
        <v>12</v>
      </c>
      <c r="B5" s="9">
        <v>148</v>
      </c>
      <c r="C5" s="10">
        <f>SUM('[1]HUD Usage Summary Feb 04'!B5+'[1]HUD Usage Summary Mar 04'!B5+'[1]HUD Usage Summary Apr 04'!B5+'[1]HUD Usage Summary May 04'!B5+'[1]HUD Usage Summary June 04'!B5+'[1]HUD Usage Summary July 04'!B5+'[1]HUD Usage Summary August 04'!B5+'[1]HUD Usage Summary September 04'!B5+'[1]HUD Usage Summary October 04'!B5+'[1]HUD Usage Summary November 04'!B5+'[1]HUD Usage Summary December 04'!B5+'[1]HUD Usage Summary January 05'!B5)/12</f>
        <v>116.33333333333333</v>
      </c>
      <c r="D5" s="11">
        <v>75</v>
      </c>
      <c r="E5" s="11">
        <v>587</v>
      </c>
      <c r="F5" s="11">
        <v>321</v>
      </c>
      <c r="G5" s="11">
        <v>6</v>
      </c>
      <c r="H5" s="11">
        <v>1644</v>
      </c>
      <c r="I5" s="12">
        <v>7</v>
      </c>
      <c r="J5" s="13">
        <f aca="true" t="shared" si="0" ref="J5:J69">SUM(1-K5)</f>
        <v>0.9905913978494624</v>
      </c>
      <c r="K5" s="14">
        <f aca="true" t="shared" si="1" ref="K5:K69">SUM(I5/744)</f>
        <v>0.009408602150537635</v>
      </c>
    </row>
    <row r="6" spans="1:11" s="1" customFormat="1" ht="12.75">
      <c r="A6" s="15" t="s">
        <v>13</v>
      </c>
      <c r="B6" s="16">
        <v>196</v>
      </c>
      <c r="C6" s="17">
        <f>SUM('[1]HUD Usage Summary Feb 04'!B6+'[1]HUD Usage Summary Mar 04'!B6+'[1]HUD Usage Summary Apr 04'!B6+'[1]HUD Usage Summary May 04'!B6+'[1]HUD Usage Summary June 04'!B6+'[1]HUD Usage Summary July 04'!B6+'[1]HUD Usage Summary August 04'!B6+'[1]HUD Usage Summary September 04'!B6+'[1]HUD Usage Summary October 04'!B6+'[1]HUD Usage Summary November 04'!B6+'[1]HUD Usage Summary December 04'!B6+'[1]HUD Usage Summary January 05'!B6)/12</f>
        <v>241.58333333333334</v>
      </c>
      <c r="D6" s="16">
        <v>181</v>
      </c>
      <c r="E6" s="16">
        <v>441</v>
      </c>
      <c r="F6" s="16">
        <v>545</v>
      </c>
      <c r="G6" s="16">
        <v>3</v>
      </c>
      <c r="H6" s="16">
        <v>2589</v>
      </c>
      <c r="I6" s="18">
        <v>6</v>
      </c>
      <c r="J6" s="13">
        <f t="shared" si="0"/>
        <v>0.9919354838709677</v>
      </c>
      <c r="K6" s="14">
        <f t="shared" si="1"/>
        <v>0.008064516129032258</v>
      </c>
    </row>
    <row r="7" spans="1:11" s="1" customFormat="1" ht="12.75">
      <c r="A7" s="9" t="s">
        <v>14</v>
      </c>
      <c r="B7" s="16">
        <v>132</v>
      </c>
      <c r="C7" s="17">
        <f>SUM('[1]HUD Usage Summary Feb 04'!B7+'[1]HUD Usage Summary Mar 04'!B7+'[1]HUD Usage Summary Apr 04'!B7+'[1]HUD Usage Summary May 04'!B7+'[1]HUD Usage Summary June 04'!B7+'[1]HUD Usage Summary July 04'!B7+'[1]HUD Usage Summary August 04'!B7+'[1]HUD Usage Summary September 04'!B7+'[1]HUD Usage Summary October 04'!B7+'[1]HUD Usage Summary November 04'!B7+'[1]HUD Usage Summary December 04'!B7+'[1]HUD Usage Summary January 05'!B7)/12</f>
        <v>156.08333333333334</v>
      </c>
      <c r="D7" s="16">
        <v>43</v>
      </c>
      <c r="E7" s="16">
        <v>215</v>
      </c>
      <c r="F7" s="16">
        <v>234</v>
      </c>
      <c r="G7" s="16">
        <v>12</v>
      </c>
      <c r="H7" s="16">
        <v>1037</v>
      </c>
      <c r="I7" s="18">
        <v>5</v>
      </c>
      <c r="J7" s="13">
        <f t="shared" si="0"/>
        <v>0.9932795698924731</v>
      </c>
      <c r="K7" s="14">
        <f t="shared" si="1"/>
        <v>0.006720430107526882</v>
      </c>
    </row>
    <row r="8" spans="1:11" s="1" customFormat="1" ht="12.75">
      <c r="A8" s="9" t="s">
        <v>15</v>
      </c>
      <c r="B8" s="16">
        <v>167</v>
      </c>
      <c r="C8" s="17">
        <f>SUM('[1]HUD Usage Summary Feb 04'!B8+'[1]HUD Usage Summary Mar 04'!B8+'[1]HUD Usage Summary Apr 04'!B8+'[1]HUD Usage Summary May 04'!B8+'[1]HUD Usage Summary June 04'!B8+'[1]HUD Usage Summary July 04'!B8+'[1]HUD Usage Summary August 04'!B8+'[1]HUD Usage Summary September 04'!B8+'[1]HUD Usage Summary October 04'!B8+'[1]HUD Usage Summary November 04'!B8+'[1]HUD Usage Summary December 04'!B8+'[1]HUD Usage Summary January 05'!B8)/12</f>
        <v>196.25</v>
      </c>
      <c r="D8" s="16">
        <v>270</v>
      </c>
      <c r="E8" s="16">
        <v>319</v>
      </c>
      <c r="F8" s="16">
        <v>932</v>
      </c>
      <c r="G8" s="16">
        <v>22</v>
      </c>
      <c r="H8" s="16">
        <v>2647</v>
      </c>
      <c r="I8" s="18">
        <v>6</v>
      </c>
      <c r="J8" s="13">
        <f t="shared" si="0"/>
        <v>0.9919354838709677</v>
      </c>
      <c r="K8" s="14">
        <f t="shared" si="1"/>
        <v>0.008064516129032258</v>
      </c>
    </row>
    <row r="9" spans="1:11" s="1" customFormat="1" ht="12.75">
      <c r="A9" s="9" t="s">
        <v>16</v>
      </c>
      <c r="B9" s="16">
        <v>139</v>
      </c>
      <c r="C9" s="17">
        <f>SUM('[1]HUD Usage Summary Feb 04'!B9+'[1]HUD Usage Summary Mar 04'!B9+'[1]HUD Usage Summary Apr 04'!B9+'[1]HUD Usage Summary May 04'!B9+'[1]HUD Usage Summary June 04'!B9+'[1]HUD Usage Summary July 04'!B9+'[1]HUD Usage Summary August 04'!B9+'[1]HUD Usage Summary September 04'!B9+'[1]HUD Usage Summary October 04'!B9+'[1]HUD Usage Summary November 04'!B9+'[1]HUD Usage Summary December 04'!B9+'[1]HUD Usage Summary January 05'!B9)/12</f>
        <v>153.41666666666666</v>
      </c>
      <c r="D9" s="11">
        <v>89</v>
      </c>
      <c r="E9" s="11">
        <v>594</v>
      </c>
      <c r="F9" s="11">
        <v>341</v>
      </c>
      <c r="G9" s="11">
        <v>13</v>
      </c>
      <c r="H9" s="11">
        <v>2655</v>
      </c>
      <c r="I9" s="18">
        <v>7</v>
      </c>
      <c r="J9" s="13">
        <f t="shared" si="0"/>
        <v>0.9905913978494624</v>
      </c>
      <c r="K9" s="14">
        <f t="shared" si="1"/>
        <v>0.009408602150537635</v>
      </c>
    </row>
    <row r="10" spans="1:11" s="1" customFormat="1" ht="12.75">
      <c r="A10" s="9" t="s">
        <v>17</v>
      </c>
      <c r="B10" s="16">
        <v>370</v>
      </c>
      <c r="C10" s="17">
        <f>SUM('[1]HUD Usage Summary Feb 04'!B10+'[1]HUD Usage Summary Mar 04'!B10+'[1]HUD Usage Summary Apr 04'!B10+'[1]HUD Usage Summary May 04'!B10+'[1]HUD Usage Summary June 04'!B10+'[1]HUD Usage Summary July 04'!B10+'[1]HUD Usage Summary August 04'!B10+'[1]HUD Usage Summary September 04'!B10+'[1]HUD Usage Summary October 04'!B10+'[1]HUD Usage Summary November 04'!B10+'[1]HUD Usage Summary December 04'!B10+'[1]HUD Usage Summary January 05'!B10)/12</f>
        <v>406</v>
      </c>
      <c r="D10" s="16">
        <v>481</v>
      </c>
      <c r="E10" s="16">
        <v>844</v>
      </c>
      <c r="F10" s="16">
        <v>1882</v>
      </c>
      <c r="G10" s="16">
        <v>6</v>
      </c>
      <c r="H10" s="16">
        <v>5400</v>
      </c>
      <c r="I10" s="18">
        <v>5</v>
      </c>
      <c r="J10" s="13">
        <f t="shared" si="0"/>
        <v>0.9932795698924731</v>
      </c>
      <c r="K10" s="14">
        <f t="shared" si="1"/>
        <v>0.006720430107526882</v>
      </c>
    </row>
    <row r="11" spans="1:11" s="1" customFormat="1" ht="12.75">
      <c r="A11" s="9" t="s">
        <v>18</v>
      </c>
      <c r="B11" s="16">
        <v>322</v>
      </c>
      <c r="C11" s="17">
        <f>SUM('[1]HUD Usage Summary Feb 04'!B11+'[1]HUD Usage Summary Mar 04'!B11+'[1]HUD Usage Summary Apr 04'!B11+'[1]HUD Usage Summary May 04'!B11+'[1]HUD Usage Summary June 04'!B11+'[1]HUD Usage Summary July 04'!B11+'[1]HUD Usage Summary August 04'!B11+'[1]HUD Usage Summary September 04'!B11+'[1]HUD Usage Summary October 04'!B11+'[1]HUD Usage Summary November 04'!B11+'[1]HUD Usage Summary December 04'!B11+'[1]HUD Usage Summary January 05'!B11)/12</f>
        <v>478.0833333333333</v>
      </c>
      <c r="D11" s="16">
        <v>197</v>
      </c>
      <c r="E11" s="16">
        <v>624</v>
      </c>
      <c r="F11" s="16">
        <v>573</v>
      </c>
      <c r="G11" s="16">
        <v>40</v>
      </c>
      <c r="H11" s="16">
        <v>2876</v>
      </c>
      <c r="I11" s="18">
        <v>6</v>
      </c>
      <c r="J11" s="13">
        <f t="shared" si="0"/>
        <v>0.9919354838709677</v>
      </c>
      <c r="K11" s="14">
        <f t="shared" si="1"/>
        <v>0.008064516129032258</v>
      </c>
    </row>
    <row r="12" spans="1:11" s="1" customFormat="1" ht="12.75">
      <c r="A12" s="9" t="s">
        <v>19</v>
      </c>
      <c r="B12" s="16">
        <v>374</v>
      </c>
      <c r="C12" s="19">
        <f>SUM('[1]HUD Usage Summary Feb 04'!B12+'[1]HUD Usage Summary Mar 04'!B12+'[1]HUD Usage Summary Apr 04'!B12+'[1]HUD Usage Summary May 04'!B12+'[1]HUD Usage Summary June 04'!B12+'[1]HUD Usage Summary July 04'!B12+'[1]HUD Usage Summary August 04'!B12+'[1]HUD Usage Summary September 04'!B12+'[1]HUD Usage Summary October 04'!B12+'[1]HUD Usage Summary November 04'!B12+'[1]HUD Usage Summary December 04'!B12+'[1]HUD Usage Summary January 05'!B12)/12</f>
        <v>386.5833333333333</v>
      </c>
      <c r="D12" s="16">
        <v>65</v>
      </c>
      <c r="E12" s="16">
        <v>580</v>
      </c>
      <c r="F12" s="16">
        <v>672</v>
      </c>
      <c r="G12" s="16">
        <v>36</v>
      </c>
      <c r="H12" s="16">
        <v>2740</v>
      </c>
      <c r="I12" s="18">
        <v>17</v>
      </c>
      <c r="J12" s="13">
        <f t="shared" si="0"/>
        <v>0.9771505376344086</v>
      </c>
      <c r="K12" s="14">
        <f t="shared" si="1"/>
        <v>0.0228494623655914</v>
      </c>
    </row>
    <row r="13" spans="1:11" s="1" customFormat="1" ht="12.75">
      <c r="A13" s="9" t="s">
        <v>20</v>
      </c>
      <c r="B13" s="16">
        <v>701</v>
      </c>
      <c r="C13" s="17">
        <f>SUM('[1]HUD Usage Summary Feb 04'!B14+'[1]HUD Usage Summary Mar 04'!B14+'[1]HUD Usage Summary Apr 04'!B14+'[1]HUD Usage Summary May 04'!B14+'[1]HUD Usage Summary June 04'!B14+'[1]HUD Usage Summary July 04'!B14+'[1]HUD Usage Summary August 04'!B14+'[1]HUD Usage Summary September 04'!B14+'[1]HUD Usage Summary October 04'!B14+'[1]HUD Usage Summary November 04'!B14+'[1]HUD Usage Summary December 04'!B14+'[1]HUD Usage Summary January 05'!B13)/12</f>
        <v>698.4166666666666</v>
      </c>
      <c r="D13" s="16">
        <v>286</v>
      </c>
      <c r="E13" s="16">
        <v>1420</v>
      </c>
      <c r="F13" s="16">
        <v>1220</v>
      </c>
      <c r="G13" s="16">
        <v>32</v>
      </c>
      <c r="H13" s="16">
        <v>5496</v>
      </c>
      <c r="I13" s="18">
        <v>6</v>
      </c>
      <c r="J13" s="13">
        <f t="shared" si="0"/>
        <v>0.9919354838709677</v>
      </c>
      <c r="K13" s="14">
        <f t="shared" si="1"/>
        <v>0.008064516129032258</v>
      </c>
    </row>
    <row r="14" spans="1:11" s="1" customFormat="1" ht="12.75">
      <c r="A14" s="9" t="s">
        <v>21</v>
      </c>
      <c r="B14" s="16">
        <v>1267</v>
      </c>
      <c r="C14" s="17">
        <f>SUM('[1]HUD Usage Summary July 04'!B15+'[1]HUD Usage Summary August 04'!B15+'[1]HUD Usage Summary September 04'!B15+'[1]HUD Usage Summary October 04'!B15+'[1]HUD Usage Summary November 04'!B15+'[1]HUD Usage Summary December 04'!B15+'[1]HUD Usage Summary January 05'!B14)/7</f>
        <v>769</v>
      </c>
      <c r="D14" s="16">
        <v>598</v>
      </c>
      <c r="E14" s="16">
        <v>2865</v>
      </c>
      <c r="F14" s="16">
        <v>1129</v>
      </c>
      <c r="G14" s="16">
        <v>88</v>
      </c>
      <c r="H14" s="16">
        <v>11371</v>
      </c>
      <c r="I14" s="18">
        <v>5</v>
      </c>
      <c r="J14" s="13">
        <f t="shared" si="0"/>
        <v>0.9932795698924731</v>
      </c>
      <c r="K14" s="14">
        <f t="shared" si="1"/>
        <v>0.006720430107526882</v>
      </c>
    </row>
    <row r="15" spans="1:11" s="1" customFormat="1" ht="12.75">
      <c r="A15" s="9" t="s">
        <v>22</v>
      </c>
      <c r="B15" s="16">
        <v>440</v>
      </c>
      <c r="C15" s="17">
        <f>SUM('[1]HUD Usage Summary Feb 04'!B15+'[1]HUD Usage Summary Mar 04'!B15+'[1]HUD Usage Summary Apr 04'!B15+'[1]HUD Usage Summary May 04'!B15+'[1]HUD Usage Summary June 04'!B15+'[1]HUD Usage Summary July 04'!B16+'[1]HUD Usage Summary August 04'!B16+'[1]HUD Usage Summary September 04'!B16+'[1]HUD Usage Summary October 04'!B16+'[1]HUD Usage Summary November 04'!B16+'[1]HUD Usage Summary December 04'!B16+'[1]HUD Usage Summary January 05'!B15)/12</f>
        <v>467.1666666666667</v>
      </c>
      <c r="D15" s="16">
        <v>506</v>
      </c>
      <c r="E15" s="16">
        <v>1140</v>
      </c>
      <c r="F15" s="16">
        <v>1629</v>
      </c>
      <c r="G15" s="16">
        <v>73</v>
      </c>
      <c r="H15" s="16">
        <v>6923</v>
      </c>
      <c r="I15" s="18">
        <v>8</v>
      </c>
      <c r="J15" s="13">
        <f t="shared" si="0"/>
        <v>0.989247311827957</v>
      </c>
      <c r="K15" s="14">
        <f t="shared" si="1"/>
        <v>0.010752688172043012</v>
      </c>
    </row>
    <row r="16" spans="1:11" s="1" customFormat="1" ht="12.75">
      <c r="A16" s="9" t="s">
        <v>23</v>
      </c>
      <c r="B16" s="16">
        <v>210</v>
      </c>
      <c r="C16" s="17">
        <f>SUM('[1]HUD Usage Summary Feb 04'!B16+'[1]HUD Usage Summary Mar 04'!B16+'[1]HUD Usage Summary Apr 04'!B16+'[1]HUD Usage Summary May 04'!B16+'[1]HUD Usage Summary June 04'!B16+'[1]HUD Usage Summary July 04'!B17+'[1]HUD Usage Summary August 04'!B17+'[1]HUD Usage Summary September 04'!B17+'[1]HUD Usage Summary October 04'!B17+'[1]HUD Usage Summary November 04'!B17+'[1]HUD Usage Summary December 04'!B17+'[1]HUD Usage Summary January 05'!B16)/12</f>
        <v>176</v>
      </c>
      <c r="D16" s="16">
        <v>85</v>
      </c>
      <c r="E16" s="16">
        <v>331</v>
      </c>
      <c r="F16" s="16">
        <v>235</v>
      </c>
      <c r="G16" s="16">
        <v>29</v>
      </c>
      <c r="H16" s="16">
        <v>1529</v>
      </c>
      <c r="I16" s="18">
        <v>6</v>
      </c>
      <c r="J16" s="13">
        <f t="shared" si="0"/>
        <v>0.9919354838709677</v>
      </c>
      <c r="K16" s="14">
        <f t="shared" si="1"/>
        <v>0.008064516129032258</v>
      </c>
    </row>
    <row r="17" spans="1:11" s="1" customFormat="1" ht="12.75">
      <c r="A17" s="9" t="s">
        <v>24</v>
      </c>
      <c r="B17" s="16">
        <v>189</v>
      </c>
      <c r="C17" s="17">
        <f>SUM('[1]HUD Usage Summary Feb 04'!B17+'[1]HUD Usage Summary Mar 04'!B17+'[1]HUD Usage Summary Apr 04'!B17+'[1]HUD Usage Summary May 04'!B17+'[1]HUD Usage Summary June 04'!B17+'[1]HUD Usage Summary July 04'!B18+'[1]HUD Usage Summary August 04'!B18+'[1]HUD Usage Summary September 04'!B18+'[1]HUD Usage Summary October 04'!B18+'[1]HUD Usage Summary November 04'!B18+'[1]HUD Usage Summary December 04'!B18+'[1]HUD Usage Summary January 05'!B17)/12</f>
        <v>208.25</v>
      </c>
      <c r="D17" s="16">
        <v>43</v>
      </c>
      <c r="E17" s="16">
        <v>329</v>
      </c>
      <c r="F17" s="16">
        <v>182</v>
      </c>
      <c r="G17" s="16">
        <v>0</v>
      </c>
      <c r="H17" s="16">
        <v>1489</v>
      </c>
      <c r="I17" s="18">
        <v>6</v>
      </c>
      <c r="J17" s="13">
        <f t="shared" si="0"/>
        <v>0.9919354838709677</v>
      </c>
      <c r="K17" s="14">
        <f t="shared" si="1"/>
        <v>0.008064516129032258</v>
      </c>
    </row>
    <row r="18" spans="1:11" s="1" customFormat="1" ht="12.75">
      <c r="A18" s="9" t="s">
        <v>25</v>
      </c>
      <c r="B18" s="16">
        <v>152</v>
      </c>
      <c r="C18" s="17">
        <f>SUM('[1]HUD Usage Summary Feb 04'!B18+'[1]HUD Usage Summary Mar 04'!B18+'[1]HUD Usage Summary Apr 04'!B18+'[1]HUD Usage Summary May 04'!B18+'[1]HUD Usage Summary June 04'!B18+'[1]HUD Usage Summary July 04'!B19+'[1]HUD Usage Summary August 04'!B19+'[1]HUD Usage Summary September 04'!B19+'[1]HUD Usage Summary October 04'!B19+'[1]HUD Usage Summary November 04'!B21+'[1]HUD Usage Summary December 04'!B19+'[1]HUD Usage Summary January 05'!B18)/12</f>
        <v>145</v>
      </c>
      <c r="D18" s="11">
        <v>144</v>
      </c>
      <c r="E18" s="11">
        <v>702</v>
      </c>
      <c r="F18" s="11">
        <v>388</v>
      </c>
      <c r="G18" s="11">
        <v>11</v>
      </c>
      <c r="H18" s="11">
        <v>1766</v>
      </c>
      <c r="I18" s="18">
        <v>7</v>
      </c>
      <c r="J18" s="13">
        <f t="shared" si="0"/>
        <v>0.9905913978494624</v>
      </c>
      <c r="K18" s="14">
        <f t="shared" si="1"/>
        <v>0.009408602150537635</v>
      </c>
    </row>
    <row r="19" spans="1:11" s="1" customFormat="1" ht="12.75">
      <c r="A19" s="9" t="s">
        <v>26</v>
      </c>
      <c r="B19" s="16">
        <v>140</v>
      </c>
      <c r="C19" s="17">
        <f>SUM('[1]HUD Usage Summary Feb 04'!B20+'[1]HUD Usage Summary Mar 04'!B20+'[1]HUD Usage Summary Apr 04'!B20+'[1]HUD Usage Summary May 04'!B20+'[1]HUD Usage Summary June 04'!B20+'[1]HUD Usage Summary July 04'!B21+'[1]HUD Usage Summary August 04'!B21+'[1]HUD Usage Summary September 04'!B21+'[1]HUD Usage Summary October 04'!B21+'[1]HUD Usage Summary November 04'!B20+'[1]HUD Usage Summary December 04'!B20+'[1]HUD Usage Summary January 05'!B19)/12</f>
        <v>122.41666666666667</v>
      </c>
      <c r="D19" s="16">
        <v>28</v>
      </c>
      <c r="E19" s="16">
        <v>193</v>
      </c>
      <c r="F19" s="16">
        <v>174</v>
      </c>
      <c r="G19" s="16">
        <v>1</v>
      </c>
      <c r="H19" s="16">
        <v>724</v>
      </c>
      <c r="I19" s="18">
        <v>5</v>
      </c>
      <c r="J19" s="13">
        <f t="shared" si="0"/>
        <v>0.9932795698924731</v>
      </c>
      <c r="K19" s="14">
        <f t="shared" si="1"/>
        <v>0.006720430107526882</v>
      </c>
    </row>
    <row r="20" spans="1:11" s="1" customFormat="1" ht="12.75">
      <c r="A20" s="9" t="s">
        <v>27</v>
      </c>
      <c r="B20" s="9">
        <v>188</v>
      </c>
      <c r="C20" s="17">
        <f>SUM('[1]HUD Usage Summary Feb 04'!B21+'[1]HUD Usage Summary Mar 04'!B21+'[1]HUD Usage Summary Apr 04'!B21+'[1]HUD Usage Summary May 04'!B21+'[1]HUD Usage Summary June 04'!B21+'[1]HUD Usage Summary July 04'!B22+'[1]HUD Usage Summary August 04'!B22+'[1]HUD Usage Summary September 04'!B22+'[1]HUD Usage Summary October 04'!B22+'[1]HUD Usage Summary November 04'!B21+'[1]HUD Usage Summary December 04'!B21+'[1]HUD Usage Summary January 05'!B20)/12</f>
        <v>170</v>
      </c>
      <c r="D20" s="11">
        <v>122</v>
      </c>
      <c r="E20" s="11">
        <v>402</v>
      </c>
      <c r="F20" s="11">
        <v>312</v>
      </c>
      <c r="G20" s="11">
        <v>14</v>
      </c>
      <c r="H20" s="11">
        <v>1422</v>
      </c>
      <c r="I20" s="18">
        <v>7</v>
      </c>
      <c r="J20" s="13">
        <f t="shared" si="0"/>
        <v>0.9905913978494624</v>
      </c>
      <c r="K20" s="14">
        <f t="shared" si="1"/>
        <v>0.009408602150537635</v>
      </c>
    </row>
    <row r="21" spans="1:11" s="1" customFormat="1" ht="12.75">
      <c r="A21" s="9" t="s">
        <v>28</v>
      </c>
      <c r="B21" s="9">
        <v>143</v>
      </c>
      <c r="C21" s="17">
        <f>SUM('[1]HUD Usage Summary Mar 04'!B22+'[1]HUD Usage Summary Apr 04'!B22+'[1]HUD Usage Summary May 04'!B22+'[1]HUD Usage Summary June 04'!B22+'[1]HUD Usage Summary July 04'!B23+'[1]HUD Usage Summary August 04'!B23+'[1]HUD Usage Summary September 04'!B23+'[1]HUD Usage Summary October 04'!B23+'[1]HUD Usage Summary November 04'!B22+'[1]HUD Usage Summary December 04'!B22+'[1]HUD Usage Summary January 05'!B21)/11</f>
        <v>144.9090909090909</v>
      </c>
      <c r="D21" s="11">
        <v>131</v>
      </c>
      <c r="E21" s="11">
        <v>376</v>
      </c>
      <c r="F21" s="11">
        <v>322</v>
      </c>
      <c r="G21" s="11">
        <v>9</v>
      </c>
      <c r="H21" s="11">
        <v>1211</v>
      </c>
      <c r="I21" s="18">
        <v>7</v>
      </c>
      <c r="J21" s="13">
        <f t="shared" si="0"/>
        <v>0.9905913978494624</v>
      </c>
      <c r="K21" s="14">
        <f t="shared" si="1"/>
        <v>0.009408602150537635</v>
      </c>
    </row>
    <row r="22" spans="1:11" s="1" customFormat="1" ht="12.75">
      <c r="A22" s="9" t="s">
        <v>29</v>
      </c>
      <c r="B22" s="16">
        <v>328</v>
      </c>
      <c r="C22" s="17">
        <f>SUM('[1]HUD Usage Summary June 04'!B23+'[1]HUD Usage Summary July 04'!B24+'[1]HUD Usage Summary August 04'!B24+'[1]HUD Usage Summary September 04'!B24+'[1]HUD Usage Summary October 04'!B24+'[1]HUD Usage Summary November 04'!B23+'[1]HUD Usage Summary December 04'!B23+'[1]HUD Usage Summary January 05'!B22)/8</f>
        <v>674.75</v>
      </c>
      <c r="D22" s="16">
        <v>476</v>
      </c>
      <c r="E22" s="16">
        <v>701</v>
      </c>
      <c r="F22" s="16">
        <v>678</v>
      </c>
      <c r="G22" s="16">
        <v>72</v>
      </c>
      <c r="H22" s="16">
        <v>3978</v>
      </c>
      <c r="I22" s="18">
        <v>102</v>
      </c>
      <c r="J22" s="13">
        <f t="shared" si="0"/>
        <v>0.8629032258064516</v>
      </c>
      <c r="K22" s="14">
        <f t="shared" si="1"/>
        <v>0.13709677419354838</v>
      </c>
    </row>
    <row r="23" spans="1:11" s="1" customFormat="1" ht="12.75">
      <c r="A23" s="9" t="s">
        <v>30</v>
      </c>
      <c r="B23" s="16">
        <v>352</v>
      </c>
      <c r="C23" s="17">
        <f>SUM('[1]HUD Usage Summary Feb 04'!B25+'[1]HUD Usage Summary Mar 04'!B25+'[1]HUD Usage Summary Apr 04'!B25+'[1]HUD Usage Summary May 04'!B25+'[1]HUD Usage Summary June 04'!B25+'[1]HUD Usage Summary July 04'!B26+'[1]HUD Usage Summary August 04'!B26+'[1]HUD Usage Summary September 04'!B26+'[1]HUD Usage Summary October 04'!B26+'[1]HUD Usage Summary November 04'!B24+'[1]HUD Usage Summary December 04'!B24+'[1]HUD Usage Summary January 05'!B23)/12</f>
        <v>270.9166666666667</v>
      </c>
      <c r="D23" s="16">
        <v>53</v>
      </c>
      <c r="E23" s="16">
        <v>517</v>
      </c>
      <c r="F23" s="16">
        <v>444</v>
      </c>
      <c r="G23" s="16">
        <v>8</v>
      </c>
      <c r="H23" s="16">
        <v>1810</v>
      </c>
      <c r="I23" s="18">
        <v>5</v>
      </c>
      <c r="J23" s="13">
        <f t="shared" si="0"/>
        <v>0.9932795698924731</v>
      </c>
      <c r="K23" s="14">
        <f t="shared" si="1"/>
        <v>0.006720430107526882</v>
      </c>
    </row>
    <row r="24" spans="1:11" s="1" customFormat="1" ht="12.75">
      <c r="A24" s="9" t="s">
        <v>31</v>
      </c>
      <c r="B24" s="16">
        <v>262</v>
      </c>
      <c r="C24" s="17">
        <f>SUM('[1]HUD Usage Summary Feb 04'!B26+'[1]HUD Usage Summary Mar 04'!B26+'[1]HUD Usage Summary Apr 04'!B26+'[1]HUD Usage Summary May 04'!B26+'[1]HUD Usage Summary June 04'!B26+'[1]HUD Usage Summary July 04'!B27+'[1]HUD Usage Summary August 04'!B27+'[1]HUD Usage Summary September 04'!B27+'[1]HUD Usage Summary October 04'!B27+'[1]HUD Usage Summary November 04'!B25+'[1]HUD Usage Summary December 04'!B25+'[1]HUD Usage Summary January 05'!B24)/12</f>
        <v>248.16666666666666</v>
      </c>
      <c r="D24" s="16">
        <v>263</v>
      </c>
      <c r="E24" s="16">
        <v>592</v>
      </c>
      <c r="F24" s="16">
        <v>233</v>
      </c>
      <c r="G24" s="16">
        <v>4</v>
      </c>
      <c r="H24" s="16">
        <v>2841</v>
      </c>
      <c r="I24" s="18">
        <v>35</v>
      </c>
      <c r="J24" s="13">
        <f t="shared" si="0"/>
        <v>0.9529569892473119</v>
      </c>
      <c r="K24" s="14">
        <f t="shared" si="1"/>
        <v>0.04704301075268817</v>
      </c>
    </row>
    <row r="25" spans="1:11" s="1" customFormat="1" ht="12.75">
      <c r="A25" s="9" t="s">
        <v>32</v>
      </c>
      <c r="B25" s="16">
        <v>381</v>
      </c>
      <c r="C25" s="17">
        <f>SUM('[1]HUD Usage Summary Feb 04'!B27+'[1]HUD Usage Summary Mar 04'!B27+'[1]HUD Usage Summary Apr 04'!B27+'[1]HUD Usage Summary May 04'!B27+'[1]HUD Usage Summary June 04'!B27+'[1]HUD Usage Summary July 04'!B28+'[1]HUD Usage Summary August 04'!B28+'[1]HUD Usage Summary September 04'!B28+'[1]HUD Usage Summary October 04'!B28+'[1]HUD Usage Summary November 04'!B26+'[1]HUD Usage Summary December 04'!B26+'[1]HUD Usage Summary January 05'!B25)/12</f>
        <v>374.3333333333333</v>
      </c>
      <c r="D25" s="16">
        <v>255</v>
      </c>
      <c r="E25" s="16">
        <v>540</v>
      </c>
      <c r="F25" s="16">
        <v>1166</v>
      </c>
      <c r="G25" s="16">
        <v>15</v>
      </c>
      <c r="H25" s="16">
        <v>3185</v>
      </c>
      <c r="I25" s="18">
        <v>5</v>
      </c>
      <c r="J25" s="13">
        <f t="shared" si="0"/>
        <v>0.9932795698924731</v>
      </c>
      <c r="K25" s="14">
        <f t="shared" si="1"/>
        <v>0.006720430107526882</v>
      </c>
    </row>
    <row r="26" spans="1:11" s="1" customFormat="1" ht="12.75">
      <c r="A26" s="9" t="s">
        <v>33</v>
      </c>
      <c r="B26" s="16">
        <v>245</v>
      </c>
      <c r="C26" s="17">
        <f>SUM('[1]HUD Usage Summary July 04'!B29+'[1]HUD Usage Summary August 04'!B29+'[1]HUD Usage Summary September 04'!B29+'[1]HUD Usage Summary October 04'!B29+'[1]HUD Usage Summary November 04'!B27+'[1]HUD Usage Summary December 04'!B27+'[1]HUD Usage Summary January 05'!B26)/7</f>
        <v>357.2857142857143</v>
      </c>
      <c r="D26" s="16">
        <v>115</v>
      </c>
      <c r="E26" s="16">
        <v>499</v>
      </c>
      <c r="F26" s="16">
        <v>458</v>
      </c>
      <c r="G26" s="16">
        <v>10</v>
      </c>
      <c r="H26" s="16">
        <v>2347</v>
      </c>
      <c r="I26" s="18">
        <v>6</v>
      </c>
      <c r="J26" s="13">
        <f t="shared" si="0"/>
        <v>0.9919354838709677</v>
      </c>
      <c r="K26" s="14">
        <f t="shared" si="1"/>
        <v>0.008064516129032258</v>
      </c>
    </row>
    <row r="27" spans="1:11" s="1" customFormat="1" ht="12.75">
      <c r="A27" s="9" t="s">
        <v>34</v>
      </c>
      <c r="B27" s="16">
        <v>55</v>
      </c>
      <c r="C27" s="17">
        <f>SUM('[1]HUD Usage Summary Feb 04'!B28+'[1]HUD Usage Summary Mar 04'!B28+'[1]HUD Usage Summary Apr 04'!B28+'[1]HUD Usage Summary May 04'!B28+'[1]HUD Usage Summary June 04'!B28+'[1]HUD Usage Summary July 04'!B30+'[1]HUD Usage Summary August 04'!B30+'[1]HUD Usage Summary September 04'!B30+'[1]HUD Usage Summary October 04'!B30+'[1]HUD Usage Summary November 04'!B28+'[1]HUD Usage Summary December 04'!B28+'[1]HUD Usage Summary January 05'!B27)/12</f>
        <v>111.83333333333333</v>
      </c>
      <c r="D27" s="16">
        <v>24</v>
      </c>
      <c r="E27" s="16">
        <v>92</v>
      </c>
      <c r="F27" s="16">
        <v>80</v>
      </c>
      <c r="G27" s="16">
        <v>0</v>
      </c>
      <c r="H27" s="16">
        <v>551</v>
      </c>
      <c r="I27" s="18">
        <v>5</v>
      </c>
      <c r="J27" s="13">
        <f t="shared" si="0"/>
        <v>0.9932795698924731</v>
      </c>
      <c r="K27" s="14">
        <f t="shared" si="1"/>
        <v>0.006720430107526882</v>
      </c>
    </row>
    <row r="28" spans="1:11" s="1" customFormat="1" ht="12.75">
      <c r="A28" s="9" t="s">
        <v>35</v>
      </c>
      <c r="B28" s="16">
        <v>231</v>
      </c>
      <c r="C28" s="17">
        <f>SUM('[1]HUD Usage Summary Feb 04'!B29+'[1]HUD Usage Summary Mar 04'!B29+'[1]HUD Usage Summary Apr 04'!B29+'[1]HUD Usage Summary May 04'!B29+'[1]HUD Usage Summary June 04'!B29+'[1]HUD Usage Summary July 04'!B31+'[1]HUD Usage Summary August 04'!B31+'[1]HUD Usage Summary September 04'!B31+'[1]HUD Usage Summary October 04'!B31+'[1]HUD Usage Summary November 04'!B29+'[1]HUD Usage Summary December 04'!B29+'[1]HUD Usage Summary January 05'!B28)/12</f>
        <v>291.1666666666667</v>
      </c>
      <c r="D28" s="16">
        <v>167</v>
      </c>
      <c r="E28" s="16">
        <v>574</v>
      </c>
      <c r="F28" s="16">
        <v>432</v>
      </c>
      <c r="G28" s="16">
        <v>2</v>
      </c>
      <c r="H28" s="16">
        <v>2966</v>
      </c>
      <c r="I28" s="18">
        <v>5</v>
      </c>
      <c r="J28" s="13">
        <f t="shared" si="0"/>
        <v>0.9932795698924731</v>
      </c>
      <c r="K28" s="14">
        <f t="shared" si="1"/>
        <v>0.006720430107526882</v>
      </c>
    </row>
    <row r="29" spans="1:11" s="1" customFormat="1" ht="12.75">
      <c r="A29" s="9" t="s">
        <v>36</v>
      </c>
      <c r="B29" s="16">
        <v>276</v>
      </c>
      <c r="C29" s="17">
        <f>SUM('[1]HUD Usage Summary Feb 04'!B30+'[1]HUD Usage Summary Mar 04'!B30+'[1]HUD Usage Summary Apr 04'!B30+'[1]HUD Usage Summary May 04'!B30+'[1]HUD Usage Summary June 04'!B30+'[1]HUD Usage Summary July 04'!B30+'[1]HUD Usage Summary August 04'!B32+'[1]HUD Usage Summary September 04'!B32+'[1]HUD Usage Summary October 04'!B32+'[1]HUD Usage Summary November 04'!B30+'[1]HUD Usage Summary December 04'!B30+'[1]HUD Usage Summary January 05'!B29)/12</f>
        <v>356.5833333333333</v>
      </c>
      <c r="D29" s="16">
        <v>660</v>
      </c>
      <c r="E29" s="16">
        <v>635</v>
      </c>
      <c r="F29" s="16">
        <v>2719</v>
      </c>
      <c r="G29" s="16">
        <v>12</v>
      </c>
      <c r="H29" s="16">
        <v>5295</v>
      </c>
      <c r="I29" s="18">
        <v>5</v>
      </c>
      <c r="J29" s="13">
        <f t="shared" si="0"/>
        <v>0.9932795698924731</v>
      </c>
      <c r="K29" s="14">
        <f t="shared" si="1"/>
        <v>0.006720430107526882</v>
      </c>
    </row>
    <row r="30" spans="1:11" s="1" customFormat="1" ht="12.75">
      <c r="A30" s="9" t="s">
        <v>37</v>
      </c>
      <c r="B30" s="16">
        <v>189</v>
      </c>
      <c r="C30" s="17">
        <f>SUM('[1]HUD Usage Summary Feb 04'!B31+'[1]HUD Usage Summary Mar 04'!B31+'[1]HUD Usage Summary Apr 04'!B31+'[1]HUD Usage Summary May 04'!B31+'[1]HUD Usage Summary June 04'!B31+'[1]HUD Usage Summary July 04'!B33+'[1]HUD Usage Summary August 04'!B33+'[1]HUD Usage Summary September 04'!B33+'[1]HUD Usage Summary October 04'!B33+'[1]HUD Usage Summary November 04'!B31+'[1]HUD Usage Summary December 04'!B31+'[1]HUD Usage Summary January 05'!B30)/12</f>
        <v>311.0833333333333</v>
      </c>
      <c r="D30" s="16">
        <v>39</v>
      </c>
      <c r="E30" s="16">
        <v>194</v>
      </c>
      <c r="F30" s="16">
        <v>152</v>
      </c>
      <c r="G30" s="16">
        <v>11</v>
      </c>
      <c r="H30" s="16">
        <v>968</v>
      </c>
      <c r="I30" s="18">
        <v>317</v>
      </c>
      <c r="J30" s="13">
        <f t="shared" si="0"/>
        <v>0.5739247311827957</v>
      </c>
      <c r="K30" s="14">
        <f t="shared" si="1"/>
        <v>0.4260752688172043</v>
      </c>
    </row>
    <row r="31" spans="1:11" s="1" customFormat="1" ht="12.75">
      <c r="A31" s="9" t="s">
        <v>38</v>
      </c>
      <c r="B31" s="16">
        <v>202</v>
      </c>
      <c r="C31" s="17">
        <f>SUM('[1]HUD Usage Summary Feb 04'!B32+'[1]HUD Usage Summary Mar 04'!B32+'[1]HUD Usage Summary Apr 04'!B32+'[1]HUD Usage Summary May 04'!B32+'[1]HUD Usage Summary June 04'!B32+'[1]HUD Usage Summary July 04'!B34+'[1]HUD Usage Summary August 04'!B34+'[1]HUD Usage Summary September 04'!B34+'[1]HUD Usage Summary October 04'!B34+'[1]HUD Usage Summary November 04'!B32+'[1]HUD Usage Summary December 04'!B32+'[1]HUD Usage Summary January 05'!B31)/12</f>
        <v>178.91666666666666</v>
      </c>
      <c r="D31" s="16">
        <v>122</v>
      </c>
      <c r="E31" s="16">
        <v>303</v>
      </c>
      <c r="F31" s="16">
        <v>321</v>
      </c>
      <c r="G31" s="16">
        <v>6</v>
      </c>
      <c r="H31" s="16">
        <v>1747</v>
      </c>
      <c r="I31" s="18">
        <v>6</v>
      </c>
      <c r="J31" s="13">
        <f t="shared" si="0"/>
        <v>0.9919354838709677</v>
      </c>
      <c r="K31" s="14">
        <f t="shared" si="1"/>
        <v>0.008064516129032258</v>
      </c>
    </row>
    <row r="32" spans="1:11" s="1" customFormat="1" ht="12.75">
      <c r="A32" s="9" t="s">
        <v>39</v>
      </c>
      <c r="B32" s="16">
        <v>817</v>
      </c>
      <c r="C32" s="17">
        <f>SUM('[1]HUD Usage Summary Feb 04'!B33+'[1]HUD Usage Summary Mar 04'!B33+'[1]HUD Usage Summary Apr 04'!B33+'[1]HUD Usage Summary May 04'!B33+'[1]HUD Usage Summary June 04'!B33+'[1]HUD Usage Summary July 04'!B35+'[1]HUD Usage Summary August 04'!B35+'[1]HUD Usage Summary September 04'!B35+'[1]HUD Usage Summary October 04'!B35+'[1]HUD Usage Summary November 04'!B33+'[1]HUD Usage Summary December 04'!B33+'[1]HUD Usage Summary January 05'!B32)/12</f>
        <v>1204.0833333333333</v>
      </c>
      <c r="D32" s="16">
        <v>265</v>
      </c>
      <c r="E32" s="16">
        <v>1231</v>
      </c>
      <c r="F32" s="16">
        <v>576</v>
      </c>
      <c r="G32" s="16">
        <v>14</v>
      </c>
      <c r="H32" s="16">
        <v>4389</v>
      </c>
      <c r="I32" s="18">
        <v>53</v>
      </c>
      <c r="J32" s="13">
        <f t="shared" si="0"/>
        <v>0.928763440860215</v>
      </c>
      <c r="K32" s="14">
        <f t="shared" si="1"/>
        <v>0.07123655913978495</v>
      </c>
    </row>
    <row r="33" spans="1:11" s="1" customFormat="1" ht="12.75">
      <c r="A33" s="9" t="s">
        <v>40</v>
      </c>
      <c r="B33" s="16">
        <v>407</v>
      </c>
      <c r="C33" s="17">
        <f>SUM('[1]HUD Usage Summary Feb 04'!B34+'[1]HUD Usage Summary Mar 04'!B34+'[1]HUD Usage Summary Apr 04'!B34+'[1]HUD Usage Summary May 04'!B34+'[1]HUD Usage Summary June 04'!B34+'[1]HUD Usage Summary July 04'!B36+'[1]HUD Usage Summary August 04'!B36+'[1]HUD Usage Summary September 04'!B36+'[1]HUD Usage Summary October 04'!B36+'[1]HUD Usage Summary November 04'!B34+'[1]HUD Usage Summary December 04'!B34+'[1]HUD Usage Summary January 05'!B33)/12</f>
        <v>421.4166666666667</v>
      </c>
      <c r="D33" s="16">
        <v>127</v>
      </c>
      <c r="E33" s="16">
        <v>813</v>
      </c>
      <c r="F33" s="16">
        <v>830</v>
      </c>
      <c r="G33" s="16">
        <v>16</v>
      </c>
      <c r="H33" s="16">
        <v>3917</v>
      </c>
      <c r="I33" s="18">
        <v>5</v>
      </c>
      <c r="J33" s="13">
        <f t="shared" si="0"/>
        <v>0.9932795698924731</v>
      </c>
      <c r="K33" s="14">
        <f t="shared" si="1"/>
        <v>0.006720430107526882</v>
      </c>
    </row>
    <row r="34" spans="1:11" s="1" customFormat="1" ht="12.75">
      <c r="A34" s="9" t="s">
        <v>41</v>
      </c>
      <c r="B34" s="16">
        <v>337</v>
      </c>
      <c r="C34" s="17">
        <f>SUM('[1]HUD Usage Summary Feb 04'!B35+'[1]HUD Usage Summary Mar 04'!B35+'[1]HUD Usage Summary Apr 04'!B35+'[1]HUD Usage Summary May 04'!B35+'[1]HUD Usage Summary June 04'!B35+'[1]HUD Usage Summary July 04'!B37+'[1]HUD Usage Summary August 04'!B37+'[1]HUD Usage Summary September 04'!B37+'[1]HUD Usage Summary October 04'!B37+'[1]HUD Usage Summary November 04'!B35+'[1]HUD Usage Summary December 04'!B35+'[1]HUD Usage Summary January 05'!B34)/12</f>
        <v>275.1666666666667</v>
      </c>
      <c r="D34" s="16">
        <v>25</v>
      </c>
      <c r="E34" s="16">
        <v>331</v>
      </c>
      <c r="F34" s="16">
        <v>236</v>
      </c>
      <c r="G34" s="16">
        <v>6</v>
      </c>
      <c r="H34" s="16">
        <v>1009</v>
      </c>
      <c r="I34" s="18">
        <v>6</v>
      </c>
      <c r="J34" s="13">
        <f t="shared" si="0"/>
        <v>0.9919354838709677</v>
      </c>
      <c r="K34" s="14">
        <f t="shared" si="1"/>
        <v>0.008064516129032258</v>
      </c>
    </row>
    <row r="35" spans="1:11" s="1" customFormat="1" ht="12.75">
      <c r="A35" s="9" t="s">
        <v>42</v>
      </c>
      <c r="B35" s="16">
        <v>131</v>
      </c>
      <c r="C35" s="17">
        <f>SUM('[1]HUD Usage Summary January 05'!B35)</f>
        <v>131</v>
      </c>
      <c r="D35" s="16">
        <v>47</v>
      </c>
      <c r="E35" s="16">
        <v>355</v>
      </c>
      <c r="F35" s="16">
        <v>115</v>
      </c>
      <c r="G35" s="16">
        <v>29</v>
      </c>
      <c r="H35" s="16">
        <v>982</v>
      </c>
      <c r="I35" s="18">
        <v>456</v>
      </c>
      <c r="J35" s="13">
        <f t="shared" si="0"/>
        <v>0.3870967741935484</v>
      </c>
      <c r="K35" s="14">
        <f t="shared" si="1"/>
        <v>0.6129032258064516</v>
      </c>
    </row>
    <row r="36" spans="1:11" s="1" customFormat="1" ht="12.75">
      <c r="A36" s="9" t="s">
        <v>43</v>
      </c>
      <c r="B36" s="16">
        <v>125</v>
      </c>
      <c r="C36" s="17">
        <f>SUM('[1]HUD Usage Summary Feb 04'!B36+'[1]HUD Usage Summary Mar 04'!B36+'[1]HUD Usage Summary Apr 04'!B36+'[1]HUD Usage Summary May 04'!B36+'[1]HUD Usage Summary June 04'!B36+'[1]HUD Usage Summary July 04'!B38+'[1]HUD Usage Summary August 04'!B38+'[1]HUD Usage Summary September 04'!B38+'[1]HUD Usage Summary October 04'!B38+'[1]HUD Usage Summary November 04'!B36+'[1]HUD Usage Summary December 04'!B36+'[1]HUD Usage Summary January 05'!B36)/12</f>
        <v>203.5</v>
      </c>
      <c r="D36" s="16">
        <v>158</v>
      </c>
      <c r="E36" s="16">
        <v>273</v>
      </c>
      <c r="F36" s="16">
        <v>506</v>
      </c>
      <c r="G36" s="16">
        <v>6</v>
      </c>
      <c r="H36" s="16">
        <v>1652</v>
      </c>
      <c r="I36" s="18">
        <v>5</v>
      </c>
      <c r="J36" s="13">
        <f t="shared" si="0"/>
        <v>0.9932795698924731</v>
      </c>
      <c r="K36" s="14">
        <f t="shared" si="1"/>
        <v>0.006720430107526882</v>
      </c>
    </row>
    <row r="37" spans="1:11" s="1" customFormat="1" ht="12.75">
      <c r="A37" s="9" t="s">
        <v>44</v>
      </c>
      <c r="B37" s="16">
        <v>758</v>
      </c>
      <c r="C37" s="17">
        <f>SUM('[1]HUD Usage Summary Feb 04'!B37+'[1]HUD Usage Summary Mar 04'!B37+'[1]HUD Usage Summary Apr 04'!B37+'[1]HUD Usage Summary May 04'!B37+'[1]HUD Usage Summary June 04'!B37+'[1]HUD Usage Summary July 04'!B39+'[1]HUD Usage Summary August 04'!B39+'[1]HUD Usage Summary September 04'!B39+'[1]HUD Usage Summary October 04'!B39+'[1]HUD Usage Summary November 04'!B37+'[1]HUD Usage Summary December 04'!B37+'[1]HUD Usage Summary January 05'!B37)/12</f>
        <v>887.8333333333334</v>
      </c>
      <c r="D37" s="16">
        <v>359</v>
      </c>
      <c r="E37" s="16">
        <v>2661</v>
      </c>
      <c r="F37" s="16">
        <v>2175</v>
      </c>
      <c r="G37" s="16">
        <v>62</v>
      </c>
      <c r="H37" s="16">
        <v>16577</v>
      </c>
      <c r="I37" s="18">
        <v>7</v>
      </c>
      <c r="J37" s="13">
        <f t="shared" si="0"/>
        <v>0.9905913978494624</v>
      </c>
      <c r="K37" s="14">
        <f t="shared" si="1"/>
        <v>0.009408602150537635</v>
      </c>
    </row>
    <row r="38" spans="1:11" s="1" customFormat="1" ht="12.75">
      <c r="A38" s="9" t="s">
        <v>45</v>
      </c>
      <c r="B38" s="16">
        <v>145</v>
      </c>
      <c r="C38" s="17">
        <f>SUM('[1]HUD Usage Summary Feb 04'!B38+'[1]HUD Usage Summary Mar 04'!B38+'[1]HUD Usage Summary Apr 04'!B38+'[1]HUD Usage Summary May 04'!B38+'[1]HUD Usage Summary June 04'!B38+'[1]HUD Usage Summary July 04'!B40+'[1]HUD Usage Summary August 04'!B40+'[1]HUD Usage Summary September 04'!B40+'[1]HUD Usage Summary October 04'!B40+'[1]HUD Usage Summary November 04'!B38+'[1]HUD Usage Summary December 04'!B38+'[1]HUD Usage Summary January 05'!B38)/12</f>
        <v>186.5</v>
      </c>
      <c r="D38" s="16">
        <v>109</v>
      </c>
      <c r="E38" s="16">
        <v>365</v>
      </c>
      <c r="F38" s="16">
        <v>343</v>
      </c>
      <c r="G38" s="16">
        <v>0</v>
      </c>
      <c r="H38" s="16">
        <v>1953</v>
      </c>
      <c r="I38" s="18">
        <v>5</v>
      </c>
      <c r="J38" s="13">
        <f t="shared" si="0"/>
        <v>0.9932795698924731</v>
      </c>
      <c r="K38" s="14">
        <f t="shared" si="1"/>
        <v>0.006720430107526882</v>
      </c>
    </row>
    <row r="39" spans="1:11" s="1" customFormat="1" ht="12.75">
      <c r="A39" s="9" t="s">
        <v>46</v>
      </c>
      <c r="B39" s="16">
        <v>106</v>
      </c>
      <c r="C39" s="17">
        <f>SUM('[1]HUD Usage Summary Feb 04'!B24+'[1]HUD Usage Summary Mar 04'!B24+'[1]HUD Usage Summary Apr 04'!B24+'[1]HUD Usage Summary May 04'!B24+'[1]HUD Usage Summary June 04'!B24+'[1]HUD Usage Summary July 04'!B25+'[1]HUD Usage Summary August 04'!B25+'[1]HUD Usage Summary September 04'!B25+'[1]HUD Usage Summary October 04'!B25+'[1]HUD Usage Summary November 04'!B39+'[1]HUD Usage Summary December 04'!B39+'[1]HUD Usage Summary January 05'!B39)/12</f>
        <v>110.58333333333333</v>
      </c>
      <c r="D39" s="16">
        <v>51</v>
      </c>
      <c r="E39" s="16">
        <v>150</v>
      </c>
      <c r="F39" s="16">
        <v>216</v>
      </c>
      <c r="G39" s="16">
        <v>33</v>
      </c>
      <c r="H39" s="16">
        <v>788</v>
      </c>
      <c r="I39" s="18">
        <v>6</v>
      </c>
      <c r="J39" s="13">
        <f>SUM(1-K39)</f>
        <v>0.9919354838709677</v>
      </c>
      <c r="K39" s="14">
        <f>SUM(I39/744)</f>
        <v>0.008064516129032258</v>
      </c>
    </row>
    <row r="40" spans="1:11" s="1" customFormat="1" ht="12.75">
      <c r="A40" s="9" t="s">
        <v>47</v>
      </c>
      <c r="B40" s="16">
        <v>263</v>
      </c>
      <c r="C40" s="17">
        <f>SUM('[1]HUD Usage Summary Feb 04'!B39+'[1]HUD Usage Summary Mar 04'!B39+'[1]HUD Usage Summary Apr 04'!B39+'[1]HUD Usage Summary May 04'!B39+'[1]HUD Usage Summary June 04'!B39+'[1]HUD Usage Summary July 04'!B41+'[1]HUD Usage Summary August 04'!B41+'[1]HUD Usage Summary September 04'!B41+'[1]HUD Usage Summary October 04'!B41+'[1]HUD Usage Summary November 04'!B40+'[1]HUD Usage Summary December 04'!B40+'[1]HUD Usage Summary January 05'!B40)/12</f>
        <v>236.08333333333334</v>
      </c>
      <c r="D40" s="16">
        <v>492</v>
      </c>
      <c r="E40" s="16">
        <v>584</v>
      </c>
      <c r="F40" s="16">
        <v>638</v>
      </c>
      <c r="G40" s="16">
        <v>13</v>
      </c>
      <c r="H40" s="16">
        <v>3726</v>
      </c>
      <c r="I40" s="18">
        <v>5</v>
      </c>
      <c r="J40" s="13">
        <f t="shared" si="0"/>
        <v>0.9932795698924731</v>
      </c>
      <c r="K40" s="14">
        <f t="shared" si="1"/>
        <v>0.006720430107526882</v>
      </c>
    </row>
    <row r="41" spans="1:11" s="1" customFormat="1" ht="12.75">
      <c r="A41" s="9" t="s">
        <v>48</v>
      </c>
      <c r="B41" s="16">
        <v>29</v>
      </c>
      <c r="C41" s="17">
        <f>SUM('[1]HUD Usage Summary Feb 04'!B41+'[1]HUD Usage Summary Mar 04'!B41+'[1]HUD Usage Summary Apr 04'!B41+'[1]HUD Usage Summary May 04'!B41+'[1]HUD Usage Summary June 04'!B41+'[1]HUD Usage Summary July 04'!B43+'[1]HUD Usage Summary August 04'!B43+'[1]HUD Usage Summary September 04'!B43+'[1]HUD Usage Summary October 04'!B43+'[1]HUD Usage Summary November 04'!B42+'[1]HUD Usage Summary December 04'!B42+'[1]HUD Usage Summary January 05'!B41)/12</f>
        <v>31.75</v>
      </c>
      <c r="D41" s="16">
        <v>2</v>
      </c>
      <c r="E41" s="16">
        <v>49</v>
      </c>
      <c r="F41" s="16">
        <v>32</v>
      </c>
      <c r="G41" s="16">
        <v>0</v>
      </c>
      <c r="H41" s="16">
        <v>145</v>
      </c>
      <c r="I41" s="18">
        <v>6</v>
      </c>
      <c r="J41" s="13">
        <f t="shared" si="0"/>
        <v>0.9919354838709677</v>
      </c>
      <c r="K41" s="14">
        <f t="shared" si="1"/>
        <v>0.008064516129032258</v>
      </c>
    </row>
    <row r="42" spans="1:11" s="1" customFormat="1" ht="12.75">
      <c r="A42" s="9" t="s">
        <v>49</v>
      </c>
      <c r="B42" s="20" t="s">
        <v>50</v>
      </c>
      <c r="C42" s="21">
        <f>SUM('[1]HUD Usage Summary Feb 04'!B42+'[1]HUD Usage Summary Mar 04'!B42+'[1]HUD Usage Summary Apr 04'!B42+'[1]HUD Usage Summary May 04'!B42+'[1]HUD Usage Summary June 04'!B42+'[1]HUD Usage Summary July 04'!B44+'[1]HUD Usage Summary August 04'!B44+'[1]HUD Usage Summary September 04'!B44+'[1]HUD Usage Summary October 04'!B44+'[1]HUD Usage Summary November 04'!B43+'[1]HUD Usage Summary December 04'!B43)/11</f>
        <v>150.27272727272728</v>
      </c>
      <c r="D42" s="20" t="s">
        <v>50</v>
      </c>
      <c r="E42" s="20" t="s">
        <v>50</v>
      </c>
      <c r="F42" s="20" t="s">
        <v>50</v>
      </c>
      <c r="G42" s="20" t="s">
        <v>50</v>
      </c>
      <c r="H42" s="20" t="s">
        <v>50</v>
      </c>
      <c r="I42" s="22">
        <v>744</v>
      </c>
      <c r="J42" s="13">
        <f t="shared" si="0"/>
        <v>0</v>
      </c>
      <c r="K42" s="14">
        <f t="shared" si="1"/>
        <v>1</v>
      </c>
    </row>
    <row r="43" spans="1:11" s="1" customFormat="1" ht="12.75">
      <c r="A43" s="9" t="s">
        <v>51</v>
      </c>
      <c r="B43" s="16">
        <v>161</v>
      </c>
      <c r="C43" s="17">
        <f>SUM('[1]HUD Usage Summary Feb 04'!B43+'[1]HUD Usage Summary Mar 04'!B43+'[1]HUD Usage Summary Apr 04'!B43+'[1]HUD Usage Summary May 04'!B43+'[1]HUD Usage Summary June 04'!B43+'[1]HUD Usage Summary July 04'!B45+'[1]HUD Usage Summary August 04'!B45+'[1]HUD Usage Summary September 04'!B45+'[1]HUD Usage Summary October 04'!B45+'[1]HUD Usage Summary November 04'!B44+'[1]HUD Usage Summary December 04'!B44+'[1]HUD Usage Summary January 05'!B43)/12</f>
        <v>140.25</v>
      </c>
      <c r="D43" s="16">
        <v>131</v>
      </c>
      <c r="E43" s="16">
        <v>253</v>
      </c>
      <c r="F43" s="16">
        <v>373</v>
      </c>
      <c r="G43" s="16">
        <v>65</v>
      </c>
      <c r="H43" s="16">
        <v>1941</v>
      </c>
      <c r="I43" s="18">
        <v>5</v>
      </c>
      <c r="J43" s="13">
        <f t="shared" si="0"/>
        <v>0.9932795698924731</v>
      </c>
      <c r="K43" s="14">
        <f t="shared" si="1"/>
        <v>0.006720430107526882</v>
      </c>
    </row>
    <row r="44" spans="1:11" s="1" customFormat="1" ht="12.75">
      <c r="A44" s="9" t="s">
        <v>52</v>
      </c>
      <c r="B44" s="16">
        <v>127</v>
      </c>
      <c r="C44" s="17">
        <f>SUM('[1]HUD Usage Summary Feb 04'!B44+'[1]HUD Usage Summary Mar 04'!B44+'[1]HUD Usage Summary Apr 04'!B44+'[1]HUD Usage Summary May 04'!B44+'[1]HUD Usage Summary June 04'!B44+'[1]HUD Usage Summary July 04'!B46+'[1]HUD Usage Summary August 04'!B46+'[1]HUD Usage Summary September 04'!B46+'[1]HUD Usage Summary October 04'!B46+'[1]HUD Usage Summary November 04'!B45+'[1]HUD Usage Summary December 04'!B45+'[1]HUD Usage Summary January 05'!B44)/12</f>
        <v>219.66666666666666</v>
      </c>
      <c r="D44" s="16">
        <v>90</v>
      </c>
      <c r="E44" s="16">
        <v>212</v>
      </c>
      <c r="F44" s="16">
        <v>316</v>
      </c>
      <c r="G44" s="16">
        <v>20</v>
      </c>
      <c r="H44" s="16">
        <v>1272</v>
      </c>
      <c r="I44" s="18">
        <v>5</v>
      </c>
      <c r="J44" s="13">
        <f t="shared" si="0"/>
        <v>0.9932795698924731</v>
      </c>
      <c r="K44" s="14">
        <f t="shared" si="1"/>
        <v>0.006720430107526882</v>
      </c>
    </row>
    <row r="45" spans="1:11" s="1" customFormat="1" ht="12.75">
      <c r="A45" s="9" t="s">
        <v>53</v>
      </c>
      <c r="B45" s="16">
        <v>89</v>
      </c>
      <c r="C45" s="17">
        <f>SUM('[1]HUD Usage Summary Feb 04'!B45+'[1]HUD Usage Summary Mar 04'!B45+'[1]HUD Usage Summary Apr 04'!B45+'[1]HUD Usage Summary May 04'!B45+'[1]HUD Usage Summary June 04'!B45+'[1]HUD Usage Summary July 04'!B47+'[1]HUD Usage Summary August 04'!B47+'[1]HUD Usage Summary September 04'!B47+'[1]HUD Usage Summary October 04'!B47+'[1]HUD Usage Summary November 04'!B46+'[1]HUD Usage Summary December 04'!B46+'[1]HUD Usage Summary January 05'!B45)/12</f>
        <v>150.66666666666666</v>
      </c>
      <c r="D45" s="16">
        <v>96</v>
      </c>
      <c r="E45" s="16">
        <v>199</v>
      </c>
      <c r="F45" s="16">
        <v>423</v>
      </c>
      <c r="G45" s="16">
        <v>3</v>
      </c>
      <c r="H45" s="16">
        <v>1307</v>
      </c>
      <c r="I45" s="18">
        <v>7</v>
      </c>
      <c r="J45" s="13">
        <f t="shared" si="0"/>
        <v>0.9905913978494624</v>
      </c>
      <c r="K45" s="14">
        <f t="shared" si="1"/>
        <v>0.009408602150537635</v>
      </c>
    </row>
    <row r="46" spans="1:11" s="1" customFormat="1" ht="12.75">
      <c r="A46" s="9" t="s">
        <v>54</v>
      </c>
      <c r="B46" s="16">
        <v>239</v>
      </c>
      <c r="C46" s="17">
        <f>SUM('[1]HUD Usage Summary Feb 04'!B46+'[1]HUD Usage Summary Mar 04'!B46+'[1]HUD Usage Summary Apr 04'!B46+'[1]HUD Usage Summary May 04'!B46+'[1]HUD Usage Summary June 04'!B46+'[1]HUD Usage Summary July 04'!B48+'[1]HUD Usage Summary August 04'!B48+'[1]HUD Usage Summary September 04'!B48+'[1]HUD Usage Summary October 04'!B48+'[1]HUD Usage Summary November 04'!B47+'[1]HUD Usage Summary December 04'!B47+'[1]HUD Usage Summary January 05'!B46)/12</f>
        <v>341.5</v>
      </c>
      <c r="D46" s="16">
        <v>80</v>
      </c>
      <c r="E46" s="16">
        <v>365</v>
      </c>
      <c r="F46" s="16">
        <v>631</v>
      </c>
      <c r="G46" s="16">
        <v>6</v>
      </c>
      <c r="H46" s="16">
        <v>2435</v>
      </c>
      <c r="I46" s="18">
        <v>6</v>
      </c>
      <c r="J46" s="13">
        <f t="shared" si="0"/>
        <v>0.9919354838709677</v>
      </c>
      <c r="K46" s="14">
        <f t="shared" si="1"/>
        <v>0.008064516129032258</v>
      </c>
    </row>
    <row r="47" spans="1:11" s="1" customFormat="1" ht="12.75">
      <c r="A47" s="9" t="s">
        <v>55</v>
      </c>
      <c r="B47" s="16">
        <v>123</v>
      </c>
      <c r="C47" s="17">
        <f>SUM('[1]HUD Usage Summary Feb 04'!B47+'[1]HUD Usage Summary Mar 04'!B47+'[1]HUD Usage Summary Apr 04'!B47+'[1]HUD Usage Summary May 04'!B47+'[1]HUD Usage Summary June 04'!B47+'[1]HUD Usage Summary July 04'!B49+'[1]HUD Usage Summary August 04'!B49+'[1]HUD Usage Summary September 04'!B49+'[1]HUD Usage Summary October 04'!B49+'[1]HUD Usage Summary November 04'!B48+'[1]HUD Usage Summary December 04'!B48+'[1]HUD Usage Summary January 05'!B47)/12</f>
        <v>190.91666666666666</v>
      </c>
      <c r="D47" s="16">
        <v>109</v>
      </c>
      <c r="E47" s="16">
        <v>308</v>
      </c>
      <c r="F47" s="16">
        <v>215</v>
      </c>
      <c r="G47" s="16">
        <v>0</v>
      </c>
      <c r="H47" s="16">
        <v>1477</v>
      </c>
      <c r="I47" s="18">
        <v>57</v>
      </c>
      <c r="J47" s="13">
        <f t="shared" si="0"/>
        <v>0.9233870967741935</v>
      </c>
      <c r="K47" s="14">
        <f t="shared" si="1"/>
        <v>0.07661290322580645</v>
      </c>
    </row>
    <row r="48" spans="1:11" s="1" customFormat="1" ht="12.75">
      <c r="A48" s="9" t="s">
        <v>56</v>
      </c>
      <c r="B48" s="16">
        <v>1182</v>
      </c>
      <c r="C48" s="17">
        <f>SUM('[1]HUD Usage Summary Feb 04'!B48+'[1]HUD Usage Summary Mar 04'!B48+'[1]HUD Usage Summary Apr 04'!B48+'[1]HUD Usage Summary May 04'!B48+'[1]HUD Usage Summary June 04'!B48+'[1]HUD Usage Summary July 04'!B50+'[1]HUD Usage Summary August 04'!B50+'[1]HUD Usage Summary September 04'!B50+'[1]HUD Usage Summary October 04'!B50+'[1]HUD Usage Summary November 04'!B49+'[1]HUD Usage Summary December 04'!B49+'[1]HUD Usage Summary January 05'!B48)/12</f>
        <v>1249.25</v>
      </c>
      <c r="D48" s="16">
        <v>95</v>
      </c>
      <c r="E48" s="16">
        <v>901</v>
      </c>
      <c r="F48" s="16">
        <v>867</v>
      </c>
      <c r="G48" s="16">
        <v>112</v>
      </c>
      <c r="H48" s="16">
        <v>4605</v>
      </c>
      <c r="I48" s="18">
        <v>6</v>
      </c>
      <c r="J48" s="13">
        <f t="shared" si="0"/>
        <v>0.9919354838709677</v>
      </c>
      <c r="K48" s="14">
        <f t="shared" si="1"/>
        <v>0.008064516129032258</v>
      </c>
    </row>
    <row r="49" spans="1:11" s="1" customFormat="1" ht="12.75">
      <c r="A49" s="9" t="s">
        <v>57</v>
      </c>
      <c r="B49" s="16">
        <v>456</v>
      </c>
      <c r="C49" s="17">
        <f>SUM('[1]HUD Usage Summary Feb 04'!B49+'[1]HUD Usage Summary Mar 04'!B49+'[1]HUD Usage Summary Apr 04'!B49+'[1]HUD Usage Summary May 04'!B49+'[1]HUD Usage Summary June 04'!B49+'[1]HUD Usage Summary July 04'!B51+'[1]HUD Usage Summary August 04'!B51+'[1]HUD Usage Summary September 04'!B51+'[1]HUD Usage Summary October 04'!B51+'[1]HUD Usage Summary November 04'!B50+'[1]HUD Usage Summary December 04'!B50+'[1]HUD Usage Summary January 05'!B49)/12</f>
        <v>467.75</v>
      </c>
      <c r="D49" s="16">
        <v>417</v>
      </c>
      <c r="E49" s="16">
        <v>1195</v>
      </c>
      <c r="F49" s="16">
        <v>810</v>
      </c>
      <c r="G49" s="16">
        <v>1</v>
      </c>
      <c r="H49" s="16">
        <v>5306</v>
      </c>
      <c r="I49" s="18">
        <v>5</v>
      </c>
      <c r="J49" s="13">
        <f t="shared" si="0"/>
        <v>0.9932795698924731</v>
      </c>
      <c r="K49" s="14">
        <f t="shared" si="1"/>
        <v>0.006720430107526882</v>
      </c>
    </row>
    <row r="50" spans="1:11" s="1" customFormat="1" ht="12.75">
      <c r="A50" s="9" t="s">
        <v>58</v>
      </c>
      <c r="B50" s="16">
        <v>627</v>
      </c>
      <c r="C50" s="19">
        <f>SUM('[1]HUD Usage Summary Feb 04'!B50+'[1]HUD Usage Summary Mar 04'!B50+'[1]HUD Usage Summary Apr 04'!B50+'[1]HUD Usage Summary May 04'!B50+'[1]HUD Usage Summary June 04'!B50+'[1]HUD Usage Summary July 04'!B52+'[1]HUD Usage Summary August 04'!B52+'[1]HUD Usage Summary September 04'!B52+'[1]HUD Usage Summary October 04'!B52+'[1]HUD Usage Summary November 04'!B51+'[1]HUD Usage Summary January 05'!B50)/11</f>
        <v>528.9090909090909</v>
      </c>
      <c r="D50" s="16">
        <v>147</v>
      </c>
      <c r="E50" s="16">
        <v>944</v>
      </c>
      <c r="F50" s="16">
        <v>547</v>
      </c>
      <c r="G50" s="16">
        <v>158</v>
      </c>
      <c r="H50" s="16">
        <v>3706</v>
      </c>
      <c r="I50" s="18">
        <v>10</v>
      </c>
      <c r="J50" s="13">
        <f t="shared" si="0"/>
        <v>0.9865591397849462</v>
      </c>
      <c r="K50" s="14">
        <f t="shared" si="1"/>
        <v>0.013440860215053764</v>
      </c>
    </row>
    <row r="51" spans="1:11" s="1" customFormat="1" ht="12.75">
      <c r="A51" s="9" t="s">
        <v>59</v>
      </c>
      <c r="B51" s="16">
        <v>187</v>
      </c>
      <c r="C51" s="17">
        <f>SUM('[1]HUD Usage Summary Feb 04'!B51+'[1]HUD Usage Summary Mar 04'!B51+'[1]HUD Usage Summary Apr 04'!B51+'[1]HUD Usage Summary May 04'!B51+'[1]HUD Usage Summary June 04'!B51+'[1]HUD Usage Summary July 04'!B53+'[1]HUD Usage Summary August 04'!B53+'[1]HUD Usage Summary September 04'!B53+'[1]HUD Usage Summary October 04'!B53+'[1]HUD Usage Summary November 04'!B52+'[1]HUD Usage Summary December 04'!B52+'[1]HUD Usage Summary January 05'!B51)/12</f>
        <v>219.41666666666666</v>
      </c>
      <c r="D51" s="16">
        <v>101</v>
      </c>
      <c r="E51" s="16">
        <v>406</v>
      </c>
      <c r="F51" s="16">
        <v>286</v>
      </c>
      <c r="G51" s="16">
        <v>1</v>
      </c>
      <c r="H51" s="16">
        <v>2279</v>
      </c>
      <c r="I51" s="18">
        <v>33</v>
      </c>
      <c r="J51" s="13">
        <f t="shared" si="0"/>
        <v>0.9556451612903226</v>
      </c>
      <c r="K51" s="14">
        <f t="shared" si="1"/>
        <v>0.04435483870967742</v>
      </c>
    </row>
    <row r="52" spans="1:11" s="1" customFormat="1" ht="12.75">
      <c r="A52" s="9" t="s">
        <v>60</v>
      </c>
      <c r="B52" s="16">
        <v>48</v>
      </c>
      <c r="C52" s="17">
        <f>SUM('[1]HUD Usage Summary Feb 04'!B52+'[1]HUD Usage Summary Mar 04'!B52+'[1]HUD Usage Summary Apr 04'!B52+'[1]HUD Usage Summary May 04'!B52+'[1]HUD Usage Summary June 04'!B52+'[1]HUD Usage Summary July 04'!B54+'[1]HUD Usage Summary August 04'!B54+'[1]HUD Usage Summary September 04'!B54+'[1]HUD Usage Summary October 04'!B54+'[1]HUD Usage Summary November 04'!B53+'[1]HUD Usage Summary December 04'!B53+'[1]HUD Usage Summary January 05'!B52)/12</f>
        <v>151.41666666666666</v>
      </c>
      <c r="D52" s="16">
        <v>66</v>
      </c>
      <c r="E52" s="16">
        <v>97</v>
      </c>
      <c r="F52" s="16">
        <v>44</v>
      </c>
      <c r="G52" s="16">
        <v>3</v>
      </c>
      <c r="H52" s="16">
        <v>571</v>
      </c>
      <c r="I52" s="18">
        <v>41</v>
      </c>
      <c r="J52" s="13">
        <f t="shared" si="0"/>
        <v>0.9448924731182796</v>
      </c>
      <c r="K52" s="14">
        <f t="shared" si="1"/>
        <v>0.05510752688172043</v>
      </c>
    </row>
    <row r="53" spans="1:11" s="1" customFormat="1" ht="12.75">
      <c r="A53" s="9" t="s">
        <v>61</v>
      </c>
      <c r="B53" s="16">
        <v>488</v>
      </c>
      <c r="C53" s="17">
        <f>SUM('[1]HUD Usage Summary Feb 04'!B53+'[1]HUD Usage Summary Mar 04'!B53+'[1]HUD Usage Summary Apr 04'!B53+'[1]HUD Usage Summary May 04'!B53+'[1]HUD Usage Summary June 04'!B53+'[1]HUD Usage Summary July 04'!B55+'[1]HUD Usage Summary August 04'!B55+'[1]HUD Usage Summary September 04'!B55+'[1]HUD Usage Summary October 04'!B55+'[1]HUD Usage Summary November 04'!B54+'[1]HUD Usage Summary December 04'!B54+'[1]HUD Usage Summary January 05'!B53)/12</f>
        <v>425.5</v>
      </c>
      <c r="D53" s="16">
        <v>201</v>
      </c>
      <c r="E53" s="16">
        <v>857</v>
      </c>
      <c r="F53" s="16">
        <v>755</v>
      </c>
      <c r="G53" s="16">
        <v>0</v>
      </c>
      <c r="H53" s="16">
        <v>4789</v>
      </c>
      <c r="I53" s="18">
        <v>5</v>
      </c>
      <c r="J53" s="13">
        <f t="shared" si="0"/>
        <v>0.9932795698924731</v>
      </c>
      <c r="K53" s="14">
        <f t="shared" si="1"/>
        <v>0.006720430107526882</v>
      </c>
    </row>
    <row r="54" spans="1:11" s="1" customFormat="1" ht="12.75">
      <c r="A54" s="9" t="s">
        <v>62</v>
      </c>
      <c r="B54" s="16">
        <v>56</v>
      </c>
      <c r="C54" s="17">
        <f>SUM('[1]HUD Usage Summary Feb 04'!B54+'[1]HUD Usage Summary Mar 04'!B54+'[1]HUD Usage Summary Apr 04'!B54+'[1]HUD Usage Summary May 04'!B54+'[1]HUD Usage Summary June 04'!B54+'[1]HUD Usage Summary July 04'!B56+'[1]HUD Usage Summary August 04'!B56+'[1]HUD Usage Summary September 04'!B56+'[1]HUD Usage Summary October 04'!B56+'[1]HUD Usage Summary November 04'!B55+'[1]HUD Usage Summary December 04'!B55+'[1]HUD Usage Summary January 05'!B54)/12</f>
        <v>179.83333333333334</v>
      </c>
      <c r="D54" s="16">
        <v>21</v>
      </c>
      <c r="E54" s="16">
        <v>40</v>
      </c>
      <c r="F54" s="16">
        <v>37</v>
      </c>
      <c r="G54" s="16">
        <v>21</v>
      </c>
      <c r="H54" s="16">
        <v>152</v>
      </c>
      <c r="I54" s="18">
        <v>173</v>
      </c>
      <c r="J54" s="13">
        <f t="shared" si="0"/>
        <v>0.7674731182795699</v>
      </c>
      <c r="K54" s="14">
        <f t="shared" si="1"/>
        <v>0.2325268817204301</v>
      </c>
    </row>
    <row r="55" spans="1:11" s="1" customFormat="1" ht="12.75">
      <c r="A55" s="9" t="s">
        <v>63</v>
      </c>
      <c r="B55" s="16">
        <v>175</v>
      </c>
      <c r="C55" s="17">
        <f>SUM('[1]HUD Usage Summary Feb 04'!B55+'[1]HUD Usage Summary Mar 04'!B55+'[1]HUD Usage Summary Apr 04'!B55+'[1]HUD Usage Summary May 04'!B55+'[1]HUD Usage Summary June 04'!B55+'[1]HUD Usage Summary July 04'!B57+'[1]HUD Usage Summary August 04'!B57+'[1]HUD Usage Summary September 04'!B57+'[1]HUD Usage Summary October 04'!B57+'[1]HUD Usage Summary November 04'!B56+'[1]HUD Usage Summary December 04'!B56+'[1]HUD Usage Summary January 05'!B55)/12</f>
        <v>175.41666666666666</v>
      </c>
      <c r="D55" s="16">
        <v>52</v>
      </c>
      <c r="E55" s="16">
        <v>287</v>
      </c>
      <c r="F55" s="16">
        <v>378</v>
      </c>
      <c r="G55" s="16">
        <v>8</v>
      </c>
      <c r="H55" s="16">
        <v>1236</v>
      </c>
      <c r="I55" s="18">
        <v>8</v>
      </c>
      <c r="J55" s="13">
        <f t="shared" si="0"/>
        <v>0.989247311827957</v>
      </c>
      <c r="K55" s="14">
        <f t="shared" si="1"/>
        <v>0.010752688172043012</v>
      </c>
    </row>
    <row r="56" spans="1:11" s="1" customFormat="1" ht="12.75">
      <c r="A56" s="9" t="s">
        <v>64</v>
      </c>
      <c r="B56" s="16">
        <v>575</v>
      </c>
      <c r="C56" s="17">
        <f>SUM('[1]HUD Usage Summary Feb 04'!B56+'[1]HUD Usage Summary Mar 04'!B56+'[1]HUD Usage Summary Apr 04'!B56+'[1]HUD Usage Summary May 04'!B56+'[1]HUD Usage Summary June 04'!B56+'[1]HUD Usage Summary July 04'!B58+'[1]HUD Usage Summary August 04'!B58+'[1]HUD Usage Summary September 04'!B58+'[1]HUD Usage Summary October 04'!B58+'[1]HUD Usage Summary November 04'!B57+'[1]HUD Usage Summary December 04'!B57+'[1]HUD Usage Summary January 05'!B56)/12</f>
        <v>502.5</v>
      </c>
      <c r="D56" s="16">
        <v>585</v>
      </c>
      <c r="E56" s="16">
        <v>992</v>
      </c>
      <c r="F56" s="16">
        <v>1286</v>
      </c>
      <c r="G56" s="16">
        <v>120</v>
      </c>
      <c r="H56" s="16">
        <v>5511</v>
      </c>
      <c r="I56" s="18">
        <v>7</v>
      </c>
      <c r="J56" s="13">
        <f t="shared" si="0"/>
        <v>0.9905913978494624</v>
      </c>
      <c r="K56" s="14">
        <f t="shared" si="1"/>
        <v>0.009408602150537635</v>
      </c>
    </row>
    <row r="57" spans="1:11" s="1" customFormat="1" ht="12.75">
      <c r="A57" s="9" t="s">
        <v>65</v>
      </c>
      <c r="B57" s="16">
        <v>422</v>
      </c>
      <c r="C57" s="17">
        <f>SUM('[1]HUD Usage Summary Feb 04'!B57+'[1]HUD Usage Summary Mar 04'!B57+'[1]HUD Usage Summary Apr 04'!B57+'[1]HUD Usage Summary May 04'!B57+'[1]HUD Usage Summary June 04'!B57+'[1]HUD Usage Summary July 04'!B59+'[1]HUD Usage Summary August 04'!B59+'[1]HUD Usage Summary September 04'!B59+'[1]HUD Usage Summary October 04'!B59+'[1]HUD Usage Summary November 04'!B58+'[1]HUD Usage Summary December 04'!B58+'[1]HUD Usage Summary January 05'!B57)/12</f>
        <v>415.8333333333333</v>
      </c>
      <c r="D57" s="16">
        <v>611</v>
      </c>
      <c r="E57" s="16">
        <v>843</v>
      </c>
      <c r="F57" s="16">
        <v>1397</v>
      </c>
      <c r="G57" s="16">
        <v>70</v>
      </c>
      <c r="H57" s="16">
        <v>5960</v>
      </c>
      <c r="I57" s="18">
        <v>8</v>
      </c>
      <c r="J57" s="13">
        <f t="shared" si="0"/>
        <v>0.989247311827957</v>
      </c>
      <c r="K57" s="14">
        <f t="shared" si="1"/>
        <v>0.010752688172043012</v>
      </c>
    </row>
    <row r="58" spans="1:11" s="1" customFormat="1" ht="12.75">
      <c r="A58" s="9" t="s">
        <v>66</v>
      </c>
      <c r="B58" s="16">
        <v>135</v>
      </c>
      <c r="C58" s="17">
        <f>SUM('[1]HUD Usage Summary Feb 04'!B58+'[1]HUD Usage Summary Mar 04'!B58+'[1]HUD Usage Summary Apr 04'!B58+'[1]HUD Usage Summary May 04'!B58+'[1]HUD Usage Summary June 04'!B58+'[1]HUD Usage Summary July 04'!B60+'[1]HUD Usage Summary August 04'!B60+'[1]HUD Usage Summary September 04'!B60+'[1]HUD Usage Summary October 04'!B60+'[1]HUD Usage Summary November 04'!B59+'[1]HUD Usage Summary December 04'!B59+'[1]HUD Usage Summary January 05'!B58)/12</f>
        <v>136.5</v>
      </c>
      <c r="D58" s="16">
        <v>68</v>
      </c>
      <c r="E58" s="16">
        <v>212</v>
      </c>
      <c r="F58" s="16">
        <v>154</v>
      </c>
      <c r="G58" s="16">
        <v>35</v>
      </c>
      <c r="H58" s="16">
        <v>1002</v>
      </c>
      <c r="I58" s="18">
        <v>5</v>
      </c>
      <c r="J58" s="13">
        <f t="shared" si="0"/>
        <v>0.9932795698924731</v>
      </c>
      <c r="K58" s="14">
        <f t="shared" si="1"/>
        <v>0.006720430107526882</v>
      </c>
    </row>
    <row r="59" spans="1:11" s="1" customFormat="1" ht="12.75">
      <c r="A59" s="9" t="s">
        <v>67</v>
      </c>
      <c r="B59" s="16">
        <v>347</v>
      </c>
      <c r="C59" s="17">
        <f>SUM('[1]HUD Usage Summary Feb 04'!B59+'[1]HUD Usage Summary Mar 04'!B59+'[1]HUD Usage Summary Apr 04'!B59+'[1]HUD Usage Summary May 04'!B59+'[1]HUD Usage Summary June 04'!B59+'[1]HUD Usage Summary July 04'!B61+'[1]HUD Usage Summary August 04'!B61+'[1]HUD Usage Summary September 04'!B61+'[1]HUD Usage Summary October 04'!B61+'[1]HUD Usage Summary November 04'!B60+'[1]HUD Usage Summary December 04'!B60+'[1]HUD Usage Summary January 05'!B59)/12</f>
        <v>318.9166666666667</v>
      </c>
      <c r="D59" s="16">
        <v>195</v>
      </c>
      <c r="E59" s="16">
        <v>479</v>
      </c>
      <c r="F59" s="16">
        <v>98</v>
      </c>
      <c r="G59" s="16">
        <v>15</v>
      </c>
      <c r="H59" s="16">
        <v>2610</v>
      </c>
      <c r="I59" s="18">
        <v>5</v>
      </c>
      <c r="J59" s="13">
        <f t="shared" si="0"/>
        <v>0.9932795698924731</v>
      </c>
      <c r="K59" s="14">
        <f t="shared" si="1"/>
        <v>0.006720430107526882</v>
      </c>
    </row>
    <row r="60" spans="1:11" s="1" customFormat="1" ht="12.75">
      <c r="A60" s="9" t="s">
        <v>68</v>
      </c>
      <c r="B60" s="16">
        <v>226</v>
      </c>
      <c r="C60" s="17">
        <f>SUM('[1]HUD Usage Summary Feb 04'!B60+'[1]HUD Usage Summary Mar 04'!B60+'[1]HUD Usage Summary Apr 04'!B60+'[1]HUD Usage Summary May 04'!B60+'[1]HUD Usage Summary June 04'!B60+'[1]HUD Usage Summary July 04'!B62+'[1]HUD Usage Summary August 04'!B62+'[1]HUD Usage Summary September 04'!B62+'[1]HUD Usage Summary October 04'!B62+'[1]HUD Usage Summary November 04'!B61+'[1]HUD Usage Summary December 04'!B61+'[1]HUD Usage Summary January 05'!B60)/12</f>
        <v>225.66666666666666</v>
      </c>
      <c r="D60" s="16">
        <v>61</v>
      </c>
      <c r="E60" s="16">
        <v>384</v>
      </c>
      <c r="F60" s="16">
        <v>307</v>
      </c>
      <c r="G60" s="16">
        <v>7</v>
      </c>
      <c r="H60" s="16">
        <v>1606</v>
      </c>
      <c r="I60" s="18">
        <v>10</v>
      </c>
      <c r="J60" s="13">
        <f t="shared" si="0"/>
        <v>0.9865591397849462</v>
      </c>
      <c r="K60" s="14">
        <f t="shared" si="1"/>
        <v>0.013440860215053764</v>
      </c>
    </row>
    <row r="61" spans="1:11" s="1" customFormat="1" ht="12.75">
      <c r="A61" s="9" t="s">
        <v>69</v>
      </c>
      <c r="B61" s="16">
        <v>438</v>
      </c>
      <c r="C61" s="17">
        <f>SUM('[1]HUD Usage Summary Feb 04'!B61+'[1]HUD Usage Summary Mar 04'!B61+'[1]HUD Usage Summary Apr 04'!B61+'[1]HUD Usage Summary May 04'!B61+'[1]HUD Usage Summary June 04'!B61+'[1]HUD Usage Summary July 04'!B63+'[1]HUD Usage Summary August 04'!B63+'[1]HUD Usage Summary September 04'!B63+'[1]HUD Usage Summary October 04'!B63+'[1]HUD Usage Summary November 04'!B62+'[1]HUD Usage Summary December 04'!B62+'[1]HUD Usage Summary January 05'!B61)/12</f>
        <v>598.4166666666666</v>
      </c>
      <c r="D61" s="16">
        <v>81</v>
      </c>
      <c r="E61" s="16">
        <v>403</v>
      </c>
      <c r="F61" s="16">
        <v>393</v>
      </c>
      <c r="G61" s="16">
        <v>60</v>
      </c>
      <c r="H61" s="16">
        <v>1714</v>
      </c>
      <c r="I61" s="18">
        <v>10</v>
      </c>
      <c r="J61" s="13">
        <f t="shared" si="0"/>
        <v>0.9865591397849462</v>
      </c>
      <c r="K61" s="14">
        <f t="shared" si="1"/>
        <v>0.013440860215053764</v>
      </c>
    </row>
    <row r="62" spans="1:11" s="1" customFormat="1" ht="12.75">
      <c r="A62" s="9" t="s">
        <v>70</v>
      </c>
      <c r="B62" s="16">
        <v>180</v>
      </c>
      <c r="C62" s="17">
        <f>SUM('[1]HUD Usage Summary Feb 04'!B62+'[1]HUD Usage Summary Mar 04'!B62+'[1]HUD Usage Summary Apr 04'!B62+'[1]HUD Usage Summary May 04'!B62+'[1]HUD Usage Summary June 04'!B62+'[1]HUD Usage Summary July 04'!B64+'[1]HUD Usage Summary August 04'!B64+'[1]HUD Usage Summary September 04'!B64+'[1]HUD Usage Summary October 04'!B64+'[1]HUD Usage Summary November 04'!B63+'[1]HUD Usage Summary December 04'!B63+'[1]HUD Usage Summary January 05'!B62)/12</f>
        <v>173.41666666666666</v>
      </c>
      <c r="D62" s="16">
        <v>113</v>
      </c>
      <c r="E62" s="16">
        <v>302</v>
      </c>
      <c r="F62" s="16">
        <v>333</v>
      </c>
      <c r="G62" s="16">
        <v>7</v>
      </c>
      <c r="H62" s="16">
        <v>1807</v>
      </c>
      <c r="I62" s="18">
        <v>19</v>
      </c>
      <c r="J62" s="13">
        <f t="shared" si="0"/>
        <v>0.9744623655913979</v>
      </c>
      <c r="K62" s="14">
        <f t="shared" si="1"/>
        <v>0.025537634408602152</v>
      </c>
    </row>
    <row r="63" spans="1:11" s="1" customFormat="1" ht="12.75">
      <c r="A63" s="9" t="s">
        <v>71</v>
      </c>
      <c r="B63" s="16">
        <v>449</v>
      </c>
      <c r="C63" s="17">
        <f>SUM('[1]HUD Usage Summary Feb 04'!B63+'[1]HUD Usage Summary Mar 04'!B63+'[1]HUD Usage Summary Apr 04'!B63+'[1]HUD Usage Summary May 04'!B63+'[1]HUD Usage Summary June 04'!B63+'[1]HUD Usage Summary July 04'!B65+'[1]HUD Usage Summary August 04'!B65+'[1]HUD Usage Summary September 04'!B65+'[1]HUD Usage Summary October 04'!B65+'[1]HUD Usage Summary November 04'!B64+'[1]HUD Usage Summary December 04'!B64+'[1]HUD Usage Summary January 05'!B63)/12</f>
        <v>430.25</v>
      </c>
      <c r="D63" s="16">
        <v>180</v>
      </c>
      <c r="E63" s="16">
        <v>850</v>
      </c>
      <c r="F63" s="16">
        <v>809</v>
      </c>
      <c r="G63" s="16">
        <v>28</v>
      </c>
      <c r="H63" s="16">
        <v>4018</v>
      </c>
      <c r="I63" s="18">
        <v>6</v>
      </c>
      <c r="J63" s="13">
        <f t="shared" si="0"/>
        <v>0.9919354838709677</v>
      </c>
      <c r="K63" s="14">
        <f t="shared" si="1"/>
        <v>0.008064516129032258</v>
      </c>
    </row>
    <row r="64" spans="1:11" s="1" customFormat="1" ht="12.75">
      <c r="A64" s="9" t="s">
        <v>72</v>
      </c>
      <c r="B64" s="16">
        <v>70</v>
      </c>
      <c r="C64" s="17">
        <f>SUM('[1]HUD Usage Summary Feb 04'!B64+'[1]HUD Usage Summary Mar 04'!B64+'[1]HUD Usage Summary Apr 04'!B64+'[1]HUD Usage Summary May 04'!B64+'[1]HUD Usage Summary June 04'!B64+'[1]HUD Usage Summary July 04'!B66+'[1]HUD Usage Summary August 04'!B66+'[1]HUD Usage Summary September 04'!B66+'[1]HUD Usage Summary October 04'!B66+'[1]HUD Usage Summary November 04'!B65+'[1]HUD Usage Summary December 04'!B65+'[1]HUD Usage Summary January 05'!B64)/12</f>
        <v>63.583333333333336</v>
      </c>
      <c r="D64" s="16">
        <v>27</v>
      </c>
      <c r="E64" s="16">
        <v>76</v>
      </c>
      <c r="F64" s="16">
        <v>44</v>
      </c>
      <c r="G64" s="16">
        <v>5</v>
      </c>
      <c r="H64" s="16">
        <v>210</v>
      </c>
      <c r="I64" s="18">
        <v>49</v>
      </c>
      <c r="J64" s="13">
        <f t="shared" si="0"/>
        <v>0.9341397849462365</v>
      </c>
      <c r="K64" s="14">
        <f t="shared" si="1"/>
        <v>0.06586021505376344</v>
      </c>
    </row>
    <row r="65" spans="1:11" s="1" customFormat="1" ht="12.75">
      <c r="A65" s="9" t="s">
        <v>73</v>
      </c>
      <c r="B65" s="16">
        <v>280</v>
      </c>
      <c r="C65" s="17">
        <f>SUM('[1]HUD Usage Summary Feb 04'!B65+'[1]HUD Usage Summary Mar 04'!B65+'[1]HUD Usage Summary Apr 04'!B65+'[1]HUD Usage Summary May 04'!B65+'[1]HUD Usage Summary June 04'!B65+'[1]HUD Usage Summary July 04'!B67+'[1]HUD Usage Summary August 04'!B67+'[1]HUD Usage Summary September 04'!B67+'[1]HUD Usage Summary October 04'!B67+'[1]HUD Usage Summary November 04'!B66+'[1]HUD Usage Summary December 04'!B66+'[1]HUD Usage Summary January 05'!B65)/12</f>
        <v>141.58333333333334</v>
      </c>
      <c r="D65" s="16">
        <v>135</v>
      </c>
      <c r="E65" s="16">
        <v>756</v>
      </c>
      <c r="F65" s="16">
        <v>721</v>
      </c>
      <c r="G65" s="16">
        <v>15</v>
      </c>
      <c r="H65" s="16">
        <v>4123</v>
      </c>
      <c r="I65" s="18">
        <v>5</v>
      </c>
      <c r="J65" s="13">
        <f t="shared" si="0"/>
        <v>0.9932795698924731</v>
      </c>
      <c r="K65" s="14">
        <f t="shared" si="1"/>
        <v>0.006720430107526882</v>
      </c>
    </row>
    <row r="66" spans="1:11" s="1" customFormat="1" ht="12.75">
      <c r="A66" s="9" t="s">
        <v>74</v>
      </c>
      <c r="B66" s="16">
        <v>95</v>
      </c>
      <c r="C66" s="17">
        <f>SUM('[1]HUD Usage Summary Feb 04'!B66+'[1]HUD Usage Summary Mar 04'!B66+'[1]HUD Usage Summary Apr 04'!B66+'[1]HUD Usage Summary May 04'!B66+'[1]HUD Usage Summary June 04'!B66+'[1]HUD Usage Summary July 04'!B68+'[1]HUD Usage Summary August 04'!B68+'[1]HUD Usage Summary September 04'!B68+'[1]HUD Usage Summary October 04'!B68+'[1]HUD Usage Summary November 04'!B67+'[1]HUD Usage Summary December 04'!B67+'[1]HUD Usage Summary January 05'!B66)/12</f>
        <v>85.58333333333333</v>
      </c>
      <c r="D66" s="16">
        <v>199</v>
      </c>
      <c r="E66" s="16">
        <v>212</v>
      </c>
      <c r="F66" s="16">
        <v>177</v>
      </c>
      <c r="G66" s="16">
        <v>10</v>
      </c>
      <c r="H66" s="16">
        <v>1526</v>
      </c>
      <c r="I66" s="18">
        <v>15</v>
      </c>
      <c r="J66" s="13">
        <f t="shared" si="0"/>
        <v>0.9798387096774194</v>
      </c>
      <c r="K66" s="14">
        <f t="shared" si="1"/>
        <v>0.020161290322580645</v>
      </c>
    </row>
    <row r="67" spans="1:11" s="1" customFormat="1" ht="12.75">
      <c r="A67" s="9" t="s">
        <v>75</v>
      </c>
      <c r="B67" s="16">
        <v>849</v>
      </c>
      <c r="C67" s="17">
        <f>SUM('[1]HUD Usage Summary Feb 04'!B67+'[1]HUD Usage Summary Mar 04'!B67+'[1]HUD Usage Summary Apr 04'!B67+'[1]HUD Usage Summary May 04'!B67+'[1]HUD Usage Summary June 04'!B67+'[1]HUD Usage Summary July 04'!B69+'[1]HUD Usage Summary August 04'!B69+'[1]HUD Usage Summary September 04'!B69+'[1]HUD Usage Summary October 04'!B69+'[1]HUD Usage Summary November 04'!B68+'[1]HUD Usage Summary December 04'!B68+'[1]HUD Usage Summary January 05'!B67)/12</f>
        <v>965.1666666666666</v>
      </c>
      <c r="D67" s="16">
        <v>523</v>
      </c>
      <c r="E67" s="16">
        <v>1199</v>
      </c>
      <c r="F67" s="16">
        <v>623</v>
      </c>
      <c r="G67" s="16">
        <v>6</v>
      </c>
      <c r="H67" s="16">
        <v>5845</v>
      </c>
      <c r="I67" s="18">
        <v>6</v>
      </c>
      <c r="J67" s="13">
        <f t="shared" si="0"/>
        <v>0.9919354838709677</v>
      </c>
      <c r="K67" s="14">
        <f t="shared" si="1"/>
        <v>0.008064516129032258</v>
      </c>
    </row>
    <row r="68" spans="1:11" s="1" customFormat="1" ht="12.75">
      <c r="A68" s="9" t="s">
        <v>76</v>
      </c>
      <c r="B68" s="16">
        <v>224</v>
      </c>
      <c r="C68" s="17">
        <f>SUM('[1]HUD Usage Summary Feb 04'!B68+'[1]HUD Usage Summary Mar 04'!B68+'[1]HUD Usage Summary Apr 04'!B68+'[1]HUD Usage Summary May 04'!B68+'[1]HUD Usage Summary June 04'!B68+'[1]HUD Usage Summary July 04'!B70+'[1]HUD Usage Summary August 04'!B70+'[1]HUD Usage Summary September 04'!B70+'[1]HUD Usage Summary October 04'!B70+'[1]HUD Usage Summary November 04'!B69+'[1]HUD Usage Summary December 04'!B69+'[1]HUD Usage Summary January 05'!B68)/12</f>
        <v>229.33333333333334</v>
      </c>
      <c r="D68" s="16">
        <v>109</v>
      </c>
      <c r="E68" s="16">
        <v>359</v>
      </c>
      <c r="F68" s="16">
        <v>431</v>
      </c>
      <c r="G68" s="16">
        <v>55</v>
      </c>
      <c r="H68" s="16">
        <v>1567</v>
      </c>
      <c r="I68" s="18">
        <v>7</v>
      </c>
      <c r="J68" s="13">
        <f t="shared" si="0"/>
        <v>0.9905913978494624</v>
      </c>
      <c r="K68" s="14">
        <f t="shared" si="1"/>
        <v>0.009408602150537635</v>
      </c>
    </row>
    <row r="69" spans="1:11" s="1" customFormat="1" ht="12.75">
      <c r="A69" s="9" t="s">
        <v>77</v>
      </c>
      <c r="B69" s="16">
        <v>398</v>
      </c>
      <c r="C69" s="17">
        <f>SUM('[1]HUD Usage Summary Feb 04'!B69+'[1]HUD Usage Summary Mar 04'!B69+'[1]HUD Usage Summary Apr 04'!B69+'[1]HUD Usage Summary May 04'!B69+'[1]HUD Usage Summary June 04'!B69+'[1]HUD Usage Summary July 04'!B71+'[1]HUD Usage Summary August 04'!B71+'[1]HUD Usage Summary September 04'!B71+'[1]HUD Usage Summary October 04'!B71+'[1]HUD Usage Summary November 04'!B70+'[1]HUD Usage Summary December 04'!B70+'[1]HUD Usage Summary January 05'!B69)/12</f>
        <v>418.6666666666667</v>
      </c>
      <c r="D69" s="16">
        <v>118</v>
      </c>
      <c r="E69" s="16">
        <v>673</v>
      </c>
      <c r="F69" s="16">
        <v>678</v>
      </c>
      <c r="G69" s="16">
        <v>13</v>
      </c>
      <c r="H69" s="16">
        <v>3014</v>
      </c>
      <c r="I69" s="18">
        <v>5</v>
      </c>
      <c r="J69" s="13">
        <f t="shared" si="0"/>
        <v>0.9932795698924731</v>
      </c>
      <c r="K69" s="14">
        <f t="shared" si="1"/>
        <v>0.006720430107526882</v>
      </c>
    </row>
    <row r="70" spans="1:11" s="1" customFormat="1" ht="12.75">
      <c r="A70" s="9" t="s">
        <v>78</v>
      </c>
      <c r="B70" s="16">
        <v>103</v>
      </c>
      <c r="C70" s="17">
        <f>SUM('[1]HUD Usage Summary Mar 04'!B70+'[1]HUD Usage Summary Apr 04'!B70+'[1]HUD Usage Summary May 04'!B70+'[1]HUD Usage Summary June 04'!B70+'[1]HUD Usage Summary July 04'!B72+'[1]HUD Usage Summary August 04'!B72+'[1]HUD Usage Summary September 04'!B72+'[1]HUD Usage Summary October 04'!B72+'[1]HUD Usage Summary November 04'!B71+'[1]HUD Usage Summary December 04'!B71+'[1]HUD Usage Summary January 05'!B70)/11</f>
        <v>92.27272727272727</v>
      </c>
      <c r="D70" s="16">
        <v>105</v>
      </c>
      <c r="E70" s="16">
        <v>176</v>
      </c>
      <c r="F70" s="16">
        <v>590</v>
      </c>
      <c r="G70" s="16">
        <v>12</v>
      </c>
      <c r="H70" s="16">
        <v>1195</v>
      </c>
      <c r="I70" s="18">
        <v>83</v>
      </c>
      <c r="J70" s="13">
        <f aca="true" t="shared" si="2" ref="J70:J105">SUM(1-K70)</f>
        <v>0.8884408602150538</v>
      </c>
      <c r="K70" s="14">
        <f aca="true" t="shared" si="3" ref="K70:K105">SUM(I70/744)</f>
        <v>0.11155913978494623</v>
      </c>
    </row>
    <row r="71" spans="1:11" s="1" customFormat="1" ht="12.75">
      <c r="A71" s="9" t="s">
        <v>79</v>
      </c>
      <c r="B71" s="16">
        <v>598</v>
      </c>
      <c r="C71" s="19">
        <f>SUM('[1]HUD Usage Summary Feb 04'!B71+'[1]HUD Usage Summary Mar 04'!B71+'[1]HUD Usage Summary Apr 04'!B71+'[1]HUD Usage Summary May 04'!B71+'[1]HUD Usage Summary June 04'!B71+'[1]HUD Usage Summary July 04'!B73+'[1]HUD Usage Summary August 04'!B73+'[1]HUD Usage Summary September 04'!B73+'[1]HUD Usage Summary October 04'!B73+'[1]HUD Usage Summary November 04'!B72+'[1]HUD Usage Summary December 04'!B72+'[1]HUD Usage Summary January 05'!B71)/12</f>
        <v>370.0833333333333</v>
      </c>
      <c r="D71" s="16">
        <v>170</v>
      </c>
      <c r="E71" s="16">
        <v>393</v>
      </c>
      <c r="F71" s="16">
        <v>499</v>
      </c>
      <c r="G71" s="16">
        <v>186</v>
      </c>
      <c r="H71" s="16">
        <v>1987</v>
      </c>
      <c r="I71" s="18">
        <v>6</v>
      </c>
      <c r="J71" s="13">
        <f t="shared" si="2"/>
        <v>0.9919354838709677</v>
      </c>
      <c r="K71" s="14">
        <f t="shared" si="3"/>
        <v>0.008064516129032258</v>
      </c>
    </row>
    <row r="72" spans="1:11" s="1" customFormat="1" ht="12.75">
      <c r="A72" s="9" t="s">
        <v>80</v>
      </c>
      <c r="B72" s="16">
        <v>823</v>
      </c>
      <c r="C72" s="17">
        <f>SUM('[1]HUD Usage Summary November 04'!B73+'[1]HUD Usage Summary December 04'!B73+'[1]HUD Usage Summary January 05'!B72)/3</f>
        <v>946.3333333333334</v>
      </c>
      <c r="D72" s="16">
        <v>188</v>
      </c>
      <c r="E72" s="16">
        <v>1061</v>
      </c>
      <c r="F72" s="16">
        <v>1009</v>
      </c>
      <c r="G72" s="16">
        <v>71</v>
      </c>
      <c r="H72" s="16">
        <v>5023</v>
      </c>
      <c r="I72" s="18">
        <v>7</v>
      </c>
      <c r="J72" s="13">
        <f t="shared" si="2"/>
        <v>0.9905913978494624</v>
      </c>
      <c r="K72" s="14">
        <f t="shared" si="3"/>
        <v>0.009408602150537635</v>
      </c>
    </row>
    <row r="73" spans="1:11" s="1" customFormat="1" ht="12.75">
      <c r="A73" s="9" t="s">
        <v>81</v>
      </c>
      <c r="B73" s="16">
        <v>110</v>
      </c>
      <c r="C73" s="19">
        <f>SUM('[1]HUD Usage Summary Feb 04'!B73+'[1]HUD Usage Summary Mar 04'!B73+'[1]HUD Usage Summary Apr 04'!B73+'[1]HUD Usage Summary May 04'!B73+'[1]HUD Usage Summary June 04'!B73+'[1]HUD Usage Summary July 04'!B75+'[1]HUD Usage Summary August 04'!B75+'[1]HUD Usage Summary September 04'!B75+'[1]HUD Usage Summary October 04'!B75+'[1]HUD Usage Summary November 04'!B74+'[1]HUD Usage Summary December 04'!B74+'[1]HUD Usage Summary January 05'!B73)/12</f>
        <v>168.33333333333334</v>
      </c>
      <c r="D73" s="16">
        <v>81</v>
      </c>
      <c r="E73" s="16">
        <v>255</v>
      </c>
      <c r="F73" s="16">
        <v>369</v>
      </c>
      <c r="G73" s="16">
        <v>1</v>
      </c>
      <c r="H73" s="16">
        <v>1660</v>
      </c>
      <c r="I73" s="18">
        <v>5</v>
      </c>
      <c r="J73" s="13">
        <f t="shared" si="2"/>
        <v>0.9932795698924731</v>
      </c>
      <c r="K73" s="14">
        <f t="shared" si="3"/>
        <v>0.006720430107526882</v>
      </c>
    </row>
    <row r="74" spans="1:11" s="1" customFormat="1" ht="12.75">
      <c r="A74" s="9" t="s">
        <v>82</v>
      </c>
      <c r="B74" s="16">
        <v>47</v>
      </c>
      <c r="C74" s="17">
        <f>SUM('[1]HUD Usage Summary Feb 04'!B74+'[1]HUD Usage Summary Mar 04'!B74+'[1]HUD Usage Summary Apr 04'!B74+'[1]HUD Usage Summary May 04'!B74+'[1]HUD Usage Summary June 04'!B74+'[1]HUD Usage Summary July 04'!B76+'[1]HUD Usage Summary August 04'!B76+'[1]HUD Usage Summary September 04'!B76+'[1]HUD Usage Summary October 04'!B76+'[1]HUD Usage Summary November 04'!B75+'[1]HUD Usage Summary December 04'!B75+'[1]HUD Usage Summary January 05'!B74)/12</f>
        <v>91.75</v>
      </c>
      <c r="D74" s="16">
        <v>18</v>
      </c>
      <c r="E74" s="16">
        <v>94</v>
      </c>
      <c r="F74" s="16">
        <v>36</v>
      </c>
      <c r="G74" s="16">
        <v>2</v>
      </c>
      <c r="H74" s="16">
        <v>325</v>
      </c>
      <c r="I74" s="18">
        <v>7</v>
      </c>
      <c r="J74" s="13">
        <f t="shared" si="2"/>
        <v>0.9905913978494624</v>
      </c>
      <c r="K74" s="14">
        <f t="shared" si="3"/>
        <v>0.009408602150537635</v>
      </c>
    </row>
    <row r="75" spans="1:11" s="1" customFormat="1" ht="12.75">
      <c r="A75" s="9" t="s">
        <v>83</v>
      </c>
      <c r="B75" s="16">
        <v>505</v>
      </c>
      <c r="C75" s="17">
        <f>SUM('[1]HUD Usage Summary Feb 04'!B75+'[1]HUD Usage Summary Mar 04'!B75+'[1]HUD Usage Summary Apr 04'!B75+'[1]HUD Usage Summary May 04'!B75+'[1]HUD Usage Summary June 04'!B75+'[1]HUD Usage Summary July 04'!B77+'[1]HUD Usage Summary August 04'!B77+'[1]HUD Usage Summary September 04'!B77+'[1]HUD Usage Summary October 04'!B77+'[1]HUD Usage Summary November 04'!B76+'[1]HUD Usage Summary December 04'!B76+'[1]HUD Usage Summary January 05'!B75)/12</f>
        <v>458.3333333333333</v>
      </c>
      <c r="D75" s="16">
        <v>47</v>
      </c>
      <c r="E75" s="16">
        <v>465</v>
      </c>
      <c r="F75" s="16">
        <v>268</v>
      </c>
      <c r="G75" s="16">
        <v>43</v>
      </c>
      <c r="H75" s="16">
        <v>1641</v>
      </c>
      <c r="I75" s="18">
        <v>5</v>
      </c>
      <c r="J75" s="13">
        <f t="shared" si="2"/>
        <v>0.9932795698924731</v>
      </c>
      <c r="K75" s="14">
        <f t="shared" si="3"/>
        <v>0.006720430107526882</v>
      </c>
    </row>
    <row r="76" spans="1:11" s="1" customFormat="1" ht="12.75">
      <c r="A76" s="9" t="s">
        <v>84</v>
      </c>
      <c r="B76" s="16">
        <v>282</v>
      </c>
      <c r="C76" s="17">
        <f>SUM('[1]HUD Usage Summary Feb 04'!B76+'[1]HUD Usage Summary Mar 04'!B76+'[1]HUD Usage Summary Apr 04'!B76+'[1]HUD Usage Summary May 04'!B76+'[1]HUD Usage Summary June 04'!B76+'[1]HUD Usage Summary July 04'!B78+'[1]HUD Usage Summary August 04'!B78+'[1]HUD Usage Summary September 04'!B78+'[1]HUD Usage Summary October 04'!B78+'[1]HUD Usage Summary November 04'!B77+'[1]HUD Usage Summary December 04'!B77+'[1]HUD Usage Summary January 05'!B76)/12</f>
        <v>257.5</v>
      </c>
      <c r="D76" s="11">
        <v>168</v>
      </c>
      <c r="E76" s="11">
        <v>432</v>
      </c>
      <c r="F76" s="11">
        <v>344</v>
      </c>
      <c r="G76" s="11">
        <v>23</v>
      </c>
      <c r="H76" s="11">
        <v>1986</v>
      </c>
      <c r="I76" s="18">
        <v>7</v>
      </c>
      <c r="J76" s="13">
        <f t="shared" si="2"/>
        <v>0.9905913978494624</v>
      </c>
      <c r="K76" s="14">
        <f t="shared" si="3"/>
        <v>0.009408602150537635</v>
      </c>
    </row>
    <row r="77" spans="1:11" s="1" customFormat="1" ht="12.75">
      <c r="A77" s="9" t="s">
        <v>85</v>
      </c>
      <c r="B77" s="16">
        <v>213</v>
      </c>
      <c r="C77" s="17">
        <f>SUM('[1]HUD Usage Summary Feb 04'!B77+'[1]HUD Usage Summary Mar 04'!B77+'[1]HUD Usage Summary Apr 04'!B77+'[1]HUD Usage Summary May 04'!B77+'[1]HUD Usage Summary June 04'!B77+'[1]HUD Usage Summary July 04'!B79+'[1]HUD Usage Summary August 04'!B79+'[1]HUD Usage Summary September 04'!B79+'[1]HUD Usage Summary October 04'!B79+'[1]HUD Usage Summary November 04'!B78+'[1]HUD Usage Summary December 04'!B78+'[1]HUD Usage Summary January 05'!B77)/12</f>
        <v>239.41666666666666</v>
      </c>
      <c r="D77" s="16">
        <v>47</v>
      </c>
      <c r="E77" s="16">
        <v>275</v>
      </c>
      <c r="F77" s="16">
        <v>216</v>
      </c>
      <c r="G77" s="16">
        <v>3</v>
      </c>
      <c r="H77" s="16">
        <v>1298</v>
      </c>
      <c r="I77" s="18">
        <v>13</v>
      </c>
      <c r="J77" s="13">
        <f t="shared" si="2"/>
        <v>0.9825268817204301</v>
      </c>
      <c r="K77" s="14">
        <f t="shared" si="3"/>
        <v>0.01747311827956989</v>
      </c>
    </row>
    <row r="78" spans="1:11" s="1" customFormat="1" ht="12.75">
      <c r="A78" s="9" t="s">
        <v>86</v>
      </c>
      <c r="B78" s="20" t="s">
        <v>87</v>
      </c>
      <c r="C78" s="17">
        <v>0</v>
      </c>
      <c r="D78" s="20" t="s">
        <v>87</v>
      </c>
      <c r="E78" s="20" t="s">
        <v>87</v>
      </c>
      <c r="F78" s="20" t="s">
        <v>87</v>
      </c>
      <c r="G78" s="20" t="s">
        <v>87</v>
      </c>
      <c r="H78" s="20" t="s">
        <v>87</v>
      </c>
      <c r="I78" s="22">
        <v>744</v>
      </c>
      <c r="J78" s="13">
        <f t="shared" si="2"/>
        <v>0</v>
      </c>
      <c r="K78" s="14">
        <f t="shared" si="3"/>
        <v>1</v>
      </c>
    </row>
    <row r="79" spans="1:11" s="1" customFormat="1" ht="12.75">
      <c r="A79" s="9" t="s">
        <v>88</v>
      </c>
      <c r="B79" s="16">
        <v>90</v>
      </c>
      <c r="C79" s="17">
        <f>SUM('[1]HUD Usage Summary Feb 04'!B79+'[1]HUD Usage Summary Mar 04'!B79+'[1]HUD Usage Summary Apr 04'!B79+'[1]HUD Usage Summary May 04'!B79+'[1]HUD Usage Summary June 04'!B79+'[1]HUD Usage Summary July 04'!B81+'[1]HUD Usage Summary August 04'!B81+'[1]HUD Usage Summary September 04'!B81+'[1]HUD Usage Summary October 04'!B81+'[1]HUD Usage Summary November 04'!B80+'[1]HUD Usage Summary December 04'!B80+'[1]HUD Usage Summary January 05'!B79)/12</f>
        <v>199.25</v>
      </c>
      <c r="D79" s="16">
        <v>25</v>
      </c>
      <c r="E79" s="16">
        <v>138</v>
      </c>
      <c r="F79" s="16">
        <v>215</v>
      </c>
      <c r="G79" s="16">
        <v>10</v>
      </c>
      <c r="H79" s="16">
        <v>604</v>
      </c>
      <c r="I79" s="18">
        <v>73</v>
      </c>
      <c r="J79" s="13">
        <f t="shared" si="2"/>
        <v>0.9018817204301075</v>
      </c>
      <c r="K79" s="14">
        <f t="shared" si="3"/>
        <v>0.09811827956989247</v>
      </c>
    </row>
    <row r="80" spans="1:11" s="1" customFormat="1" ht="12.75">
      <c r="A80" s="9" t="s">
        <v>89</v>
      </c>
      <c r="B80" s="16">
        <v>87</v>
      </c>
      <c r="C80" s="19">
        <f>SUM('[1]HUD Usage Summary Feb 04'!B80+'[1]HUD Usage Summary Mar 04'!B80+'[1]HUD Usage Summary Apr 04'!B80+'[1]HUD Usage Summary May 04'!B80+'[1]HUD Usage Summary June 04'!B80+'[1]HUD Usage Summary July 04'!B82+'[1]HUD Usage Summary August 04'!B82+'[1]HUD Usage Summary September 04'!B86+'[1]HUD Usage Summary October 04'!B82+'[1]HUD Usage Summary November 04'!B81+'[1]HUD Usage Summary December 04'!B81+'[1]HUD Usage Summary January 05'!B80)/12</f>
        <v>123.25</v>
      </c>
      <c r="D80" s="11">
        <v>44</v>
      </c>
      <c r="E80" s="11">
        <v>142</v>
      </c>
      <c r="F80" s="11">
        <v>224</v>
      </c>
      <c r="G80" s="11">
        <v>12</v>
      </c>
      <c r="H80" s="11">
        <v>822</v>
      </c>
      <c r="I80" s="18">
        <v>7</v>
      </c>
      <c r="J80" s="13">
        <f t="shared" si="2"/>
        <v>0.9905913978494624</v>
      </c>
      <c r="K80" s="14">
        <f t="shared" si="3"/>
        <v>0.009408602150537635</v>
      </c>
    </row>
    <row r="81" spans="1:11" s="1" customFormat="1" ht="12.75">
      <c r="A81" s="9" t="s">
        <v>90</v>
      </c>
      <c r="B81" s="16">
        <v>37</v>
      </c>
      <c r="C81" s="19">
        <f>SUM('[1]HUD Usage Summary Feb 04'!B81+'[1]HUD Usage Summary Mar 04'!B81+'[1]HUD Usage Summary Apr 04'!B81+'[1]HUD Usage Summary May 04'!B81+'[1]HUD Usage Summary June 04'!B81+'[1]HUD Usage Summary July 04'!B83+'[1]HUD Usage Summary August 04'!B83+'[1]HUD Usage Summary September 04'!B83+'[1]HUD Usage Summary October 04'!B83+'[1]HUD Usage Summary November 04'!B82+'[1]HUD Usage Summary December 04'!B82+'[1]HUD Usage Summary January 05'!B81)/12</f>
        <v>40.25</v>
      </c>
      <c r="D81" s="16">
        <v>29</v>
      </c>
      <c r="E81" s="16">
        <v>58</v>
      </c>
      <c r="F81" s="16">
        <v>75</v>
      </c>
      <c r="G81" s="16">
        <v>2</v>
      </c>
      <c r="H81" s="16">
        <v>278</v>
      </c>
      <c r="I81" s="18">
        <v>6</v>
      </c>
      <c r="J81" s="13">
        <f t="shared" si="2"/>
        <v>0.9919354838709677</v>
      </c>
      <c r="K81" s="14">
        <f t="shared" si="3"/>
        <v>0.008064516129032258</v>
      </c>
    </row>
    <row r="82" spans="1:11" s="1" customFormat="1" ht="12.75">
      <c r="A82" s="9" t="s">
        <v>91</v>
      </c>
      <c r="B82" s="16">
        <v>566</v>
      </c>
      <c r="C82" s="19">
        <f>SUM('[1]HUD Usage Summary Feb 04'!B82+'[1]HUD Usage Summary Mar 04'!B82+'[1]HUD Usage Summary Apr 04'!B82+'[1]HUD Usage Summary May 04'!B82+'[1]HUD Usage Summary June 04'!B82+'[1]HUD Usage Summary July 04'!B84+'[1]HUD Usage Summary August 04'!B84+'[1]HUD Usage Summary September 04'!B84+'[1]HUD Usage Summary October 04'!B84+'[1]HUD Usage Summary November 04'!B83+'[1]HUD Usage Summary December 04'!B83+B83)/12</f>
        <v>470.0833333333333</v>
      </c>
      <c r="D82" s="16">
        <v>454</v>
      </c>
      <c r="E82" s="16">
        <v>1265</v>
      </c>
      <c r="F82" s="16">
        <v>2102</v>
      </c>
      <c r="G82" s="16">
        <v>23</v>
      </c>
      <c r="H82" s="16">
        <v>7402</v>
      </c>
      <c r="I82" s="18">
        <v>5</v>
      </c>
      <c r="J82" s="13">
        <f t="shared" si="2"/>
        <v>0.9932795698924731</v>
      </c>
      <c r="K82" s="14">
        <f t="shared" si="3"/>
        <v>0.006720430107526882</v>
      </c>
    </row>
    <row r="83" spans="1:11" s="1" customFormat="1" ht="12.75">
      <c r="A83" s="9" t="s">
        <v>92</v>
      </c>
      <c r="B83" s="16">
        <v>84</v>
      </c>
      <c r="C83" s="19">
        <f>SUM('[1]HUD Usage Summary Feb 04'!B83+'[1]HUD Usage Summary Mar 04'!B83+'[1]HUD Usage Summary Apr 04'!B83+'[1]HUD Usage Summary May 04'!B83+'[1]HUD Usage Summary June 04'!B83+'[1]HUD Usage Summary July 04'!B85+'[1]HUD Usage Summary August 04'!B85+'[1]HUD Usage Summary September 04'!B85+'[1]HUD Usage Summary October 04'!B85+'[1]HUD Usage Summary November 04'!B84+'[1]HUD Usage Summary December 04'!B84+'[1]HUD Usage Summary January 05'!B83)/12</f>
        <v>52.25</v>
      </c>
      <c r="D83" s="16">
        <v>46</v>
      </c>
      <c r="E83" s="16">
        <v>131</v>
      </c>
      <c r="F83" s="16">
        <v>71</v>
      </c>
      <c r="G83" s="16">
        <v>0</v>
      </c>
      <c r="H83" s="16">
        <v>751</v>
      </c>
      <c r="I83" s="18">
        <v>27</v>
      </c>
      <c r="J83" s="13">
        <f t="shared" si="2"/>
        <v>0.9637096774193549</v>
      </c>
      <c r="K83" s="14">
        <f t="shared" si="3"/>
        <v>0.036290322580645164</v>
      </c>
    </row>
    <row r="84" spans="1:11" s="1" customFormat="1" ht="12.75">
      <c r="A84" s="9" t="s">
        <v>93</v>
      </c>
      <c r="B84" s="16">
        <v>77</v>
      </c>
      <c r="C84" s="19">
        <f>SUM('[1]HUD Usage Summary Feb 04'!B84+'[1]HUD Usage Summary Mar 04'!B84+'[1]HUD Usage Summary Apr 04'!B84+'[1]HUD Usage Summary May 04'!B84+'[1]HUD Usage Summary June 04'!B84+'[1]HUD Usage Summary July 04'!B86+'[1]HUD Usage Summary August 04'!B86+'[1]HUD Usage Summary September 04'!B86+'[1]HUD Usage Summary October 04'!B86+'[1]HUD Usage Summary November 04'!B85+'[1]HUD Usage Summary December 04'!B85+'[1]HUD Usage Summary January 05'!B84)/12</f>
        <v>211</v>
      </c>
      <c r="D84" s="16">
        <v>28</v>
      </c>
      <c r="E84" s="16">
        <v>109</v>
      </c>
      <c r="F84" s="16">
        <v>43</v>
      </c>
      <c r="G84" s="16">
        <v>1</v>
      </c>
      <c r="H84" s="16">
        <v>441</v>
      </c>
      <c r="I84" s="18">
        <v>6</v>
      </c>
      <c r="J84" s="13">
        <f t="shared" si="2"/>
        <v>0.9919354838709677</v>
      </c>
      <c r="K84" s="14">
        <f t="shared" si="3"/>
        <v>0.008064516129032258</v>
      </c>
    </row>
    <row r="85" spans="1:11" s="1" customFormat="1" ht="12.75">
      <c r="A85" s="9" t="s">
        <v>94</v>
      </c>
      <c r="B85" s="16">
        <v>225</v>
      </c>
      <c r="C85" s="17">
        <f>SUM('[1]HUD Usage Summary Feb 04'!B85+'[1]HUD Usage Summary Mar 04'!B85+'[1]HUD Usage Summary Apr 04'!B85+'[1]HUD Usage Summary May 04'!B85+'[1]HUD Usage Summary June 04'!B85+'[1]HUD Usage Summary July 04'!B87+'[1]HUD Usage Summary August 04'!B87+'[1]HUD Usage Summary September 04'!B87+'[1]HUD Usage Summary October 04'!B87+'[1]HUD Usage Summary November 04'!B86+'[1]HUD Usage Summary December 04'!B86+'[1]HUD Usage Summary January 05'!B85)/12</f>
        <v>189.91666666666666</v>
      </c>
      <c r="D85" s="16">
        <v>99</v>
      </c>
      <c r="E85" s="16">
        <v>390</v>
      </c>
      <c r="F85" s="16">
        <v>542</v>
      </c>
      <c r="G85" s="16">
        <v>111</v>
      </c>
      <c r="H85" s="16">
        <v>2137</v>
      </c>
      <c r="I85" s="18">
        <v>61</v>
      </c>
      <c r="J85" s="13">
        <f t="shared" si="2"/>
        <v>0.918010752688172</v>
      </c>
      <c r="K85" s="14">
        <f t="shared" si="3"/>
        <v>0.08198924731182795</v>
      </c>
    </row>
    <row r="86" spans="1:11" s="1" customFormat="1" ht="12.75">
      <c r="A86" s="9" t="s">
        <v>95</v>
      </c>
      <c r="B86" s="16">
        <v>240</v>
      </c>
      <c r="C86" s="17">
        <f>SUM('[1]HUD Usage Summary Feb 04'!B86+'[1]HUD Usage Summary Mar 04'!B86+'[1]HUD Usage Summary Apr 04'!B86+'[1]HUD Usage Summary May 04'!B86+'[1]HUD Usage Summary June 04'!B86+'[1]HUD Usage Summary July 04'!B88+'[1]HUD Usage Summary August 04'!B88+'[1]HUD Usage Summary September 04'!B88+'[1]HUD Usage Summary October 04'!B88+'[1]HUD Usage Summary November 04'!B87+'[1]HUD Usage Summary December 04'!B87+'[1]HUD Usage Summary January 05'!B86)/12</f>
        <v>221.58333333333334</v>
      </c>
      <c r="D86" s="16">
        <v>70</v>
      </c>
      <c r="E86" s="16">
        <v>376</v>
      </c>
      <c r="F86" s="16">
        <v>113</v>
      </c>
      <c r="G86" s="16">
        <v>14</v>
      </c>
      <c r="H86" s="16">
        <v>1442</v>
      </c>
      <c r="I86" s="18">
        <v>5</v>
      </c>
      <c r="J86" s="13">
        <f t="shared" si="2"/>
        <v>0.9932795698924731</v>
      </c>
      <c r="K86" s="14">
        <f t="shared" si="3"/>
        <v>0.006720430107526882</v>
      </c>
    </row>
    <row r="87" spans="1:11" s="1" customFormat="1" ht="12.75">
      <c r="A87" s="9" t="s">
        <v>96</v>
      </c>
      <c r="B87" s="20" t="s">
        <v>87</v>
      </c>
      <c r="C87" s="17">
        <f>SUM(B87)</f>
        <v>0</v>
      </c>
      <c r="D87" s="20" t="s">
        <v>87</v>
      </c>
      <c r="E87" s="20" t="s">
        <v>87</v>
      </c>
      <c r="F87" s="20" t="s">
        <v>87</v>
      </c>
      <c r="G87" s="20" t="s">
        <v>87</v>
      </c>
      <c r="H87" s="20" t="s">
        <v>87</v>
      </c>
      <c r="I87" s="22">
        <v>744</v>
      </c>
      <c r="J87" s="13">
        <f>SUM(1-K87)</f>
        <v>0</v>
      </c>
      <c r="K87" s="14">
        <f>SUM(I87/744)</f>
        <v>1</v>
      </c>
    </row>
    <row r="88" spans="1:11" s="1" customFormat="1" ht="12.75">
      <c r="A88" s="9" t="s">
        <v>97</v>
      </c>
      <c r="B88" s="16">
        <v>262</v>
      </c>
      <c r="C88" s="17">
        <f>SUM('[1]HUD Usage Summary Feb 04'!B87+'[1]HUD Usage Summary September 04'!B89+'[1]HUD Usage Summary October 04'!B89+'[1]HUD Usage Summary November 04'!B88+'[1]HUD Usage Summary December 04'!B88+'[1]HUD Usage Summary January 05'!B88)/6</f>
        <v>422.6666666666667</v>
      </c>
      <c r="D88" s="16">
        <v>41</v>
      </c>
      <c r="E88" s="16">
        <v>185</v>
      </c>
      <c r="F88" s="16">
        <v>312</v>
      </c>
      <c r="G88" s="16">
        <v>33</v>
      </c>
      <c r="H88" s="16">
        <v>865</v>
      </c>
      <c r="I88" s="18">
        <v>114</v>
      </c>
      <c r="J88" s="13">
        <f t="shared" si="2"/>
        <v>0.8467741935483871</v>
      </c>
      <c r="K88" s="14">
        <f t="shared" si="3"/>
        <v>0.1532258064516129</v>
      </c>
    </row>
    <row r="89" spans="1:11" s="1" customFormat="1" ht="12.75">
      <c r="A89" s="9" t="s">
        <v>98</v>
      </c>
      <c r="B89" s="16">
        <v>358</v>
      </c>
      <c r="C89" s="17">
        <f>SUM('[1]HUD Usage Summary Feb 04'!B88+'[1]HUD Usage Summary Mar 04'!B88+'[1]HUD Usage Summary Apr 04'!B88+'[1]HUD Usage Summary May 04'!B88+'[1]HUD Usage Summary June 04'!B88+'[1]HUD Usage Summary July 04'!B90+'[1]HUD Usage Summary August 04'!B90+'[1]HUD Usage Summary September 04'!B90+'[1]HUD Usage Summary October 04'!B90+'[1]HUD Usage Summary November 04'!B89+'[1]HUD Usage Summary December 04'!B89+'[1]HUD Usage Summary January 05'!B89)/12</f>
        <v>336.4166666666667</v>
      </c>
      <c r="D89" s="16">
        <v>131</v>
      </c>
      <c r="E89" s="16">
        <v>383</v>
      </c>
      <c r="F89" s="16">
        <v>636</v>
      </c>
      <c r="G89" s="16">
        <v>72</v>
      </c>
      <c r="H89" s="16">
        <v>2006</v>
      </c>
      <c r="I89" s="18">
        <v>5</v>
      </c>
      <c r="J89" s="13">
        <f t="shared" si="2"/>
        <v>0.9932795698924731</v>
      </c>
      <c r="K89" s="14">
        <f t="shared" si="3"/>
        <v>0.006720430107526882</v>
      </c>
    </row>
    <row r="90" spans="1:11" s="1" customFormat="1" ht="12.75">
      <c r="A90" s="9" t="s">
        <v>99</v>
      </c>
      <c r="B90" s="16">
        <v>121</v>
      </c>
      <c r="C90" s="17">
        <f>SUM('[1]HUD Usage Summary Feb 04'!B89+'[1]HUD Usage Summary Mar 04'!B89+'[1]HUD Usage Summary Apr 04'!B89+'[1]HUD Usage Summary May 04'!B89+'[1]HUD Usage Summary June 04'!B89+'[1]HUD Usage Summary July 04'!B91+'[1]HUD Usage Summary August 04'!B91+'[1]HUD Usage Summary September 04'!B91+'[1]HUD Usage Summary October 04'!B91+'[1]HUD Usage Summary November 04'!B90+'[1]HUD Usage Summary December 04'!B90+'[1]HUD Usage Summary January 05'!B90)/12</f>
        <v>135.66666666666666</v>
      </c>
      <c r="D90" s="11">
        <v>92</v>
      </c>
      <c r="E90" s="11">
        <v>248</v>
      </c>
      <c r="F90" s="11">
        <v>402</v>
      </c>
      <c r="G90" s="11">
        <v>7</v>
      </c>
      <c r="H90" s="11">
        <v>1588</v>
      </c>
      <c r="I90" s="18">
        <v>91</v>
      </c>
      <c r="J90" s="13">
        <f t="shared" si="2"/>
        <v>0.8776881720430108</v>
      </c>
      <c r="K90" s="14">
        <f t="shared" si="3"/>
        <v>0.12231182795698925</v>
      </c>
    </row>
    <row r="91" spans="1:11" s="1" customFormat="1" ht="12.75">
      <c r="A91" s="9" t="s">
        <v>100</v>
      </c>
      <c r="B91" s="16">
        <v>1073</v>
      </c>
      <c r="C91" s="17">
        <f>SUM('[1]HUD Usage Summary Feb 04'!B91+'[1]HUD Usage Summary Mar 04'!B91+'[1]HUD Usage Summary Apr 04'!B91+'[1]HUD Usage Summary May 04'!B91+'[1]HUD Usage Summary June 04'!B91+'[1]HUD Usage Summary July 04'!B93+'[1]HUD Usage Summary August 04'!B93+'[1]HUD Usage Summary September 04'!B93+'[1]HUD Usage Summary October 04'!B93+'[1]HUD Usage Summary November 04'!B92+'[1]HUD Usage Summary December 04'!B92+'[1]HUD Usage Summary January 05'!B91)/12</f>
        <v>808.75</v>
      </c>
      <c r="D91" s="16">
        <v>230</v>
      </c>
      <c r="E91" s="16">
        <v>1618</v>
      </c>
      <c r="F91" s="16">
        <v>1471</v>
      </c>
      <c r="G91" s="16">
        <v>48</v>
      </c>
      <c r="H91" s="16">
        <v>5863</v>
      </c>
      <c r="I91" s="18">
        <v>5</v>
      </c>
      <c r="J91" s="13">
        <f t="shared" si="2"/>
        <v>0.9932795698924731</v>
      </c>
      <c r="K91" s="14">
        <f t="shared" si="3"/>
        <v>0.006720430107526882</v>
      </c>
    </row>
    <row r="92" spans="1:11" s="1" customFormat="1" ht="12.75">
      <c r="A92" s="9" t="s">
        <v>101</v>
      </c>
      <c r="B92" s="16">
        <v>544</v>
      </c>
      <c r="C92" s="17">
        <f>SUM('[1]HUD Usage Summary Feb 04'!B92+'[1]HUD Usage Summary Mar 04'!B92+'[1]HUD Usage Summary Apr 04'!B92+'[1]HUD Usage Summary May 04'!B92+'[1]HUD Usage Summary June 04'!B92+'[1]HUD Usage Summary July 04'!B94+'[1]HUD Usage Summary August 04'!B94+'[1]HUD Usage Summary September 04'!B94+'[1]HUD Usage Summary October 04'!B94+'[1]HUD Usage Summary November 04'!B93+'[1]HUD Usage Summary December 04'!B93+'[1]HUD Usage Summary January 05'!B92)/12</f>
        <v>412.75</v>
      </c>
      <c r="D92" s="16">
        <v>601</v>
      </c>
      <c r="E92" s="16">
        <v>1314</v>
      </c>
      <c r="F92" s="16">
        <v>1067</v>
      </c>
      <c r="G92" s="16">
        <v>37</v>
      </c>
      <c r="H92" s="16">
        <v>7334</v>
      </c>
      <c r="I92" s="18">
        <v>5</v>
      </c>
      <c r="J92" s="13">
        <f t="shared" si="2"/>
        <v>0.9932795698924731</v>
      </c>
      <c r="K92" s="14">
        <f t="shared" si="3"/>
        <v>0.006720430107526882</v>
      </c>
    </row>
    <row r="93" spans="1:11" s="1" customFormat="1" ht="12.75">
      <c r="A93" s="9" t="s">
        <v>102</v>
      </c>
      <c r="B93" s="16">
        <v>194</v>
      </c>
      <c r="C93" s="17">
        <f>SUM('[1]HUD Usage Summary Feb 04'!B93+'[1]HUD Usage Summary Mar 04'!B93+'[1]HUD Usage Summary Apr 04'!B93+'[1]HUD Usage Summary May 04'!B93+'[1]HUD Usage Summary June 04'!B93+'[1]HUD Usage Summary July 04'!B95+'[1]HUD Usage Summary August 04'!B95+'[1]HUD Usage Summary September 04'!B95+'[1]HUD Usage Summary October 04'!B95+'[1]HUD Usage Summary November 04'!B94+'[1]HUD Usage Summary December 04'!B94+'[1]HUD Usage Summary January 05'!B93)/12</f>
        <v>204.08333333333334</v>
      </c>
      <c r="D93" s="16">
        <v>195</v>
      </c>
      <c r="E93" s="16">
        <v>456</v>
      </c>
      <c r="F93" s="16">
        <v>626</v>
      </c>
      <c r="G93" s="16">
        <v>12</v>
      </c>
      <c r="H93" s="16">
        <v>2104</v>
      </c>
      <c r="I93" s="18">
        <v>5</v>
      </c>
      <c r="J93" s="13">
        <f t="shared" si="2"/>
        <v>0.9932795698924731</v>
      </c>
      <c r="K93" s="14">
        <f t="shared" si="3"/>
        <v>0.006720430107526882</v>
      </c>
    </row>
    <row r="94" spans="1:11" s="1" customFormat="1" ht="12.75">
      <c r="A94" s="9" t="s">
        <v>103</v>
      </c>
      <c r="B94" s="16">
        <v>106</v>
      </c>
      <c r="C94" s="17">
        <f>SUM('[1]HUD Usage Summary November 04'!B96+'[1]HUD Usage Summary December 04'!B96+'[1]HUD Usage Summary January 05'!B94)/3</f>
        <v>517.3333333333334</v>
      </c>
      <c r="D94" s="16">
        <v>35</v>
      </c>
      <c r="E94" s="16">
        <v>224</v>
      </c>
      <c r="F94" s="16">
        <v>144</v>
      </c>
      <c r="G94" s="16">
        <v>3</v>
      </c>
      <c r="H94" s="16">
        <v>1062</v>
      </c>
      <c r="I94" s="18">
        <v>6</v>
      </c>
      <c r="J94" s="13">
        <f t="shared" si="2"/>
        <v>0.9919354838709677</v>
      </c>
      <c r="K94" s="14">
        <f t="shared" si="3"/>
        <v>0.008064516129032258</v>
      </c>
    </row>
    <row r="95" spans="1:11" s="1" customFormat="1" ht="12.75">
      <c r="A95" s="9" t="s">
        <v>104</v>
      </c>
      <c r="B95" s="16">
        <v>565</v>
      </c>
      <c r="C95" s="17">
        <f>SUM('[1]HUD Usage Summary Apr 04'!B94+'[1]HUD Usage Summary May 04'!B94+'[1]HUD Usage Summary June 04'!B94+'[1]HUD Usage Summary July 04'!B96+'[1]HUD Usage Summary August 04'!B96+'[1]HUD Usage Summary September 04'!B96+'[1]HUD Usage Summary October 04'!B96+'[1]HUD Usage Summary November 04'!B95+'[1]HUD Usage Summary December 04'!B95+'[1]HUD Usage Summary January 05'!B95)/10</f>
        <v>676.7</v>
      </c>
      <c r="D95" s="16">
        <v>158</v>
      </c>
      <c r="E95" s="16">
        <v>874</v>
      </c>
      <c r="F95" s="16">
        <v>478</v>
      </c>
      <c r="G95" s="16">
        <v>18</v>
      </c>
      <c r="H95" s="16">
        <v>3147</v>
      </c>
      <c r="I95" s="18">
        <v>6</v>
      </c>
      <c r="J95" s="13">
        <f t="shared" si="2"/>
        <v>0.9919354838709677</v>
      </c>
      <c r="K95" s="14">
        <f t="shared" si="3"/>
        <v>0.008064516129032258</v>
      </c>
    </row>
    <row r="96" spans="1:11" s="1" customFormat="1" ht="12.75">
      <c r="A96" s="9" t="s">
        <v>105</v>
      </c>
      <c r="B96" s="16">
        <v>783</v>
      </c>
      <c r="C96" s="17">
        <f>SUM('[1]HUD Usage Summary Feb 04'!B95+'[1]HUD Usage Summary Mar 04'!B95+'[1]HUD Usage Summary Apr 04'!B95+'[1]HUD Usage Summary May 04'!B95+'[1]HUD Usage Summary June 04'!B95+'[1]HUD Usage Summary July 04'!B97+'[1]HUD Usage Summary August 04'!B97+'[1]HUD Usage Summary September 04'!B97+'[1]HUD Usage Summary October 04'!B97+'[1]HUD Usage Summary November 04'!B97+'[1]HUD Usage Summary December 04'!B97+'[1]HUD Usage Summary January 05'!B96)/12</f>
        <v>646.8333333333334</v>
      </c>
      <c r="D96" s="16">
        <v>579</v>
      </c>
      <c r="E96" s="16">
        <v>1879</v>
      </c>
      <c r="F96" s="16">
        <v>1519</v>
      </c>
      <c r="G96" s="16">
        <v>159</v>
      </c>
      <c r="H96" s="16">
        <v>8727</v>
      </c>
      <c r="I96" s="18">
        <v>5</v>
      </c>
      <c r="J96" s="13">
        <f t="shared" si="2"/>
        <v>0.9932795698924731</v>
      </c>
      <c r="K96" s="14">
        <f t="shared" si="3"/>
        <v>0.006720430107526882</v>
      </c>
    </row>
    <row r="97" spans="1:11" s="1" customFormat="1" ht="12.75">
      <c r="A97" s="9" t="s">
        <v>106</v>
      </c>
      <c r="B97" s="16">
        <v>493</v>
      </c>
      <c r="C97" s="17">
        <f>SUM('[1]HUD Usage Summary August 04'!B98+'[1]HUD Usage Summary September 04'!B98+'[1]HUD Usage Summary October 04'!B98+'[1]HUD Usage Summary November 04'!B98+'[1]HUD Usage Summary December 04'!B98+'[1]HUD Usage Summary January 05'!B97)/6</f>
        <v>377.3333333333333</v>
      </c>
      <c r="D97" s="16">
        <v>441</v>
      </c>
      <c r="E97" s="16">
        <v>978</v>
      </c>
      <c r="F97" s="16">
        <v>1190</v>
      </c>
      <c r="G97" s="16">
        <v>37</v>
      </c>
      <c r="H97" s="16">
        <v>5603</v>
      </c>
      <c r="I97" s="18">
        <v>5</v>
      </c>
      <c r="J97" s="13">
        <f t="shared" si="2"/>
        <v>0.9932795698924731</v>
      </c>
      <c r="K97" s="14">
        <f t="shared" si="3"/>
        <v>0.006720430107526882</v>
      </c>
    </row>
    <row r="98" spans="1:11" s="1" customFormat="1" ht="12.75">
      <c r="A98" s="9" t="s">
        <v>107</v>
      </c>
      <c r="B98" s="20" t="s">
        <v>87</v>
      </c>
      <c r="C98" s="17">
        <f>SUM('[1]HUD Usage Summary Feb 04'!B96+'[1]HUD Usage Summary Mar 04'!B96+'[1]HUD Usage Summary Apr 04'!B96+'[1]HUD Usage Summary May 04'!B96+'[1]HUD Usage Summary June 04'!B96+'[1]HUD Usage Summary July 04'!B98+'[1]HUD Usage Summary August 04'!B99+'[1]HUD Usage Summary September 04'!B99+'[1]HUD Usage Summary October 04'!B99)/9</f>
        <v>83.77777777777777</v>
      </c>
      <c r="D98" s="20" t="s">
        <v>87</v>
      </c>
      <c r="E98" s="20" t="s">
        <v>87</v>
      </c>
      <c r="F98" s="20" t="s">
        <v>87</v>
      </c>
      <c r="G98" s="20" t="s">
        <v>87</v>
      </c>
      <c r="H98" s="20" t="s">
        <v>87</v>
      </c>
      <c r="I98" s="22">
        <v>744</v>
      </c>
      <c r="J98" s="13">
        <f t="shared" si="2"/>
        <v>0</v>
      </c>
      <c r="K98" s="14">
        <f t="shared" si="3"/>
        <v>1</v>
      </c>
    </row>
    <row r="99" spans="1:11" s="1" customFormat="1" ht="12.75">
      <c r="A99" s="9" t="s">
        <v>108</v>
      </c>
      <c r="B99" s="16">
        <v>284</v>
      </c>
      <c r="C99" s="17">
        <f>SUM('[1]HUD Usage Summary November 04'!B100+'[1]HUD Usage Summary December 04'!B100+'[1]HUD Usage Summary January 05'!B99)/3</f>
        <v>293.6666666666667</v>
      </c>
      <c r="D99" s="16">
        <v>129</v>
      </c>
      <c r="E99" s="16">
        <v>554</v>
      </c>
      <c r="F99" s="16">
        <v>473</v>
      </c>
      <c r="G99" s="16">
        <v>79</v>
      </c>
      <c r="H99" s="16">
        <v>2403</v>
      </c>
      <c r="I99" s="18">
        <v>10</v>
      </c>
      <c r="J99" s="13">
        <f t="shared" si="2"/>
        <v>0.9865591397849462</v>
      </c>
      <c r="K99" s="14">
        <f t="shared" si="3"/>
        <v>0.013440860215053764</v>
      </c>
    </row>
    <row r="100" spans="1:11" s="1" customFormat="1" ht="12.75">
      <c r="A100" s="9" t="s">
        <v>109</v>
      </c>
      <c r="B100" s="16">
        <v>782</v>
      </c>
      <c r="C100" s="19">
        <f>SUM('[1]HUD Usage Summary Apr 04'!B97+'[1]HUD Usage Summary May 04'!B97+'[1]HUD Usage Summary June 04'!B97+'[1]HUD Usage Summary July 04'!B99+'[1]HUD Usage Summary August 04'!B100+'[1]HUD Usage Summary September 04'!B100+'[1]HUD Usage Summary October 04'!B101+'[1]HUD Usage Summary November 04'!B101+'[1]HUD Usage Summary December 04'!B101+'[1]HUD Usage Summary January 05'!B100)/10</f>
        <v>783.7</v>
      </c>
      <c r="D100" s="16">
        <v>353</v>
      </c>
      <c r="E100" s="16">
        <v>1337</v>
      </c>
      <c r="F100" s="16">
        <v>1755</v>
      </c>
      <c r="G100" s="16">
        <v>36</v>
      </c>
      <c r="H100" s="16">
        <v>7026</v>
      </c>
      <c r="I100" s="18">
        <v>5</v>
      </c>
      <c r="J100" s="13">
        <f t="shared" si="2"/>
        <v>0.9932795698924731</v>
      </c>
      <c r="K100" s="14">
        <f t="shared" si="3"/>
        <v>0.006720430107526882</v>
      </c>
    </row>
    <row r="101" spans="1:11" s="1" customFormat="1" ht="12.75">
      <c r="A101" s="9" t="s">
        <v>110</v>
      </c>
      <c r="B101" s="20" t="s">
        <v>87</v>
      </c>
      <c r="C101" s="19">
        <v>0</v>
      </c>
      <c r="D101" s="20" t="s">
        <v>87</v>
      </c>
      <c r="E101" s="20" t="s">
        <v>87</v>
      </c>
      <c r="F101" s="20" t="s">
        <v>87</v>
      </c>
      <c r="G101" s="20" t="s">
        <v>87</v>
      </c>
      <c r="H101" s="20" t="s">
        <v>87</v>
      </c>
      <c r="I101" s="22">
        <v>744</v>
      </c>
      <c r="J101" s="13">
        <f t="shared" si="2"/>
        <v>0</v>
      </c>
      <c r="K101" s="14">
        <f t="shared" si="3"/>
        <v>1</v>
      </c>
    </row>
    <row r="102" spans="1:11" s="1" customFormat="1" ht="12.75">
      <c r="A102" s="9" t="s">
        <v>111</v>
      </c>
      <c r="B102" s="16">
        <v>192</v>
      </c>
      <c r="C102" s="19">
        <f>SUM('[1]HUD Usage Summary Feb 04'!B98+'[1]HUD Usage Summary Mar 04'!B98+'[1]HUD Usage Summary Apr 04'!B98+'[1]HUD Usage Summary May 04'!B98+'[1]HUD Usage Summary June 04'!B98+'[1]HUD Usage Summary July 04'!B100+'[1]HUD Usage Summary August 04'!B101+'[1]HUD Usage Summary September 04'!B101+'[1]HUD Usage Summary October 04'!B102+'[1]HUD Usage Summary November 04'!B102+'[1]HUD Usage Summary December 04'!B102+'[1]HUD Usage Summary January 05'!B102)/12</f>
        <v>191.25</v>
      </c>
      <c r="D102" s="16">
        <v>246</v>
      </c>
      <c r="E102" s="16">
        <v>498</v>
      </c>
      <c r="F102" s="16">
        <v>354</v>
      </c>
      <c r="G102" s="16">
        <v>2</v>
      </c>
      <c r="H102" s="16">
        <v>2802</v>
      </c>
      <c r="I102" s="18">
        <v>8</v>
      </c>
      <c r="J102" s="13">
        <f t="shared" si="2"/>
        <v>0.989247311827957</v>
      </c>
      <c r="K102" s="14">
        <f t="shared" si="3"/>
        <v>0.010752688172043012</v>
      </c>
    </row>
    <row r="103" spans="1:11" s="1" customFormat="1" ht="12.75">
      <c r="A103" s="9" t="s">
        <v>112</v>
      </c>
      <c r="B103" s="16">
        <v>131</v>
      </c>
      <c r="C103" s="17">
        <f>SUM('[1]HUD Usage Summary Feb 04'!B13+'[1]HUD Usage Summary Mar 04'!B13+'[1]HUD Usage Summary Apr 04'!B13+'[1]HUD Usage Summary May 04'!B13+'[1]HUD Usage Summary June 04'!B13+'[1]HUD Usage Summary July 04'!B13+'[1]HUD Usage Summary August 04'!B13+'[1]HUD Usage Summary September 04'!B13+'[1]HUD Usage Summary October 04'!B13+'[1]HUD Usage Summary November 04'!B13+'[1]HUD Usage Summary December 04'!B13+'[1]HUD Usage Summary January 05'!B103)/12</f>
        <v>183.16666666666666</v>
      </c>
      <c r="D103" s="16">
        <v>112</v>
      </c>
      <c r="E103" s="16">
        <v>305</v>
      </c>
      <c r="F103" s="16">
        <v>265</v>
      </c>
      <c r="G103" s="16">
        <v>2</v>
      </c>
      <c r="H103" s="16">
        <v>1823</v>
      </c>
      <c r="I103" s="18">
        <v>6</v>
      </c>
      <c r="J103" s="13">
        <f t="shared" si="2"/>
        <v>0.9919354838709677</v>
      </c>
      <c r="K103" s="14">
        <f t="shared" si="3"/>
        <v>0.008064516129032258</v>
      </c>
    </row>
    <row r="104" spans="1:11" s="1" customFormat="1" ht="12.75">
      <c r="A104" s="9" t="s">
        <v>113</v>
      </c>
      <c r="B104" s="16">
        <v>158</v>
      </c>
      <c r="C104" s="17">
        <f>SUM('[1]HUD Usage Summary Feb 04'!B99+'[1]HUD Usage Summary Mar 04'!B99+'[1]HUD Usage Summary Apr 04'!B99+'[1]HUD Usage Summary May 04'!B99+'[1]HUD Usage Summary June 04'!B99+'[1]HUD Usage Summary July 04'!B101+'[1]HUD Usage Summary August 04'!B102+'[1]HUD Usage Summary September 04'!B102+'[1]HUD Usage Summary October 04'!B103+'[1]HUD Usage Summary November 04'!B103+'[1]HUD Usage Summary December 04'!B103+'[1]HUD Usage Summary January 05'!B104)/12</f>
        <v>192.58333333333334</v>
      </c>
      <c r="D104" s="16">
        <v>69</v>
      </c>
      <c r="E104" s="16">
        <v>253</v>
      </c>
      <c r="F104" s="16">
        <v>150</v>
      </c>
      <c r="G104" s="16">
        <v>5</v>
      </c>
      <c r="H104" s="16">
        <v>1174</v>
      </c>
      <c r="I104" s="18">
        <v>6</v>
      </c>
      <c r="J104" s="13">
        <f t="shared" si="2"/>
        <v>0.9919354838709677</v>
      </c>
      <c r="K104" s="14">
        <f t="shared" si="3"/>
        <v>0.008064516129032258</v>
      </c>
    </row>
    <row r="105" spans="1:11" s="1" customFormat="1" ht="13.5" thickBot="1">
      <c r="A105" s="9" t="s">
        <v>114</v>
      </c>
      <c r="B105" s="23">
        <v>181</v>
      </c>
      <c r="C105" s="24">
        <f>SUM('[1]HUD Usage Summary Feb 04'!B100+'[1]HUD Usage Summary Mar 04'!B100+'[1]HUD Usage Summary Apr 04'!B100+'[1]HUD Usage Summary May 04'!B100+'[1]HUD Usage Summary June 04'!B100+'[1]HUD Usage Summary July 04'!B102+'[1]HUD Usage Summary August 04'!B103+'[1]HUD Usage Summary September 04'!B103+'[1]HUD Usage Summary October 04'!B104+'[1]HUD Usage Summary November 04'!B104+'[1]HUD Usage Summary December 04'!B104+'[1]HUD Usage Summary January 05'!B105)/12</f>
        <v>203.41666666666666</v>
      </c>
      <c r="D105" s="23">
        <v>114</v>
      </c>
      <c r="E105" s="23">
        <v>525</v>
      </c>
      <c r="F105" s="23">
        <v>256</v>
      </c>
      <c r="G105" s="23">
        <v>2</v>
      </c>
      <c r="H105" s="23">
        <v>2846</v>
      </c>
      <c r="I105" s="25">
        <v>5</v>
      </c>
      <c r="J105" s="13">
        <f t="shared" si="2"/>
        <v>0.9932795698924731</v>
      </c>
      <c r="K105" s="14">
        <f t="shared" si="3"/>
        <v>0.006720430107526882</v>
      </c>
    </row>
    <row r="106" spans="1:11" s="1" customFormat="1" ht="13.5" thickBot="1">
      <c r="A106" s="26" t="s">
        <v>115</v>
      </c>
      <c r="B106" s="27">
        <f aca="true" t="shared" si="4" ref="B106:I106">SUM(B6:B105)</f>
        <v>29729</v>
      </c>
      <c r="C106" s="28">
        <f t="shared" si="4"/>
        <v>31679.993795093793</v>
      </c>
      <c r="D106" s="29">
        <f t="shared" si="4"/>
        <v>16834</v>
      </c>
      <c r="E106" s="29">
        <f t="shared" si="4"/>
        <v>54029</v>
      </c>
      <c r="F106" s="29">
        <f t="shared" si="4"/>
        <v>54067</v>
      </c>
      <c r="G106" s="30">
        <f t="shared" si="4"/>
        <v>2618</v>
      </c>
      <c r="H106" s="30">
        <f t="shared" si="4"/>
        <v>269655</v>
      </c>
      <c r="I106" s="31">
        <f t="shared" si="4"/>
        <v>6002</v>
      </c>
      <c r="J106" s="32">
        <f>AVERAGE(J4:J105)</f>
        <v>0.9200335356116258</v>
      </c>
      <c r="K106" s="14"/>
    </row>
    <row r="107" spans="1:11" s="1" customFormat="1" ht="13.5" thickBot="1">
      <c r="A107" s="33" t="s">
        <v>116</v>
      </c>
      <c r="B107" s="34">
        <f aca="true" t="shared" si="5" ref="B107:I107">SUM(B106/97)</f>
        <v>306.4845360824742</v>
      </c>
      <c r="C107" s="28">
        <f t="shared" si="5"/>
        <v>326.59787417622465</v>
      </c>
      <c r="D107" s="28">
        <f t="shared" si="5"/>
        <v>173.5463917525773</v>
      </c>
      <c r="E107" s="28">
        <f t="shared" si="5"/>
        <v>557</v>
      </c>
      <c r="F107" s="28">
        <f t="shared" si="5"/>
        <v>557.3917525773196</v>
      </c>
      <c r="G107" s="28">
        <f t="shared" si="5"/>
        <v>26.989690721649485</v>
      </c>
      <c r="H107" s="28">
        <f t="shared" si="5"/>
        <v>2779.9484536082473</v>
      </c>
      <c r="I107" s="28">
        <f t="shared" si="5"/>
        <v>61.876288659793815</v>
      </c>
      <c r="J107" s="35"/>
      <c r="K107" s="36"/>
    </row>
    <row r="108" spans="2:11" s="1" customFormat="1" ht="12.75">
      <c r="B108" s="2"/>
      <c r="I108" s="3"/>
      <c r="J108" s="4"/>
      <c r="K108" s="36"/>
    </row>
    <row r="109" spans="2:11" s="1" customFormat="1" ht="12.75">
      <c r="B109" s="2"/>
      <c r="I109" s="3"/>
      <c r="J109" s="4"/>
      <c r="K109" s="36"/>
    </row>
    <row r="110" spans="1:11" s="1" customFormat="1" ht="12.75">
      <c r="A110" s="36" t="s">
        <v>117</v>
      </c>
      <c r="B110" s="2"/>
      <c r="I110" s="3"/>
      <c r="J110" s="4"/>
      <c r="K110" s="36"/>
    </row>
    <row r="111" spans="1:11" s="1" customFormat="1" ht="27.75" customHeight="1">
      <c r="A111" s="45" t="s">
        <v>118</v>
      </c>
      <c r="B111" s="45"/>
      <c r="C111" s="45"/>
      <c r="D111" s="45"/>
      <c r="E111" s="45"/>
      <c r="F111" s="45"/>
      <c r="G111" s="45"/>
      <c r="H111" s="45"/>
      <c r="I111" s="45"/>
      <c r="J111" s="45"/>
      <c r="K111" s="36"/>
    </row>
    <row r="112" spans="2:11" s="1" customFormat="1" ht="12.75">
      <c r="B112" s="2"/>
      <c r="I112" s="3"/>
      <c r="J112" s="4"/>
      <c r="K112" s="36"/>
    </row>
    <row r="113" spans="1:11" s="1" customFormat="1" ht="12.75">
      <c r="A113" s="1" t="s">
        <v>119</v>
      </c>
      <c r="B113" s="37"/>
      <c r="C113" s="38"/>
      <c r="D113" s="38"/>
      <c r="E113" s="38"/>
      <c r="F113" s="38"/>
      <c r="G113" s="38"/>
      <c r="H113" s="38"/>
      <c r="I113" s="39"/>
      <c r="K113" s="36"/>
    </row>
    <row r="114" spans="2:11" s="1" customFormat="1" ht="12.75">
      <c r="B114" s="2"/>
      <c r="I114" s="3"/>
      <c r="J114" s="4"/>
      <c r="K114" s="36"/>
    </row>
    <row r="115" spans="2:10" s="1" customFormat="1" ht="12.75">
      <c r="B115" s="2"/>
      <c r="I115" s="3"/>
      <c r="J115" s="4"/>
    </row>
    <row r="116" spans="2:10" s="1" customFormat="1" ht="12.75">
      <c r="B116" s="2"/>
      <c r="I116" s="3"/>
      <c r="J116" s="4"/>
    </row>
    <row r="117" spans="2:10" s="1" customFormat="1" ht="12.75">
      <c r="B117" s="2"/>
      <c r="I117" s="3"/>
      <c r="J117" s="4"/>
    </row>
    <row r="118" spans="1:10" ht="12.75">
      <c r="A118" s="1"/>
      <c r="B118" s="2"/>
      <c r="C118" s="1"/>
      <c r="D118" s="1"/>
      <c r="E118" s="1"/>
      <c r="F118" s="1"/>
      <c r="G118" s="1"/>
      <c r="H118" s="1"/>
      <c r="I118" s="3"/>
      <c r="J118" s="4"/>
    </row>
    <row r="119" spans="1:10" ht="12.75">
      <c r="A119" s="1"/>
      <c r="B119" s="2"/>
      <c r="C119" s="1"/>
      <c r="D119" s="1"/>
      <c r="E119" s="1"/>
      <c r="F119" s="1"/>
      <c r="G119" s="1"/>
      <c r="H119" s="1"/>
      <c r="I119" s="3"/>
      <c r="J119" s="4"/>
    </row>
    <row r="120" spans="1:10" ht="12.75">
      <c r="A120" s="1"/>
      <c r="B120" s="2"/>
      <c r="C120" s="1"/>
      <c r="D120" s="1"/>
      <c r="E120" s="1"/>
      <c r="F120" s="1"/>
      <c r="G120" s="1"/>
      <c r="H120" s="1"/>
      <c r="I120" s="3"/>
      <c r="J120" s="4"/>
    </row>
    <row r="121" spans="1:10" ht="12.75">
      <c r="A121" s="1"/>
      <c r="B121" s="2"/>
      <c r="C121" s="1"/>
      <c r="D121" s="1"/>
      <c r="E121" s="1"/>
      <c r="F121" s="1"/>
      <c r="G121" s="1"/>
      <c r="H121" s="1"/>
      <c r="I121" s="3"/>
      <c r="J121" s="4"/>
    </row>
    <row r="122" spans="1:10" ht="12.75">
      <c r="A122" s="1"/>
      <c r="B122" s="2"/>
      <c r="C122" s="1"/>
      <c r="D122" s="1"/>
      <c r="E122" s="1"/>
      <c r="F122" s="1"/>
      <c r="G122" s="1"/>
      <c r="H122" s="1"/>
      <c r="I122" s="3"/>
      <c r="J122" s="4"/>
    </row>
    <row r="123" spans="1:10" ht="12.75">
      <c r="A123" s="1"/>
      <c r="B123" s="2"/>
      <c r="C123" s="1"/>
      <c r="D123" s="1"/>
      <c r="E123" s="1"/>
      <c r="F123" s="1"/>
      <c r="G123" s="1"/>
      <c r="H123" s="1"/>
      <c r="I123" s="3"/>
      <c r="J123" s="4"/>
    </row>
    <row r="124" spans="1:10" ht="12.75">
      <c r="A124" s="1"/>
      <c r="B124" s="2"/>
      <c r="C124" s="1"/>
      <c r="D124" s="1"/>
      <c r="E124" s="1"/>
      <c r="F124" s="1"/>
      <c r="G124" s="1"/>
      <c r="H124" s="1"/>
      <c r="I124" s="3"/>
      <c r="J124" s="4"/>
    </row>
    <row r="125" spans="1:10" ht="12.75">
      <c r="A125" s="1"/>
      <c r="B125" s="2"/>
      <c r="C125" s="1"/>
      <c r="D125" s="1"/>
      <c r="E125" s="1"/>
      <c r="F125" s="1"/>
      <c r="G125" s="1"/>
      <c r="H125" s="1"/>
      <c r="I125" s="3"/>
      <c r="J125" s="4"/>
    </row>
    <row r="126" spans="1:10" ht="12.75">
      <c r="A126" s="1"/>
      <c r="B126" s="2"/>
      <c r="C126" s="1"/>
      <c r="D126" s="1"/>
      <c r="E126" s="1"/>
      <c r="F126" s="1"/>
      <c r="G126" s="1"/>
      <c r="H126" s="1"/>
      <c r="I126" s="3"/>
      <c r="J126" s="4"/>
    </row>
    <row r="127" spans="1:10" ht="12.75">
      <c r="A127" s="1"/>
      <c r="B127" s="2"/>
      <c r="C127" s="1"/>
      <c r="D127" s="1"/>
      <c r="E127" s="1"/>
      <c r="F127" s="1"/>
      <c r="G127" s="1"/>
      <c r="H127" s="1"/>
      <c r="I127" s="3"/>
      <c r="J127" s="4"/>
    </row>
    <row r="128" spans="1:10" ht="12.75">
      <c r="A128" s="1"/>
      <c r="B128" s="2"/>
      <c r="C128" s="1"/>
      <c r="D128" s="1"/>
      <c r="E128" s="1"/>
      <c r="F128" s="1"/>
      <c r="G128" s="1"/>
      <c r="H128" s="1"/>
      <c r="I128" s="3"/>
      <c r="J128" s="4"/>
    </row>
    <row r="129" spans="1:10" ht="12.75">
      <c r="A129" s="1"/>
      <c r="B129" s="2"/>
      <c r="C129" s="1"/>
      <c r="D129" s="1"/>
      <c r="E129" s="1"/>
      <c r="F129" s="1"/>
      <c r="G129" s="1"/>
      <c r="H129" s="1"/>
      <c r="I129" s="3"/>
      <c r="J129" s="4"/>
    </row>
    <row r="130" spans="1:10" ht="12.75">
      <c r="A130" s="1"/>
      <c r="B130" s="2"/>
      <c r="C130" s="1"/>
      <c r="D130" s="1"/>
      <c r="E130" s="1"/>
      <c r="F130" s="1"/>
      <c r="G130" s="1"/>
      <c r="H130" s="1"/>
      <c r="I130" s="3"/>
      <c r="J130" s="4"/>
    </row>
    <row r="131" spans="1:10" ht="12.75">
      <c r="A131" s="1"/>
      <c r="B131" s="2"/>
      <c r="C131" s="1"/>
      <c r="D131" s="1"/>
      <c r="E131" s="1"/>
      <c r="F131" s="1"/>
      <c r="G131" s="1"/>
      <c r="H131" s="1"/>
      <c r="I131" s="3"/>
      <c r="J131" s="4"/>
    </row>
    <row r="132" spans="1:10" ht="12.75">
      <c r="A132" s="1"/>
      <c r="B132" s="2"/>
      <c r="C132" s="1"/>
      <c r="D132" s="1"/>
      <c r="E132" s="1"/>
      <c r="F132" s="1"/>
      <c r="G132" s="1"/>
      <c r="H132" s="1"/>
      <c r="I132" s="3"/>
      <c r="J132" s="4"/>
    </row>
    <row r="133" spans="1:10" ht="12.75">
      <c r="A133" s="1"/>
      <c r="B133" s="2"/>
      <c r="C133" s="1"/>
      <c r="D133" s="1"/>
      <c r="E133" s="1"/>
      <c r="F133" s="1"/>
      <c r="G133" s="1"/>
      <c r="H133" s="1"/>
      <c r="I133" s="3"/>
      <c r="J133" s="4"/>
    </row>
    <row r="134" spans="1:10" ht="12.75">
      <c r="A134" s="1"/>
      <c r="B134" s="2"/>
      <c r="C134" s="1"/>
      <c r="D134" s="1"/>
      <c r="E134" s="1"/>
      <c r="F134" s="1"/>
      <c r="G134" s="1"/>
      <c r="H134" s="1"/>
      <c r="I134" s="3"/>
      <c r="J134" s="4"/>
    </row>
    <row r="135" spans="1:10" ht="12.75">
      <c r="A135" s="1"/>
      <c r="B135" s="2"/>
      <c r="C135" s="1"/>
      <c r="D135" s="1"/>
      <c r="E135" s="1"/>
      <c r="F135" s="1"/>
      <c r="G135" s="1"/>
      <c r="H135" s="1"/>
      <c r="I135" s="3"/>
      <c r="J135" s="4"/>
    </row>
    <row r="136" spans="1:10" ht="12.75">
      <c r="A136" s="1"/>
      <c r="B136" s="2"/>
      <c r="C136" s="1"/>
      <c r="D136" s="1"/>
      <c r="E136" s="1"/>
      <c r="F136" s="1"/>
      <c r="G136" s="1"/>
      <c r="H136" s="1"/>
      <c r="I136" s="3"/>
      <c r="J136" s="4"/>
    </row>
    <row r="137" spans="1:10" ht="12.75">
      <c r="A137" s="1"/>
      <c r="B137" s="2"/>
      <c r="C137" s="1"/>
      <c r="D137" s="1"/>
      <c r="E137" s="1"/>
      <c r="F137" s="1"/>
      <c r="G137" s="1"/>
      <c r="H137" s="1"/>
      <c r="I137" s="3"/>
      <c r="J137" s="4"/>
    </row>
    <row r="138" spans="1:10" ht="12.75">
      <c r="A138" s="1"/>
      <c r="B138" s="2"/>
      <c r="C138" s="1"/>
      <c r="D138" s="1"/>
      <c r="E138" s="1"/>
      <c r="F138" s="1"/>
      <c r="G138" s="1"/>
      <c r="H138" s="1"/>
      <c r="I138" s="3"/>
      <c r="J138" s="4"/>
    </row>
    <row r="139" spans="1:10" ht="12.75">
      <c r="A139" s="1"/>
      <c r="B139" s="2"/>
      <c r="C139" s="1"/>
      <c r="D139" s="1"/>
      <c r="E139" s="1"/>
      <c r="F139" s="1"/>
      <c r="G139" s="1"/>
      <c r="H139" s="1"/>
      <c r="I139" s="3"/>
      <c r="J139" s="4"/>
    </row>
    <row r="140" spans="1:10" ht="12.75">
      <c r="A140" s="1"/>
      <c r="B140" s="2"/>
      <c r="C140" s="1"/>
      <c r="D140" s="1"/>
      <c r="E140" s="1"/>
      <c r="F140" s="1"/>
      <c r="G140" s="1"/>
      <c r="H140" s="1"/>
      <c r="I140" s="3"/>
      <c r="J140" s="4"/>
    </row>
    <row r="141" spans="1:10" ht="12.75">
      <c r="A141" s="1"/>
      <c r="B141" s="2"/>
      <c r="C141" s="1"/>
      <c r="D141" s="1"/>
      <c r="E141" s="1"/>
      <c r="F141" s="1"/>
      <c r="G141" s="1"/>
      <c r="H141" s="1"/>
      <c r="I141" s="3"/>
      <c r="J141" s="4"/>
    </row>
    <row r="142" spans="1:10" ht="12.75">
      <c r="A142" s="1"/>
      <c r="B142" s="2"/>
      <c r="C142" s="1"/>
      <c r="D142" s="1"/>
      <c r="E142" s="1"/>
      <c r="F142" s="1"/>
      <c r="G142" s="1"/>
      <c r="H142" s="1"/>
      <c r="I142" s="3"/>
      <c r="J142" s="4"/>
    </row>
    <row r="143" spans="1:10" ht="12.75">
      <c r="A143" s="1"/>
      <c r="B143" s="2"/>
      <c r="C143" s="1"/>
      <c r="D143" s="1"/>
      <c r="E143" s="1"/>
      <c r="F143" s="1"/>
      <c r="G143" s="1"/>
      <c r="H143" s="1"/>
      <c r="I143" s="3"/>
      <c r="J143" s="4"/>
    </row>
    <row r="144" spans="1:10" ht="12.75">
      <c r="A144" s="1"/>
      <c r="B144" s="2"/>
      <c r="C144" s="1"/>
      <c r="D144" s="1"/>
      <c r="E144" s="1"/>
      <c r="F144" s="1"/>
      <c r="G144" s="1"/>
      <c r="H144" s="1"/>
      <c r="I144" s="3"/>
      <c r="J144" s="4"/>
    </row>
    <row r="145" spans="1:10" ht="12.75">
      <c r="A145" s="1"/>
      <c r="B145" s="2"/>
      <c r="C145" s="1"/>
      <c r="D145" s="1"/>
      <c r="E145" s="1"/>
      <c r="F145" s="1"/>
      <c r="G145" s="1"/>
      <c r="H145" s="1"/>
      <c r="I145" s="3"/>
      <c r="J145" s="4"/>
    </row>
    <row r="146" spans="1:10" ht="12.75">
      <c r="A146" s="1"/>
      <c r="B146" s="2"/>
      <c r="C146" s="1"/>
      <c r="D146" s="1"/>
      <c r="E146" s="1"/>
      <c r="F146" s="1"/>
      <c r="G146" s="1"/>
      <c r="H146" s="1"/>
      <c r="I146" s="3"/>
      <c r="J146" s="4"/>
    </row>
    <row r="147" spans="1:10" ht="12.75">
      <c r="A147" s="1"/>
      <c r="B147" s="2"/>
      <c r="C147" s="1"/>
      <c r="D147" s="1"/>
      <c r="E147" s="1"/>
      <c r="F147" s="1"/>
      <c r="G147" s="1"/>
      <c r="H147" s="1"/>
      <c r="I147" s="3"/>
      <c r="J147" s="4"/>
    </row>
    <row r="148" spans="1:10" ht="12.75">
      <c r="A148" s="1"/>
      <c r="B148" s="2"/>
      <c r="C148" s="1"/>
      <c r="D148" s="1"/>
      <c r="E148" s="1"/>
      <c r="F148" s="1"/>
      <c r="G148" s="1"/>
      <c r="H148" s="1"/>
      <c r="I148" s="3"/>
      <c r="J148" s="4"/>
    </row>
    <row r="149" spans="1:10" ht="12.75">
      <c r="A149" s="1"/>
      <c r="B149" s="2"/>
      <c r="C149" s="1"/>
      <c r="D149" s="1"/>
      <c r="E149" s="1"/>
      <c r="F149" s="1"/>
      <c r="G149" s="1"/>
      <c r="H149" s="1"/>
      <c r="I149" s="3"/>
      <c r="J149" s="4"/>
    </row>
    <row r="150" spans="1:10" ht="12.75">
      <c r="A150" s="1"/>
      <c r="B150" s="2"/>
      <c r="C150" s="1"/>
      <c r="D150" s="1"/>
      <c r="E150" s="1"/>
      <c r="F150" s="1"/>
      <c r="G150" s="1"/>
      <c r="H150" s="1"/>
      <c r="I150" s="3"/>
      <c r="J150" s="4"/>
    </row>
    <row r="151" spans="1:10" ht="12.75">
      <c r="A151" s="1"/>
      <c r="B151" s="2"/>
      <c r="C151" s="1"/>
      <c r="D151" s="1"/>
      <c r="E151" s="1"/>
      <c r="F151" s="1"/>
      <c r="G151" s="1"/>
      <c r="H151" s="1"/>
      <c r="I151" s="3"/>
      <c r="J151" s="4"/>
    </row>
    <row r="152" spans="1:10" ht="12.75">
      <c r="A152" s="1"/>
      <c r="B152" s="2"/>
      <c r="C152" s="1"/>
      <c r="D152" s="1"/>
      <c r="E152" s="1"/>
      <c r="F152" s="1"/>
      <c r="G152" s="1"/>
      <c r="H152" s="1"/>
      <c r="I152" s="3"/>
      <c r="J152" s="4"/>
    </row>
    <row r="153" spans="1:10" ht="12.75">
      <c r="A153" s="1"/>
      <c r="B153" s="2"/>
      <c r="C153" s="1"/>
      <c r="D153" s="1"/>
      <c r="E153" s="1"/>
      <c r="F153" s="1"/>
      <c r="G153" s="1"/>
      <c r="H153" s="1"/>
      <c r="I153" s="3"/>
      <c r="J153" s="4"/>
    </row>
    <row r="154" spans="1:10" ht="12.75">
      <c r="A154" s="1"/>
      <c r="B154" s="2"/>
      <c r="C154" s="1"/>
      <c r="D154" s="1"/>
      <c r="E154" s="1"/>
      <c r="F154" s="1"/>
      <c r="G154" s="1"/>
      <c r="H154" s="1"/>
      <c r="I154" s="3"/>
      <c r="J154" s="4"/>
    </row>
    <row r="155" spans="1:10" ht="12.75">
      <c r="A155" s="1"/>
      <c r="B155" s="2"/>
      <c r="C155" s="1"/>
      <c r="D155" s="1"/>
      <c r="E155" s="1"/>
      <c r="F155" s="1"/>
      <c r="G155" s="1"/>
      <c r="H155" s="1"/>
      <c r="I155" s="3"/>
      <c r="J155" s="4"/>
    </row>
    <row r="156" spans="1:10" ht="12.75">
      <c r="A156" s="1"/>
      <c r="B156" s="2"/>
      <c r="C156" s="1"/>
      <c r="D156" s="1"/>
      <c r="E156" s="1"/>
      <c r="F156" s="1"/>
      <c r="G156" s="1"/>
      <c r="H156" s="1"/>
      <c r="I156" s="3"/>
      <c r="J156" s="4"/>
    </row>
    <row r="157" spans="1:10" ht="12.75">
      <c r="A157" s="1"/>
      <c r="B157" s="2"/>
      <c r="C157" s="1"/>
      <c r="D157" s="1"/>
      <c r="E157" s="1"/>
      <c r="F157" s="1"/>
      <c r="G157" s="1"/>
      <c r="H157" s="1"/>
      <c r="I157" s="3"/>
      <c r="J157" s="4"/>
    </row>
    <row r="158" spans="1:10" ht="12.75">
      <c r="A158" s="1"/>
      <c r="B158" s="2"/>
      <c r="C158" s="1"/>
      <c r="D158" s="1"/>
      <c r="E158" s="1"/>
      <c r="F158" s="1"/>
      <c r="G158" s="1"/>
      <c r="H158" s="1"/>
      <c r="I158" s="3"/>
      <c r="J158" s="4"/>
    </row>
    <row r="159" spans="1:10" ht="12.75">
      <c r="A159" s="1"/>
      <c r="B159" s="2"/>
      <c r="C159" s="1"/>
      <c r="D159" s="1"/>
      <c r="E159" s="1"/>
      <c r="F159" s="1"/>
      <c r="G159" s="1"/>
      <c r="H159" s="1"/>
      <c r="I159" s="3"/>
      <c r="J159" s="4"/>
    </row>
    <row r="160" spans="1:10" ht="12.75">
      <c r="A160" s="1"/>
      <c r="B160" s="2"/>
      <c r="C160" s="1"/>
      <c r="D160" s="1"/>
      <c r="E160" s="1"/>
      <c r="F160" s="1"/>
      <c r="G160" s="1"/>
      <c r="H160" s="1"/>
      <c r="I160" s="3"/>
      <c r="J160" s="4"/>
    </row>
    <row r="161" spans="1:10" ht="12.75">
      <c r="A161" s="1"/>
      <c r="B161" s="2"/>
      <c r="C161" s="1"/>
      <c r="D161" s="1"/>
      <c r="E161" s="1"/>
      <c r="F161" s="1"/>
      <c r="G161" s="1"/>
      <c r="H161" s="1"/>
      <c r="I161" s="3"/>
      <c r="J161" s="4"/>
    </row>
    <row r="162" spans="1:10" ht="12.75">
      <c r="A162" s="1"/>
      <c r="B162" s="2"/>
      <c r="C162" s="1"/>
      <c r="D162" s="1"/>
      <c r="E162" s="1"/>
      <c r="F162" s="1"/>
      <c r="G162" s="1"/>
      <c r="H162" s="1"/>
      <c r="I162" s="3"/>
      <c r="J162" s="4"/>
    </row>
    <row r="163" spans="1:10" ht="12.75">
      <c r="A163" s="1"/>
      <c r="B163" s="2"/>
      <c r="C163" s="1"/>
      <c r="D163" s="1"/>
      <c r="E163" s="1"/>
      <c r="F163" s="1"/>
      <c r="G163" s="1"/>
      <c r="H163" s="1"/>
      <c r="I163" s="3"/>
      <c r="J163" s="4"/>
    </row>
    <row r="164" spans="1:10" ht="12.75">
      <c r="A164" s="1"/>
      <c r="B164" s="2"/>
      <c r="C164" s="1"/>
      <c r="D164" s="1"/>
      <c r="E164" s="1"/>
      <c r="F164" s="1"/>
      <c r="G164" s="1"/>
      <c r="H164" s="1"/>
      <c r="I164" s="3"/>
      <c r="J164" s="4"/>
    </row>
    <row r="165" spans="1:10" ht="12.75">
      <c r="A165" s="1"/>
      <c r="B165" s="2"/>
      <c r="C165" s="1"/>
      <c r="D165" s="1"/>
      <c r="E165" s="1"/>
      <c r="F165" s="1"/>
      <c r="G165" s="1"/>
      <c r="H165" s="1"/>
      <c r="I165" s="3"/>
      <c r="J165" s="4"/>
    </row>
    <row r="166" spans="1:10" ht="12.75">
      <c r="A166" s="1"/>
      <c r="B166" s="2"/>
      <c r="C166" s="1"/>
      <c r="D166" s="1"/>
      <c r="E166" s="1"/>
      <c r="F166" s="1"/>
      <c r="G166" s="1"/>
      <c r="H166" s="1"/>
      <c r="I166" s="3"/>
      <c r="J166" s="4"/>
    </row>
    <row r="167" spans="1:10" ht="12.75">
      <c r="A167" s="1"/>
      <c r="B167" s="2"/>
      <c r="C167" s="1"/>
      <c r="D167" s="1"/>
      <c r="E167" s="1"/>
      <c r="F167" s="1"/>
      <c r="G167" s="1"/>
      <c r="H167" s="1"/>
      <c r="I167" s="3"/>
      <c r="J167" s="4"/>
    </row>
    <row r="168" spans="1:10" ht="12.75">
      <c r="A168" s="1"/>
      <c r="B168" s="2"/>
      <c r="C168" s="1"/>
      <c r="D168" s="1"/>
      <c r="E168" s="1"/>
      <c r="F168" s="1"/>
      <c r="G168" s="1"/>
      <c r="H168" s="1"/>
      <c r="I168" s="3"/>
      <c r="J168" s="4"/>
    </row>
    <row r="169" spans="1:10" ht="12.75">
      <c r="A169" s="1"/>
      <c r="B169" s="2"/>
      <c r="C169" s="1"/>
      <c r="D169" s="1"/>
      <c r="E169" s="1"/>
      <c r="F169" s="1"/>
      <c r="G169" s="1"/>
      <c r="H169" s="1"/>
      <c r="I169" s="3"/>
      <c r="J169" s="4"/>
    </row>
    <row r="170" spans="1:10" ht="12.75">
      <c r="A170" s="1"/>
      <c r="B170" s="2"/>
      <c r="C170" s="1"/>
      <c r="D170" s="1"/>
      <c r="E170" s="1"/>
      <c r="F170" s="1"/>
      <c r="G170" s="1"/>
      <c r="H170" s="1"/>
      <c r="I170" s="3"/>
      <c r="J170" s="4"/>
    </row>
    <row r="171" spans="1:10" ht="12.75">
      <c r="A171" s="1"/>
      <c r="B171" s="2"/>
      <c r="C171" s="1"/>
      <c r="D171" s="1"/>
      <c r="E171" s="1"/>
      <c r="F171" s="1"/>
      <c r="G171" s="1"/>
      <c r="H171" s="1"/>
      <c r="I171" s="3"/>
      <c r="J171" s="4"/>
    </row>
    <row r="172" spans="1:10" ht="12.75">
      <c r="A172" s="1"/>
      <c r="B172" s="2"/>
      <c r="C172" s="1"/>
      <c r="D172" s="1"/>
      <c r="E172" s="1"/>
      <c r="F172" s="1"/>
      <c r="G172" s="1"/>
      <c r="H172" s="1"/>
      <c r="I172" s="3"/>
      <c r="J172" s="4"/>
    </row>
    <row r="173" spans="1:10" ht="12.75">
      <c r="A173" s="1"/>
      <c r="B173" s="2"/>
      <c r="C173" s="1"/>
      <c r="D173" s="1"/>
      <c r="E173" s="1"/>
      <c r="F173" s="1"/>
      <c r="G173" s="1"/>
      <c r="H173" s="1"/>
      <c r="I173" s="3"/>
      <c r="J173" s="4"/>
    </row>
    <row r="174" spans="1:10" ht="12.75">
      <c r="A174" s="1"/>
      <c r="B174" s="2"/>
      <c r="C174" s="1"/>
      <c r="D174" s="1"/>
      <c r="E174" s="1"/>
      <c r="F174" s="1"/>
      <c r="G174" s="1"/>
      <c r="H174" s="1"/>
      <c r="I174" s="3"/>
      <c r="J174" s="4"/>
    </row>
    <row r="175" spans="1:10" ht="12.75">
      <c r="A175" s="1"/>
      <c r="B175" s="2"/>
      <c r="C175" s="1"/>
      <c r="D175" s="1"/>
      <c r="E175" s="1"/>
      <c r="F175" s="1"/>
      <c r="G175" s="1"/>
      <c r="H175" s="1"/>
      <c r="I175" s="3"/>
      <c r="J175" s="4"/>
    </row>
    <row r="176" spans="1:10" ht="12.75">
      <c r="A176" s="1"/>
      <c r="B176" s="2"/>
      <c r="C176" s="1"/>
      <c r="D176" s="1"/>
      <c r="E176" s="1"/>
      <c r="F176" s="1"/>
      <c r="G176" s="1"/>
      <c r="H176" s="1"/>
      <c r="I176" s="3"/>
      <c r="J176" s="4"/>
    </row>
    <row r="177" spans="1:10" ht="12.75">
      <c r="A177" s="1"/>
      <c r="B177" s="2"/>
      <c r="C177" s="1"/>
      <c r="D177" s="1"/>
      <c r="E177" s="1"/>
      <c r="F177" s="1"/>
      <c r="G177" s="1"/>
      <c r="H177" s="1"/>
      <c r="I177" s="3"/>
      <c r="J177" s="4"/>
    </row>
  </sheetData>
  <mergeCells count="2">
    <mergeCell ref="A2:J2"/>
    <mergeCell ref="A111:J1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georgew</dc:creator>
  <cp:keywords/>
  <dc:description/>
  <cp:lastModifiedBy>Suzanna Cary</cp:lastModifiedBy>
  <dcterms:created xsi:type="dcterms:W3CDTF">2005-02-08T17:34:35Z</dcterms:created>
  <dcterms:modified xsi:type="dcterms:W3CDTF">2005-02-08T20:05:31Z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