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<sst xmlns="http://schemas.openxmlformats.org/spreadsheetml/2006/main" count="727" uniqueCount="90">
  <si>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</si>
  <si>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</si>
  <si>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</si>
  <si>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</si>
  <si>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</si>
  <si>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</si>
  <si>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</si>
  <si>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</si>
  <si>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</si>
  <si>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</si>
  <si>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</si>
  <si>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</si>
  <si>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</si>
  <si>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</si>
  <si>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</si>
  <si>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</si>
  <si>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</si>
  <si>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</si>
  <si>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</si>
  <si>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</si>
  <si>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</si>
  <si>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</si>
  <si>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</si>
  <si>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</si>
  <si>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</si>
  <si>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</si>
  <si>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</si>
  <si>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</si>
  <si>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</si>
  <si>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</si>
  <si>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</si>
  <si>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</si>
  <si>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</si>
  <si>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</si>
  <si>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</si>
  <si>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</si>
  <si>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</si>
  <si>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</si>
  <si>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</si>
  <si>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</si>
  <si>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</si>
  <si>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</si>
  <si>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</si>
  <si>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</si>
  <si>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</si>
  <si>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</si>
  <si>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</si>
  <si>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</si>
  <si>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</si>
  <si>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</si>
  <si>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</si>
  <si>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</si>
  <si>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</si>
  <si>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</si>
  <si>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</si>
  <si>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</si>
  <si>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Heavy Loads</t>
  </si>
  <si>
    <t>Iteratively Found</t>
  </si>
  <si>
    <t>FULL</t>
  </si>
  <si>
    <t>*Note: The presence of a "red" box indicates a further examination in Powerworld is required</t>
  </si>
  <si>
    <t>LOAD</t>
  </si>
  <si>
    <t>Source:</t>
  </si>
  <si>
    <t>ATC Mon: MW flow Custer - Ingledow SN (201)</t>
  </si>
  <si>
    <t>Branch CUST PW (95003)  TO  PORTALWY (42001) CKT 1 [230.00 - 115.00 kV]</t>
  </si>
  <si>
    <t>N-2: Murr - Cust #1 &amp; Belling - Cust #1 230kV</t>
  </si>
  <si>
    <t>13.0 (*.exe Date: 08/18/08)</t>
  </si>
  <si>
    <t>RS4F01\Wrkgrp\Tot\Northern Intertie\Archives\2009\WINTER_2009</t>
  </si>
  <si>
    <t>WINTER 2009</t>
  </si>
  <si>
    <t>25F</t>
  </si>
  <si>
    <t>ATC Mon: MW flow Monroe-Echo Lake (@ Monroe) (208)</t>
  </si>
  <si>
    <t>FRP9899</t>
  </si>
  <si>
    <t>Branch BOTHELL (46403)  TO  SNOK S3 (41008) CKT 2 [230.00 - 230.00 kV]</t>
  </si>
  <si>
    <t>N-1: Bothell - SnoKing #1 230kV</t>
  </si>
  <si>
    <t>Branch MURRAY (40767)  TO  SNOH S1 (41327) CKT 1 [230.00 - 230.00 kV]</t>
  </si>
  <si>
    <t>N-2: Both - Samm - &amp; Sedro - Both - HRanch 230kV</t>
  </si>
  <si>
    <t>Branch BOTHELL (46403)  TO  SNOK S1 (41004) CKT 1 [230.00 - 230.00 kV]</t>
  </si>
  <si>
    <t>N-1: Bothell - SnoKing #2 230kV</t>
  </si>
  <si>
    <t>BFR: Bothell 230kV Bus Sect #3</t>
  </si>
  <si>
    <t>Branch MAPLE VL (40689)  TO  SNOK S1 (41004) CKT 2 [230.00 - 230.00 kV]</t>
  </si>
  <si>
    <t>BFR: 4526 Monroe-EchoLK-SnoK 500 kV #1 &amp; Mon-Cust #2 500kV</t>
  </si>
  <si>
    <t>CTG_FAIL_IN_FULL</t>
  </si>
  <si>
    <t>Branch CUST MON2 (95010)  TO  MONROE2 (95013) CKT 2 [500.00 - 500.00 kV]</t>
  </si>
  <si>
    <t>BFR: 4268 Mon-Cust #1 500kV &amp; Cust 500/230kV Bk#1</t>
  </si>
  <si>
    <t>Branch CUST BNK1 (95008)  TO  CUST ING2 (95009) CKT 1 [500.00 - 500.00 kV]</t>
  </si>
  <si>
    <t>BFR: 4276 Cust-Ing #1 500kV &amp; Cust 500/230kV Bk#2</t>
  </si>
  <si>
    <t>BFR: 4522 Echo Lk-Mon-SnoK #1 500kV &amp; Mon Caps</t>
  </si>
  <si>
    <t>Branch CUST ING1 (95012)  TO  CUSTER W (40323) CKT 1 [500.00 - 500.00 kV]</t>
  </si>
  <si>
    <t>BFR: 4486 Cust-Ing #2 500kV &amp; Cust 500/230kV Bk#2</t>
  </si>
  <si>
    <t>000WINTER09v1SNH</t>
  </si>
  <si>
    <t>ALL LINES IN SERVICE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</si>
</sst>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15" fillId="0" borderId="10" xfId="0" applyFont="1" applyBorder="1" applyAlignment="1">
      <alignment horizontal="right"/>
    </xf>
    <xf numFmtId="1" fontId="6" fillId="0" borderId="105" xfId="21" applyNumberFormat="1" applyFont="1" applyBorder="1" applyAlignment="1">
      <alignment horizontal="left"/>
      <protection/>
    </xf>
    <xf numFmtId="0" fontId="5" fillId="0" borderId="106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5" fillId="0" borderId="57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1" fontId="15" fillId="0" borderId="12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104" xfId="0" applyFont="1" applyBorder="1" applyAlignment="1">
      <alignment horizontal="left" shrinkToFit="1"/>
    </xf>
    <xf numFmtId="0" fontId="0" fillId="0" borderId="0" xfId="0" applyAlignment="1">
      <alignment shrinkToFit="1"/>
    </xf>
    <xf numFmtId="0" fontId="15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10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10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10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6" xfId="0" applyBorder="1" applyAlignment="1">
      <alignment/>
    </xf>
    <xf numFmtId="0" fontId="0" fillId="0" borderId="111" xfId="0" applyBorder="1" applyAlignment="1">
      <alignment/>
    </xf>
    <xf numFmtId="0" fontId="0" fillId="0" borderId="60" xfId="0" applyBorder="1" applyAlignment="1">
      <alignment/>
    </xf>
    <xf numFmtId="1" fontId="3" fillId="0" borderId="112" xfId="0" applyNumberFormat="1" applyFont="1" applyBorder="1" applyAlignment="1">
      <alignment/>
    </xf>
    <xf numFmtId="0" fontId="0" fillId="0" borderId="113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6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right"/>
    </xf>
    <xf numFmtId="1" fontId="4" fillId="0" borderId="114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5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1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20577174"/>
        <c:axId val="50976839"/>
      </c:scatterChart>
      <c:valAx>
        <c:axId val="2057717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976839"/>
        <c:crossesAt val="0"/>
        <c:crossBetween val="midCat"/>
        <c:dispUnits/>
        <c:majorUnit val="100"/>
        <c:minorUnit val="50"/>
      </c:valAx>
      <c:valAx>
        <c:axId val="5097683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2057717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25"/>
          <c:w val="0.978"/>
          <c:h val="0.9187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56138368"/>
        <c:axId val="35483265"/>
      </c:scatterChart>
      <c:valAx>
        <c:axId val="5613836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5483265"/>
        <c:crossesAt val="0"/>
        <c:crossBetween val="midCat"/>
        <c:dispUnits/>
        <c:majorUnit val="100"/>
        <c:minorUnit val="50"/>
      </c:valAx>
      <c:valAx>
        <c:axId val="3548326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613836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75"/>
          <c:w val="0.8885"/>
          <c:h val="0.0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50913930"/>
        <c:axId val="55572187"/>
      </c:scatterChart>
      <c:valAx>
        <c:axId val="5091393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5572187"/>
        <c:crossesAt val="0"/>
        <c:crossBetween val="midCat"/>
        <c:dispUnits/>
        <c:majorUnit val="100"/>
        <c:minorUnit val="50"/>
      </c:valAx>
      <c:valAx>
        <c:axId val="5557218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091393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30387636"/>
        <c:axId val="5053269"/>
      </c:scatterChart>
      <c:valAx>
        <c:axId val="3038763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53269"/>
        <c:crossesAt val="0"/>
        <c:crossBetween val="midCat"/>
        <c:dispUnits/>
        <c:majorUnit val="100"/>
        <c:minorUnit val="50"/>
      </c:valAx>
      <c:valAx>
        <c:axId val="505326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038763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45479422"/>
        <c:axId val="6661615"/>
      </c:scatterChart>
      <c:valAx>
        <c:axId val="4547942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661615"/>
        <c:crossesAt val="0"/>
        <c:crossBetween val="midCat"/>
        <c:dispUnits/>
        <c:majorUnit val="100"/>
        <c:minorUnit val="50"/>
      </c:valAx>
      <c:valAx>
        <c:axId val="666161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547942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0.5205</cdr:y>
    </cdr:from>
    <cdr:to>
      <cdr:x>0.354</cdr:x>
      <cdr:y>0.55375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0.541</cdr:y>
    </cdr:from>
    <cdr:to>
      <cdr:x>0.241</cdr:x>
      <cdr:y>0.57425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0.33975</cdr:y>
    </cdr:from>
    <cdr:to>
      <cdr:x>0.22</cdr:x>
      <cdr:y>0.36975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0.75175</cdr:y>
    </cdr:from>
    <cdr:to>
      <cdr:x>0.76375</cdr:x>
      <cdr:y>0.78175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24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767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435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0.09725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0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10" sqref="D10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6" t="str">
        <f>Results!L2</f>
        <v>ALL LINES IN SERVICE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2" t="str">
        <f>'Excel Sheet'!A2</f>
        <v>25F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7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8">
        <f>'Pink Table'!C5</f>
        <v>6695.207999999999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35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1244.54</v>
      </c>
      <c r="E21" s="76" t="str">
        <f>'Excel Sheet'!D3</f>
        <v>N-1: Bothell - SnoKing #1 230kV</v>
      </c>
      <c r="F21" s="84" t="str">
        <f>'Excel Sheet'!C3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2377.8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2395.26</v>
      </c>
      <c r="E22" s="57" t="str">
        <f>'Excel Sheet'!D4</f>
        <v>N-2: Both - Samm - &amp; Sedro - Both - HRanch 230kV</v>
      </c>
      <c r="F22" s="58" t="str">
        <f>'Excel Sheet'!C4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2710.83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2377.8</v>
      </c>
      <c r="E23" s="76" t="str">
        <f>'Excel Sheet'!D5</f>
        <v>N-2: Both - Samm - &amp; Sedro - Both - HRanch 230kV</v>
      </c>
      <c r="F23" s="58" t="str">
        <f>'Excel Sheet'!C5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3215.08</v>
      </c>
      <c r="V23" s="111" t="str">
        <f>E29</f>
        <v>N-2: Both - Samm - &amp; Sedro - Both - HRanch 230kV</v>
      </c>
      <c r="W23" s="110" t="str">
        <f>F29</f>
        <v>Branch MURRAY (40767)  TO  SNOH S1 (41327)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1649.49</v>
      </c>
      <c r="E24" s="57" t="str">
        <f>'Excel Sheet'!D6</f>
        <v>N-1: Bothell - SnoKing #2 230kV</v>
      </c>
      <c r="F24" s="84" t="str">
        <f>'Excel Sheet'!C6</f>
        <v>Branch BOTHELL (46403)  TO  SNOK S1 (41004)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3609.63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2715.19</v>
      </c>
      <c r="E25" s="76" t="str">
        <f>'Excel Sheet'!D7</f>
        <v>N-2: Both - Samm - &amp; Sedro - Both - HRanch 230kV</v>
      </c>
      <c r="F25" s="58" t="str">
        <f>'Excel Sheet'!C7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3622.24</v>
      </c>
      <c r="V25" s="107" t="str">
        <f>E35</f>
        <v>BFR: 4276 Cust-Ing #1 500kV &amp; Cust 500/230kV Bk#2</v>
      </c>
      <c r="W25" s="108" t="str">
        <f>F35</f>
        <v>Branch CUST BNK1 (95008)  TO  CUST ING2 (95009)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2710.83</v>
      </c>
      <c r="E26" s="57" t="str">
        <f>'Excel Sheet'!D8</f>
        <v>N-2: Both - Samm - &amp; Sedro - Both - HRanch 230kV</v>
      </c>
      <c r="F26" s="84" t="str">
        <f>'Excel Sheet'!C8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2395.26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2021.72</v>
      </c>
      <c r="E27" s="76" t="str">
        <f>'Excel Sheet'!D9</f>
        <v>BFR: Bothell 230kV Bus Sect #3</v>
      </c>
      <c r="F27" s="133" t="str">
        <f>'Excel Sheet'!C9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2715.19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3169.71</v>
      </c>
      <c r="E28" s="57" t="str">
        <f>'Excel Sheet'!D10</f>
        <v>BFR: 4526 Monroe-EchoLK-SnoK 500 kV #1 &amp; Mon-Cust #2 500kV</v>
      </c>
      <c r="F28" s="58" t="str">
        <f>'Excel Sheet'!C10</f>
        <v>Branch MAPLE VL (40689)  TO  SNOK S1 (41004)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3169.71</v>
      </c>
      <c r="V28" s="107" t="str">
        <f>E28</f>
        <v>BFR: 4526 Monroe-EchoLK-SnoK 500 kV #1 &amp; Mon-Cust #2 500kV</v>
      </c>
      <c r="W28" s="108" t="str">
        <f>F28</f>
        <v>Branch MAPLE VL (40689)  TO  SNOK S1 (41004)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3215.08</v>
      </c>
      <c r="E29" s="76" t="str">
        <f>'Excel Sheet'!D11</f>
        <v>N-2: Both - Samm - &amp; Sedro - Both - HRanch 230kV</v>
      </c>
      <c r="F29" s="84" t="str">
        <f>'Excel Sheet'!C11</f>
        <v>Branch MURRAY (40767)  TO  SNOH S1 (41327)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3589.73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3244.19</v>
      </c>
      <c r="E30" s="57" t="str">
        <f>'Excel Sheet'!D12</f>
        <v>BFR: 4526 Monroe-EchoLK-SnoK 500 kV #1 &amp; Mon-Cust #2 500kV</v>
      </c>
      <c r="F30" s="133" t="str">
        <f>'Excel Sheet'!C12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3611.09</v>
      </c>
      <c r="V30" s="107" t="str">
        <f>E34</f>
        <v>BFR: 4276 Cust-Ing #1 500kV &amp; Cust 500/230kV Bk#2</v>
      </c>
      <c r="W30" s="110" t="str">
        <f>F34</f>
        <v>Branch CUST BNK1 (95008)  TO  CUST ING2 (95009)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3589.73</v>
      </c>
      <c r="E31" s="76" t="str">
        <f>'Excel Sheet'!D13</f>
        <v>BFR: 4268 Mon-Cust #1 500kV &amp; Cust 500/230kV Bk#1</v>
      </c>
      <c r="F31" s="133" t="str">
        <f>'Excel Sheet'!C13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1244.54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3609.63</v>
      </c>
      <c r="E32" s="57" t="str">
        <f>'Excel Sheet'!D14</f>
        <v>BFR: 4268 Mon-Cust #1 500kV &amp; Cust 500/230kV Bk#1</v>
      </c>
      <c r="F32" s="133" t="str">
        <f>'Excel Sheet'!C14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1649.49</v>
      </c>
      <c r="V32" s="107" t="str">
        <f>E24</f>
        <v>N-1: Bothell - SnoKing #2 230kV</v>
      </c>
      <c r="W32" s="110" t="str">
        <f>F24</f>
        <v>Branch BOTHELL (46403)  TO  SNOK S1 (41004)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3604.11</v>
      </c>
      <c r="E33" s="76" t="str">
        <f>'Excel Sheet'!D15</f>
        <v>BFR: 4276 Cust-Ing #1 500kV &amp; Cust 500/230kV Bk#2</v>
      </c>
      <c r="F33" s="133" t="str">
        <f>'Excel Sheet'!C15</f>
        <v>Branch CUST BNK1 (95008)  TO  CUST ING2 (95009) CKT 1 [500.00 - 500.00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2021.72</v>
      </c>
      <c r="V33" s="111" t="str">
        <f>E27</f>
        <v>BFR: Bothell 230kV Bus Sect #3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3611.09</v>
      </c>
      <c r="E34" s="57" t="str">
        <f>'Excel Sheet'!D16</f>
        <v>BFR: 4276 Cust-Ing #1 500kV &amp; Cust 500/230kV Bk#2</v>
      </c>
      <c r="F34" s="133" t="str">
        <f>'Excel Sheet'!C16</f>
        <v>Branch CUST BNK1 (95008)  TO  CUST ING2 (95009)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3244.19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3622.24</v>
      </c>
      <c r="E35" s="81" t="str">
        <f>'Excel Sheet'!D17</f>
        <v>BFR: 4276 Cust-Ing #1 500kV &amp; Cust 500/230kV Bk#2</v>
      </c>
      <c r="F35" s="60" t="str">
        <f>'Excel Sheet'!C17</f>
        <v>Branch CUST BNK1 (95008)  TO  CUST ING2 (95009) CKT 1 [500.00 - 500.00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3604.11</v>
      </c>
      <c r="V35" s="112" t="str">
        <f>E33</f>
        <v>BFR: 4276 Cust-Ing #1 500kV &amp; Cust 500/230kV Bk#2</v>
      </c>
      <c r="W35" s="115" t="str">
        <f>F33</f>
        <v>Branch CUST BNK1 (95008)  TO  CUST ING2 (95009) CKT 1 [500.00 - 500.00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2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>
      <c r="A4" s="16"/>
      <c r="B4" s="238" t="str">
        <f>Results!L2</f>
        <v>ALL LINES IN SERVICE (COV-CRES BYP @ COV)</v>
      </c>
      <c r="C4" s="238"/>
      <c r="D4" s="238"/>
      <c r="E4" s="238"/>
      <c r="F4" s="238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8"/>
      <c r="D5" s="238"/>
      <c r="E5" s="238"/>
      <c r="F5" s="238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241" t="str">
        <f>Results!L4</f>
        <v>WINTER 2009</v>
      </c>
      <c r="C6" s="242"/>
      <c r="D6" s="242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243" t="str">
        <f>Results!L5</f>
        <v>South-to-North (SN)</v>
      </c>
      <c r="C7" s="244"/>
      <c r="D7" s="244"/>
      <c r="E7" s="244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247" t="s">
        <v>30</v>
      </c>
      <c r="C9" s="248"/>
      <c r="D9" s="89" t="str">
        <f>Results!L7</f>
        <v>000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245" t="s">
        <v>41</v>
      </c>
      <c r="C10" s="246"/>
      <c r="D10" s="102" t="str">
        <f>'Excel Sheet'!A19</f>
        <v>35F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6362.386666666666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2053.6</v>
      </c>
      <c r="E21" s="55" t="str">
        <f>'Excel Sheet'!D20</f>
        <v>N-1: Bothell - SnoKing #1 230kV</v>
      </c>
      <c r="F21" s="56" t="str">
        <f>'Excel Sheet'!C20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2397.31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2385.93</v>
      </c>
      <c r="E22" s="76" t="str">
        <f>'Excel Sheet'!D21</f>
        <v>N-2: Both - Samm - &amp; Sedro - Both - HRanch 230kV</v>
      </c>
      <c r="F22" s="58" t="str">
        <f>'Excel Sheet'!C21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2749.42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2397.31</v>
      </c>
      <c r="E23" s="234" t="str">
        <f>'Excel Sheet'!D22</f>
        <v>N-2: Both - Samm - &amp; Sedro - Both - HRanch 230kV</v>
      </c>
      <c r="F23" s="58" t="str">
        <f>'Excel Sheet'!C22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3181.21</v>
      </c>
      <c r="V23" s="111" t="str">
        <f>E29</f>
        <v>N-2: Both - Samm - &amp; Sedro - Both - HRanch 230kV</v>
      </c>
      <c r="W23" s="110" t="str">
        <f>F29</f>
        <v>Branch MURRAY (40767)  TO  SNOH S1 (41327)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2428.72</v>
      </c>
      <c r="E24" s="234" t="str">
        <f>'Excel Sheet'!D23</f>
        <v>N-1: Bothell - SnoKing #1 230kV</v>
      </c>
      <c r="F24" s="58" t="str">
        <f>'Excel Sheet'!C23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3528.26</v>
      </c>
      <c r="V24" s="107" t="str">
        <f>E32</f>
        <v>BFR: 4486 Cust-Ing #2 500kV &amp; Cust 500/230kV Bk#2</v>
      </c>
      <c r="W24" s="108" t="str">
        <f>F32</f>
        <v>Branch CUST ING1 (95012)  TO  CUSTER W (40323) CKT 1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2790.12</v>
      </c>
      <c r="E25" s="57" t="str">
        <f>'Excel Sheet'!D24</f>
        <v>N-2: Both - Samm - &amp; Sedro - Both - HRanch 230kV</v>
      </c>
      <c r="F25" s="58" t="str">
        <f>'Excel Sheet'!C24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3551.58</v>
      </c>
      <c r="V25" s="107" t="str">
        <f>E35</f>
        <v>BFR: 4276 Cust-Ing #1 500kV &amp; Cust 500/230kV Bk#2</v>
      </c>
      <c r="W25" s="108" t="str">
        <f>F35</f>
        <v>Branch CUST BNK1 (95008)  TO  CUST ING2 (95009)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2749.42</v>
      </c>
      <c r="E26" s="57" t="str">
        <f>'Excel Sheet'!D25</f>
        <v>N-2: Both - Samm - &amp; Sedro - Both - HRanch 230kV</v>
      </c>
      <c r="F26" s="58" t="str">
        <f>'Excel Sheet'!C25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2385.93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2633.73</v>
      </c>
      <c r="E27" s="76" t="str">
        <f>'Excel Sheet'!D26</f>
        <v>N-1: Bothell - SnoKing #1 230kV</v>
      </c>
      <c r="F27" s="58" t="str">
        <f>'Excel Sheet'!C26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2790.12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3212.81</v>
      </c>
      <c r="E28" s="134" t="str">
        <f>'Excel Sheet'!D27</f>
        <v>BFR: 4268 Mon-Cust #1 500kV &amp; Cust 500/230kV Bk#1</v>
      </c>
      <c r="F28" s="58" t="str">
        <f>'Excel Sheet'!C27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3212.81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3181.21</v>
      </c>
      <c r="E29" s="134" t="str">
        <f>'Excel Sheet'!D28</f>
        <v>N-2: Both - Samm - &amp; Sedro - Both - HRanch 230kV</v>
      </c>
      <c r="F29" s="58" t="str">
        <f>'Excel Sheet'!C28</f>
        <v>Branch MURRAY (40767)  TO  SNOH S1 (41327)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3506.11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2369.95</v>
      </c>
      <c r="E30" s="57" t="str">
        <f>'Excel Sheet'!D29</f>
        <v>BFR: 4522 Echo Lk-Mon-SnoK #1 500kV &amp; Mon Caps</v>
      </c>
      <c r="F30" s="58" t="str">
        <f>'Excel Sheet'!C29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3553.16</v>
      </c>
      <c r="V30" s="107" t="str">
        <f>E34</f>
        <v>BFR: 4276 Cust-Ing #1 500kV &amp; Cust 500/230kV Bk#2</v>
      </c>
      <c r="W30" s="110" t="str">
        <f>F34</f>
        <v>Branch CUST BNK1 (95008)  TO  CUST ING2 (95009)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3506.11</v>
      </c>
      <c r="E31" s="76" t="str">
        <f>'Excel Sheet'!D30</f>
        <v>BFR: 4268 Mon-Cust #1 500kV &amp; Cust 500/230kV Bk#1</v>
      </c>
      <c r="F31" s="58" t="str">
        <f>'Excel Sheet'!C30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2053.6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3528.26</v>
      </c>
      <c r="E32" s="134" t="str">
        <f>'Excel Sheet'!D31</f>
        <v>BFR: 4486 Cust-Ing #2 500kV &amp; Cust 500/230kV Bk#2</v>
      </c>
      <c r="F32" s="58" t="str">
        <f>'Excel Sheet'!C31</f>
        <v>Branch CUST ING1 (95012)  TO  CUSTER W (40323) CKT 1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2428.72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3551.55</v>
      </c>
      <c r="E33" s="57" t="str">
        <f>'Excel Sheet'!D32</f>
        <v>BFR: 4486 Cust-Ing #2 500kV &amp; Cust 500/230kV Bk#2</v>
      </c>
      <c r="F33" s="58" t="str">
        <f>'Excel Sheet'!C32</f>
        <v>Branch CUST ING1 (95012)  TO  CUSTER W (40323) CKT 1 [500.00 - 500.00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2633.73</v>
      </c>
      <c r="V33" s="111" t="str">
        <f>E27</f>
        <v>N-1: Bothell - SnoKing #1 230kV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3553.16</v>
      </c>
      <c r="E34" s="76" t="str">
        <f>'Excel Sheet'!D33</f>
        <v>BFR: 4276 Cust-Ing #1 500kV &amp; Cust 500/230kV Bk#2</v>
      </c>
      <c r="F34" s="58" t="str">
        <f>'Excel Sheet'!C33</f>
        <v>Branch CUST BNK1 (95008)  TO  CUST ING2 (95009)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2369.95</v>
      </c>
      <c r="V34" s="107" t="str">
        <f>E30</f>
        <v>BFR: 4522 Echo Lk-Mon-SnoK #1 500kV &amp; Mon Caps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3551.58</v>
      </c>
      <c r="E35" s="59" t="str">
        <f>'Excel Sheet'!D34</f>
        <v>BFR: 4276 Cust-Ing #1 500kV &amp; Cust 500/230kV Bk#2</v>
      </c>
      <c r="F35" s="60" t="str">
        <f>'Excel Sheet'!C34</f>
        <v>Branch CUST BNK1 (95008)  TO  CUST ING2 (95009) CKT 1 [500.00 - 500.00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3551.55</v>
      </c>
      <c r="V35" s="112" t="str">
        <f>E33</f>
        <v>BFR: 4486 Cust-Ing #2 500kV &amp; Cust 500/230kV Bk#2</v>
      </c>
      <c r="W35" s="115" t="str">
        <f>F33</f>
        <v>Branch CUST ING1 (95012)  TO  CUSTER W (40323) CKT 1 [500.00 - 500.00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6">
    <mergeCell ref="B18:C18"/>
    <mergeCell ref="B4:F5"/>
    <mergeCell ref="B6:D6"/>
    <mergeCell ref="B7:E7"/>
    <mergeCell ref="B10:C10"/>
    <mergeCell ref="B9:C9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ALL LINES IN SERVICE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0" t="str">
        <f>'Excel Sheet'!A36</f>
        <v>45F</v>
      </c>
      <c r="E10" s="233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6071.36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1967.78</v>
      </c>
      <c r="E21" s="55" t="str">
        <f>'Excel Sheet'!D37</f>
        <v>N-1: Bothell - SnoKing #1 230kV</v>
      </c>
      <c r="F21" s="105" t="str">
        <f>'Excel Sheet'!C37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2412.28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2444.9</v>
      </c>
      <c r="E22" s="57" t="str">
        <f>'Excel Sheet'!D38</f>
        <v>N-2: Both - Samm - &amp; Sedro - Both - HRanch 230kV</v>
      </c>
      <c r="F22" s="58" t="str">
        <f>'Excel Sheet'!C38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2794.1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2412.28</v>
      </c>
      <c r="E23" s="57" t="str">
        <f>'Excel Sheet'!D39</f>
        <v>N-2: Both - Samm - &amp; Sedro - Both - HRanch 230kV</v>
      </c>
      <c r="F23" s="58" t="str">
        <f>'Excel Sheet'!C39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3147.1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2380.49</v>
      </c>
      <c r="E24" s="57" t="str">
        <f>'Excel Sheet'!D40</f>
        <v>N-1: Bothell - SnoKing #1 230kV</v>
      </c>
      <c r="F24" s="58" t="str">
        <f>'Excel Sheet'!C40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3450.1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2807.97</v>
      </c>
      <c r="E25" s="57" t="str">
        <f>'Excel Sheet'!D41</f>
        <v>N-2: Both - Samm - &amp; Sedro - Both - HRanch 230kV</v>
      </c>
      <c r="F25" s="58" t="str">
        <f>'Excel Sheet'!C41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2994.48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2794.1</v>
      </c>
      <c r="E26" s="57" t="str">
        <f>'Excel Sheet'!D42</f>
        <v>N-2: Both - Samm - &amp; Sedro - Both - HRanch 230kV</v>
      </c>
      <c r="F26" s="58" t="str">
        <f>'Excel Sheet'!C42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2444.9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2837.22</v>
      </c>
      <c r="E27" s="57" t="str">
        <f>'Excel Sheet'!D43</f>
        <v>BFR: 4526 Monroe-EchoLK-SnoK 500 kV #1 &amp; Mon-Cust #2 500kV</v>
      </c>
      <c r="F27" s="58" t="str">
        <f>'Excel Sheet'!C43</f>
        <v>Branch MAPLE VL (40689)  TO  SNOK S1 (41004)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2807.97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3112.5</v>
      </c>
      <c r="E28" s="57" t="str">
        <f>'Excel Sheet'!D44</f>
        <v>BFR: 4268 Mon-Cust #1 500kV &amp; Cust 500/230kV Bk#1</v>
      </c>
      <c r="F28" s="58" t="str">
        <f>'Excel Sheet'!C44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3112.5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3147.1</v>
      </c>
      <c r="E29" s="57" t="str">
        <f>'Excel Sheet'!D45</f>
        <v>BFR: 4268 Mon-Cust #1 500kV &amp; Cust 500/230kV Bk#1</v>
      </c>
      <c r="F29" s="58" t="str">
        <f>'Excel Sheet'!C45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3430.38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3350.69</v>
      </c>
      <c r="E30" s="57" t="str">
        <f>'Excel Sheet'!D46</f>
        <v>BFR: 4526 Monroe-EchoLK-SnoK 500 kV #1 &amp; Mon-Cust #2 500kV</v>
      </c>
      <c r="F30" s="58" t="str">
        <f>'Excel Sheet'!C46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3088.75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3430.38</v>
      </c>
      <c r="E31" s="57" t="str">
        <f>'Excel Sheet'!D47</f>
        <v>BFR: 4268 Mon-Cust #1 500kV &amp; Cust 500/230kV Bk#1</v>
      </c>
      <c r="F31" s="58" t="str">
        <f>'Excel Sheet'!C47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1967.78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3450.1</v>
      </c>
      <c r="E32" s="57" t="str">
        <f>'Excel Sheet'!D48</f>
        <v>BFR: 4268 Mon-Cust #1 500kV &amp; Cust 500/230kV Bk#1</v>
      </c>
      <c r="F32" s="58" t="str">
        <f>'Excel Sheet'!C48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2380.49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3195.89</v>
      </c>
      <c r="E33" s="57" t="str">
        <f>'Excel Sheet'!D49</f>
        <v>N-2: Murr - Cust #1 &amp; Belling - Cust #1 230kV</v>
      </c>
      <c r="F33" s="58" t="str">
        <f>'Excel Sheet'!C49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2837.22</v>
      </c>
      <c r="V33" s="111" t="str">
        <f>E27</f>
        <v>BFR: 4526 Monroe-EchoLK-SnoK 500 kV #1 &amp; Mon-Cust #2 500kV</v>
      </c>
      <c r="W33" s="108" t="str">
        <f>F27</f>
        <v>Branch MAPLE VL (40689)  TO  SNOK S1 (41004)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3088.75</v>
      </c>
      <c r="E34" s="57" t="str">
        <f>'Excel Sheet'!D50</f>
        <v>N-2: Murr - Cust #1 &amp; Belling - Cust #1 230kV</v>
      </c>
      <c r="F34" s="58" t="str">
        <f>'Excel Sheet'!C50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3350.69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2994.48</v>
      </c>
      <c r="E35" s="59" t="str">
        <f>'Excel Sheet'!D51</f>
        <v>N-2: Murr - Cust #1 &amp; Belling - Cust #1 230kV</v>
      </c>
      <c r="F35" s="106" t="str">
        <f>'Excel Sheet'!C51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3195.89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</row>
    <row r="3" spans="1:16" ht="13.5" thickBot="1">
      <c r="A3" s="179"/>
      <c r="B3" s="180"/>
      <c r="C3" s="180"/>
      <c r="D3" s="180"/>
      <c r="E3" s="180"/>
      <c r="F3" s="180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6" ht="18.75" customHeight="1" thickTop="1">
      <c r="A4" s="179"/>
      <c r="B4" s="251" t="str">
        <f>Results!L2</f>
        <v>ALL LINES IN SERVICE (COV-CRES BYP @ COV)</v>
      </c>
      <c r="C4" s="252"/>
      <c r="D4" s="252"/>
      <c r="E4" s="252"/>
      <c r="F4" s="253"/>
      <c r="G4" s="181"/>
      <c r="H4" s="181"/>
      <c r="I4" s="181"/>
      <c r="J4" s="181"/>
      <c r="K4" s="181"/>
      <c r="L4" s="181"/>
      <c r="M4" s="181"/>
      <c r="N4" s="181"/>
      <c r="O4" s="181"/>
      <c r="P4" s="182"/>
    </row>
    <row r="5" spans="1:16" ht="18.75" customHeight="1">
      <c r="A5" s="179"/>
      <c r="B5" s="251"/>
      <c r="C5" s="252"/>
      <c r="D5" s="252"/>
      <c r="E5" s="252"/>
      <c r="F5" s="253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6" ht="15.75">
      <c r="A6" s="179"/>
      <c r="B6" s="135" t="str">
        <f>Results!L4</f>
        <v>WINTER 2009</v>
      </c>
      <c r="C6" s="136"/>
      <c r="D6" s="136"/>
      <c r="E6" s="137"/>
      <c r="F6" s="138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ht="15.75">
      <c r="A7" s="179"/>
      <c r="B7" s="135" t="str">
        <f>Results!L5</f>
        <v>South-to-North (SN)</v>
      </c>
      <c r="C7" s="136"/>
      <c r="D7" s="136"/>
      <c r="E7" s="139"/>
      <c r="F7" s="140"/>
      <c r="G7" s="181"/>
      <c r="H7" s="181"/>
      <c r="I7" s="181"/>
      <c r="J7" s="181"/>
      <c r="K7" s="181"/>
      <c r="L7" s="181"/>
      <c r="M7" s="181"/>
      <c r="N7" s="181"/>
      <c r="O7" s="181"/>
      <c r="P7" s="182"/>
    </row>
    <row r="8" spans="1:16" ht="15.75">
      <c r="A8" s="179"/>
      <c r="B8" s="135" t="str">
        <f>Results!L6</f>
        <v>Heavy Loads</v>
      </c>
      <c r="C8" s="136"/>
      <c r="D8" s="141"/>
      <c r="E8" s="142"/>
      <c r="F8" s="143"/>
      <c r="G8" s="181"/>
      <c r="H8" s="181"/>
      <c r="I8" s="181"/>
      <c r="J8" s="181"/>
      <c r="K8" s="181"/>
      <c r="L8" s="181"/>
      <c r="M8" s="181"/>
      <c r="N8" s="181"/>
      <c r="O8" s="181"/>
      <c r="P8" s="182"/>
    </row>
    <row r="9" spans="1:16" ht="15.75">
      <c r="A9" s="179"/>
      <c r="B9" s="135" t="s">
        <v>30</v>
      </c>
      <c r="C9" s="136"/>
      <c r="D9" s="136" t="str">
        <f>Results!L7</f>
        <v>000</v>
      </c>
      <c r="E9" s="137"/>
      <c r="F9" s="144"/>
      <c r="G9" s="181"/>
      <c r="H9" s="181"/>
      <c r="I9" s="181"/>
      <c r="J9" s="181"/>
      <c r="K9" s="181"/>
      <c r="L9" s="181"/>
      <c r="M9" s="181"/>
      <c r="N9" s="181"/>
      <c r="O9" s="181"/>
      <c r="P9" s="182"/>
    </row>
    <row r="10" spans="1:16" ht="16.5" thickBot="1">
      <c r="A10" s="179"/>
      <c r="B10" s="145" t="s">
        <v>41</v>
      </c>
      <c r="C10" s="146"/>
      <c r="D10" s="147" t="str">
        <f>'Excel Sheet'!A53</f>
        <v>60F</v>
      </c>
      <c r="E10" s="233"/>
      <c r="F10" s="148"/>
      <c r="G10" s="181"/>
      <c r="H10" s="181"/>
      <c r="I10" s="181"/>
      <c r="J10" s="181"/>
      <c r="K10" s="181"/>
      <c r="L10" s="181"/>
      <c r="M10" s="181"/>
      <c r="N10" s="181"/>
      <c r="O10" s="181"/>
      <c r="P10" s="182"/>
    </row>
    <row r="11" spans="1:16" ht="19.5" thickTop="1">
      <c r="A11" s="179"/>
      <c r="B11" s="183"/>
      <c r="C11" s="183"/>
      <c r="D11" s="181"/>
      <c r="E11" s="184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</row>
    <row r="12" spans="1:16" ht="18.75">
      <c r="A12" s="179"/>
      <c r="B12" s="183"/>
      <c r="C12" s="183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1:16" ht="12.75">
      <c r="A13" s="179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1:16" ht="12.75">
      <c r="A14" s="179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1:16" ht="13.5" customHeight="1">
      <c r="A15" s="179"/>
      <c r="B15" s="160"/>
      <c r="C15" s="160"/>
      <c r="D15" s="160"/>
      <c r="E15" s="160"/>
      <c r="F15" s="160"/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1:16" ht="13.5" customHeight="1" thickBot="1">
      <c r="A16" s="179"/>
      <c r="B16" s="160"/>
      <c r="C16" s="160"/>
      <c r="D16" s="160"/>
      <c r="E16" s="160"/>
      <c r="F16" s="160"/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17" spans="1:16" ht="13.5" customHeight="1" thickBot="1">
      <c r="A17" s="179"/>
      <c r="B17" s="149"/>
      <c r="C17" s="150"/>
      <c r="D17" s="150"/>
      <c r="E17" s="151" t="s">
        <v>36</v>
      </c>
      <c r="F17" s="152">
        <f>'Pink Table'!C8</f>
        <v>4980.057333333333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2"/>
    </row>
    <row r="18" spans="1:23" ht="13.5" customHeight="1">
      <c r="A18" s="179"/>
      <c r="B18" s="249" t="s">
        <v>38</v>
      </c>
      <c r="C18" s="250"/>
      <c r="D18" s="153" t="s">
        <v>29</v>
      </c>
      <c r="E18" s="154" t="s">
        <v>32</v>
      </c>
      <c r="F18" s="155" t="s">
        <v>18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2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79"/>
      <c r="B19" s="156" t="s">
        <v>23</v>
      </c>
      <c r="C19" s="156" t="s">
        <v>39</v>
      </c>
      <c r="D19" s="157" t="s">
        <v>19</v>
      </c>
      <c r="E19" s="157" t="s">
        <v>20</v>
      </c>
      <c r="F19" s="158" t="s">
        <v>21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2"/>
      <c r="R19" s="66"/>
      <c r="S19" s="67"/>
      <c r="T19" s="68"/>
      <c r="U19" s="63"/>
      <c r="V19" s="64"/>
      <c r="W19" s="65"/>
    </row>
    <row r="20" spans="1:23" ht="13.5" customHeight="1" thickBot="1">
      <c r="A20" s="179"/>
      <c r="B20" s="159"/>
      <c r="C20" s="159" t="s">
        <v>40</v>
      </c>
      <c r="D20" s="160"/>
      <c r="E20" s="161"/>
      <c r="F20" s="162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79"/>
      <c r="B21" s="163">
        <v>100</v>
      </c>
      <c r="C21" s="163">
        <v>140</v>
      </c>
      <c r="D21" s="164">
        <f>'Excel Sheet'!I54</f>
        <v>2782.28</v>
      </c>
      <c r="E21" s="165" t="str">
        <f>'Excel Sheet'!$D54</f>
        <v>BFR: 4268 Mon-Cust #1 500kV &amp; Cust 500/230kV Bk#1</v>
      </c>
      <c r="F21" s="166" t="str">
        <f>'Excel Sheet'!$C54</f>
        <v>Branch CUST MON2 (95010)  TO  MONROE2 (95013) CKT 2 [500.00 - 500.00 kV]</v>
      </c>
      <c r="G21" s="181" t="s">
        <v>12</v>
      </c>
      <c r="H21" s="181"/>
      <c r="I21" s="181"/>
      <c r="J21" s="181"/>
      <c r="K21" s="181"/>
      <c r="L21" s="181"/>
      <c r="M21" s="181"/>
      <c r="N21" s="181"/>
      <c r="O21" s="181"/>
      <c r="P21" s="182"/>
      <c r="R21" s="24" t="s">
        <v>0</v>
      </c>
      <c r="S21" s="25">
        <v>100</v>
      </c>
      <c r="T21" s="39">
        <v>775</v>
      </c>
      <c r="U21" s="42">
        <f>D23</f>
        <v>2828.19</v>
      </c>
      <c r="V21" s="113" t="str">
        <f>E23</f>
        <v>BFR: 4268 Mon-Cust #1 500kV &amp; Cust 500/230kV Bk#1</v>
      </c>
      <c r="W21" s="109" t="str">
        <f>F23</f>
        <v>Branch CUST MON2 (95010)  TO  MONROE2 (95013) CKT 2 [500.00 - 500.00 kV]</v>
      </c>
    </row>
    <row r="22" spans="1:23" ht="13.5" customHeight="1">
      <c r="A22" s="179"/>
      <c r="B22" s="167">
        <v>100</v>
      </c>
      <c r="C22" s="167">
        <v>460</v>
      </c>
      <c r="D22" s="168">
        <f>'Excel Sheet'!I55</f>
        <v>2800.42</v>
      </c>
      <c r="E22" s="169" t="str">
        <f>'Excel Sheet'!$D55</f>
        <v>BFR: 4268 Mon-Cust #1 500kV &amp; Cust 500/230kV Bk#1</v>
      </c>
      <c r="F22" s="170" t="str">
        <f>'Excel Sheet'!$C55</f>
        <v>Branch CUST MON2 (95010)  TO  MONROE2 (95013) CKT 2 [500.00 - 500.00 kV]</v>
      </c>
      <c r="G22" s="181" t="s">
        <v>12</v>
      </c>
      <c r="H22" s="181"/>
      <c r="I22" s="181"/>
      <c r="J22" s="181"/>
      <c r="K22" s="181"/>
      <c r="L22" s="181"/>
      <c r="M22" s="181"/>
      <c r="N22" s="181"/>
      <c r="O22" s="181"/>
      <c r="P22" s="182"/>
      <c r="R22" s="26" t="s">
        <v>1</v>
      </c>
      <c r="S22" s="27">
        <v>260</v>
      </c>
      <c r="T22" s="40">
        <v>775</v>
      </c>
      <c r="U22" s="43">
        <f>D26</f>
        <v>2922.17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79"/>
      <c r="B23" s="171">
        <v>100</v>
      </c>
      <c r="C23" s="167">
        <v>775</v>
      </c>
      <c r="D23" s="168">
        <f>'Excel Sheet'!I56</f>
        <v>2828.19</v>
      </c>
      <c r="E23" s="169" t="str">
        <f>'Excel Sheet'!$D56</f>
        <v>BFR: 4268 Mon-Cust #1 500kV &amp; Cust 500/230kV Bk#1</v>
      </c>
      <c r="F23" s="170" t="str">
        <f>'Excel Sheet'!$C56</f>
        <v>Branch CUST MON2 (95010)  TO  MONROE2 (95013) CKT 2 [500.00 - 500.00 kV]</v>
      </c>
      <c r="G23" s="181" t="s">
        <v>12</v>
      </c>
      <c r="H23" s="181"/>
      <c r="I23" s="181"/>
      <c r="J23" s="181"/>
      <c r="K23" s="181"/>
      <c r="L23" s="181"/>
      <c r="M23" s="181"/>
      <c r="N23" s="181"/>
      <c r="O23" s="181"/>
      <c r="P23" s="182"/>
      <c r="R23" s="26" t="s">
        <v>2</v>
      </c>
      <c r="S23" s="27">
        <v>525</v>
      </c>
      <c r="T23" s="40">
        <v>775</v>
      </c>
      <c r="U23" s="43">
        <f>D29</f>
        <v>2855.9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79"/>
      <c r="B24" s="171">
        <v>260</v>
      </c>
      <c r="C24" s="167">
        <v>140</v>
      </c>
      <c r="D24" s="168">
        <f>'Excel Sheet'!I57</f>
        <v>2886.2</v>
      </c>
      <c r="E24" s="169" t="str">
        <f>'Excel Sheet'!$D57</f>
        <v>BFR: 4268 Mon-Cust #1 500kV &amp; Cust 500/230kV Bk#1</v>
      </c>
      <c r="F24" s="170" t="str">
        <f>'Excel Sheet'!$C57</f>
        <v>Branch CUST MON2 (95010)  TO  MONROE2 (95013) CKT 2 [500.00 - 500.00 kV]</v>
      </c>
      <c r="G24" s="181" t="s">
        <v>12</v>
      </c>
      <c r="H24" s="181"/>
      <c r="I24" s="181"/>
      <c r="J24" s="181"/>
      <c r="K24" s="181"/>
      <c r="L24" s="181"/>
      <c r="M24" s="181"/>
      <c r="N24" s="181"/>
      <c r="O24" s="181"/>
      <c r="P24" s="182"/>
      <c r="R24" s="26" t="s">
        <v>11</v>
      </c>
      <c r="S24" s="27">
        <v>1000</v>
      </c>
      <c r="T24" s="40">
        <v>775</v>
      </c>
      <c r="U24" s="43">
        <f>D32</f>
        <v>3311.34</v>
      </c>
      <c r="V24" s="107" t="str">
        <f>E32</f>
        <v>BFR: 4276 Cust-Ing #1 500kV &amp; Cust 500/230kV Bk#2</v>
      </c>
      <c r="W24" s="108" t="str">
        <f>F32</f>
        <v>Branch CUST BNK1 (95008)  TO  CUST ING2 (95009) CKT 1 [500.00 - 500.00 kV]</v>
      </c>
    </row>
    <row r="25" spans="1:23" ht="13.5" customHeight="1">
      <c r="A25" s="179"/>
      <c r="B25" s="171">
        <v>260</v>
      </c>
      <c r="C25" s="167">
        <v>460</v>
      </c>
      <c r="D25" s="168">
        <f>'Excel Sheet'!I58</f>
        <v>2894.39</v>
      </c>
      <c r="E25" s="169" t="str">
        <f>'Excel Sheet'!$D58</f>
        <v>BFR: 4268 Mon-Cust #1 500kV &amp; Cust 500/230kV Bk#1</v>
      </c>
      <c r="F25" s="170" t="str">
        <f>'Excel Sheet'!$C58</f>
        <v>Branch CUST MON2 (95010)  TO  MONROE2 (95013) CKT 2 [500.00 - 500.00 kV]</v>
      </c>
      <c r="G25" s="181" t="s">
        <v>12</v>
      </c>
      <c r="H25" s="181"/>
      <c r="I25" s="181"/>
      <c r="J25" s="181"/>
      <c r="K25" s="181"/>
      <c r="L25" s="181"/>
      <c r="M25" s="181"/>
      <c r="N25" s="181"/>
      <c r="O25" s="181"/>
      <c r="P25" s="182"/>
      <c r="R25" s="26" t="s">
        <v>15</v>
      </c>
      <c r="S25" s="27">
        <v>1400</v>
      </c>
      <c r="T25" s="40">
        <v>775</v>
      </c>
      <c r="U25" s="43">
        <f>D35</f>
        <v>1825.14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79"/>
      <c r="B26" s="171">
        <v>260</v>
      </c>
      <c r="C26" s="167">
        <v>775</v>
      </c>
      <c r="D26" s="168">
        <f>'Excel Sheet'!I59</f>
        <v>2922.17</v>
      </c>
      <c r="E26" s="169" t="str">
        <f>'Excel Sheet'!$D59</f>
        <v>BFR: 4268 Mon-Cust #1 500kV &amp; Cust 500/230kV Bk#1</v>
      </c>
      <c r="F26" s="170" t="str">
        <f>'Excel Sheet'!$C59</f>
        <v>Branch CUST MON2 (95010)  TO  MONROE2 (95013) CKT 2 [500.00 - 500.00 kV]</v>
      </c>
      <c r="G26" s="181" t="s">
        <v>12</v>
      </c>
      <c r="H26" s="181"/>
      <c r="I26" s="181"/>
      <c r="J26" s="181"/>
      <c r="K26" s="181"/>
      <c r="L26" s="181"/>
      <c r="M26" s="181"/>
      <c r="N26" s="181"/>
      <c r="O26" s="181"/>
      <c r="P26" s="182"/>
      <c r="R26" s="26" t="s">
        <v>3</v>
      </c>
      <c r="S26" s="27">
        <v>100</v>
      </c>
      <c r="T26" s="40">
        <v>460</v>
      </c>
      <c r="U26" s="43">
        <f>D22</f>
        <v>2800.42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79"/>
      <c r="B27" s="171">
        <v>525</v>
      </c>
      <c r="C27" s="167">
        <v>140</v>
      </c>
      <c r="D27" s="168">
        <f>'Excel Sheet'!I60</f>
        <v>3052.93</v>
      </c>
      <c r="E27" s="169" t="str">
        <f>'Excel Sheet'!$D60</f>
        <v>BFR: 4268 Mon-Cust #1 500kV &amp; Cust 500/230kV Bk#1</v>
      </c>
      <c r="F27" s="170" t="str">
        <f>'Excel Sheet'!$C60</f>
        <v>Branch CUST MON2 (95010)  TO  MONROE2 (95013) CKT 2 [500.00 - 500.00 kV]</v>
      </c>
      <c r="G27" s="181" t="s">
        <v>12</v>
      </c>
      <c r="H27" s="181"/>
      <c r="I27" s="181"/>
      <c r="J27" s="181"/>
      <c r="K27" s="181"/>
      <c r="L27" s="181"/>
      <c r="M27" s="181"/>
      <c r="N27" s="181"/>
      <c r="O27" s="181"/>
      <c r="P27" s="182"/>
      <c r="R27" s="26" t="s">
        <v>4</v>
      </c>
      <c r="S27" s="27">
        <v>260</v>
      </c>
      <c r="T27" s="40">
        <v>460</v>
      </c>
      <c r="U27" s="43">
        <f>D25</f>
        <v>2894.39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79"/>
      <c r="B28" s="171">
        <v>525</v>
      </c>
      <c r="C28" s="167">
        <v>460</v>
      </c>
      <c r="D28" s="168">
        <f>'Excel Sheet'!I61</f>
        <v>3070.98</v>
      </c>
      <c r="E28" s="169" t="str">
        <f>'Excel Sheet'!$D61</f>
        <v>BFR: 4268 Mon-Cust #1 500kV &amp; Cust 500/230kV Bk#1</v>
      </c>
      <c r="F28" s="170" t="str">
        <f>'Excel Sheet'!$C61</f>
        <v>Branch CUST MON2 (95010)  TO  MONROE2 (95013) CKT 2 [500.00 - 500.00 kV]</v>
      </c>
      <c r="G28" s="181" t="s">
        <v>12</v>
      </c>
      <c r="H28" s="181"/>
      <c r="I28" s="181"/>
      <c r="J28" s="181"/>
      <c r="K28" s="181"/>
      <c r="L28" s="181"/>
      <c r="M28" s="181"/>
      <c r="N28" s="181"/>
      <c r="O28" s="181"/>
      <c r="P28" s="182"/>
      <c r="R28" s="26" t="s">
        <v>5</v>
      </c>
      <c r="S28" s="27">
        <v>525</v>
      </c>
      <c r="T28" s="40">
        <v>460</v>
      </c>
      <c r="U28" s="43">
        <f>D28</f>
        <v>3070.98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79"/>
      <c r="B29" s="171">
        <v>525</v>
      </c>
      <c r="C29" s="167">
        <v>775</v>
      </c>
      <c r="D29" s="168">
        <f>'Excel Sheet'!I62</f>
        <v>2855.9</v>
      </c>
      <c r="E29" s="169" t="str">
        <f>'Excel Sheet'!$D62</f>
        <v>BFR: 4268 Mon-Cust #1 500kV &amp; Cust 500/230kV Bk#1</v>
      </c>
      <c r="F29" s="170" t="str">
        <f>'Excel Sheet'!$C62</f>
        <v>Branch CUST MON2 (95010)  TO  MONROE2 (95013) CKT 2 [500.00 - 500.00 kV]</v>
      </c>
      <c r="G29" s="181" t="s">
        <v>12</v>
      </c>
      <c r="H29" s="181"/>
      <c r="I29" s="181"/>
      <c r="J29" s="181"/>
      <c r="K29" s="181"/>
      <c r="L29" s="181"/>
      <c r="M29" s="181"/>
      <c r="N29" s="181"/>
      <c r="O29" s="181"/>
      <c r="P29" s="182"/>
      <c r="R29" s="26" t="s">
        <v>10</v>
      </c>
      <c r="S29" s="27">
        <v>1000</v>
      </c>
      <c r="T29" s="40">
        <v>460</v>
      </c>
      <c r="U29" s="43">
        <f>D31</f>
        <v>3146.32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79"/>
      <c r="B30" s="171">
        <v>1000</v>
      </c>
      <c r="C30" s="167">
        <v>140</v>
      </c>
      <c r="D30" s="168">
        <f>'Excel Sheet'!I63</f>
        <v>3311.35</v>
      </c>
      <c r="E30" s="169" t="str">
        <f>'Excel Sheet'!$D63</f>
        <v>BFR: 4486 Cust-Ing #2 500kV &amp; Cust 500/230kV Bk#2</v>
      </c>
      <c r="F30" s="170" t="str">
        <f>'Excel Sheet'!$C63</f>
        <v>Branch CUST ING1 (95012)  TO  CUSTER W (40323) CKT 1 [500.00 - 500.00 kV]</v>
      </c>
      <c r="G30" s="181" t="s">
        <v>12</v>
      </c>
      <c r="H30" s="181"/>
      <c r="I30" s="181"/>
      <c r="J30" s="181"/>
      <c r="K30" s="181"/>
      <c r="L30" s="181"/>
      <c r="M30" s="181"/>
      <c r="N30" s="181"/>
      <c r="O30" s="181"/>
      <c r="P30" s="182"/>
      <c r="R30" s="26" t="s">
        <v>14</v>
      </c>
      <c r="S30" s="27">
        <v>1400</v>
      </c>
      <c r="T30" s="40">
        <v>460</v>
      </c>
      <c r="U30" s="43">
        <f>D34</f>
        <v>1930.52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79"/>
      <c r="B31" s="171">
        <v>1000</v>
      </c>
      <c r="C31" s="167">
        <v>460</v>
      </c>
      <c r="D31" s="168">
        <f>'Excel Sheet'!I64</f>
        <v>3146.32</v>
      </c>
      <c r="E31" s="169" t="str">
        <f>'Excel Sheet'!$D64</f>
        <v>BFR: 4268 Mon-Cust #1 500kV &amp; Cust 500/230kV Bk#1</v>
      </c>
      <c r="F31" s="170" t="str">
        <f>'Excel Sheet'!$C64</f>
        <v>Branch CUST MON2 (95010)  TO  MONROE2 (95013) CKT 2 [500.00 - 500.00 kV]</v>
      </c>
      <c r="G31" s="181" t="s">
        <v>12</v>
      </c>
      <c r="H31" s="181"/>
      <c r="I31" s="181"/>
      <c r="J31" s="181"/>
      <c r="K31" s="181"/>
      <c r="L31" s="181"/>
      <c r="M31" s="181"/>
      <c r="N31" s="181"/>
      <c r="O31" s="181"/>
      <c r="P31" s="182"/>
      <c r="R31" s="26" t="s">
        <v>6</v>
      </c>
      <c r="S31" s="27">
        <v>100</v>
      </c>
      <c r="T31" s="40">
        <v>140</v>
      </c>
      <c r="U31" s="43">
        <f>D21</f>
        <v>2782.28</v>
      </c>
      <c r="V31" s="107" t="str">
        <f>E21</f>
        <v>BFR: 4268 Mon-Cust #1 500kV &amp; Cust 500/230kV Bk#1</v>
      </c>
      <c r="W31" s="108" t="str">
        <f>F21</f>
        <v>Branch CUST MON2 (95010)  TO  MONROE2 (95013) CKT 2 [500.00 - 500.00 kV]</v>
      </c>
    </row>
    <row r="32" spans="1:23" ht="13.5" customHeight="1">
      <c r="A32" s="179"/>
      <c r="B32" s="171">
        <v>1000</v>
      </c>
      <c r="C32" s="167">
        <v>775</v>
      </c>
      <c r="D32" s="168">
        <f>'Excel Sheet'!I65</f>
        <v>3311.34</v>
      </c>
      <c r="E32" s="169" t="str">
        <f>'Excel Sheet'!$D65</f>
        <v>BFR: 4276 Cust-Ing #1 500kV &amp; Cust 500/230kV Bk#2</v>
      </c>
      <c r="F32" s="170" t="str">
        <f>'Excel Sheet'!$C65</f>
        <v>Branch CUST BNK1 (95008)  TO  CUST ING2 (95009) CKT 1 [500.00 - 500.00 kV]</v>
      </c>
      <c r="G32" s="181" t="s">
        <v>12</v>
      </c>
      <c r="H32" s="181"/>
      <c r="I32" s="181"/>
      <c r="J32" s="181"/>
      <c r="K32" s="181"/>
      <c r="L32" s="181"/>
      <c r="M32" s="181"/>
      <c r="N32" s="181"/>
      <c r="O32" s="181"/>
      <c r="P32" s="182"/>
      <c r="R32" s="26" t="s">
        <v>7</v>
      </c>
      <c r="S32" s="27">
        <v>260</v>
      </c>
      <c r="T32" s="40">
        <v>140</v>
      </c>
      <c r="U32" s="43">
        <f>D24</f>
        <v>2886.2</v>
      </c>
      <c r="V32" s="107" t="str">
        <f>E24</f>
        <v>BFR: 4268 Mon-Cust #1 500kV &amp; Cust 500/230kV Bk#1</v>
      </c>
      <c r="W32" s="110" t="str">
        <f>F24</f>
        <v>Branch CUST MON2 (95010)  TO  MONROE2 (95013) CKT 2 [500.00 - 500.00 kV]</v>
      </c>
    </row>
    <row r="33" spans="1:23" ht="12.75">
      <c r="A33" s="179"/>
      <c r="B33" s="167">
        <v>1400</v>
      </c>
      <c r="C33" s="167">
        <v>140</v>
      </c>
      <c r="D33" s="168">
        <f>'Excel Sheet'!I66</f>
        <v>2000.06</v>
      </c>
      <c r="E33" s="169" t="str">
        <f>'Excel Sheet'!$D66</f>
        <v>N-2: Murr - Cust #1 &amp; Belling - Cust #1 230kV</v>
      </c>
      <c r="F33" s="170" t="str">
        <f>'Excel Sheet'!$C66</f>
        <v>Branch CUST PW (95003)  TO  PORTALWY (42001) CKT 1 [230.00 - 115.00 kV]</v>
      </c>
      <c r="G33" s="181" t="s">
        <v>12</v>
      </c>
      <c r="H33" s="181"/>
      <c r="I33" s="181"/>
      <c r="J33" s="181"/>
      <c r="K33" s="181"/>
      <c r="L33" s="181"/>
      <c r="M33" s="181"/>
      <c r="N33" s="181"/>
      <c r="O33" s="181"/>
      <c r="P33" s="182"/>
      <c r="R33" s="26" t="s">
        <v>8</v>
      </c>
      <c r="S33" s="27">
        <v>525</v>
      </c>
      <c r="T33" s="40">
        <v>140</v>
      </c>
      <c r="U33" s="43">
        <f>D27</f>
        <v>3052.93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79"/>
      <c r="B34" s="167">
        <v>1400</v>
      </c>
      <c r="C34" s="167">
        <v>460</v>
      </c>
      <c r="D34" s="168">
        <f>'Excel Sheet'!I67</f>
        <v>1930.52</v>
      </c>
      <c r="E34" s="169" t="str">
        <f>'Excel Sheet'!$D67</f>
        <v>N-2: Murr - Cust #1 &amp; Belling - Cust #1 230kV</v>
      </c>
      <c r="F34" s="170" t="str">
        <f>'Excel Sheet'!$C67</f>
        <v>Branch CUST PW (95003)  TO  PORTALWY (42001) CKT 1 [230.00 - 115.00 kV]</v>
      </c>
      <c r="G34" s="181" t="s">
        <v>12</v>
      </c>
      <c r="H34" s="181"/>
      <c r="I34" s="181"/>
      <c r="J34" s="181"/>
      <c r="K34" s="181"/>
      <c r="L34" s="181"/>
      <c r="M34" s="181"/>
      <c r="N34" s="181"/>
      <c r="O34" s="181"/>
      <c r="P34" s="182"/>
      <c r="R34" s="26" t="s">
        <v>9</v>
      </c>
      <c r="S34" s="27">
        <v>1000</v>
      </c>
      <c r="T34" s="40">
        <v>140</v>
      </c>
      <c r="U34" s="43">
        <f>D30</f>
        <v>3311.35</v>
      </c>
      <c r="V34" s="107" t="str">
        <f>E30</f>
        <v>BFR: 4486 Cust-Ing #2 500kV &amp; Cust 500/230kV Bk#2</v>
      </c>
      <c r="W34" s="108" t="str">
        <f>F30</f>
        <v>Branch CUST ING1 (95012)  TO  CUSTER W (40323) CKT 1 [500.00 - 500.00 kV]</v>
      </c>
    </row>
    <row r="35" spans="1:23" ht="13.5" thickBot="1">
      <c r="A35" s="179"/>
      <c r="B35" s="172">
        <v>1400</v>
      </c>
      <c r="C35" s="172">
        <v>775</v>
      </c>
      <c r="D35" s="173">
        <f>'Excel Sheet'!I68</f>
        <v>1825.14</v>
      </c>
      <c r="E35" s="174" t="str">
        <f>'Excel Sheet'!$D68</f>
        <v>N-2: Murr - Cust #1 &amp; Belling - Cust #1 230kV</v>
      </c>
      <c r="F35" s="175" t="str">
        <f>'Excel Sheet'!$C68</f>
        <v>Branch CUST PW (95003)  TO  PORTALWY (42001) CKT 1 [230.00 - 115.00 kV]</v>
      </c>
      <c r="G35" s="181" t="s">
        <v>12</v>
      </c>
      <c r="H35" s="181"/>
      <c r="I35" s="181"/>
      <c r="J35" s="181"/>
      <c r="K35" s="181"/>
      <c r="L35" s="181"/>
      <c r="M35" s="181"/>
      <c r="N35" s="181"/>
      <c r="O35" s="181"/>
      <c r="P35" s="182"/>
      <c r="R35" s="28" t="s">
        <v>13</v>
      </c>
      <c r="S35" s="29">
        <v>1400</v>
      </c>
      <c r="T35" s="41">
        <v>140</v>
      </c>
      <c r="U35" s="61">
        <f>D33</f>
        <v>2000.06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85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6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ALL LINES IN SERVICE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233"/>
      <c r="F10" s="101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4635.928000000001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2664.55</v>
      </c>
      <c r="E21" s="55" t="str">
        <f>'Excel Sheet'!D71</f>
        <v>BFR: 4268 Mon-Cust #1 500kV &amp; Cust 500/230kV Bk#1</v>
      </c>
      <c r="F21" s="56" t="str">
        <f>'Excel Sheet'!C71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2455.55</v>
      </c>
      <c r="V21" s="113" t="str">
        <f>E23</f>
        <v>BFR: 4268 Mon-Cust #1 500kV &amp; Cust 500/230kV Bk#1</v>
      </c>
      <c r="W21" s="109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2683.08</v>
      </c>
      <c r="E22" s="57" t="str">
        <f>'Excel Sheet'!D72</f>
        <v>BFR: 4268 Mon-Cust #1 500kV &amp; Cust 500/230kV Bk#1</v>
      </c>
      <c r="F22" s="58" t="str">
        <f>'Excel Sheet'!C72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2569.76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2455.55</v>
      </c>
      <c r="E23" s="57" t="str">
        <f>'Excel Sheet'!D73</f>
        <v>BFR: 4268 Mon-Cust #1 500kV &amp; Cust 500/230kV Bk#1</v>
      </c>
      <c r="F23" s="58" t="str">
        <f>'Excel Sheet'!C73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2778.54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2535.88</v>
      </c>
      <c r="E24" s="57" t="str">
        <f>'Excel Sheet'!D74</f>
        <v>BFR: 4268 Mon-Cust #1 500kV &amp; Cust 500/230kV Bk#1</v>
      </c>
      <c r="F24" s="58" t="str">
        <f>'Excel Sheet'!C74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3078.69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2547.82</v>
      </c>
      <c r="E25" s="57" t="str">
        <f>'Excel Sheet'!D75</f>
        <v>BFR: 4268 Mon-Cust #1 500kV &amp; Cust 500/230kV Bk#1</v>
      </c>
      <c r="F25" s="58" t="str">
        <f>'Excel Sheet'!C75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1592.14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2569.76</v>
      </c>
      <c r="E26" s="57" t="str">
        <f>'Excel Sheet'!D76</f>
        <v>BFR: 4268 Mon-Cust #1 500kV &amp; Cust 500/230kV Bk#1</v>
      </c>
      <c r="F26" s="58" t="str">
        <f>'Excel Sheet'!C76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2683.08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2736.11</v>
      </c>
      <c r="E27" s="57" t="str">
        <f>'Excel Sheet'!D77</f>
        <v>BFR: 4268 Mon-Cust #1 500kV &amp; Cust 500/230kV Bk#1</v>
      </c>
      <c r="F27" s="58" t="str">
        <f>'Excel Sheet'!C77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2547.82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2748.62</v>
      </c>
      <c r="E28" s="57" t="str">
        <f>'Excel Sheet'!D78</f>
        <v>BFR: 4268 Mon-Cust #1 500kV &amp; Cust 500/230kV Bk#1</v>
      </c>
      <c r="F28" s="58" t="str">
        <f>'Excel Sheet'!C78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2748.62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2778.54</v>
      </c>
      <c r="E29" s="57" t="str">
        <f>'Excel Sheet'!D79</f>
        <v>BFR: 4268 Mon-Cust #1 500kV &amp; Cust 500/230kV Bk#1</v>
      </c>
      <c r="F29" s="58" t="str">
        <f>'Excel Sheet'!C79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3061.32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3039.68</v>
      </c>
      <c r="E30" s="57" t="str">
        <f>'Excel Sheet'!D80</f>
        <v>BFR: 4268 Mon-Cust #1 500kV &amp; Cust 500/230kV Bk#1</v>
      </c>
      <c r="F30" s="58" t="str">
        <f>'Excel Sheet'!C80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1690.57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3061.32</v>
      </c>
      <c r="E31" s="57" t="str">
        <f>'Excel Sheet'!D81</f>
        <v>BFR: 4268 Mon-Cust #1 500kV &amp; Cust 500/230kV Bk#1</v>
      </c>
      <c r="F31" s="58" t="str">
        <f>'Excel Sheet'!C81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2664.55</v>
      </c>
      <c r="V31" s="107" t="str">
        <f>E21</f>
        <v>BFR: 4268 Mon-Cust #1 500kV &amp; Cust 500/230kV Bk#1</v>
      </c>
      <c r="W31" s="108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3078.69</v>
      </c>
      <c r="E32" s="57" t="str">
        <f>'Excel Sheet'!D82</f>
        <v>BFR: 4268 Mon-Cust #1 500kV &amp; Cust 500/230kV Bk#1</v>
      </c>
      <c r="F32" s="58" t="str">
        <f>'Excel Sheet'!C82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2535.88</v>
      </c>
      <c r="V32" s="107" t="str">
        <f>E24</f>
        <v>BFR: 4268 Mon-Cust #1 500kV &amp; Cust 500/230kV Bk#1</v>
      </c>
      <c r="W32" s="110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1798.77</v>
      </c>
      <c r="E33" s="57" t="str">
        <f>'Excel Sheet'!D83</f>
        <v>N-2: Murr - Cust #1 &amp; Belling - Cust #1 230kV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2736.11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1690.57</v>
      </c>
      <c r="E34" s="57" t="str">
        <f>'Excel Sheet'!D84</f>
        <v>N-2: Murr - Cust #1 &amp; Belling - Cust #1 230kV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3039.68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1592.14</v>
      </c>
      <c r="E35" s="59" t="str">
        <f>'Excel Sheet'!D85</f>
        <v>N-2: Murr - Cust #1 &amp; Belling - Cust #1 230kV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1798.77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2.57421875" style="71" customWidth="1"/>
    <col min="14" max="16384" width="9.140625" style="71" customWidth="1"/>
  </cols>
  <sheetData>
    <row r="1" spans="1:17" ht="4.5" customHeight="1" thickBot="1">
      <c r="A1" s="120"/>
      <c r="B1" s="119"/>
      <c r="C1" s="119"/>
      <c r="D1" s="119"/>
      <c r="E1" s="119"/>
      <c r="F1" s="119"/>
      <c r="G1" s="119"/>
      <c r="H1" s="120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15.75" customHeight="1" thickBot="1">
      <c r="A2" s="122"/>
      <c r="B2" s="127"/>
      <c r="C2" s="128" t="str">
        <f>'Excel Sheet'!A2</f>
        <v>25F</v>
      </c>
      <c r="D2" s="129" t="str">
        <f>'Excel Sheet'!A19</f>
        <v>35F</v>
      </c>
      <c r="E2" s="128" t="str">
        <f>'Excel Sheet'!A36</f>
        <v>45F</v>
      </c>
      <c r="F2" s="129" t="str">
        <f>'Excel Sheet'!A53</f>
        <v>60F</v>
      </c>
      <c r="G2" s="128" t="str">
        <f>'Excel Sheet'!A70</f>
        <v>70F</v>
      </c>
      <c r="H2" s="126"/>
      <c r="I2" s="187"/>
      <c r="J2" s="260" t="s">
        <v>16</v>
      </c>
      <c r="K2" s="261"/>
      <c r="L2" s="254" t="s">
        <v>89</v>
      </c>
      <c r="M2" s="255"/>
      <c r="N2" s="187"/>
      <c r="O2" s="187"/>
      <c r="P2" s="187"/>
      <c r="Q2" s="187"/>
    </row>
    <row r="3" spans="1:17" ht="15.75" customHeight="1" thickBot="1">
      <c r="A3" s="123"/>
      <c r="B3" s="130" t="str">
        <f>'Excel Sheet'!A37</f>
        <v>G0</v>
      </c>
      <c r="C3" s="201">
        <f>'Excel Sheet'!I3</f>
        <v>1244.54</v>
      </c>
      <c r="D3" s="202">
        <f>'Excel Sheet'!I20</f>
        <v>2053.6</v>
      </c>
      <c r="E3" s="203">
        <f>'Excel Sheet'!I37</f>
        <v>1967.78</v>
      </c>
      <c r="F3" s="203">
        <f>'Excel Sheet'!I54</f>
        <v>2782.28</v>
      </c>
      <c r="G3" s="204">
        <f>'Excel Sheet'!I71</f>
        <v>2664.55</v>
      </c>
      <c r="H3" s="120"/>
      <c r="I3" s="187"/>
      <c r="J3" s="188"/>
      <c r="K3" s="189"/>
      <c r="L3" s="256"/>
      <c r="M3" s="257"/>
      <c r="N3" s="187"/>
      <c r="O3" s="187"/>
      <c r="P3" s="187"/>
      <c r="Q3" s="187"/>
    </row>
    <row r="4" spans="1:17" ht="15.75" customHeight="1" thickBot="1">
      <c r="A4" s="123"/>
      <c r="B4" s="130" t="str">
        <f>'Excel Sheet'!A38</f>
        <v>G1</v>
      </c>
      <c r="C4" s="205">
        <f>'Excel Sheet'!I4</f>
        <v>2395.26</v>
      </c>
      <c r="D4" s="206">
        <f>'Excel Sheet'!I21</f>
        <v>2385.93</v>
      </c>
      <c r="E4" s="206">
        <f>'Excel Sheet'!I38</f>
        <v>2444.9</v>
      </c>
      <c r="F4" s="206">
        <f>'Excel Sheet'!I55</f>
        <v>2800.42</v>
      </c>
      <c r="G4" s="207">
        <f>'Excel Sheet'!I72</f>
        <v>2683.08</v>
      </c>
      <c r="H4" s="120"/>
      <c r="I4" s="187"/>
      <c r="J4" s="268" t="s">
        <v>26</v>
      </c>
      <c r="K4" s="269"/>
      <c r="L4" s="197" t="s">
        <v>67</v>
      </c>
      <c r="M4" s="189"/>
      <c r="N4" s="187"/>
      <c r="O4" s="187"/>
      <c r="P4" s="187"/>
      <c r="Q4" s="187"/>
    </row>
    <row r="5" spans="1:17" ht="15.75" customHeight="1" thickBot="1">
      <c r="A5" s="123"/>
      <c r="B5" s="130" t="str">
        <f>'Excel Sheet'!A39</f>
        <v>G2</v>
      </c>
      <c r="C5" s="205">
        <f>'Excel Sheet'!I5</f>
        <v>2377.8</v>
      </c>
      <c r="D5" s="206">
        <f>'Excel Sheet'!I22</f>
        <v>2397.31</v>
      </c>
      <c r="E5" s="206">
        <f>'Excel Sheet'!I39</f>
        <v>2412.28</v>
      </c>
      <c r="F5" s="206">
        <f>'Excel Sheet'!I56</f>
        <v>2828.19</v>
      </c>
      <c r="G5" s="207">
        <f>'Excel Sheet'!I73</f>
        <v>2455.55</v>
      </c>
      <c r="H5" s="120"/>
      <c r="I5" s="187"/>
      <c r="J5" s="258" t="s">
        <v>27</v>
      </c>
      <c r="K5" s="259"/>
      <c r="L5" s="197" t="s">
        <v>55</v>
      </c>
      <c r="M5" s="189"/>
      <c r="N5" s="187"/>
      <c r="O5" s="187"/>
      <c r="P5" s="187"/>
      <c r="Q5" s="187"/>
    </row>
    <row r="6" spans="1:17" ht="15.75" customHeight="1" thickBot="1">
      <c r="A6" s="123"/>
      <c r="B6" s="131" t="str">
        <f>'Excel Sheet'!A40</f>
        <v>G3</v>
      </c>
      <c r="C6" s="205">
        <f>'Excel Sheet'!I6</f>
        <v>1649.49</v>
      </c>
      <c r="D6" s="206">
        <f>'Excel Sheet'!I23</f>
        <v>2428.72</v>
      </c>
      <c r="E6" s="206">
        <f>'Excel Sheet'!I40</f>
        <v>2380.49</v>
      </c>
      <c r="F6" s="206">
        <f>'Excel Sheet'!I57</f>
        <v>2886.2</v>
      </c>
      <c r="G6" s="207">
        <f>'Excel Sheet'!I74</f>
        <v>2535.88</v>
      </c>
      <c r="H6" s="120"/>
      <c r="I6" s="187"/>
      <c r="J6" s="258" t="s">
        <v>35</v>
      </c>
      <c r="K6" s="259"/>
      <c r="L6" s="197" t="s">
        <v>56</v>
      </c>
      <c r="M6" s="189"/>
      <c r="N6" s="187"/>
      <c r="O6" s="187"/>
      <c r="P6" s="187"/>
      <c r="Q6" s="187"/>
    </row>
    <row r="7" spans="1:17" ht="15.75" customHeight="1" thickBot="1">
      <c r="A7" s="123"/>
      <c r="B7" s="130" t="str">
        <f>'Excel Sheet'!A41</f>
        <v>G4</v>
      </c>
      <c r="C7" s="205">
        <f>'Excel Sheet'!I7</f>
        <v>2715.19</v>
      </c>
      <c r="D7" s="206">
        <f>'Excel Sheet'!I24</f>
        <v>2790.12</v>
      </c>
      <c r="E7" s="206">
        <f>'Excel Sheet'!I41</f>
        <v>2807.97</v>
      </c>
      <c r="F7" s="206">
        <f>'Excel Sheet'!I58</f>
        <v>2894.39</v>
      </c>
      <c r="G7" s="207">
        <f>'Excel Sheet'!I75</f>
        <v>2547.82</v>
      </c>
      <c r="H7" s="120"/>
      <c r="I7" s="187"/>
      <c r="J7" s="258" t="s">
        <v>30</v>
      </c>
      <c r="K7" s="259"/>
      <c r="L7" s="197" t="str">
        <f>IF(MID(L11,4,1)="R",MID(L11,1,5),MID(L11,1,3))</f>
        <v>000</v>
      </c>
      <c r="M7" s="189"/>
      <c r="N7" s="187"/>
      <c r="O7" s="187"/>
      <c r="P7" s="187"/>
      <c r="Q7" s="187"/>
    </row>
    <row r="8" spans="1:17" ht="15.75" customHeight="1" thickBot="1">
      <c r="A8" s="123"/>
      <c r="B8" s="130" t="str">
        <f>'Excel Sheet'!A42</f>
        <v>G5</v>
      </c>
      <c r="C8" s="208">
        <f>'Excel Sheet'!I8</f>
        <v>2710.83</v>
      </c>
      <c r="D8" s="206">
        <f>'Excel Sheet'!I25</f>
        <v>2749.42</v>
      </c>
      <c r="E8" s="206">
        <f>'Excel Sheet'!I42</f>
        <v>2794.1</v>
      </c>
      <c r="F8" s="206">
        <f>'Excel Sheet'!I59</f>
        <v>2922.17</v>
      </c>
      <c r="G8" s="207">
        <f>'Excel Sheet'!I76</f>
        <v>2569.76</v>
      </c>
      <c r="H8" s="120"/>
      <c r="I8" s="187"/>
      <c r="J8" s="268" t="s">
        <v>31</v>
      </c>
      <c r="K8" s="269"/>
      <c r="L8" s="198" t="s">
        <v>65</v>
      </c>
      <c r="M8" s="189"/>
      <c r="N8" s="187"/>
      <c r="O8" s="187"/>
      <c r="P8" s="187"/>
      <c r="Q8" s="187"/>
    </row>
    <row r="9" spans="1:17" ht="15.75" customHeight="1" thickBot="1">
      <c r="A9" s="123"/>
      <c r="B9" s="130" t="str">
        <f>'Excel Sheet'!A43</f>
        <v>G6</v>
      </c>
      <c r="C9" s="205">
        <f>'Excel Sheet'!I9</f>
        <v>2021.72</v>
      </c>
      <c r="D9" s="206">
        <f>'Excel Sheet'!I26</f>
        <v>2633.73</v>
      </c>
      <c r="E9" s="206">
        <f>'Excel Sheet'!I43</f>
        <v>2837.22</v>
      </c>
      <c r="F9" s="206">
        <f>'Excel Sheet'!I60</f>
        <v>3052.93</v>
      </c>
      <c r="G9" s="207">
        <f>'Excel Sheet'!I77</f>
        <v>2736.11</v>
      </c>
      <c r="H9" s="120"/>
      <c r="I9" s="187"/>
      <c r="J9" s="268" t="s">
        <v>28</v>
      </c>
      <c r="K9" s="269"/>
      <c r="L9" s="197" t="s">
        <v>66</v>
      </c>
      <c r="M9" s="200"/>
      <c r="N9" s="187"/>
      <c r="O9" s="187"/>
      <c r="P9" s="187"/>
      <c r="Q9" s="187"/>
    </row>
    <row r="10" spans="1:17" ht="15.75" customHeight="1" thickBot="1">
      <c r="A10" s="123"/>
      <c r="B10" s="130" t="str">
        <f>'Excel Sheet'!A44</f>
        <v>G7</v>
      </c>
      <c r="C10" s="205">
        <f>'Excel Sheet'!I10</f>
        <v>3169.71</v>
      </c>
      <c r="D10" s="209">
        <f>'Excel Sheet'!I27</f>
        <v>3212.81</v>
      </c>
      <c r="E10" s="209">
        <f>'Excel Sheet'!I44</f>
        <v>3112.5</v>
      </c>
      <c r="F10" s="209">
        <f>'Excel Sheet'!I61</f>
        <v>3070.98</v>
      </c>
      <c r="G10" s="210">
        <f>'Excel Sheet'!I78</f>
        <v>2748.62</v>
      </c>
      <c r="H10" s="120"/>
      <c r="I10" s="187"/>
      <c r="J10" s="268" t="s">
        <v>37</v>
      </c>
      <c r="K10" s="269"/>
      <c r="L10" s="199" t="s">
        <v>70</v>
      </c>
      <c r="M10" s="189"/>
      <c r="N10" s="187"/>
      <c r="O10" s="187"/>
      <c r="P10" s="187"/>
      <c r="Q10" s="187"/>
    </row>
    <row r="11" spans="1:17" ht="15.75" customHeight="1" thickBot="1">
      <c r="A11" s="123"/>
      <c r="B11" s="130" t="str">
        <f>'Excel Sheet'!A45</f>
        <v>G8</v>
      </c>
      <c r="C11" s="205">
        <f>'Excel Sheet'!I11</f>
        <v>3215.08</v>
      </c>
      <c r="D11" s="206">
        <f>'Excel Sheet'!I28</f>
        <v>3181.21</v>
      </c>
      <c r="E11" s="206">
        <f>'Excel Sheet'!I45</f>
        <v>3147.1</v>
      </c>
      <c r="F11" s="206">
        <f>'Excel Sheet'!I62</f>
        <v>2855.9</v>
      </c>
      <c r="G11" s="207">
        <f>'Excel Sheet'!I79</f>
        <v>2778.54</v>
      </c>
      <c r="H11" s="120"/>
      <c r="I11" s="187"/>
      <c r="J11" s="266" t="s">
        <v>61</v>
      </c>
      <c r="K11" s="267"/>
      <c r="L11" s="232" t="str">
        <f>'Excel Sheet'!A87</f>
        <v>000WINTER09v1SNH</v>
      </c>
      <c r="M11" s="187"/>
      <c r="N11" s="187"/>
      <c r="O11" s="187"/>
      <c r="P11" s="187"/>
      <c r="Q11" s="187"/>
    </row>
    <row r="12" spans="1:17" ht="15.75" customHeight="1" thickBot="1">
      <c r="A12" s="123"/>
      <c r="B12" s="130" t="str">
        <f>'Excel Sheet'!A46</f>
        <v>G9</v>
      </c>
      <c r="C12" s="208">
        <f>'Excel Sheet'!I12</f>
        <v>3244.19</v>
      </c>
      <c r="D12" s="206">
        <f>'Excel Sheet'!I29</f>
        <v>2369.95</v>
      </c>
      <c r="E12" s="206">
        <f>'Excel Sheet'!I46</f>
        <v>3350.69</v>
      </c>
      <c r="F12" s="206">
        <f>'Excel Sheet'!I63</f>
        <v>3311.35</v>
      </c>
      <c r="G12" s="207">
        <f>'Excel Sheet'!I80</f>
        <v>3039.68</v>
      </c>
      <c r="H12" s="120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5.75" customHeight="1" thickBot="1">
      <c r="A13" s="123"/>
      <c r="B13" s="130" t="str">
        <f>'Excel Sheet'!A47</f>
        <v>G10</v>
      </c>
      <c r="C13" s="208">
        <f>'Excel Sheet'!I13</f>
        <v>3589.73</v>
      </c>
      <c r="D13" s="206">
        <f>'Excel Sheet'!I30</f>
        <v>3506.11</v>
      </c>
      <c r="E13" s="206">
        <f>'Excel Sheet'!I47</f>
        <v>3430.38</v>
      </c>
      <c r="F13" s="206">
        <f>'Excel Sheet'!I64</f>
        <v>3146.32</v>
      </c>
      <c r="G13" s="207">
        <f>'Excel Sheet'!I81</f>
        <v>3061.32</v>
      </c>
      <c r="H13" s="121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9" ht="15.75" customHeight="1" thickBot="1">
      <c r="A14" s="123"/>
      <c r="B14" s="132" t="str">
        <f>'Excel Sheet'!A48</f>
        <v>G11</v>
      </c>
      <c r="C14" s="205">
        <f>'Excel Sheet'!I14</f>
        <v>3609.63</v>
      </c>
      <c r="D14" s="206">
        <f>'Excel Sheet'!I31</f>
        <v>3528.26</v>
      </c>
      <c r="E14" s="206">
        <f>'Excel Sheet'!I48</f>
        <v>3450.1</v>
      </c>
      <c r="F14" s="206">
        <f>'Excel Sheet'!I65</f>
        <v>3311.34</v>
      </c>
      <c r="G14" s="207">
        <f>'Excel Sheet'!I82</f>
        <v>3078.69</v>
      </c>
      <c r="H14" s="121"/>
      <c r="I14" s="187"/>
      <c r="J14" s="187"/>
      <c r="K14" s="187"/>
      <c r="L14" s="187"/>
      <c r="M14" s="187"/>
      <c r="N14" s="187"/>
      <c r="O14" s="187"/>
      <c r="P14" s="187"/>
      <c r="Q14" s="187"/>
      <c r="R14" s="211"/>
      <c r="S14" s="211"/>
    </row>
    <row r="15" spans="1:19" ht="15.75" customHeight="1" thickBot="1">
      <c r="A15" s="123"/>
      <c r="B15" s="131" t="str">
        <f>'Excel Sheet'!A49</f>
        <v>G12</v>
      </c>
      <c r="C15" s="208">
        <f>'Excel Sheet'!I15</f>
        <v>3604.11</v>
      </c>
      <c r="D15" s="206">
        <f>'Excel Sheet'!I32</f>
        <v>3551.55</v>
      </c>
      <c r="E15" s="206">
        <f>'Excel Sheet'!I49</f>
        <v>3195.89</v>
      </c>
      <c r="F15" s="206">
        <f>'Excel Sheet'!I66</f>
        <v>2000.06</v>
      </c>
      <c r="G15" s="212">
        <f>'Excel Sheet'!I83</f>
        <v>1798.77</v>
      </c>
      <c r="H15" s="125"/>
      <c r="I15" s="187"/>
      <c r="J15" s="187"/>
      <c r="K15" s="187"/>
      <c r="L15" s="187"/>
      <c r="M15" s="187"/>
      <c r="N15" s="187"/>
      <c r="O15" s="187"/>
      <c r="P15" s="187"/>
      <c r="Q15" s="187"/>
      <c r="R15" s="211"/>
      <c r="S15" s="211"/>
    </row>
    <row r="16" spans="1:19" ht="15.75" customHeight="1" thickBot="1">
      <c r="A16" s="123"/>
      <c r="B16" s="130" t="str">
        <f>'Excel Sheet'!A50</f>
        <v>G13</v>
      </c>
      <c r="C16" s="213">
        <f>'Excel Sheet'!I16</f>
        <v>3611.09</v>
      </c>
      <c r="D16" s="206">
        <f>'Excel Sheet'!I33</f>
        <v>3553.16</v>
      </c>
      <c r="E16" s="206">
        <f>'Excel Sheet'!I50</f>
        <v>3088.75</v>
      </c>
      <c r="F16" s="206">
        <f>'Excel Sheet'!I67</f>
        <v>1930.52</v>
      </c>
      <c r="G16" s="212">
        <f>'Excel Sheet'!I84</f>
        <v>1690.57</v>
      </c>
      <c r="H16" s="125"/>
      <c r="I16" s="187"/>
      <c r="J16" s="187"/>
      <c r="K16" s="187"/>
      <c r="L16" s="187"/>
      <c r="M16" s="187"/>
      <c r="N16" s="187"/>
      <c r="O16" s="187"/>
      <c r="P16" s="187"/>
      <c r="Q16" s="187"/>
      <c r="R16" s="211"/>
      <c r="S16" s="211"/>
    </row>
    <row r="17" spans="1:19" ht="15.75" customHeight="1" thickBot="1">
      <c r="A17" s="123"/>
      <c r="B17" s="130" t="str">
        <f>'Excel Sheet'!A51</f>
        <v>G14</v>
      </c>
      <c r="C17" s="205">
        <f>'Excel Sheet'!I17</f>
        <v>3622.24</v>
      </c>
      <c r="D17" s="214">
        <f>'Excel Sheet'!I34</f>
        <v>3551.58</v>
      </c>
      <c r="E17" s="214">
        <f>'Excel Sheet'!I51</f>
        <v>2994.48</v>
      </c>
      <c r="F17" s="214">
        <f>'Excel Sheet'!I68</f>
        <v>1825.14</v>
      </c>
      <c r="G17" s="212">
        <f>'Excel Sheet'!I85</f>
        <v>1592.14</v>
      </c>
      <c r="H17" s="125"/>
      <c r="I17" s="191"/>
      <c r="J17" s="191"/>
      <c r="K17" s="191"/>
      <c r="L17" s="191"/>
      <c r="M17" s="191"/>
      <c r="N17" s="191"/>
      <c r="O17" s="191"/>
      <c r="P17" s="191"/>
      <c r="Q17" s="191"/>
      <c r="R17" s="211"/>
      <c r="S17" s="211"/>
    </row>
    <row r="18" spans="1:19" ht="3.75" customHeight="1">
      <c r="A18" s="120"/>
      <c r="B18" s="120"/>
      <c r="C18" s="120"/>
      <c r="D18" s="120"/>
      <c r="E18" s="120"/>
      <c r="F18" s="120"/>
      <c r="G18" s="124"/>
      <c r="H18" s="121"/>
      <c r="I18" s="187"/>
      <c r="J18" s="187"/>
      <c r="K18" s="187"/>
      <c r="L18" s="187"/>
      <c r="M18" s="187"/>
      <c r="N18" s="187"/>
      <c r="O18" s="187"/>
      <c r="P18" s="187"/>
      <c r="Q18" s="187"/>
      <c r="R18" s="211"/>
      <c r="S18" s="211"/>
    </row>
    <row r="19" spans="1:19" ht="12.75">
      <c r="A19" s="187"/>
      <c r="B19" s="187"/>
      <c r="C19" s="187"/>
      <c r="D19" s="187"/>
      <c r="E19" s="187"/>
      <c r="F19" s="187"/>
      <c r="G19" s="187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216"/>
      <c r="S19" s="216"/>
    </row>
    <row r="20" spans="1:19" ht="12.75">
      <c r="A20" s="187"/>
      <c r="B20" s="217" t="s">
        <v>59</v>
      </c>
      <c r="C20" s="187"/>
      <c r="D20" s="187"/>
      <c r="E20" s="187"/>
      <c r="F20" s="187"/>
      <c r="G20" s="187"/>
      <c r="H20" s="190"/>
      <c r="I20" s="187"/>
      <c r="J20" s="187"/>
      <c r="K20" s="191"/>
      <c r="L20" s="187"/>
      <c r="M20" s="187"/>
      <c r="N20" s="187"/>
      <c r="O20" s="187"/>
      <c r="P20" s="187"/>
      <c r="Q20" s="187"/>
      <c r="R20" s="211"/>
      <c r="S20" s="211"/>
    </row>
    <row r="21" spans="1:19" ht="12.75">
      <c r="A21" s="187"/>
      <c r="B21" s="187"/>
      <c r="C21" s="187"/>
      <c r="D21" s="187"/>
      <c r="E21" s="187"/>
      <c r="F21" s="187"/>
      <c r="G21" s="187"/>
      <c r="H21" s="190"/>
      <c r="I21" s="187"/>
      <c r="J21" s="187"/>
      <c r="K21" s="191"/>
      <c r="L21" s="187"/>
      <c r="M21" s="187"/>
      <c r="N21" s="187"/>
      <c r="O21" s="187"/>
      <c r="P21" s="187"/>
      <c r="Q21" s="187"/>
      <c r="R21" s="211"/>
      <c r="S21" s="211"/>
    </row>
    <row r="22" spans="1:19" ht="12.75">
      <c r="A22" s="187"/>
      <c r="B22" s="191"/>
      <c r="C22" s="191"/>
      <c r="D22" s="191"/>
      <c r="E22" s="191"/>
      <c r="F22" s="191"/>
      <c r="G22" s="191"/>
      <c r="H22" s="190"/>
      <c r="I22" s="187"/>
      <c r="J22" s="187"/>
      <c r="K22" s="187"/>
      <c r="L22" s="187"/>
      <c r="M22" s="187"/>
      <c r="N22" s="187"/>
      <c r="O22" s="187"/>
      <c r="P22" s="187"/>
      <c r="Q22" s="187"/>
      <c r="R22" s="211"/>
      <c r="S22" s="211"/>
    </row>
    <row r="23" spans="1:17" ht="12.75">
      <c r="A23" s="187"/>
      <c r="B23" s="191"/>
      <c r="C23" s="215" t="str">
        <f>'Excel Sheet'!K3</f>
        <v>FULL</v>
      </c>
      <c r="D23" s="215" t="str">
        <f>'Excel Sheet'!K20</f>
        <v>FULL</v>
      </c>
      <c r="E23" s="215" t="str">
        <f>'Excel Sheet'!K37</f>
        <v>FULL</v>
      </c>
      <c r="F23" s="215" t="str">
        <f>'Excel Sheet'!K54</f>
        <v>CTG_FAIL_IN_FULL</v>
      </c>
      <c r="G23" s="215" t="str">
        <f>'Excel Sheet'!K71</f>
        <v>CTG_FAIL_IN_FULL</v>
      </c>
      <c r="H23" s="190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2.75">
      <c r="A24" s="187"/>
      <c r="B24" s="191"/>
      <c r="C24" s="215" t="str">
        <f>'Excel Sheet'!K4</f>
        <v>FULL</v>
      </c>
      <c r="D24" s="215" t="str">
        <f>'Excel Sheet'!K21</f>
        <v>FULL</v>
      </c>
      <c r="E24" s="215" t="str">
        <f>'Excel Sheet'!K38</f>
        <v>FULL</v>
      </c>
      <c r="F24" s="215" t="str">
        <f>'Excel Sheet'!K55</f>
        <v>CTG_FAIL_IN_FULL</v>
      </c>
      <c r="G24" s="215" t="str">
        <f>'Excel Sheet'!K72</f>
        <v>CTG_FAIL_IN_FULL</v>
      </c>
      <c r="H24" s="190"/>
      <c r="I24" s="187"/>
      <c r="J24" s="187"/>
      <c r="K24" s="187"/>
      <c r="L24" s="187"/>
      <c r="M24" s="187"/>
      <c r="N24" s="187"/>
      <c r="O24" s="187"/>
      <c r="P24" s="187"/>
      <c r="Q24" s="187"/>
    </row>
    <row r="25" spans="1:17" ht="12.75">
      <c r="A25" s="187"/>
      <c r="B25" s="191"/>
      <c r="C25" s="215" t="str">
        <f>'Excel Sheet'!K5</f>
        <v>FULL</v>
      </c>
      <c r="D25" s="215" t="str">
        <f>'Excel Sheet'!K22</f>
        <v>FULL</v>
      </c>
      <c r="E25" s="215" t="str">
        <f>'Excel Sheet'!K39</f>
        <v>FULL</v>
      </c>
      <c r="F25" s="215" t="str">
        <f>'Excel Sheet'!K56</f>
        <v>CTG_FAIL_IN_FULL</v>
      </c>
      <c r="G25" s="215" t="str">
        <f>'Excel Sheet'!K73</f>
        <v>FULL</v>
      </c>
      <c r="H25" s="190"/>
      <c r="I25" s="187"/>
      <c r="J25" s="187"/>
      <c r="K25" s="187"/>
      <c r="L25" s="193"/>
      <c r="M25" s="187"/>
      <c r="N25" s="187"/>
      <c r="O25" s="187"/>
      <c r="P25" s="187"/>
      <c r="Q25" s="187"/>
    </row>
    <row r="26" spans="1:17" ht="12.75">
      <c r="A26" s="187"/>
      <c r="B26" s="191"/>
      <c r="C26" s="215" t="str">
        <f>'Excel Sheet'!K6</f>
        <v>FULL</v>
      </c>
      <c r="D26" s="215" t="str">
        <f>'Excel Sheet'!K23</f>
        <v>FULL</v>
      </c>
      <c r="E26" s="215" t="str">
        <f>'Excel Sheet'!K40</f>
        <v>FULL</v>
      </c>
      <c r="F26" s="215" t="str">
        <f>'Excel Sheet'!K57</f>
        <v>CTG_FAIL_IN_FULL</v>
      </c>
      <c r="G26" s="215" t="str">
        <f>'Excel Sheet'!K74</f>
        <v>FULL</v>
      </c>
      <c r="H26" s="190"/>
      <c r="I26" s="187"/>
      <c r="J26" s="187"/>
      <c r="K26" s="187"/>
      <c r="L26" s="187"/>
      <c r="M26" s="187"/>
      <c r="N26" s="187"/>
      <c r="O26" s="187"/>
      <c r="P26" s="187"/>
      <c r="Q26" s="187"/>
    </row>
    <row r="27" spans="1:17" ht="12.75">
      <c r="A27" s="187"/>
      <c r="B27" s="191"/>
      <c r="C27" s="215" t="str">
        <f>'Excel Sheet'!K7</f>
        <v>FULL</v>
      </c>
      <c r="D27" s="215" t="str">
        <f>'Excel Sheet'!K24</f>
        <v>FULL</v>
      </c>
      <c r="E27" s="215" t="str">
        <f>'Excel Sheet'!K41</f>
        <v>FULL</v>
      </c>
      <c r="F27" s="215" t="str">
        <f>'Excel Sheet'!K58</f>
        <v>CTG_FAIL_IN_FULL</v>
      </c>
      <c r="G27" s="215" t="str">
        <f>'Excel Sheet'!K75</f>
        <v>FULL</v>
      </c>
      <c r="H27" s="190"/>
      <c r="I27" s="187"/>
      <c r="J27" s="187"/>
      <c r="K27" s="187"/>
      <c r="L27" s="187"/>
      <c r="M27" s="187"/>
      <c r="N27" s="187"/>
      <c r="O27" s="187"/>
      <c r="P27" s="187"/>
      <c r="Q27" s="187"/>
    </row>
    <row r="28" spans="1:17" ht="12.75">
      <c r="A28" s="187"/>
      <c r="B28" s="191"/>
      <c r="C28" s="215" t="str">
        <f>'Excel Sheet'!K8</f>
        <v>FULL</v>
      </c>
      <c r="D28" s="215" t="str">
        <f>'Excel Sheet'!K25</f>
        <v>FULL</v>
      </c>
      <c r="E28" s="215" t="str">
        <f>'Excel Sheet'!K42</f>
        <v>FULL</v>
      </c>
      <c r="F28" s="215" t="str">
        <f>'Excel Sheet'!K59</f>
        <v>CTG_FAIL_IN_FULL</v>
      </c>
      <c r="G28" s="215" t="str">
        <f>'Excel Sheet'!K76</f>
        <v>FULL</v>
      </c>
      <c r="H28" s="190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1:17" ht="12.75">
      <c r="A29" s="187"/>
      <c r="B29" s="191"/>
      <c r="C29" s="215" t="str">
        <f>'Excel Sheet'!K9</f>
        <v>FULL</v>
      </c>
      <c r="D29" s="215" t="str">
        <f>'Excel Sheet'!K26</f>
        <v>FULL</v>
      </c>
      <c r="E29" s="215" t="str">
        <f>'Excel Sheet'!K43</f>
        <v>CTG_FAIL_IN_FULL</v>
      </c>
      <c r="F29" s="215" t="str">
        <f>'Excel Sheet'!K60</f>
        <v>CTG_FAIL_IN_FULL</v>
      </c>
      <c r="G29" s="215" t="str">
        <f>'Excel Sheet'!K77</f>
        <v>FULL</v>
      </c>
      <c r="H29" s="187"/>
      <c r="I29" s="187"/>
      <c r="J29" s="187"/>
      <c r="K29" s="187"/>
      <c r="L29" s="187"/>
      <c r="M29" s="187"/>
      <c r="N29" s="187"/>
      <c r="O29" s="187"/>
      <c r="P29" s="187"/>
      <c r="Q29" s="187"/>
    </row>
    <row r="30" spans="1:17" ht="12.75">
      <c r="A30" s="187"/>
      <c r="B30" s="191"/>
      <c r="C30" s="215" t="str">
        <f>'Excel Sheet'!K10</f>
        <v>CTG_FAIL_IN_FULL</v>
      </c>
      <c r="D30" s="215" t="str">
        <f>'Excel Sheet'!K27</f>
        <v>CTG_FAIL_IN_FULL</v>
      </c>
      <c r="E30" s="215" t="str">
        <f>'Excel Sheet'!K44</f>
        <v>CTG_FAIL_IN_FULL</v>
      </c>
      <c r="F30" s="215" t="str">
        <f>'Excel Sheet'!K61</f>
        <v>CTG_FAIL_IN_FULL</v>
      </c>
      <c r="G30" s="215" t="str">
        <f>'Excel Sheet'!K78</f>
        <v>FULL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7" ht="12.75">
      <c r="A31" s="187"/>
      <c r="B31" s="191"/>
      <c r="C31" s="215" t="str">
        <f>'Excel Sheet'!K11</f>
        <v>FULL</v>
      </c>
      <c r="D31" s="215" t="str">
        <f>'Excel Sheet'!K28</f>
        <v>FULL</v>
      </c>
      <c r="E31" s="215" t="str">
        <f>'Excel Sheet'!K45</f>
        <v>CTG_FAIL_IN_FULL</v>
      </c>
      <c r="F31" s="215" t="str">
        <f>'Excel Sheet'!K62</f>
        <v>FULL</v>
      </c>
      <c r="G31" s="215" t="str">
        <f>'Excel Sheet'!K79</f>
        <v>FULL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7" ht="12.75">
      <c r="A32" s="187"/>
      <c r="B32" s="191"/>
      <c r="C32" s="215" t="str">
        <f>'Excel Sheet'!K12</f>
        <v>CTG_FAIL_IN_FULL</v>
      </c>
      <c r="D32" s="215" t="str">
        <f>'Excel Sheet'!K29</f>
        <v>CTG_FAIL_IN_FULL</v>
      </c>
      <c r="E32" s="215" t="str">
        <f>'Excel Sheet'!K46</f>
        <v>CTG_FAIL_IN_FULL</v>
      </c>
      <c r="F32" s="215" t="str">
        <f>'Excel Sheet'!K63</f>
        <v>FULL</v>
      </c>
      <c r="G32" s="215" t="str">
        <f>'Excel Sheet'!K80</f>
        <v>FULL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17" ht="12.75">
      <c r="A33" s="187"/>
      <c r="B33" s="191"/>
      <c r="C33" s="215" t="str">
        <f>'Excel Sheet'!K13</f>
        <v>CTG_FAIL_IN_FULL</v>
      </c>
      <c r="D33" s="215" t="str">
        <f>'Excel Sheet'!K30</f>
        <v>CTG_FAIL_IN_FULL</v>
      </c>
      <c r="E33" s="215" t="str">
        <f>'Excel Sheet'!K47</f>
        <v>CTG_FAIL_IN_FULL</v>
      </c>
      <c r="F33" s="215" t="str">
        <f>'Excel Sheet'!K64</f>
        <v>FULL</v>
      </c>
      <c r="G33" s="215" t="str">
        <f>'Excel Sheet'!K81</f>
        <v>FULL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</row>
    <row r="34" spans="1:17" ht="12.75">
      <c r="A34" s="187"/>
      <c r="B34" s="191"/>
      <c r="C34" s="215" t="str">
        <f>'Excel Sheet'!K14</f>
        <v>CTG_FAIL_IN_FULL</v>
      </c>
      <c r="D34" s="215" t="str">
        <f>'Excel Sheet'!K31</f>
        <v>FULL</v>
      </c>
      <c r="E34" s="215" t="str">
        <f>'Excel Sheet'!K48</f>
        <v>CTG_FAIL_IN_FULL</v>
      </c>
      <c r="F34" s="215" t="str">
        <f>'Excel Sheet'!K65</f>
        <v>FULL</v>
      </c>
      <c r="G34" s="215" t="str">
        <f>'Excel Sheet'!K82</f>
        <v>FULL</v>
      </c>
      <c r="H34" s="187"/>
      <c r="I34" s="187"/>
      <c r="J34" s="187"/>
      <c r="K34" s="187"/>
      <c r="L34" s="187"/>
      <c r="M34" s="187"/>
      <c r="N34" s="187"/>
      <c r="O34" s="187"/>
      <c r="P34" s="187"/>
      <c r="Q34" s="187"/>
    </row>
    <row r="35" spans="1:17" ht="12.75">
      <c r="A35" s="187"/>
      <c r="B35" s="191"/>
      <c r="C35" s="215" t="str">
        <f>'Excel Sheet'!K15</f>
        <v>FULL</v>
      </c>
      <c r="D35" s="215" t="str">
        <f>'Excel Sheet'!K32</f>
        <v>FULL</v>
      </c>
      <c r="E35" s="215" t="str">
        <f>'Excel Sheet'!K49</f>
        <v>FULL</v>
      </c>
      <c r="F35" s="215" t="str">
        <f>'Excel Sheet'!K66</f>
        <v>FULL</v>
      </c>
      <c r="G35" s="215" t="str">
        <f>'Excel Sheet'!K83</f>
        <v>FULL</v>
      </c>
      <c r="H35" s="187"/>
      <c r="I35" s="187"/>
      <c r="J35" s="187"/>
      <c r="K35" s="187"/>
      <c r="L35" s="187"/>
      <c r="M35" s="187"/>
      <c r="N35" s="187"/>
      <c r="O35" s="187"/>
      <c r="P35" s="187"/>
      <c r="Q35" s="187"/>
    </row>
    <row r="36" spans="1:17" ht="12.75">
      <c r="A36" s="187"/>
      <c r="B36" s="191"/>
      <c r="C36" s="215" t="str">
        <f>'Excel Sheet'!K16</f>
        <v>FULL</v>
      </c>
      <c r="D36" s="215" t="str">
        <f>'Excel Sheet'!K33</f>
        <v>FULL</v>
      </c>
      <c r="E36" s="215" t="str">
        <f>'Excel Sheet'!K50</f>
        <v>FULL</v>
      </c>
      <c r="F36" s="215" t="str">
        <f>'Excel Sheet'!K67</f>
        <v>FULL</v>
      </c>
      <c r="G36" s="215" t="str">
        <f>'Excel Sheet'!K84</f>
        <v>FULL</v>
      </c>
      <c r="H36" s="187"/>
      <c r="I36" s="187"/>
      <c r="J36" s="187"/>
      <c r="K36" s="187"/>
      <c r="L36" s="187"/>
      <c r="M36" s="187"/>
      <c r="N36" s="187"/>
      <c r="O36" s="187"/>
      <c r="P36" s="187"/>
      <c r="Q36" s="187"/>
    </row>
    <row r="37" spans="1:17" ht="12.75">
      <c r="A37" s="187"/>
      <c r="B37" s="191"/>
      <c r="C37" s="215" t="str">
        <f>'Excel Sheet'!K17</f>
        <v>FULL</v>
      </c>
      <c r="D37" s="215" t="str">
        <f>'Excel Sheet'!K34</f>
        <v>FULL</v>
      </c>
      <c r="E37" s="215" t="str">
        <f>'Excel Sheet'!K51</f>
        <v>FULL</v>
      </c>
      <c r="F37" s="215" t="str">
        <f>'Excel Sheet'!K68</f>
        <v>FULL</v>
      </c>
      <c r="G37" s="215" t="str">
        <f>'Excel Sheet'!K85</f>
        <v>FULL</v>
      </c>
      <c r="H37" s="187"/>
      <c r="I37" s="187"/>
      <c r="J37" s="187"/>
      <c r="K37" s="187"/>
      <c r="L37" s="187"/>
      <c r="M37" s="187"/>
      <c r="N37" s="187"/>
      <c r="O37" s="187"/>
      <c r="P37" s="187"/>
      <c r="Q37" s="187"/>
    </row>
    <row r="38" spans="1:17" ht="12.75">
      <c r="A38" s="187"/>
      <c r="B38" s="191"/>
      <c r="C38" s="192"/>
      <c r="D38" s="192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</row>
    <row r="39" spans="1:17" ht="12.75">
      <c r="A39" s="187"/>
      <c r="B39" s="187"/>
      <c r="C39" s="192"/>
      <c r="D39" s="192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</row>
    <row r="40" spans="1:17" ht="12.75">
      <c r="A40" s="187"/>
      <c r="B40" s="187"/>
      <c r="C40" s="187"/>
      <c r="D40" s="192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</row>
    <row r="41" spans="1:17" ht="12.75">
      <c r="A41" s="187"/>
      <c r="B41" s="187"/>
      <c r="C41" s="187"/>
      <c r="D41" s="192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</row>
    <row r="42" spans="1:17" ht="11.2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</row>
    <row r="43" spans="1:17" ht="12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</row>
    <row r="44" spans="1:17" ht="12.7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7" ht="12.7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</row>
    <row r="46" spans="1:17" ht="12.7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</row>
    <row r="67" spans="12:19" ht="12.75">
      <c r="L67" s="194"/>
      <c r="M67" s="265"/>
      <c r="N67" s="263"/>
      <c r="O67" s="263"/>
      <c r="P67" s="263"/>
      <c r="Q67" s="263"/>
      <c r="R67" s="263"/>
      <c r="S67" s="263"/>
    </row>
    <row r="68" spans="12:19" ht="12.75">
      <c r="L68" s="194"/>
      <c r="M68" s="263"/>
      <c r="N68" s="263"/>
      <c r="O68" s="263"/>
      <c r="P68" s="263"/>
      <c r="Q68" s="263"/>
      <c r="R68" s="263"/>
      <c r="S68" s="263"/>
    </row>
    <row r="69" spans="12:19" ht="12.75">
      <c r="L69" s="194"/>
      <c r="M69" s="262"/>
      <c r="N69" s="263"/>
      <c r="P69" s="211"/>
      <c r="Q69" s="211"/>
      <c r="R69" s="211"/>
      <c r="S69" s="211"/>
    </row>
    <row r="70" spans="12:19" ht="12.75">
      <c r="L70" s="194"/>
      <c r="M70" s="196"/>
      <c r="N70" s="195"/>
      <c r="P70" s="211"/>
      <c r="Q70" s="211"/>
      <c r="R70" s="211"/>
      <c r="S70" s="211"/>
    </row>
    <row r="71" spans="12:19" ht="12.75">
      <c r="L71" s="194"/>
      <c r="M71" s="262"/>
      <c r="N71" s="263"/>
      <c r="P71" s="211"/>
      <c r="Q71" s="211"/>
      <c r="R71" s="211"/>
      <c r="S71" s="211"/>
    </row>
    <row r="72" spans="12:19" ht="12.75">
      <c r="L72" s="194"/>
      <c r="M72" s="262"/>
      <c r="N72" s="263"/>
      <c r="P72" s="211"/>
      <c r="Q72" s="211"/>
      <c r="R72" s="211"/>
      <c r="S72" s="211"/>
    </row>
    <row r="73" spans="12:19" ht="12.75">
      <c r="L73" s="194"/>
      <c r="M73" s="196"/>
      <c r="N73" s="195"/>
      <c r="P73" s="211"/>
      <c r="Q73" s="211"/>
      <c r="R73" s="211"/>
      <c r="S73" s="211"/>
    </row>
    <row r="74" spans="12:19" ht="12.75">
      <c r="L74" s="194"/>
      <c r="M74" s="196"/>
      <c r="N74" s="195"/>
      <c r="P74" s="211"/>
      <c r="Q74" s="211"/>
      <c r="R74" s="211"/>
      <c r="S74" s="211"/>
    </row>
    <row r="75" spans="12:19" ht="12.75">
      <c r="L75" s="194"/>
      <c r="M75" s="264"/>
      <c r="N75" s="263"/>
      <c r="O75" s="195"/>
      <c r="P75" s="211"/>
      <c r="Q75" s="211"/>
      <c r="R75" s="211"/>
      <c r="S75" s="211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90" t="str">
        <f>Results!L5</f>
        <v>South-to-North (SN)</v>
      </c>
      <c r="C1" s="291"/>
      <c r="D1" s="272"/>
      <c r="E1" s="273"/>
      <c r="F1" s="286" t="str">
        <f>Results!L6</f>
        <v>Heavy Loads</v>
      </c>
      <c r="G1" s="287"/>
      <c r="H1" s="276"/>
      <c r="I1" s="284" t="str">
        <f>Results!L7</f>
        <v>000</v>
      </c>
      <c r="J1" s="278" t="str">
        <f>Results!L2</f>
        <v>ALL LINES IN SERVICE (COV-CRES BYP @ COV)</v>
      </c>
      <c r="K1" s="279"/>
      <c r="L1" s="279"/>
      <c r="M1" s="279"/>
      <c r="N1" s="279"/>
      <c r="O1" s="279"/>
      <c r="P1" s="279"/>
      <c r="Q1" s="279"/>
      <c r="R1" s="280"/>
    </row>
    <row r="2" spans="1:19" s="47" customFormat="1" ht="16.5" thickBot="1">
      <c r="A2" s="222"/>
      <c r="B2" s="292"/>
      <c r="C2" s="293"/>
      <c r="D2" s="274"/>
      <c r="E2" s="275"/>
      <c r="F2" s="288"/>
      <c r="G2" s="289"/>
      <c r="H2" s="277"/>
      <c r="I2" s="285"/>
      <c r="J2" s="281"/>
      <c r="K2" s="282"/>
      <c r="L2" s="282"/>
      <c r="M2" s="282"/>
      <c r="N2" s="282"/>
      <c r="O2" s="282"/>
      <c r="P2" s="282"/>
      <c r="Q2" s="282"/>
      <c r="R2" s="283"/>
      <c r="S2" s="221"/>
    </row>
    <row r="3" spans="2:20" s="48" customFormat="1" ht="12.75">
      <c r="B3" s="228" t="s">
        <v>33</v>
      </c>
      <c r="C3" s="270" t="s">
        <v>60</v>
      </c>
      <c r="D3" s="225">
        <v>100</v>
      </c>
      <c r="E3" s="229">
        <v>100</v>
      </c>
      <c r="F3" s="229">
        <v>100</v>
      </c>
      <c r="G3" s="229">
        <v>260</v>
      </c>
      <c r="H3" s="229">
        <v>260</v>
      </c>
      <c r="I3" s="229">
        <v>260</v>
      </c>
      <c r="J3" s="223">
        <v>525</v>
      </c>
      <c r="K3" s="229">
        <v>525</v>
      </c>
      <c r="L3" s="229">
        <v>525</v>
      </c>
      <c r="M3" s="229">
        <v>1000</v>
      </c>
      <c r="N3" s="229">
        <v>1000</v>
      </c>
      <c r="O3" s="223">
        <v>1000</v>
      </c>
      <c r="P3" s="225">
        <v>1400</v>
      </c>
      <c r="Q3" s="226">
        <v>1400</v>
      </c>
      <c r="R3" s="229">
        <v>1400</v>
      </c>
      <c r="S3" s="218"/>
      <c r="T3" s="218"/>
    </row>
    <row r="4" spans="2:20" s="48" customFormat="1" ht="12.75">
      <c r="B4" s="227" t="s">
        <v>34</v>
      </c>
      <c r="C4" s="271"/>
      <c r="D4" s="225">
        <v>140</v>
      </c>
      <c r="E4" s="227">
        <v>460</v>
      </c>
      <c r="F4" s="228">
        <v>775</v>
      </c>
      <c r="G4" s="228">
        <v>140</v>
      </c>
      <c r="H4" s="228">
        <v>460</v>
      </c>
      <c r="I4" s="228">
        <v>775</v>
      </c>
      <c r="J4" s="227">
        <v>140</v>
      </c>
      <c r="K4" s="228">
        <v>460</v>
      </c>
      <c r="L4" s="228">
        <v>775</v>
      </c>
      <c r="M4" s="228">
        <v>140</v>
      </c>
      <c r="N4" s="228">
        <v>460</v>
      </c>
      <c r="O4" s="223">
        <v>775</v>
      </c>
      <c r="P4" s="225">
        <v>140</v>
      </c>
      <c r="Q4" s="223">
        <v>460</v>
      </c>
      <c r="R4" s="227">
        <v>775</v>
      </c>
      <c r="S4" s="231"/>
      <c r="T4" s="218"/>
    </row>
    <row r="5" spans="2:18" s="54" customFormat="1" ht="14.25">
      <c r="B5" s="219" t="str">
        <f>'Excel Sheet'!A2</f>
        <v>25F</v>
      </c>
      <c r="C5" s="220">
        <f>AVERAGE('Excel Sheet'!H3:H17)</f>
        <v>6695.207999999999</v>
      </c>
      <c r="D5" s="220">
        <f>'Excel Sheet'!I3</f>
        <v>1244.54</v>
      </c>
      <c r="E5" s="220">
        <f>'Excel Sheet'!I4</f>
        <v>2395.26</v>
      </c>
      <c r="F5" s="220">
        <f>'Excel Sheet'!I5</f>
        <v>2377.8</v>
      </c>
      <c r="G5" s="220">
        <f>'Excel Sheet'!I6</f>
        <v>1649.49</v>
      </c>
      <c r="H5" s="220">
        <f>'Excel Sheet'!I7</f>
        <v>2715.19</v>
      </c>
      <c r="I5" s="230">
        <f>'Excel Sheet'!I8</f>
        <v>2710.83</v>
      </c>
      <c r="J5" s="220">
        <f>'Excel Sheet'!I9</f>
        <v>2021.72</v>
      </c>
      <c r="K5" s="230">
        <f>'Excel Sheet'!I10</f>
        <v>3169.71</v>
      </c>
      <c r="L5" s="220">
        <f>'Excel Sheet'!I11</f>
        <v>3215.08</v>
      </c>
      <c r="M5" s="220">
        <f>'Excel Sheet'!I12</f>
        <v>3244.19</v>
      </c>
      <c r="N5" s="220">
        <f>'Excel Sheet'!I13</f>
        <v>3589.73</v>
      </c>
      <c r="O5" s="220">
        <f>'Excel Sheet'!I14</f>
        <v>3609.63</v>
      </c>
      <c r="P5" s="224">
        <f>'Excel Sheet'!I15</f>
        <v>3604.11</v>
      </c>
      <c r="Q5" s="224">
        <f>'Excel Sheet'!I16</f>
        <v>3611.09</v>
      </c>
      <c r="R5" s="224">
        <f>'Excel Sheet'!I17</f>
        <v>3622.24</v>
      </c>
    </row>
    <row r="6" spans="2:18" s="54" customFormat="1" ht="14.25">
      <c r="B6" s="219" t="str">
        <f>'Excel Sheet'!A19</f>
        <v>35F</v>
      </c>
      <c r="C6" s="220">
        <f>AVERAGE('Excel Sheet'!H20:H34)</f>
        <v>6362.386666666666</v>
      </c>
      <c r="D6" s="220">
        <f>'Excel Sheet'!I20</f>
        <v>2053.6</v>
      </c>
      <c r="E6" s="220">
        <f>'Excel Sheet'!I21</f>
        <v>2385.93</v>
      </c>
      <c r="F6" s="220">
        <f>'Excel Sheet'!I22</f>
        <v>2397.31</v>
      </c>
      <c r="G6" s="220">
        <f>'Excel Sheet'!I23</f>
        <v>2428.72</v>
      </c>
      <c r="H6" s="220">
        <f>'Excel Sheet'!I24</f>
        <v>2790.12</v>
      </c>
      <c r="I6" s="220">
        <f>'Excel Sheet'!I25</f>
        <v>2749.42</v>
      </c>
      <c r="J6" s="220">
        <f>'Excel Sheet'!I26</f>
        <v>2633.73</v>
      </c>
      <c r="K6" s="220">
        <f>'Excel Sheet'!I27</f>
        <v>3212.81</v>
      </c>
      <c r="L6" s="220">
        <f>'Excel Sheet'!I28</f>
        <v>3181.21</v>
      </c>
      <c r="M6" s="220">
        <f>'Excel Sheet'!I29</f>
        <v>2369.95</v>
      </c>
      <c r="N6" s="220">
        <f>'Excel Sheet'!I30</f>
        <v>3506.11</v>
      </c>
      <c r="O6" s="220">
        <f>'Excel Sheet'!I31</f>
        <v>3528.26</v>
      </c>
      <c r="P6" s="220">
        <f>'Excel Sheet'!I32</f>
        <v>3551.55</v>
      </c>
      <c r="Q6" s="220">
        <f>'Excel Sheet'!I33</f>
        <v>3553.16</v>
      </c>
      <c r="R6" s="220">
        <f>'Excel Sheet'!I34</f>
        <v>3551.58</v>
      </c>
    </row>
    <row r="7" spans="2:18" s="54" customFormat="1" ht="14.25">
      <c r="B7" s="219" t="str">
        <f>'Excel Sheet'!A36</f>
        <v>45F</v>
      </c>
      <c r="C7" s="220">
        <f>AVERAGE('Excel Sheet'!H37:H51)</f>
        <v>6071.36</v>
      </c>
      <c r="D7" s="220">
        <f>'Excel Sheet'!I37</f>
        <v>1967.78</v>
      </c>
      <c r="E7" s="220">
        <f>'Excel Sheet'!I38</f>
        <v>2444.9</v>
      </c>
      <c r="F7" s="220">
        <f>'Excel Sheet'!I39</f>
        <v>2412.28</v>
      </c>
      <c r="G7" s="220">
        <f>'Excel Sheet'!I40</f>
        <v>2380.49</v>
      </c>
      <c r="H7" s="220">
        <f>'Excel Sheet'!I41</f>
        <v>2807.97</v>
      </c>
      <c r="I7" s="220">
        <f>'Excel Sheet'!I42</f>
        <v>2794.1</v>
      </c>
      <c r="J7" s="220">
        <f>'Excel Sheet'!I43</f>
        <v>2837.22</v>
      </c>
      <c r="K7" s="220">
        <f>'Excel Sheet'!I44</f>
        <v>3112.5</v>
      </c>
      <c r="L7" s="220">
        <f>'Excel Sheet'!I45</f>
        <v>3147.1</v>
      </c>
      <c r="M7" s="220">
        <f>'Excel Sheet'!I46</f>
        <v>3350.69</v>
      </c>
      <c r="N7" s="220">
        <f>'Excel Sheet'!I47</f>
        <v>3430.38</v>
      </c>
      <c r="O7" s="220">
        <f>'Excel Sheet'!I48</f>
        <v>3450.1</v>
      </c>
      <c r="P7" s="220">
        <f>'Excel Sheet'!I49</f>
        <v>3195.89</v>
      </c>
      <c r="Q7" s="220">
        <f>'Excel Sheet'!I50</f>
        <v>3088.75</v>
      </c>
      <c r="R7" s="220">
        <f>'Excel Sheet'!I51</f>
        <v>2994.48</v>
      </c>
    </row>
    <row r="8" spans="2:18" s="54" customFormat="1" ht="14.25">
      <c r="B8" s="219" t="str">
        <f>'Excel Sheet'!A53</f>
        <v>60F</v>
      </c>
      <c r="C8" s="220">
        <f>AVERAGE('Excel Sheet'!H54:H68)</f>
        <v>4980.057333333333</v>
      </c>
      <c r="D8" s="220">
        <f>'Excel Sheet'!I54</f>
        <v>2782.28</v>
      </c>
      <c r="E8" s="220">
        <f>'Excel Sheet'!I55</f>
        <v>2800.42</v>
      </c>
      <c r="F8" s="220">
        <f>'Excel Sheet'!I56</f>
        <v>2828.19</v>
      </c>
      <c r="G8" s="220">
        <f>'Excel Sheet'!I57</f>
        <v>2886.2</v>
      </c>
      <c r="H8" s="220">
        <f>'Excel Sheet'!I58</f>
        <v>2894.39</v>
      </c>
      <c r="I8" s="220">
        <f>'Excel Sheet'!I59</f>
        <v>2922.17</v>
      </c>
      <c r="J8" s="220">
        <f>'Excel Sheet'!I60</f>
        <v>3052.93</v>
      </c>
      <c r="K8" s="220">
        <f>'Excel Sheet'!I61</f>
        <v>3070.98</v>
      </c>
      <c r="L8" s="220">
        <f>'Excel Sheet'!I62</f>
        <v>2855.9</v>
      </c>
      <c r="M8" s="220">
        <f>'Excel Sheet'!I63</f>
        <v>3311.35</v>
      </c>
      <c r="N8" s="220">
        <f>'Excel Sheet'!I64</f>
        <v>3146.32</v>
      </c>
      <c r="O8" s="220">
        <f>'Excel Sheet'!I65</f>
        <v>3311.34</v>
      </c>
      <c r="P8" s="220">
        <f>'Excel Sheet'!I66</f>
        <v>2000.06</v>
      </c>
      <c r="Q8" s="220">
        <f>'Excel Sheet'!I67</f>
        <v>1930.52</v>
      </c>
      <c r="R8" s="220">
        <f>'Excel Sheet'!I68</f>
        <v>1825.14</v>
      </c>
    </row>
    <row r="9" spans="2:18" s="54" customFormat="1" ht="14.25">
      <c r="B9" s="219" t="str">
        <f>'Excel Sheet'!A70</f>
        <v>70F</v>
      </c>
      <c r="C9" s="220">
        <f>AVERAGE('Excel Sheet'!H71:H85)</f>
        <v>4635.928000000001</v>
      </c>
      <c r="D9" s="220">
        <f>'Excel Sheet'!I71</f>
        <v>2664.55</v>
      </c>
      <c r="E9" s="220">
        <f>'Excel Sheet'!I72</f>
        <v>2683.08</v>
      </c>
      <c r="F9" s="220">
        <f>'Excel Sheet'!I73</f>
        <v>2455.55</v>
      </c>
      <c r="G9" s="220">
        <f>'Excel Sheet'!I74</f>
        <v>2535.88</v>
      </c>
      <c r="H9" s="220">
        <f>'Excel Sheet'!I75</f>
        <v>2547.82</v>
      </c>
      <c r="I9" s="220">
        <f>'Excel Sheet'!I76</f>
        <v>2569.76</v>
      </c>
      <c r="J9" s="220">
        <f>'Excel Sheet'!I77</f>
        <v>2736.11</v>
      </c>
      <c r="K9" s="220">
        <f>'Excel Sheet'!I78</f>
        <v>2748.62</v>
      </c>
      <c r="L9" s="220">
        <f>'Excel Sheet'!I79</f>
        <v>2778.54</v>
      </c>
      <c r="M9" s="220">
        <f>'Excel Sheet'!I80</f>
        <v>3039.68</v>
      </c>
      <c r="N9" s="220">
        <f>'Excel Sheet'!I81</f>
        <v>3061.32</v>
      </c>
      <c r="O9" s="220">
        <f>'Excel Sheet'!I82</f>
        <v>3078.69</v>
      </c>
      <c r="P9" s="220">
        <f>'Excel Sheet'!I83</f>
        <v>1798.77</v>
      </c>
      <c r="Q9" s="220">
        <f>'Excel Sheet'!I84</f>
        <v>1690.57</v>
      </c>
      <c r="R9" s="220">
        <f>'Excel Sheet'!I85</f>
        <v>1592.14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70.7109375" style="0" customWidth="1"/>
    <col min="4" max="4" width="58.281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customWidth="1"/>
    <col min="10" max="10" width="49.421875" style="0" customWidth="1"/>
    <col min="11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68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62</v>
      </c>
      <c r="J2" t="s">
        <v>69</v>
      </c>
      <c r="K2" t="s">
        <v>57</v>
      </c>
    </row>
    <row r="3" spans="1:11" ht="12.75">
      <c r="A3" t="s">
        <v>51</v>
      </c>
      <c r="B3">
        <v>1244.59</v>
      </c>
      <c r="C3" t="s">
        <v>71</v>
      </c>
      <c r="D3" t="s">
        <v>72</v>
      </c>
      <c r="E3">
        <v>-4.53</v>
      </c>
      <c r="F3">
        <v>-548.46</v>
      </c>
      <c r="G3">
        <v>-548.5</v>
      </c>
      <c r="H3">
        <v>6689.25</v>
      </c>
      <c r="I3">
        <v>1244.54</v>
      </c>
      <c r="J3">
        <v>-908.23</v>
      </c>
      <c r="K3" t="s">
        <v>58</v>
      </c>
    </row>
    <row r="4" spans="1:11" ht="12.75">
      <c r="A4" t="s">
        <v>6</v>
      </c>
      <c r="B4">
        <v>2395.69</v>
      </c>
      <c r="C4" t="s">
        <v>73</v>
      </c>
      <c r="D4" t="s">
        <v>74</v>
      </c>
      <c r="E4">
        <v>-8.68</v>
      </c>
      <c r="F4">
        <v>-514.22</v>
      </c>
      <c r="G4">
        <v>-514.44</v>
      </c>
      <c r="H4">
        <v>6666.92</v>
      </c>
      <c r="I4">
        <v>2395.26</v>
      </c>
      <c r="J4">
        <v>-1535.48</v>
      </c>
      <c r="K4" t="s">
        <v>58</v>
      </c>
    </row>
    <row r="5" spans="1:11" ht="12.75">
      <c r="A5" t="s">
        <v>3</v>
      </c>
      <c r="B5">
        <v>2377.29</v>
      </c>
      <c r="C5" t="s">
        <v>73</v>
      </c>
      <c r="D5" t="s">
        <v>74</v>
      </c>
      <c r="E5">
        <v>-8.68</v>
      </c>
      <c r="F5">
        <v>-527.11</v>
      </c>
      <c r="G5">
        <v>-527.35</v>
      </c>
      <c r="H5">
        <v>6674.21</v>
      </c>
      <c r="I5">
        <v>2377.8</v>
      </c>
      <c r="J5">
        <v>-1497.67</v>
      </c>
      <c r="K5" t="s">
        <v>58</v>
      </c>
    </row>
    <row r="6" spans="1:11" ht="12.75">
      <c r="A6" t="s">
        <v>0</v>
      </c>
      <c r="B6">
        <v>1649.44</v>
      </c>
      <c r="C6" t="s">
        <v>75</v>
      </c>
      <c r="D6" t="s">
        <v>76</v>
      </c>
      <c r="E6">
        <v>-4.52</v>
      </c>
      <c r="F6">
        <v>-545.35</v>
      </c>
      <c r="G6">
        <v>-545.33</v>
      </c>
      <c r="H6">
        <v>6698.57</v>
      </c>
      <c r="I6">
        <v>1649.49</v>
      </c>
      <c r="J6">
        <v>-1061.53</v>
      </c>
      <c r="K6" t="s">
        <v>58</v>
      </c>
    </row>
    <row r="7" spans="1:11" ht="12.75">
      <c r="A7" t="s">
        <v>7</v>
      </c>
      <c r="B7">
        <v>2715.49</v>
      </c>
      <c r="C7" t="s">
        <v>73</v>
      </c>
      <c r="D7" t="s">
        <v>74</v>
      </c>
      <c r="E7">
        <v>-8.68</v>
      </c>
      <c r="F7">
        <v>-517.82</v>
      </c>
      <c r="G7">
        <v>-517.7</v>
      </c>
      <c r="H7">
        <v>6677.01</v>
      </c>
      <c r="I7">
        <v>2715.19</v>
      </c>
      <c r="J7">
        <v>-1653.18</v>
      </c>
      <c r="K7" t="s">
        <v>58</v>
      </c>
    </row>
    <row r="8" spans="1:11" ht="12.75">
      <c r="A8" t="s">
        <v>4</v>
      </c>
      <c r="B8">
        <v>2711.22</v>
      </c>
      <c r="C8" t="s">
        <v>73</v>
      </c>
      <c r="D8" t="s">
        <v>74</v>
      </c>
      <c r="E8">
        <v>-8.68</v>
      </c>
      <c r="F8">
        <v>-529.98</v>
      </c>
      <c r="G8">
        <v>-529.73</v>
      </c>
      <c r="H8">
        <v>6683.92</v>
      </c>
      <c r="I8">
        <v>2710.83</v>
      </c>
      <c r="J8">
        <v>-1626.95</v>
      </c>
      <c r="K8" t="s">
        <v>58</v>
      </c>
    </row>
    <row r="9" spans="1:11" ht="12.75">
      <c r="A9" t="s">
        <v>1</v>
      </c>
      <c r="B9">
        <v>2023.81</v>
      </c>
      <c r="C9" t="s">
        <v>71</v>
      </c>
      <c r="D9" t="s">
        <v>77</v>
      </c>
      <c r="E9">
        <v>-4.59</v>
      </c>
      <c r="F9">
        <v>-520.15</v>
      </c>
      <c r="G9">
        <v>-544.22</v>
      </c>
      <c r="H9">
        <v>6703.95</v>
      </c>
      <c r="I9">
        <v>2021.72</v>
      </c>
      <c r="J9">
        <v>-1162.78</v>
      </c>
      <c r="K9" t="s">
        <v>58</v>
      </c>
    </row>
    <row r="10" spans="1:11" ht="12.75">
      <c r="A10" t="s">
        <v>8</v>
      </c>
      <c r="B10">
        <v>3169.97</v>
      </c>
      <c r="C10" t="s">
        <v>78</v>
      </c>
      <c r="D10" t="s">
        <v>79</v>
      </c>
      <c r="E10">
        <v>10.8</v>
      </c>
      <c r="F10">
        <v>536.59</v>
      </c>
      <c r="G10">
        <v>536.58</v>
      </c>
      <c r="H10">
        <v>6686.55</v>
      </c>
      <c r="I10">
        <v>3169.71</v>
      </c>
      <c r="J10">
        <v>-1804.37</v>
      </c>
      <c r="K10" t="s">
        <v>80</v>
      </c>
    </row>
    <row r="11" spans="1:11" ht="12.75">
      <c r="A11" t="s">
        <v>5</v>
      </c>
      <c r="B11">
        <v>3215.42</v>
      </c>
      <c r="C11" t="s">
        <v>73</v>
      </c>
      <c r="D11" t="s">
        <v>74</v>
      </c>
      <c r="E11">
        <v>-8.68</v>
      </c>
      <c r="F11">
        <v>-527.51</v>
      </c>
      <c r="G11">
        <v>-527.72</v>
      </c>
      <c r="H11">
        <v>6697.56</v>
      </c>
      <c r="I11">
        <v>3215.08</v>
      </c>
      <c r="J11">
        <v>-1801.97</v>
      </c>
      <c r="K11" t="s">
        <v>58</v>
      </c>
    </row>
    <row r="12" spans="1:11" ht="12.75">
      <c r="A12" t="s">
        <v>2</v>
      </c>
      <c r="B12">
        <v>3244.52</v>
      </c>
      <c r="C12" t="s">
        <v>78</v>
      </c>
      <c r="D12" t="s">
        <v>79</v>
      </c>
      <c r="E12">
        <v>10.8</v>
      </c>
      <c r="F12">
        <v>536.32</v>
      </c>
      <c r="G12">
        <v>536.31</v>
      </c>
      <c r="H12">
        <v>6741.93</v>
      </c>
      <c r="I12">
        <v>3244.19</v>
      </c>
      <c r="J12">
        <v>-1668.15</v>
      </c>
      <c r="K12" t="s">
        <v>80</v>
      </c>
    </row>
    <row r="13" spans="1:11" ht="12.75">
      <c r="A13" t="s">
        <v>9</v>
      </c>
      <c r="B13">
        <v>3590.33</v>
      </c>
      <c r="C13" t="s">
        <v>81</v>
      </c>
      <c r="D13" t="s">
        <v>82</v>
      </c>
      <c r="E13">
        <v>-65.01</v>
      </c>
      <c r="F13">
        <v>-2677.33</v>
      </c>
      <c r="G13">
        <v>-2677.3</v>
      </c>
      <c r="H13">
        <v>6690.7</v>
      </c>
      <c r="I13">
        <v>3589.73</v>
      </c>
      <c r="J13">
        <v>-1831.16</v>
      </c>
      <c r="K13" t="s">
        <v>80</v>
      </c>
    </row>
    <row r="14" spans="1:11" ht="12.75">
      <c r="A14" t="s">
        <v>10</v>
      </c>
      <c r="B14">
        <v>3610.34</v>
      </c>
      <c r="C14" t="s">
        <v>81</v>
      </c>
      <c r="D14" t="s">
        <v>82</v>
      </c>
      <c r="E14">
        <v>-65.01</v>
      </c>
      <c r="F14">
        <v>-2679.63</v>
      </c>
      <c r="G14">
        <v>-2679.57</v>
      </c>
      <c r="H14">
        <v>6699.66</v>
      </c>
      <c r="I14">
        <v>3609.63</v>
      </c>
      <c r="J14">
        <v>-1816.09</v>
      </c>
      <c r="K14" t="s">
        <v>80</v>
      </c>
    </row>
    <row r="15" spans="1:11" ht="12.75">
      <c r="A15" t="s">
        <v>11</v>
      </c>
      <c r="B15">
        <v>3604.79</v>
      </c>
      <c r="C15" t="s">
        <v>83</v>
      </c>
      <c r="D15" t="s">
        <v>84</v>
      </c>
      <c r="E15">
        <v>100</v>
      </c>
      <c r="F15">
        <v>3565</v>
      </c>
      <c r="G15">
        <v>3566.54</v>
      </c>
      <c r="H15">
        <v>6751.23</v>
      </c>
      <c r="I15">
        <v>3604.11</v>
      </c>
      <c r="J15">
        <v>-1730.7</v>
      </c>
      <c r="K15" t="s">
        <v>58</v>
      </c>
    </row>
    <row r="16" spans="1:11" ht="12.75">
      <c r="A16" t="s">
        <v>13</v>
      </c>
      <c r="B16">
        <v>3611.68</v>
      </c>
      <c r="C16" t="s">
        <v>83</v>
      </c>
      <c r="D16" t="s">
        <v>84</v>
      </c>
      <c r="E16">
        <v>100</v>
      </c>
      <c r="F16">
        <v>3572.84</v>
      </c>
      <c r="G16">
        <v>3575.69</v>
      </c>
      <c r="H16">
        <v>6678.68</v>
      </c>
      <c r="I16">
        <v>3611.09</v>
      </c>
      <c r="J16">
        <v>-1707.53</v>
      </c>
      <c r="K16" t="s">
        <v>58</v>
      </c>
    </row>
    <row r="17" spans="1:11" ht="12.75">
      <c r="A17" t="s">
        <v>14</v>
      </c>
      <c r="B17">
        <v>3620.45</v>
      </c>
      <c r="C17" t="s">
        <v>83</v>
      </c>
      <c r="D17" t="s">
        <v>84</v>
      </c>
      <c r="E17">
        <v>100</v>
      </c>
      <c r="F17">
        <v>3583.21</v>
      </c>
      <c r="G17">
        <v>3581.99</v>
      </c>
      <c r="H17">
        <v>6687.98</v>
      </c>
      <c r="I17">
        <v>3622.24</v>
      </c>
      <c r="J17">
        <v>-1671.26</v>
      </c>
      <c r="K17" t="s">
        <v>58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62</v>
      </c>
      <c r="J19" t="s">
        <v>69</v>
      </c>
      <c r="K19" t="s">
        <v>57</v>
      </c>
    </row>
    <row r="20" spans="1:11" ht="12.75">
      <c r="A20" t="s">
        <v>51</v>
      </c>
      <c r="B20">
        <v>2053.66</v>
      </c>
      <c r="C20" t="s">
        <v>71</v>
      </c>
      <c r="D20" t="s">
        <v>72</v>
      </c>
      <c r="E20">
        <v>-4.53</v>
      </c>
      <c r="F20">
        <v>-537.8</v>
      </c>
      <c r="G20">
        <v>-537.91</v>
      </c>
      <c r="H20">
        <v>6383.14</v>
      </c>
      <c r="I20">
        <v>2053.6</v>
      </c>
      <c r="J20">
        <v>-1345.08</v>
      </c>
      <c r="K20" t="s">
        <v>58</v>
      </c>
    </row>
    <row r="21" spans="1:11" ht="12.75">
      <c r="A21" t="s">
        <v>6</v>
      </c>
      <c r="B21">
        <v>2386.21</v>
      </c>
      <c r="C21" t="s">
        <v>73</v>
      </c>
      <c r="D21" t="s">
        <v>74</v>
      </c>
      <c r="E21">
        <v>-8.68</v>
      </c>
      <c r="F21">
        <v>-492.55</v>
      </c>
      <c r="G21">
        <v>-492.73</v>
      </c>
      <c r="H21">
        <v>6329.77</v>
      </c>
      <c r="I21">
        <v>2385.93</v>
      </c>
      <c r="J21">
        <v>-1497.89</v>
      </c>
      <c r="K21" t="s">
        <v>58</v>
      </c>
    </row>
    <row r="22" spans="1:11" ht="12.75">
      <c r="A22" t="s">
        <v>3</v>
      </c>
      <c r="B22">
        <v>2397.61</v>
      </c>
      <c r="C22" t="s">
        <v>73</v>
      </c>
      <c r="D22" t="s">
        <v>74</v>
      </c>
      <c r="E22">
        <v>-8.68</v>
      </c>
      <c r="F22">
        <v>-495.06</v>
      </c>
      <c r="G22">
        <v>-494.99</v>
      </c>
      <c r="H22">
        <v>6337.01</v>
      </c>
      <c r="I22">
        <v>2397.31</v>
      </c>
      <c r="J22">
        <v>-1485.67</v>
      </c>
      <c r="K22" t="s">
        <v>58</v>
      </c>
    </row>
    <row r="23" spans="1:11" ht="12.75">
      <c r="A23" t="s">
        <v>0</v>
      </c>
      <c r="B23">
        <v>2429.83</v>
      </c>
      <c r="C23" t="s">
        <v>71</v>
      </c>
      <c r="D23" t="s">
        <v>72</v>
      </c>
      <c r="E23">
        <v>-4.53</v>
      </c>
      <c r="F23">
        <v>-534.92</v>
      </c>
      <c r="G23">
        <v>-535.03</v>
      </c>
      <c r="H23">
        <v>6394.55</v>
      </c>
      <c r="I23">
        <v>2428.72</v>
      </c>
      <c r="J23">
        <v>-1497.5</v>
      </c>
      <c r="K23" t="s">
        <v>58</v>
      </c>
    </row>
    <row r="24" spans="1:11" ht="12.75">
      <c r="A24" t="s">
        <v>7</v>
      </c>
      <c r="B24">
        <v>2790.33</v>
      </c>
      <c r="C24" t="s">
        <v>73</v>
      </c>
      <c r="D24" t="s">
        <v>74</v>
      </c>
      <c r="E24">
        <v>-8.68</v>
      </c>
      <c r="F24">
        <v>-501.72</v>
      </c>
      <c r="G24">
        <v>-501.85</v>
      </c>
      <c r="H24">
        <v>6342.74</v>
      </c>
      <c r="I24">
        <v>2790.12</v>
      </c>
      <c r="J24">
        <v>-1661.97</v>
      </c>
      <c r="K24" t="s">
        <v>58</v>
      </c>
    </row>
    <row r="25" spans="1:11" ht="12.75">
      <c r="A25" t="s">
        <v>4</v>
      </c>
      <c r="B25">
        <v>2749.74</v>
      </c>
      <c r="C25" t="s">
        <v>73</v>
      </c>
      <c r="D25" t="s">
        <v>74</v>
      </c>
      <c r="E25">
        <v>-8.68</v>
      </c>
      <c r="F25">
        <v>-500.25</v>
      </c>
      <c r="G25">
        <v>-500.35</v>
      </c>
      <c r="H25">
        <v>6348.39</v>
      </c>
      <c r="I25">
        <v>2749.42</v>
      </c>
      <c r="J25">
        <v>-1610.08</v>
      </c>
      <c r="K25" t="s">
        <v>58</v>
      </c>
    </row>
    <row r="26" spans="1:11" ht="12.75">
      <c r="A26" t="s">
        <v>1</v>
      </c>
      <c r="B26">
        <v>2634</v>
      </c>
      <c r="C26" t="s">
        <v>71</v>
      </c>
      <c r="D26" t="s">
        <v>72</v>
      </c>
      <c r="E26">
        <v>-4.53</v>
      </c>
      <c r="F26">
        <v>-524.81</v>
      </c>
      <c r="G26">
        <v>-524.71</v>
      </c>
      <c r="H26">
        <v>6396.23</v>
      </c>
      <c r="I26">
        <v>2633.73</v>
      </c>
      <c r="J26">
        <v>-1482.4</v>
      </c>
      <c r="K26" t="s">
        <v>58</v>
      </c>
    </row>
    <row r="27" spans="1:11" ht="12.75">
      <c r="A27" t="s">
        <v>8</v>
      </c>
      <c r="B27">
        <v>3212.87</v>
      </c>
      <c r="C27" t="s">
        <v>81</v>
      </c>
      <c r="D27" t="s">
        <v>82</v>
      </c>
      <c r="E27">
        <v>-65.01</v>
      </c>
      <c r="F27">
        <v>-2605.04</v>
      </c>
      <c r="G27">
        <v>-2604.95</v>
      </c>
      <c r="H27">
        <v>6352.17</v>
      </c>
      <c r="I27">
        <v>3212.81</v>
      </c>
      <c r="J27">
        <v>-1784.5</v>
      </c>
      <c r="K27" t="s">
        <v>80</v>
      </c>
    </row>
    <row r="28" spans="1:11" ht="12.75">
      <c r="A28" t="s">
        <v>5</v>
      </c>
      <c r="B28">
        <v>3183.81</v>
      </c>
      <c r="C28" t="s">
        <v>73</v>
      </c>
      <c r="D28" t="s">
        <v>74</v>
      </c>
      <c r="E28">
        <v>-8.68</v>
      </c>
      <c r="F28">
        <v>-495.7</v>
      </c>
      <c r="G28">
        <v>-495.58</v>
      </c>
      <c r="H28">
        <v>6360.52</v>
      </c>
      <c r="I28">
        <v>3181.21</v>
      </c>
      <c r="J28">
        <v>-1743.4</v>
      </c>
      <c r="K28" t="s">
        <v>58</v>
      </c>
    </row>
    <row r="29" spans="1:11" ht="12.75">
      <c r="A29" t="s">
        <v>2</v>
      </c>
      <c r="B29">
        <v>2369.92</v>
      </c>
      <c r="C29" t="s">
        <v>78</v>
      </c>
      <c r="D29" t="s">
        <v>85</v>
      </c>
      <c r="E29">
        <v>11.05</v>
      </c>
      <c r="F29">
        <v>419.13</v>
      </c>
      <c r="G29">
        <v>464.04</v>
      </c>
      <c r="H29">
        <v>6385.26</v>
      </c>
      <c r="I29">
        <v>2369.95</v>
      </c>
      <c r="J29">
        <v>-1124.22</v>
      </c>
      <c r="K29" t="s">
        <v>80</v>
      </c>
    </row>
    <row r="30" spans="1:11" ht="12.75">
      <c r="A30" t="s">
        <v>9</v>
      </c>
      <c r="B30">
        <v>3506.39</v>
      </c>
      <c r="C30" t="s">
        <v>81</v>
      </c>
      <c r="D30" t="s">
        <v>82</v>
      </c>
      <c r="E30">
        <v>-65.01</v>
      </c>
      <c r="F30">
        <v>-2588.38</v>
      </c>
      <c r="G30">
        <v>-2588.34</v>
      </c>
      <c r="H30">
        <v>6349.3</v>
      </c>
      <c r="I30">
        <v>3506.11</v>
      </c>
      <c r="J30">
        <v>-1751.63</v>
      </c>
      <c r="K30" t="s">
        <v>80</v>
      </c>
    </row>
    <row r="31" spans="1:11" ht="12.75">
      <c r="A31" t="s">
        <v>10</v>
      </c>
      <c r="B31">
        <v>3528.65</v>
      </c>
      <c r="C31" t="s">
        <v>86</v>
      </c>
      <c r="D31" t="s">
        <v>87</v>
      </c>
      <c r="E31">
        <v>-100</v>
      </c>
      <c r="F31">
        <v>-3493.13</v>
      </c>
      <c r="G31">
        <v>-3495.46</v>
      </c>
      <c r="H31">
        <v>6358.25</v>
      </c>
      <c r="I31">
        <v>3528.26</v>
      </c>
      <c r="J31">
        <v>-1740.01</v>
      </c>
      <c r="K31" t="s">
        <v>58</v>
      </c>
    </row>
    <row r="32" spans="1:11" ht="12.75">
      <c r="A32" t="s">
        <v>11</v>
      </c>
      <c r="B32">
        <v>3552.33</v>
      </c>
      <c r="C32" t="s">
        <v>86</v>
      </c>
      <c r="D32" t="s">
        <v>87</v>
      </c>
      <c r="E32">
        <v>-100</v>
      </c>
      <c r="F32">
        <v>-3516.64</v>
      </c>
      <c r="G32">
        <v>-3518.46</v>
      </c>
      <c r="H32">
        <v>6411.29</v>
      </c>
      <c r="I32">
        <v>3551.55</v>
      </c>
      <c r="J32">
        <v>-1654.47</v>
      </c>
      <c r="K32" t="s">
        <v>58</v>
      </c>
    </row>
    <row r="33" spans="1:11" ht="12.75">
      <c r="A33" t="s">
        <v>13</v>
      </c>
      <c r="B33">
        <v>3553.64</v>
      </c>
      <c r="C33" t="s">
        <v>83</v>
      </c>
      <c r="D33" t="s">
        <v>84</v>
      </c>
      <c r="E33">
        <v>100</v>
      </c>
      <c r="F33">
        <v>3519.01</v>
      </c>
      <c r="G33">
        <v>3521.53</v>
      </c>
      <c r="H33">
        <v>6338.95</v>
      </c>
      <c r="I33">
        <v>3553.16</v>
      </c>
      <c r="J33">
        <v>-1627.91</v>
      </c>
      <c r="K33" t="s">
        <v>58</v>
      </c>
    </row>
    <row r="34" spans="1:11" ht="12.75">
      <c r="A34" t="s">
        <v>14</v>
      </c>
      <c r="B34">
        <v>3551.93</v>
      </c>
      <c r="C34" t="s">
        <v>83</v>
      </c>
      <c r="D34" t="s">
        <v>84</v>
      </c>
      <c r="E34">
        <v>100</v>
      </c>
      <c r="F34">
        <v>3517.45</v>
      </c>
      <c r="G34">
        <v>3519.71</v>
      </c>
      <c r="H34">
        <v>6348.23</v>
      </c>
      <c r="I34">
        <v>3551.58</v>
      </c>
      <c r="J34">
        <v>-1603.11</v>
      </c>
      <c r="K34" t="s">
        <v>58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62</v>
      </c>
      <c r="J36" t="s">
        <v>69</v>
      </c>
      <c r="K36" t="s">
        <v>57</v>
      </c>
    </row>
    <row r="37" spans="1:11" ht="12.75">
      <c r="A37" t="s">
        <v>51</v>
      </c>
      <c r="B37">
        <v>1968</v>
      </c>
      <c r="C37" t="s">
        <v>71</v>
      </c>
      <c r="D37" t="s">
        <v>72</v>
      </c>
      <c r="E37">
        <v>-4.53</v>
      </c>
      <c r="F37">
        <v>-520.13</v>
      </c>
      <c r="G37">
        <v>-520.25</v>
      </c>
      <c r="H37">
        <v>6095.46</v>
      </c>
      <c r="I37">
        <v>1967.78</v>
      </c>
      <c r="J37">
        <v>-1275.92</v>
      </c>
      <c r="K37" t="s">
        <v>58</v>
      </c>
    </row>
    <row r="38" spans="1:11" ht="12.75">
      <c r="A38" t="s">
        <v>6</v>
      </c>
      <c r="B38">
        <v>2445.18</v>
      </c>
      <c r="C38" t="s">
        <v>73</v>
      </c>
      <c r="D38" t="s">
        <v>74</v>
      </c>
      <c r="E38">
        <v>-8.68</v>
      </c>
      <c r="F38">
        <v>-486.69</v>
      </c>
      <c r="G38">
        <v>-486.86</v>
      </c>
      <c r="H38">
        <v>6044.55</v>
      </c>
      <c r="I38">
        <v>2444.9</v>
      </c>
      <c r="J38">
        <v>-1515.33</v>
      </c>
      <c r="K38" t="s">
        <v>58</v>
      </c>
    </row>
    <row r="39" spans="1:11" ht="12.75">
      <c r="A39" t="s">
        <v>3</v>
      </c>
      <c r="B39">
        <v>2412.58</v>
      </c>
      <c r="C39" t="s">
        <v>73</v>
      </c>
      <c r="D39" t="s">
        <v>74</v>
      </c>
      <c r="E39">
        <v>-8.68</v>
      </c>
      <c r="F39">
        <v>-487.3</v>
      </c>
      <c r="G39">
        <v>-487.1</v>
      </c>
      <c r="H39">
        <v>6051.23</v>
      </c>
      <c r="I39">
        <v>2412.28</v>
      </c>
      <c r="J39">
        <v>-1466.17</v>
      </c>
      <c r="K39" t="s">
        <v>58</v>
      </c>
    </row>
    <row r="40" spans="1:11" ht="12.75">
      <c r="A40" t="s">
        <v>0</v>
      </c>
      <c r="B40">
        <v>2380.72</v>
      </c>
      <c r="C40" t="s">
        <v>71</v>
      </c>
      <c r="D40" t="s">
        <v>72</v>
      </c>
      <c r="E40">
        <v>-4.53</v>
      </c>
      <c r="F40">
        <v>-518.07</v>
      </c>
      <c r="G40">
        <v>-518.01</v>
      </c>
      <c r="H40">
        <v>6106.92</v>
      </c>
      <c r="I40">
        <v>2380.49</v>
      </c>
      <c r="J40">
        <v>-1443.31</v>
      </c>
      <c r="K40" t="s">
        <v>58</v>
      </c>
    </row>
    <row r="41" spans="1:11" ht="12.75">
      <c r="A41" t="s">
        <v>7</v>
      </c>
      <c r="B41">
        <v>2808.32</v>
      </c>
      <c r="C41" t="s">
        <v>73</v>
      </c>
      <c r="D41" t="s">
        <v>74</v>
      </c>
      <c r="E41">
        <v>-8.68</v>
      </c>
      <c r="F41">
        <v>-490.9</v>
      </c>
      <c r="G41">
        <v>-491.01</v>
      </c>
      <c r="H41">
        <v>6055.4</v>
      </c>
      <c r="I41">
        <v>2807.97</v>
      </c>
      <c r="J41">
        <v>-1653.21</v>
      </c>
      <c r="K41" t="s">
        <v>58</v>
      </c>
    </row>
    <row r="42" spans="1:11" ht="12.75">
      <c r="A42" t="s">
        <v>4</v>
      </c>
      <c r="B42">
        <v>2794.45</v>
      </c>
      <c r="C42" t="s">
        <v>73</v>
      </c>
      <c r="D42" t="s">
        <v>74</v>
      </c>
      <c r="E42">
        <v>-8.68</v>
      </c>
      <c r="F42">
        <v>-486.38</v>
      </c>
      <c r="G42">
        <v>-486.31</v>
      </c>
      <c r="H42">
        <v>6062.56</v>
      </c>
      <c r="I42">
        <v>2794.1</v>
      </c>
      <c r="J42">
        <v>-1633.07</v>
      </c>
      <c r="K42" t="s">
        <v>58</v>
      </c>
    </row>
    <row r="43" spans="1:11" ht="12.75">
      <c r="A43" t="s">
        <v>1</v>
      </c>
      <c r="B43">
        <v>2837.71</v>
      </c>
      <c r="C43" t="s">
        <v>78</v>
      </c>
      <c r="D43" t="s">
        <v>79</v>
      </c>
      <c r="E43">
        <v>10.8</v>
      </c>
      <c r="F43">
        <v>501.8</v>
      </c>
      <c r="G43">
        <v>501.79</v>
      </c>
      <c r="H43">
        <v>6114.13</v>
      </c>
      <c r="I43">
        <v>2837.22</v>
      </c>
      <c r="J43">
        <v>-1583.38</v>
      </c>
      <c r="K43" t="s">
        <v>80</v>
      </c>
    </row>
    <row r="44" spans="1:11" ht="12.75">
      <c r="A44" t="s">
        <v>8</v>
      </c>
      <c r="B44">
        <v>3112.87</v>
      </c>
      <c r="C44" t="s">
        <v>81</v>
      </c>
      <c r="D44" t="s">
        <v>82</v>
      </c>
      <c r="E44">
        <v>-65.01</v>
      </c>
      <c r="F44">
        <v>-2529.78</v>
      </c>
      <c r="G44">
        <v>-2529.57</v>
      </c>
      <c r="H44">
        <v>6058.15</v>
      </c>
      <c r="I44">
        <v>3112.5</v>
      </c>
      <c r="J44">
        <v>-1715.46</v>
      </c>
      <c r="K44" t="s">
        <v>80</v>
      </c>
    </row>
    <row r="45" spans="1:11" ht="12.75">
      <c r="A45" t="s">
        <v>5</v>
      </c>
      <c r="B45">
        <v>3147.36</v>
      </c>
      <c r="C45" t="s">
        <v>81</v>
      </c>
      <c r="D45" t="s">
        <v>82</v>
      </c>
      <c r="E45">
        <v>-65.01</v>
      </c>
      <c r="F45">
        <v>-2535.57</v>
      </c>
      <c r="G45">
        <v>-2535.48</v>
      </c>
      <c r="H45">
        <v>6067.94</v>
      </c>
      <c r="I45">
        <v>3147.1</v>
      </c>
      <c r="J45">
        <v>-1706.32</v>
      </c>
      <c r="K45" t="s">
        <v>80</v>
      </c>
    </row>
    <row r="46" spans="1:11" ht="12.75">
      <c r="A46" t="s">
        <v>2</v>
      </c>
      <c r="B46">
        <v>3351</v>
      </c>
      <c r="C46" t="s">
        <v>78</v>
      </c>
      <c r="D46" t="s">
        <v>79</v>
      </c>
      <c r="E46">
        <v>10.8</v>
      </c>
      <c r="F46">
        <v>503.55</v>
      </c>
      <c r="G46">
        <v>503.5</v>
      </c>
      <c r="H46">
        <v>6125.1</v>
      </c>
      <c r="I46">
        <v>3350.69</v>
      </c>
      <c r="J46">
        <v>-1678.26</v>
      </c>
      <c r="K46" t="s">
        <v>80</v>
      </c>
    </row>
    <row r="47" spans="1:11" ht="12.75">
      <c r="A47" t="s">
        <v>9</v>
      </c>
      <c r="B47">
        <v>3430.84</v>
      </c>
      <c r="C47" t="s">
        <v>81</v>
      </c>
      <c r="D47" t="s">
        <v>82</v>
      </c>
      <c r="E47">
        <v>-65.01</v>
      </c>
      <c r="F47">
        <v>-2531.53</v>
      </c>
      <c r="G47">
        <v>-2531.39</v>
      </c>
      <c r="H47">
        <v>6055.15</v>
      </c>
      <c r="I47">
        <v>3430.38</v>
      </c>
      <c r="J47">
        <v>-1688.97</v>
      </c>
      <c r="K47" t="s">
        <v>80</v>
      </c>
    </row>
    <row r="48" spans="1:11" ht="12.75">
      <c r="A48" t="s">
        <v>10</v>
      </c>
      <c r="B48">
        <v>3450.27</v>
      </c>
      <c r="C48" t="s">
        <v>81</v>
      </c>
      <c r="D48" t="s">
        <v>82</v>
      </c>
      <c r="E48">
        <v>-65.01</v>
      </c>
      <c r="F48">
        <v>-2534.76</v>
      </c>
      <c r="G48">
        <v>-2534.67</v>
      </c>
      <c r="H48">
        <v>6064.25</v>
      </c>
      <c r="I48">
        <v>3450.1</v>
      </c>
      <c r="J48">
        <v>-1684.31</v>
      </c>
      <c r="K48" t="s">
        <v>80</v>
      </c>
    </row>
    <row r="49" spans="1:11" ht="12.75">
      <c r="A49" t="s">
        <v>11</v>
      </c>
      <c r="B49">
        <v>3196.23</v>
      </c>
      <c r="C49" t="s">
        <v>63</v>
      </c>
      <c r="D49" t="s">
        <v>64</v>
      </c>
      <c r="E49">
        <v>-8.57</v>
      </c>
      <c r="F49">
        <v>-435.58</v>
      </c>
      <c r="G49">
        <v>-435.62</v>
      </c>
      <c r="H49">
        <v>6105.02</v>
      </c>
      <c r="I49">
        <v>3195.89</v>
      </c>
      <c r="J49">
        <v>-1444.67</v>
      </c>
      <c r="K49" t="s">
        <v>58</v>
      </c>
    </row>
    <row r="50" spans="1:11" ht="12.75">
      <c r="A50" t="s">
        <v>13</v>
      </c>
      <c r="B50">
        <v>3089.23</v>
      </c>
      <c r="C50" t="s">
        <v>63</v>
      </c>
      <c r="D50" t="s">
        <v>64</v>
      </c>
      <c r="E50">
        <v>-8.57</v>
      </c>
      <c r="F50">
        <v>-435.72</v>
      </c>
      <c r="G50">
        <v>-435.69</v>
      </c>
      <c r="H50">
        <v>6029.01</v>
      </c>
      <c r="I50">
        <v>3088.75</v>
      </c>
      <c r="J50">
        <v>-1341.37</v>
      </c>
      <c r="K50" t="s">
        <v>58</v>
      </c>
    </row>
    <row r="51" spans="1:11" ht="12.75">
      <c r="A51" t="s">
        <v>14</v>
      </c>
      <c r="B51">
        <v>2994.76</v>
      </c>
      <c r="C51" t="s">
        <v>63</v>
      </c>
      <c r="D51" t="s">
        <v>64</v>
      </c>
      <c r="E51">
        <v>-8.57</v>
      </c>
      <c r="F51">
        <v>-436.01</v>
      </c>
      <c r="G51">
        <v>-435.98</v>
      </c>
      <c r="H51">
        <v>6035.53</v>
      </c>
      <c r="I51">
        <v>2994.48</v>
      </c>
      <c r="J51">
        <v>-1257.02</v>
      </c>
      <c r="K51" t="s">
        <v>58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62</v>
      </c>
      <c r="J53" t="s">
        <v>69</v>
      </c>
      <c r="K53" t="s">
        <v>57</v>
      </c>
    </row>
    <row r="54" spans="1:11" ht="12.75">
      <c r="A54" t="s">
        <v>51</v>
      </c>
      <c r="B54">
        <v>2782.71</v>
      </c>
      <c r="C54" t="s">
        <v>81</v>
      </c>
      <c r="D54" t="s">
        <v>82</v>
      </c>
      <c r="E54">
        <v>-65.01</v>
      </c>
      <c r="F54">
        <v>-2405.8</v>
      </c>
      <c r="G54">
        <v>-2405.43</v>
      </c>
      <c r="H54">
        <v>5038.66</v>
      </c>
      <c r="I54">
        <v>2782.28</v>
      </c>
      <c r="J54">
        <v>-1630.39</v>
      </c>
      <c r="K54" t="s">
        <v>80</v>
      </c>
    </row>
    <row r="55" spans="1:11" ht="12.75">
      <c r="A55" t="s">
        <v>6</v>
      </c>
      <c r="B55">
        <v>2800.28</v>
      </c>
      <c r="C55" t="s">
        <v>81</v>
      </c>
      <c r="D55" t="s">
        <v>82</v>
      </c>
      <c r="E55">
        <v>-65.01</v>
      </c>
      <c r="F55">
        <v>-2399.38</v>
      </c>
      <c r="G55">
        <v>-2399.07</v>
      </c>
      <c r="H55">
        <v>4968.04</v>
      </c>
      <c r="I55">
        <v>2800.42</v>
      </c>
      <c r="J55">
        <v>-1596.56</v>
      </c>
      <c r="K55" t="s">
        <v>80</v>
      </c>
    </row>
    <row r="56" spans="1:11" ht="12.75">
      <c r="A56" t="s">
        <v>3</v>
      </c>
      <c r="B56">
        <v>2828.65</v>
      </c>
      <c r="C56" t="s">
        <v>81</v>
      </c>
      <c r="D56" t="s">
        <v>82</v>
      </c>
      <c r="E56">
        <v>-65.01</v>
      </c>
      <c r="F56">
        <v>-2411.41</v>
      </c>
      <c r="G56">
        <v>-2410.63</v>
      </c>
      <c r="H56">
        <v>4978.42</v>
      </c>
      <c r="I56">
        <v>2828.19</v>
      </c>
      <c r="J56">
        <v>-1591.97</v>
      </c>
      <c r="K56" t="s">
        <v>80</v>
      </c>
    </row>
    <row r="57" spans="1:11" ht="12.75">
      <c r="A57" t="s">
        <v>0</v>
      </c>
      <c r="B57">
        <v>2886.53</v>
      </c>
      <c r="C57" t="s">
        <v>81</v>
      </c>
      <c r="D57" t="s">
        <v>82</v>
      </c>
      <c r="E57">
        <v>-65.01</v>
      </c>
      <c r="F57">
        <v>-2410.93</v>
      </c>
      <c r="G57">
        <v>-2410.66</v>
      </c>
      <c r="H57">
        <v>5035.39</v>
      </c>
      <c r="I57">
        <v>2886.2</v>
      </c>
      <c r="J57">
        <v>-1619.28</v>
      </c>
      <c r="K57" t="s">
        <v>80</v>
      </c>
    </row>
    <row r="58" spans="1:11" ht="12.75">
      <c r="A58" t="s">
        <v>7</v>
      </c>
      <c r="B58">
        <v>2894.27</v>
      </c>
      <c r="C58" t="s">
        <v>81</v>
      </c>
      <c r="D58" t="s">
        <v>82</v>
      </c>
      <c r="E58">
        <v>-65.01</v>
      </c>
      <c r="F58">
        <v>-2406.41</v>
      </c>
      <c r="G58">
        <v>-2406.07</v>
      </c>
      <c r="H58">
        <v>4964.96</v>
      </c>
      <c r="I58">
        <v>2894.39</v>
      </c>
      <c r="J58">
        <v>-1596.21</v>
      </c>
      <c r="K58" t="s">
        <v>80</v>
      </c>
    </row>
    <row r="59" spans="1:11" ht="12.75">
      <c r="A59" t="s">
        <v>4</v>
      </c>
      <c r="B59">
        <v>2922.64</v>
      </c>
      <c r="C59" t="s">
        <v>81</v>
      </c>
      <c r="D59" t="s">
        <v>82</v>
      </c>
      <c r="E59">
        <v>-65.01</v>
      </c>
      <c r="F59">
        <v>-2410.95</v>
      </c>
      <c r="G59">
        <v>-2410.23</v>
      </c>
      <c r="H59">
        <v>4976.12</v>
      </c>
      <c r="I59">
        <v>2922.17</v>
      </c>
      <c r="J59">
        <v>-1583.42</v>
      </c>
      <c r="K59" t="s">
        <v>80</v>
      </c>
    </row>
    <row r="60" spans="1:11" ht="12.75">
      <c r="A60" t="s">
        <v>1</v>
      </c>
      <c r="B60">
        <v>3053.43</v>
      </c>
      <c r="C60" t="s">
        <v>81</v>
      </c>
      <c r="D60" t="s">
        <v>82</v>
      </c>
      <c r="E60">
        <v>-65.01</v>
      </c>
      <c r="F60">
        <v>-2400.28</v>
      </c>
      <c r="G60">
        <v>-2400.13</v>
      </c>
      <c r="H60">
        <v>5032.89</v>
      </c>
      <c r="I60">
        <v>3052.93</v>
      </c>
      <c r="J60">
        <v>-1616.5</v>
      </c>
      <c r="K60" t="s">
        <v>80</v>
      </c>
    </row>
    <row r="61" spans="1:11" ht="12.75">
      <c r="A61" t="s">
        <v>8</v>
      </c>
      <c r="B61">
        <v>3071.33</v>
      </c>
      <c r="C61" t="s">
        <v>81</v>
      </c>
      <c r="D61" t="s">
        <v>82</v>
      </c>
      <c r="E61">
        <v>-65.01</v>
      </c>
      <c r="F61">
        <v>-2391.84</v>
      </c>
      <c r="G61">
        <v>-2391.11</v>
      </c>
      <c r="H61">
        <v>4963.41</v>
      </c>
      <c r="I61">
        <v>3070.98</v>
      </c>
      <c r="J61">
        <v>-1582.35</v>
      </c>
      <c r="K61" t="s">
        <v>80</v>
      </c>
    </row>
    <row r="62" spans="1:11" ht="12.75">
      <c r="A62" t="s">
        <v>5</v>
      </c>
      <c r="B62">
        <v>2856.37</v>
      </c>
      <c r="C62" t="s">
        <v>81</v>
      </c>
      <c r="D62" t="s">
        <v>82</v>
      </c>
      <c r="E62">
        <v>-68.41</v>
      </c>
      <c r="F62">
        <v>-2218.44</v>
      </c>
      <c r="G62">
        <v>-2220.24</v>
      </c>
      <c r="H62">
        <v>4968.8</v>
      </c>
      <c r="I62">
        <v>2855.9</v>
      </c>
      <c r="J62">
        <v>-1415.68</v>
      </c>
      <c r="K62" t="s">
        <v>58</v>
      </c>
    </row>
    <row r="63" spans="1:11" ht="12.75">
      <c r="A63" t="s">
        <v>2</v>
      </c>
      <c r="B63">
        <v>3311.75</v>
      </c>
      <c r="C63" t="s">
        <v>86</v>
      </c>
      <c r="D63" t="s">
        <v>87</v>
      </c>
      <c r="E63">
        <v>-100</v>
      </c>
      <c r="F63">
        <v>-3281.5</v>
      </c>
      <c r="G63">
        <v>-3279.46</v>
      </c>
      <c r="H63">
        <v>5030.96</v>
      </c>
      <c r="I63">
        <v>3311.35</v>
      </c>
      <c r="J63">
        <v>-1539.89</v>
      </c>
      <c r="K63" t="s">
        <v>58</v>
      </c>
    </row>
    <row r="64" spans="1:11" ht="12.75">
      <c r="A64" t="s">
        <v>9</v>
      </c>
      <c r="B64">
        <v>3146.67</v>
      </c>
      <c r="C64" t="s">
        <v>81</v>
      </c>
      <c r="D64" t="s">
        <v>82</v>
      </c>
      <c r="E64">
        <v>-68.41</v>
      </c>
      <c r="F64">
        <v>-2220.67</v>
      </c>
      <c r="G64">
        <v>-2222.37</v>
      </c>
      <c r="H64">
        <v>4957.09</v>
      </c>
      <c r="I64">
        <v>3146.32</v>
      </c>
      <c r="J64">
        <v>-1417.01</v>
      </c>
      <c r="K64" t="s">
        <v>58</v>
      </c>
    </row>
    <row r="65" spans="1:11" ht="12.75">
      <c r="A65" t="s">
        <v>10</v>
      </c>
      <c r="B65">
        <v>3311.9</v>
      </c>
      <c r="C65" t="s">
        <v>83</v>
      </c>
      <c r="D65" t="s">
        <v>84</v>
      </c>
      <c r="E65">
        <v>100</v>
      </c>
      <c r="F65">
        <v>3282.4</v>
      </c>
      <c r="G65">
        <v>3280.08</v>
      </c>
      <c r="H65">
        <v>4970.82</v>
      </c>
      <c r="I65">
        <v>3311.34</v>
      </c>
      <c r="J65">
        <v>-1479.05</v>
      </c>
      <c r="K65" t="s">
        <v>58</v>
      </c>
    </row>
    <row r="66" spans="1:11" ht="12.75">
      <c r="A66" t="s">
        <v>11</v>
      </c>
      <c r="B66">
        <v>2000.09</v>
      </c>
      <c r="C66" t="s">
        <v>63</v>
      </c>
      <c r="D66" t="s">
        <v>64</v>
      </c>
      <c r="E66">
        <v>-8.57</v>
      </c>
      <c r="F66">
        <v>-423.95</v>
      </c>
      <c r="G66">
        <v>-423.87</v>
      </c>
      <c r="H66">
        <v>4981.5</v>
      </c>
      <c r="I66">
        <v>2000.06</v>
      </c>
      <c r="J66">
        <v>-622.12</v>
      </c>
      <c r="K66" t="s">
        <v>58</v>
      </c>
    </row>
    <row r="67" spans="1:11" ht="12.75">
      <c r="A67" t="s">
        <v>13</v>
      </c>
      <c r="B67">
        <v>1932.78</v>
      </c>
      <c r="C67" t="s">
        <v>63</v>
      </c>
      <c r="D67" t="s">
        <v>64</v>
      </c>
      <c r="E67">
        <v>-8.57</v>
      </c>
      <c r="F67">
        <v>-426.24</v>
      </c>
      <c r="G67">
        <v>-426.23</v>
      </c>
      <c r="H67">
        <v>4911.02</v>
      </c>
      <c r="I67">
        <v>1930.52</v>
      </c>
      <c r="J67">
        <v>-549.46</v>
      </c>
      <c r="K67" t="s">
        <v>58</v>
      </c>
    </row>
    <row r="68" spans="1:11" ht="12.75">
      <c r="A68" t="s">
        <v>14</v>
      </c>
      <c r="B68">
        <v>1825.05</v>
      </c>
      <c r="C68" t="s">
        <v>63</v>
      </c>
      <c r="D68" t="s">
        <v>64</v>
      </c>
      <c r="E68">
        <v>-8.57</v>
      </c>
      <c r="F68">
        <v>-425.33</v>
      </c>
      <c r="G68">
        <v>-425.27</v>
      </c>
      <c r="H68">
        <v>4922.78</v>
      </c>
      <c r="I68">
        <v>1825.14</v>
      </c>
      <c r="J68">
        <v>-456.85</v>
      </c>
      <c r="K68" t="s">
        <v>58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62</v>
      </c>
      <c r="J70" t="s">
        <v>69</v>
      </c>
      <c r="K70" t="s">
        <v>57</v>
      </c>
    </row>
    <row r="71" spans="1:11" ht="12.75">
      <c r="A71" t="s">
        <v>51</v>
      </c>
      <c r="B71">
        <v>2664.43</v>
      </c>
      <c r="C71" t="s">
        <v>81</v>
      </c>
      <c r="D71" t="s">
        <v>82</v>
      </c>
      <c r="E71">
        <v>-65.01</v>
      </c>
      <c r="F71">
        <v>-2306.11</v>
      </c>
      <c r="G71">
        <v>-2305.8</v>
      </c>
      <c r="H71">
        <v>4693.28</v>
      </c>
      <c r="I71">
        <v>2664.55</v>
      </c>
      <c r="J71">
        <v>-1527.77</v>
      </c>
      <c r="K71" t="s">
        <v>80</v>
      </c>
    </row>
    <row r="72" spans="1:11" ht="12.75">
      <c r="A72" t="s">
        <v>6</v>
      </c>
      <c r="B72">
        <v>2683.62</v>
      </c>
      <c r="C72" t="s">
        <v>81</v>
      </c>
      <c r="D72" t="s">
        <v>82</v>
      </c>
      <c r="E72">
        <v>-65.01</v>
      </c>
      <c r="F72">
        <v>-2307.16</v>
      </c>
      <c r="G72">
        <v>-2306.45</v>
      </c>
      <c r="H72">
        <v>4623.42</v>
      </c>
      <c r="I72">
        <v>2683.08</v>
      </c>
      <c r="J72">
        <v>-1507.84</v>
      </c>
      <c r="K72" t="s">
        <v>80</v>
      </c>
    </row>
    <row r="73" spans="1:11" ht="12.75">
      <c r="A73" t="s">
        <v>3</v>
      </c>
      <c r="B73">
        <v>2454.91</v>
      </c>
      <c r="C73" t="s">
        <v>81</v>
      </c>
      <c r="D73" t="s">
        <v>82</v>
      </c>
      <c r="E73">
        <v>-68.41</v>
      </c>
      <c r="F73">
        <v>-2138.69</v>
      </c>
      <c r="G73">
        <v>-2137.75</v>
      </c>
      <c r="H73">
        <v>4629.3</v>
      </c>
      <c r="I73">
        <v>2455.55</v>
      </c>
      <c r="J73">
        <v>-1346.28</v>
      </c>
      <c r="K73" t="s">
        <v>58</v>
      </c>
    </row>
    <row r="74" spans="1:11" ht="12.75">
      <c r="A74" t="s">
        <v>0</v>
      </c>
      <c r="B74">
        <v>2536.07</v>
      </c>
      <c r="C74" t="s">
        <v>81</v>
      </c>
      <c r="D74" t="s">
        <v>82</v>
      </c>
      <c r="E74">
        <v>-68.41</v>
      </c>
      <c r="F74">
        <v>-2147</v>
      </c>
      <c r="G74">
        <v>-2147.88</v>
      </c>
      <c r="H74">
        <v>4685.45</v>
      </c>
      <c r="I74">
        <v>2535.88</v>
      </c>
      <c r="J74">
        <v>-1388</v>
      </c>
      <c r="K74" t="s">
        <v>58</v>
      </c>
    </row>
    <row r="75" spans="1:11" ht="12.75">
      <c r="A75" t="s">
        <v>7</v>
      </c>
      <c r="B75">
        <v>2548.12</v>
      </c>
      <c r="C75" t="s">
        <v>81</v>
      </c>
      <c r="D75" t="s">
        <v>82</v>
      </c>
      <c r="E75">
        <v>-68.41</v>
      </c>
      <c r="F75">
        <v>-2137.25</v>
      </c>
      <c r="G75">
        <v>-2138.71</v>
      </c>
      <c r="H75">
        <v>4616.42</v>
      </c>
      <c r="I75">
        <v>2547.82</v>
      </c>
      <c r="J75">
        <v>-1356.72</v>
      </c>
      <c r="K75" t="s">
        <v>58</v>
      </c>
    </row>
    <row r="76" spans="1:11" ht="12.75">
      <c r="A76" t="s">
        <v>4</v>
      </c>
      <c r="B76">
        <v>2569.14</v>
      </c>
      <c r="C76" t="s">
        <v>81</v>
      </c>
      <c r="D76" t="s">
        <v>82</v>
      </c>
      <c r="E76">
        <v>-68.41</v>
      </c>
      <c r="F76">
        <v>-2149.96</v>
      </c>
      <c r="G76">
        <v>-2150.88</v>
      </c>
      <c r="H76">
        <v>4626.7</v>
      </c>
      <c r="I76">
        <v>2569.76</v>
      </c>
      <c r="J76">
        <v>-1344</v>
      </c>
      <c r="K76" t="s">
        <v>58</v>
      </c>
    </row>
    <row r="77" spans="1:11" ht="12.75">
      <c r="A77" t="s">
        <v>1</v>
      </c>
      <c r="B77">
        <v>2737.68</v>
      </c>
      <c r="C77" t="s">
        <v>81</v>
      </c>
      <c r="D77" t="s">
        <v>82</v>
      </c>
      <c r="E77">
        <v>-68.41</v>
      </c>
      <c r="F77">
        <v>-2148.98</v>
      </c>
      <c r="G77">
        <v>-2146.97</v>
      </c>
      <c r="H77">
        <v>4684.81</v>
      </c>
      <c r="I77">
        <v>2736.11</v>
      </c>
      <c r="J77">
        <v>-1376.36</v>
      </c>
      <c r="K77" t="s">
        <v>58</v>
      </c>
    </row>
    <row r="78" spans="1:11" ht="12.75">
      <c r="A78" t="s">
        <v>8</v>
      </c>
      <c r="B78">
        <v>2751.05</v>
      </c>
      <c r="C78" t="s">
        <v>81</v>
      </c>
      <c r="D78" t="s">
        <v>82</v>
      </c>
      <c r="E78">
        <v>-68.41</v>
      </c>
      <c r="F78">
        <v>-2144.93</v>
      </c>
      <c r="G78">
        <v>-2142.89</v>
      </c>
      <c r="H78">
        <v>4615.06</v>
      </c>
      <c r="I78">
        <v>2748.62</v>
      </c>
      <c r="J78">
        <v>-1353.44</v>
      </c>
      <c r="K78" t="s">
        <v>58</v>
      </c>
    </row>
    <row r="79" spans="1:11" ht="12.75">
      <c r="A79" t="s">
        <v>5</v>
      </c>
      <c r="B79">
        <v>2780.18</v>
      </c>
      <c r="C79" t="s">
        <v>81</v>
      </c>
      <c r="D79" t="s">
        <v>82</v>
      </c>
      <c r="E79">
        <v>-68.41</v>
      </c>
      <c r="F79">
        <v>-2154.8</v>
      </c>
      <c r="G79">
        <v>-2153.13</v>
      </c>
      <c r="H79">
        <v>4627.94</v>
      </c>
      <c r="I79">
        <v>2778.54</v>
      </c>
      <c r="J79">
        <v>-1340.84</v>
      </c>
      <c r="K79" t="s">
        <v>58</v>
      </c>
    </row>
    <row r="80" spans="1:11" ht="12.75">
      <c r="A80" t="s">
        <v>2</v>
      </c>
      <c r="B80">
        <v>3041.78</v>
      </c>
      <c r="C80" t="s">
        <v>81</v>
      </c>
      <c r="D80" t="s">
        <v>82</v>
      </c>
      <c r="E80">
        <v>-68.41</v>
      </c>
      <c r="F80">
        <v>-2141.25</v>
      </c>
      <c r="G80">
        <v>-2139.65</v>
      </c>
      <c r="H80">
        <v>4686.54</v>
      </c>
      <c r="I80">
        <v>3039.68</v>
      </c>
      <c r="J80">
        <v>-1345.53</v>
      </c>
      <c r="K80" t="s">
        <v>58</v>
      </c>
    </row>
    <row r="81" spans="1:11" ht="12.75">
      <c r="A81" t="s">
        <v>9</v>
      </c>
      <c r="B81">
        <v>3061.74</v>
      </c>
      <c r="C81" t="s">
        <v>81</v>
      </c>
      <c r="D81" t="s">
        <v>82</v>
      </c>
      <c r="E81">
        <v>-68.41</v>
      </c>
      <c r="F81">
        <v>-2152.24</v>
      </c>
      <c r="G81">
        <v>-2150.9</v>
      </c>
      <c r="H81">
        <v>4616.69</v>
      </c>
      <c r="I81">
        <v>3061.32</v>
      </c>
      <c r="J81">
        <v>-1336.81</v>
      </c>
      <c r="K81" t="s">
        <v>58</v>
      </c>
    </row>
    <row r="82" spans="1:11" ht="12.75">
      <c r="A82" t="s">
        <v>10</v>
      </c>
      <c r="B82">
        <v>3080.02</v>
      </c>
      <c r="C82" t="s">
        <v>81</v>
      </c>
      <c r="D82" t="s">
        <v>82</v>
      </c>
      <c r="E82">
        <v>-68.41</v>
      </c>
      <c r="F82">
        <v>-2145.19</v>
      </c>
      <c r="G82">
        <v>-2143.86</v>
      </c>
      <c r="H82">
        <v>4629.39</v>
      </c>
      <c r="I82">
        <v>3078.69</v>
      </c>
      <c r="J82">
        <v>-1307.91</v>
      </c>
      <c r="K82" t="s">
        <v>58</v>
      </c>
    </row>
    <row r="83" spans="1:11" ht="12.75">
      <c r="A83" t="s">
        <v>11</v>
      </c>
      <c r="B83">
        <v>1799.29</v>
      </c>
      <c r="C83" t="s">
        <v>63</v>
      </c>
      <c r="D83" t="s">
        <v>64</v>
      </c>
      <c r="E83">
        <v>-8.57</v>
      </c>
      <c r="F83">
        <v>-424.76</v>
      </c>
      <c r="G83">
        <v>-424.7</v>
      </c>
      <c r="H83">
        <v>4643.4</v>
      </c>
      <c r="I83">
        <v>1798.77</v>
      </c>
      <c r="J83">
        <v>-474.91</v>
      </c>
      <c r="K83" t="s">
        <v>58</v>
      </c>
    </row>
    <row r="84" spans="1:11" ht="12.75">
      <c r="A84" t="s">
        <v>13</v>
      </c>
      <c r="B84">
        <v>1692.48</v>
      </c>
      <c r="C84" t="s">
        <v>63</v>
      </c>
      <c r="D84" t="s">
        <v>64</v>
      </c>
      <c r="E84">
        <v>-8.57</v>
      </c>
      <c r="F84">
        <v>-422.73</v>
      </c>
      <c r="G84">
        <v>-422.7</v>
      </c>
      <c r="H84">
        <v>4573.74</v>
      </c>
      <c r="I84">
        <v>1690.57</v>
      </c>
      <c r="J84">
        <v>-373.36</v>
      </c>
      <c r="K84" t="s">
        <v>58</v>
      </c>
    </row>
    <row r="85" spans="1:11" ht="12.75">
      <c r="A85" t="s">
        <v>14</v>
      </c>
      <c r="B85">
        <v>1591.8</v>
      </c>
      <c r="C85" t="s">
        <v>63</v>
      </c>
      <c r="D85" t="s">
        <v>64</v>
      </c>
      <c r="E85">
        <v>-8.57</v>
      </c>
      <c r="F85">
        <v>-423.17</v>
      </c>
      <c r="G85">
        <v>-423.13</v>
      </c>
      <c r="H85">
        <v>4586.78</v>
      </c>
      <c r="I85">
        <v>1592.14</v>
      </c>
      <c r="J85">
        <v>-291.42</v>
      </c>
      <c r="K85" t="s">
        <v>58</v>
      </c>
    </row>
    <row r="87" ht="12.75">
      <c r="A87" t="s">
        <v>88</v>
      </c>
    </row>
    <row r="218" spans="14:25" ht="12.75">
      <c r="N218" s="19"/>
      <c r="O218" s="294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</row>
    <row r="219" spans="14:25" ht="12.75">
      <c r="N219" s="19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2008-10-29T19:43:11Z</dcterms:modified>
  <cp:category/>
  <cp:version/>
  <cp:contentType/>
  <cp:contentStatus/>
</cp:coreProperties>
</file>