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220" windowHeight="8835" activeTab="0"/>
  </bookViews>
  <sheets>
    <sheet name="Input" sheetId="1" r:id="rId1"/>
    <sheet name="SF269a Status Report" sheetId="2" r:id="rId2"/>
    <sheet name="sf270 Request for Draw" sheetId="3" r:id="rId3"/>
    <sheet name="VAPG Certification" sheetId="4" r:id="rId4"/>
    <sheet name="Final Report" sheetId="5" r:id="rId5"/>
  </sheets>
  <definedNames>
    <definedName name="addreserve">#REF!</definedName>
    <definedName name="annmaxDSincr">(comprent-basicrent-addreserve)*numunits*12</definedName>
    <definedName name="basicrent">#REF!</definedName>
    <definedName name="comprent">#REF!</definedName>
    <definedName name="currentdebt">#REF!</definedName>
    <definedName name="DSeqloan100">-PMT([0]!intrhseq/12,[0]!termrhseq*12,#REF!)</definedName>
    <definedName name="DSeqloan90">-PMT([0]!intrhseq/12,[0]!termrhseq*12,#REF!)</definedName>
    <definedName name="DSeqloan95">-PMT([0]!intrhseq/12,[0]!termrhseq*12,#REF!)</definedName>
    <definedName name="DSeqloan97">-PMT([0]!intrhseq/12,[0]!termrhseq*12,#REF!)</definedName>
    <definedName name="eqloan100">IF(#REF!&gt;maxRHSmk2mktloan,maxRHSmk2mktloan,#REF!)</definedName>
    <definedName name="eqloan90">IF((0.9*#REF!)-#REF!-#REF!&gt;maxRHSloan,maxRHSloan,(0.9*#REF!)-#REF!-#REF!)</definedName>
    <definedName name="eqloan95">IF((#REF!*0.95)-#REF!-#REF!&gt;maxRHSmk2mktloan,maxRHSmkt2mktloan,(0.95*#REF!)-#REF!-#REF!)</definedName>
    <definedName name="eqloan97">IF((0.97*#REF!)-#REF!-#REF!&gt;maxRHSmk2mktloan,maxRHSmk2mktloan,(0.97*#REF!)-#REF!-#REF!)</definedName>
    <definedName name="int3rdpty">#REF!</definedName>
    <definedName name="intrhseq">#REF!</definedName>
    <definedName name="loan3rdpty">-PV(int3rdpty/12,term3rdpty*12,maxmnthlypmt)</definedName>
    <definedName name="maxeqroi">(annmaxDSincr+origroi)/0.08</definedName>
    <definedName name="maxmnthlypmt">origDS-reamDS+mnthlymaxDSincr</definedName>
    <definedName name="maxRHSloan">-PV([0]!intrhseq/12,[0]!termrhseq*12,[0]!maxmnthlypmt)</definedName>
    <definedName name="maxRHSmk2comploan">#N/A</definedName>
    <definedName name="mnthlymaxDSincr">(comprent-basicrent-addreserve)*numunits</definedName>
    <definedName name="newDS">IF(#REF!="no",[0]!origDS,[0]!reamDS)</definedName>
    <definedName name="neweqroipluseq">(((comprent-basicrent-addreserve-#REF!)*12*numunits)+origroi)/0.08</definedName>
    <definedName name="numunits">#REF!</definedName>
    <definedName name="origDS">#REF!</definedName>
    <definedName name="origrate">#REF!</definedName>
    <definedName name="origroi">#REF!</definedName>
    <definedName name="reamDS">#REF!</definedName>
    <definedName name="term3rdpty">#REF!</definedName>
    <definedName name="termrhseq">#REF!</definedName>
    <definedName name="termrhsream">#REF!</definedName>
  </definedNames>
  <calcPr fullCalcOnLoad="1"/>
</workbook>
</file>

<file path=xl/sharedStrings.xml><?xml version="1.0" encoding="utf-8"?>
<sst xmlns="http://schemas.openxmlformats.org/spreadsheetml/2006/main" count="268" uniqueCount="218">
  <si>
    <t>Grantee:</t>
  </si>
  <si>
    <t>USDA program:</t>
  </si>
  <si>
    <t>Address:</t>
  </si>
  <si>
    <t>Period of report:</t>
  </si>
  <si>
    <t>quarter</t>
  </si>
  <si>
    <t>Incurred &amp; paid in previous periods</t>
  </si>
  <si>
    <t>Cummulative total incurred by project</t>
  </si>
  <si>
    <t>Remaining to complete project</t>
  </si>
  <si>
    <t>USDA grant award:</t>
  </si>
  <si>
    <t>PROJECT BUDGET</t>
  </si>
  <si>
    <t>1. Federal Agency and Organizational Element to Which Report is Submitted</t>
  </si>
  <si>
    <t>2. Federal Grant or Other Identifying Number Assigned By Federal Agency</t>
  </si>
  <si>
    <t>OMB Approval No.</t>
  </si>
  <si>
    <t>0348-0038</t>
  </si>
  <si>
    <t>Page 1 of 1</t>
  </si>
  <si>
    <t>USDA Rural Development</t>
  </si>
  <si>
    <t>3. Recipient Organization (Name and complete address, including ZIP code)</t>
  </si>
  <si>
    <t>4. Employer Identification Number</t>
  </si>
  <si>
    <t>5. Recipient Account Number or Identifying Number</t>
  </si>
  <si>
    <t>6. Final Report</t>
  </si>
  <si>
    <t>7. Basis</t>
  </si>
  <si>
    <t>Is this your final report?</t>
  </si>
  <si>
    <t>cash</t>
  </si>
  <si>
    <t>n/a</t>
  </si>
  <si>
    <t>8. Funding/Grant Period</t>
  </si>
  <si>
    <t>From (Month, Day, Year)</t>
  </si>
  <si>
    <t>To (Month, Day, Year)</t>
  </si>
  <si>
    <t>9. Period Covered by this Report</t>
  </si>
  <si>
    <t>Project start date:</t>
  </si>
  <si>
    <t>10. Transactions:</t>
  </si>
  <si>
    <t>I.  Previously Reported</t>
  </si>
  <si>
    <t>II.  This Period</t>
  </si>
  <si>
    <t>III. Cumulative</t>
  </si>
  <si>
    <t>CUMULATIVE TO DATE</t>
  </si>
  <si>
    <t xml:space="preserve">  a. Total outlays</t>
  </si>
  <si>
    <t xml:space="preserve">  b. Recipient share of outlays</t>
  </si>
  <si>
    <t xml:space="preserve">  c. Federal share of outlays</t>
  </si>
  <si>
    <t xml:space="preserve">  d. Total unliquidated obligations</t>
  </si>
  <si>
    <t xml:space="preserve">  e. Recipient share of unliquidated obligations</t>
  </si>
  <si>
    <t xml:space="preserve">  f. Federal share of unliquidated obligations</t>
  </si>
  <si>
    <t xml:space="preserve">  g. Total Federal share (sum of lines c and f)</t>
  </si>
  <si>
    <t>11. Indirect Expense</t>
  </si>
  <si>
    <t>a. Type of Rate</t>
  </si>
  <si>
    <t>b. Rate</t>
  </si>
  <si>
    <t>c. Base</t>
  </si>
  <si>
    <t>d. Total Amount</t>
  </si>
  <si>
    <t>e. Federal Share</t>
  </si>
  <si>
    <t>12.  Remarks:  Attach any explanations deemed necessary or information required by Federal sponsoring agency in compliance with governing legislation.</t>
  </si>
  <si>
    <t>I certify to the best of my knowledge and belief that this report is correct and complete and that all outlays and</t>
  </si>
  <si>
    <t>unliqudated obligations are for the purposes set forth in the award documents.</t>
  </si>
  <si>
    <t xml:space="preserve">13.  Certification: </t>
  </si>
  <si>
    <t>Name of person submitting report</t>
  </si>
  <si>
    <t>Title of person submitting report</t>
  </si>
  <si>
    <t>Contact phone number</t>
  </si>
  <si>
    <t>Typed or Printed Name and Title</t>
  </si>
  <si>
    <t>Telephone (Area code, number and extension)</t>
  </si>
  <si>
    <t>Signature of Authorized Certifying Official</t>
  </si>
  <si>
    <t>Date Report Submitted</t>
  </si>
  <si>
    <t>3. FEDERAL SPONSORING AGENCY AND ORGANIZATIONAL ELEMENT TO WHICH THIS REPORT IS SUBMITTED</t>
  </si>
  <si>
    <t>4. FEDERAL GRANT OR OTHER IDENTIFYING NUMBER ASSIGNED BY FEDERAL AGENCY</t>
  </si>
  <si>
    <t>5. PARTIAL PAYMENT REQUEST NUMBER</t>
  </si>
  <si>
    <t>6. EMPLOYER IDENTIFICATION NUMBER</t>
  </si>
  <si>
    <t>7. RECIPIENT'S ACCOUNT NUMBER OR IDENTIFYING NUMBER</t>
  </si>
  <si>
    <t>FROM (month, day, year)</t>
  </si>
  <si>
    <t>TO (month, day, year)</t>
  </si>
  <si>
    <t>9. RECIPIENT ORGANIZATION</t>
  </si>
  <si>
    <t>10. PAYEE (Where check is to be sent if different than item 9)</t>
  </si>
  <si>
    <t>COMPUTATION OF AMOUNT OF REIMBURSEMENTS/ADVANCES REQUESTED</t>
  </si>
  <si>
    <t>PROGRAMS/FUNCTIONS/ACTIVITIES</t>
  </si>
  <si>
    <t>b. Less: Cumulative program income</t>
  </si>
  <si>
    <t>c. Net program outlays (line a minus line b)</t>
  </si>
  <si>
    <t>d. Estimated net cash outlays for advance period</t>
  </si>
  <si>
    <t>f. Non-Federal share of amount on line e</t>
  </si>
  <si>
    <t>g. Federal share of amount on line e</t>
  </si>
  <si>
    <t>h. Federal payments previously requested</t>
  </si>
  <si>
    <t>i.  Federal share now requested (Line g minus line h)</t>
  </si>
  <si>
    <t>TOTAL</t>
  </si>
  <si>
    <t>j. Advances required by month, when requested by Federal grantor agency for use in making prescheduled advances</t>
  </si>
  <si>
    <t>1st month</t>
  </si>
  <si>
    <t>2nd month</t>
  </si>
  <si>
    <t>3rd month</t>
  </si>
  <si>
    <t>a. Estimated Federal cash outlays that will be made during period covered by the advance</t>
  </si>
  <si>
    <t>b. Less:  Estimated balance of Federal cash on hand as of beginning of advance period</t>
  </si>
  <si>
    <t>c.  Amount requested (Line a minus line b)</t>
  </si>
  <si>
    <t>CERTIFICATION</t>
  </si>
  <si>
    <t>ALTERNATE COMPUTATION FOR ADVANCES ONLY</t>
  </si>
  <si>
    <t>DATE REQUEST SUBMITTED</t>
  </si>
  <si>
    <t>TYPED OR PRINTED NAME AND TITLE</t>
  </si>
  <si>
    <t>TELEPHONE (Area Code, Number, Extension)</t>
  </si>
  <si>
    <t>a. Total program outlays to date     (As of date)</t>
  </si>
  <si>
    <t>Cash</t>
  </si>
  <si>
    <t>Total project expense (USES)</t>
  </si>
  <si>
    <t>Total project funding (SOURCES)</t>
  </si>
  <si>
    <t xml:space="preserve">  i. Unobligtated balance of Federal funds (Line h minus line g)</t>
  </si>
  <si>
    <t xml:space="preserve">  h. Total Federal funds authorized for this funding period [USDA grant award]</t>
  </si>
  <si>
    <t>SIGN HERE:</t>
  </si>
  <si>
    <t>Actual accomplishments vs objectives for the period?</t>
  </si>
  <si>
    <t>Planned resolutions for problems/delays?</t>
  </si>
  <si>
    <t>Objectives &amp; timetable for next reporting period?</t>
  </si>
  <si>
    <t>No</t>
  </si>
  <si>
    <t>Actual accomplishments vs. objectives for the period?</t>
  </si>
  <si>
    <t>Is the project basically on track as outlined in the approved Scope of Work?</t>
  </si>
  <si>
    <t>Additional comments or issues</t>
  </si>
  <si>
    <t>Explanation of outlays included in this period's request/report:</t>
  </si>
  <si>
    <t>Any significant problems or delays?</t>
  </si>
  <si>
    <t xml:space="preserve"> Source of Funds = Use of Funds?</t>
  </si>
  <si>
    <t>OMB APPROVAL NO.</t>
  </si>
  <si>
    <t>0348-0004</t>
  </si>
  <si>
    <t>PAGE</t>
  </si>
  <si>
    <t>OF</t>
  </si>
  <si>
    <t>1    PAGES</t>
  </si>
  <si>
    <t>1. TYPE OF PAYMENT</t>
  </si>
  <si>
    <t>REQUESTED</t>
  </si>
  <si>
    <t>2. BASIS OF REQUEST</t>
  </si>
  <si>
    <t>Final or Partial grant payment requested?</t>
  </si>
  <si>
    <t>Partial</t>
  </si>
  <si>
    <t>Reimbursement</t>
  </si>
  <si>
    <t>REQUEST FOR ADVANCE</t>
  </si>
  <si>
    <t>OR REIMBURSEMENT</t>
  </si>
  <si>
    <t>8. PERIOD COVERED BY THIS REQUEST</t>
  </si>
  <si>
    <t>e. Total (Sum of Lines c &amp; d)</t>
  </si>
  <si>
    <t>Date of this report:</t>
  </si>
  <si>
    <t>Other (describe below)</t>
  </si>
  <si>
    <t>SIGNATURE OF AUTHORIZED CERTIFYING OFFICIAL</t>
  </si>
  <si>
    <r>
      <t xml:space="preserve">I certify that to the best of my knowledge and belief the data above are correct and that all outlays were made in accordance with the grant conditions or other agreements and that payment is due and has not been previously requested.  </t>
    </r>
    <r>
      <rPr>
        <sz val="10"/>
        <color indexed="10"/>
        <rFont val="Arial"/>
        <family val="2"/>
      </rPr>
      <t>Documentation supporting this request for grant funds is attached.</t>
    </r>
  </si>
  <si>
    <t>Date of final report:</t>
  </si>
  <si>
    <t>Nature of grant project:</t>
  </si>
  <si>
    <t>Expected project end date:</t>
  </si>
  <si>
    <t>Start date for this report:</t>
  </si>
  <si>
    <t>End date for this report:</t>
  </si>
  <si>
    <t>¨</t>
  </si>
  <si>
    <t>Incurred &amp; paid (or to-be-paid) with this request)</t>
  </si>
  <si>
    <t>Tom Sawyer</t>
  </si>
  <si>
    <t>Additional comments or issues that USDA should be aware of</t>
  </si>
  <si>
    <t>VAPG</t>
  </si>
  <si>
    <t>Managing Proprietor</t>
  </si>
  <si>
    <t>Feasibility and market study of new value-added product</t>
  </si>
  <si>
    <r>
      <t>SOURCE OF FUNDS</t>
    </r>
    <r>
      <rPr>
        <sz val="10"/>
        <rFont val="Arial"/>
        <family val="0"/>
      </rPr>
      <t xml:space="preserve"> (to pay listed expenses above)</t>
    </r>
  </si>
  <si>
    <r>
      <t>USE OF FUNDS</t>
    </r>
    <r>
      <rPr>
        <sz val="10"/>
        <rFont val="Arial"/>
        <family val="0"/>
      </rPr>
      <t xml:space="preserve"> (project expenses) *</t>
    </r>
  </si>
  <si>
    <t>Task #1 per VAPG application</t>
  </si>
  <si>
    <t>Task #2 per VAPG application</t>
  </si>
  <si>
    <t>Task #3 per VAPG application</t>
  </si>
  <si>
    <t>Task #4 per VAPG application</t>
  </si>
  <si>
    <t>Task #5 per VAPG application</t>
  </si>
  <si>
    <t>Task #6 per VAPG application</t>
  </si>
  <si>
    <t>Task #7 per VAPG application</t>
  </si>
  <si>
    <t>Task #8 per VAPG application</t>
  </si>
  <si>
    <t>Task #9 per VAPG application</t>
  </si>
  <si>
    <t>VAPG grant funds</t>
  </si>
  <si>
    <t>Certification of Matching Funds</t>
  </si>
  <si>
    <t>for Value-Added Producer Grant</t>
  </si>
  <si>
    <t>certifies that this reimbursement request in the amount of</t>
  </si>
  <si>
    <t>has been matched in an equal amount with grantee funds of</t>
  </si>
  <si>
    <t>has spent the funds for their intended purpose and equally</t>
  </si>
  <si>
    <t>matched the grant funds as required by USDA Rural Development regulations</t>
  </si>
  <si>
    <t>Type of Maching Funds</t>
  </si>
  <si>
    <t>In-Kind Contributions</t>
  </si>
  <si>
    <t>Amount</t>
  </si>
  <si>
    <t>Cash from grantee</t>
  </si>
  <si>
    <t>Cash from third party **</t>
  </si>
  <si>
    <t>In-kind contributions ***</t>
  </si>
  <si>
    <t>Source</t>
  </si>
  <si>
    <t>Cash from Third Party</t>
  </si>
  <si>
    <t>Cash from Grantee</t>
  </si>
  <si>
    <t>Grantee</t>
  </si>
  <si>
    <t>.  Documentation is hereto provided to further support that</t>
  </si>
  <si>
    <t>If claimed, detailed justification attached</t>
  </si>
  <si>
    <t>STILL TO BE PAID</t>
  </si>
  <si>
    <t>STILL TO BE DRAWN</t>
  </si>
  <si>
    <r>
      <t xml:space="preserve">** This period's third-party cash contribution is from……………..                   </t>
    </r>
    <r>
      <rPr>
        <sz val="10"/>
        <rFont val="Arial"/>
        <family val="2"/>
      </rPr>
      <t xml:space="preserve">   </t>
    </r>
    <r>
      <rPr>
        <sz val="10"/>
        <rFont val="Arial"/>
        <family val="0"/>
      </rPr>
      <t xml:space="preserve">   </t>
    </r>
  </si>
  <si>
    <r>
      <t xml:space="preserve">*** Explanation of this period's in-kind contributions:                                     </t>
    </r>
    <r>
      <rPr>
        <b/>
        <sz val="10"/>
        <color indexed="10"/>
        <rFont val="Arial"/>
        <family val="2"/>
      </rPr>
      <t xml:space="preserve">NOTE!  </t>
    </r>
    <r>
      <rPr>
        <sz val="10"/>
        <color indexed="8"/>
        <rFont val="Arial"/>
        <family val="2"/>
      </rPr>
      <t xml:space="preserve">In-kind contributions must be fully documented as explained in Exhibit A to RD Instruction 4284-A, which was attached to the Letter of Conditions approving your grant.   </t>
    </r>
    <r>
      <rPr>
        <sz val="10"/>
        <rFont val="Arial"/>
        <family val="0"/>
      </rPr>
      <t xml:space="preserve">   </t>
    </r>
  </si>
  <si>
    <t>Number of jobs created as a result of the project</t>
  </si>
  <si>
    <t>Expected annual capacity</t>
  </si>
  <si>
    <t>Actual annual capacity attained</t>
  </si>
  <si>
    <t>Any emissions reductions incurred</t>
  </si>
  <si>
    <t xml:space="preserve">Project performance benchmarks </t>
  </si>
  <si>
    <t>The following performance outcomes were reached as a result of this VAPG grant project:</t>
  </si>
  <si>
    <t>Results</t>
  </si>
  <si>
    <t>Comments</t>
  </si>
  <si>
    <t>Increase in producer revenues as a result of the project</t>
  </si>
  <si>
    <t>Increase in customer base as a result of the project</t>
  </si>
  <si>
    <t>How energy capacity is measured for this project? (e.g., gallons of biodiesel, megawatt hours generated, etc.)</t>
  </si>
  <si>
    <r>
      <t xml:space="preserve">Supplemental project performance benchmarks </t>
    </r>
    <r>
      <rPr>
        <b/>
        <u val="single"/>
        <sz val="10"/>
        <rFont val="Arial"/>
        <family val="2"/>
      </rPr>
      <t xml:space="preserve">for </t>
    </r>
    <r>
      <rPr>
        <b/>
        <u val="single"/>
        <sz val="10"/>
        <color indexed="8"/>
        <rFont val="Arial"/>
        <family val="2"/>
      </rPr>
      <t>energy projects</t>
    </r>
    <r>
      <rPr>
        <b/>
        <sz val="10"/>
        <color indexed="8"/>
        <rFont val="Arial"/>
        <family val="2"/>
      </rPr>
      <t>:</t>
    </r>
  </si>
  <si>
    <t xml:space="preserve">Other performance benchmarks </t>
  </si>
  <si>
    <t>Other remarks on the success or utility of this project</t>
  </si>
  <si>
    <t>Remarks</t>
  </si>
  <si>
    <t>Enclosures:</t>
  </si>
  <si>
    <t>Attach digital photos showing project activities</t>
  </si>
  <si>
    <t>Attach copy of the final work product, study, or report generated from the USDA grant project.</t>
  </si>
  <si>
    <t>XXXX</t>
  </si>
  <si>
    <t>Input Sheet for Financial Status Report and Request for Reimbursement</t>
  </si>
  <si>
    <t>PREVIOUSLY REPORTED EXPENSES</t>
  </si>
  <si>
    <t>PREVIOUSLY REPORTED FUNDING</t>
  </si>
  <si>
    <t>CUMULATIVE EXPENSES TO DATE</t>
  </si>
  <si>
    <t>example: " Interim $10,000 progress payment per contract to consultant for feasibility study in-process"</t>
  </si>
  <si>
    <t>example: "Donation of legal services by professional attorney Henry LeClerq, Esq. (see attached detail showing hours of work and documenting basis for valuation of hourly work)"</t>
  </si>
  <si>
    <t>example: "Oregon State Department of Agriculture"</t>
  </si>
  <si>
    <r>
      <t xml:space="preserve">Total budget for project          </t>
    </r>
    <r>
      <rPr>
        <sz val="9"/>
        <rFont val="Arial"/>
        <family val="2"/>
      </rPr>
      <t>(VAPG + Match)</t>
    </r>
  </si>
  <si>
    <t>insert comment here1</t>
  </si>
  <si>
    <t>insert comment here2</t>
  </si>
  <si>
    <t>insert comment here3</t>
  </si>
  <si>
    <t>insert comment here4</t>
  </si>
  <si>
    <t>insert comment here5</t>
  </si>
  <si>
    <t>insert comment here6</t>
  </si>
  <si>
    <t>insert comment here7</t>
  </si>
  <si>
    <t>insert comment here8</t>
  </si>
  <si>
    <t xml:space="preserve">THIS PERIOD EXPENSES PAID </t>
  </si>
  <si>
    <r>
      <t xml:space="preserve">THIS PERIOD MATCHING CONTRIBUTED + </t>
    </r>
    <r>
      <rPr>
        <b/>
        <u val="single"/>
        <sz val="10"/>
        <color indexed="10"/>
        <rFont val="Arial"/>
        <family val="2"/>
      </rPr>
      <t xml:space="preserve">VAPG REQUESTED </t>
    </r>
  </si>
  <si>
    <r>
      <t>REMEMBER!</t>
    </r>
    <r>
      <rPr>
        <sz val="10"/>
        <color indexed="12"/>
        <rFont val="Arial"/>
        <family val="2"/>
      </rPr>
      <t xml:space="preserve">   VAPG funds can only be requested after the grantee has first contributed at least an equal amount.</t>
    </r>
  </si>
  <si>
    <t>Rural Route #1, Ruraltown, OR  97232</t>
  </si>
  <si>
    <t>541-123-1234</t>
  </si>
  <si>
    <t>Oregon Bountiful Acres Farms, Inc.</t>
  </si>
  <si>
    <t>example: Yes</t>
  </si>
  <si>
    <t>example: Following work plan</t>
  </si>
  <si>
    <t>example: None</t>
  </si>
  <si>
    <t>example: n/a</t>
  </si>
  <si>
    <t>example: Continue to follow work plan</t>
  </si>
  <si>
    <r>
      <t>* Explanation of costs included in this period's request/report:</t>
    </r>
    <r>
      <rPr>
        <sz val="9"/>
        <rFont val="Arial"/>
        <family val="2"/>
      </rPr>
      <t xml:space="preserve">        </t>
    </r>
    <r>
      <rPr>
        <b/>
        <u val="single"/>
        <sz val="9"/>
        <color indexed="10"/>
        <rFont val="Arial"/>
        <family val="2"/>
      </rPr>
      <t>NOTE!</t>
    </r>
    <r>
      <rPr>
        <b/>
        <sz val="9"/>
        <rFont val="Arial"/>
        <family val="2"/>
      </rPr>
      <t xml:space="preserve"> </t>
    </r>
    <r>
      <rPr>
        <sz val="9"/>
        <color indexed="8"/>
        <rFont val="Arial"/>
        <family val="2"/>
      </rPr>
      <t xml:space="preserve">You </t>
    </r>
    <r>
      <rPr>
        <b/>
        <i/>
        <sz val="9"/>
        <color indexed="8"/>
        <rFont val="Arial"/>
        <family val="2"/>
      </rPr>
      <t>must</t>
    </r>
    <r>
      <rPr>
        <sz val="9"/>
        <color indexed="8"/>
        <rFont val="Arial"/>
        <family val="2"/>
      </rPr>
      <t xml:space="preserve"> attach (a) </t>
    </r>
    <r>
      <rPr>
        <u val="single"/>
        <sz val="9"/>
        <color indexed="8"/>
        <rFont val="Arial"/>
        <family val="2"/>
      </rPr>
      <t xml:space="preserve">a summary table itemizing the expenditures which comprise each "This Period Expenses Paid" </t>
    </r>
    <r>
      <rPr>
        <i/>
        <u val="single"/>
        <sz val="9"/>
        <color indexed="8"/>
        <rFont val="Arial"/>
        <family val="2"/>
      </rPr>
      <t>by task</t>
    </r>
    <r>
      <rPr>
        <sz val="9"/>
        <color indexed="8"/>
        <rFont val="Arial"/>
        <family val="2"/>
      </rPr>
      <t xml:space="preserve"> along with    (b) </t>
    </r>
    <r>
      <rPr>
        <u val="single"/>
        <sz val="9"/>
        <color indexed="8"/>
        <rFont val="Arial"/>
        <family val="2"/>
      </rPr>
      <t>copies of all of the associated invoices, bills, purchase orders, itemized payroll summaries, travel statements, etc. that were paid</t>
    </r>
    <r>
      <rPr>
        <sz val="9"/>
        <color indexed="8"/>
        <rFont val="Arial"/>
        <family val="2"/>
      </rPr>
      <t>.  Each invoice/bill must include a notation indicating (1) date paid, (2) amount paid &amp; (3) check # or other method of payment.</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</si>
</sst>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quot;$&quot;* #,##0.000_);_(&quot;$&quot;* \(#,##0.000\);_(&quot;$&quot;* &quot;-&quot;??_);_(@_)"/>
    <numFmt numFmtId="167" formatCode="_(&quot;$&quot;* #,##0.0000_);_(&quot;$&quot;* \(#,##0.0000\);_(&quot;$&quot;* &quot;-&quot;??_);_(@_)"/>
    <numFmt numFmtId="168" formatCode="0.0%"/>
    <numFmt numFmtId="169" formatCode="_(* #,##0.0_);_(* \(#,##0.0\);_(* &quot;-&quot;?_);_(@_)"/>
    <numFmt numFmtId="170" formatCode="_(* #,##0.000_);_(* \(#,##0.000\);_(* &quot;-&quot;??_);_(@_)"/>
    <numFmt numFmtId="171" formatCode="_(* #,##0.0_);_(* \(#,##0.0\);_(* &quot;-&quot;??_);_(@_)"/>
    <numFmt numFmtId="172" formatCode="_(* #,##0_);_(* \(#,##0\);_(* &quot;-&quot;??_);_(@_)"/>
    <numFmt numFmtId="173" formatCode="0.000"/>
    <numFmt numFmtId="174" formatCode="0.0"/>
    <numFmt numFmtId="175" formatCode="0.00_);\(0.00\)"/>
    <numFmt numFmtId="176" formatCode="0.0_);\(0.0\)"/>
    <numFmt numFmtId="177" formatCode="0_);\(0\)"/>
    <numFmt numFmtId="178" formatCode="&quot;$&quot;#,##0.0_);[Red]\(&quot;$&quot;#,##0.0\)"/>
    <numFmt numFmtId="179" formatCode="0.000%"/>
    <numFmt numFmtId="180" formatCode="mm/dd/yy"/>
    <numFmt numFmtId="181" formatCode="mmmm\ d\,\ yyyy"/>
  </numFmts>
  <fonts count="40">
    <font>
      <sz val="10"/>
      <name val="Arial"/>
      <family val="0"/>
    </font>
    <font>
      <sz val="8"/>
      <name val="Arial"/>
      <family val="0"/>
    </font>
    <font>
      <b/>
      <sz val="8"/>
      <name val="Arial"/>
      <family val="2"/>
    </font>
    <font>
      <sz val="10"/>
      <color indexed="12"/>
      <name val="Arial"/>
      <family val="0"/>
    </font>
    <font>
      <sz val="10"/>
      <color indexed="8"/>
      <name val="Arial"/>
      <family val="0"/>
    </font>
    <font>
      <sz val="8"/>
      <color indexed="10"/>
      <name val="Arial"/>
      <family val="0"/>
    </font>
    <font>
      <sz val="10"/>
      <color indexed="10"/>
      <name val="Arial"/>
      <family val="0"/>
    </font>
    <font>
      <sz val="10"/>
      <color indexed="18"/>
      <name val="Arial"/>
      <family val="0"/>
    </font>
    <font>
      <sz val="8"/>
      <color indexed="12"/>
      <name val="Arial"/>
      <family val="0"/>
    </font>
    <font>
      <sz val="8"/>
      <color indexed="18"/>
      <name val="Arial"/>
      <family val="0"/>
    </font>
    <font>
      <b/>
      <sz val="8"/>
      <color indexed="18"/>
      <name val="Arial"/>
      <family val="2"/>
    </font>
    <font>
      <b/>
      <sz val="10"/>
      <name val="Arial"/>
      <family val="2"/>
    </font>
    <font>
      <b/>
      <sz val="9"/>
      <color indexed="8"/>
      <name val="Arial"/>
      <family val="2"/>
    </font>
    <font>
      <b/>
      <sz val="10"/>
      <color indexed="18"/>
      <name val="Arial"/>
      <family val="2"/>
    </font>
    <font>
      <b/>
      <u val="single"/>
      <sz val="10"/>
      <name val="Arial"/>
      <family val="2"/>
    </font>
    <font>
      <b/>
      <sz val="8"/>
      <color indexed="10"/>
      <name val="Arial"/>
      <family val="2"/>
    </font>
    <font>
      <b/>
      <sz val="8"/>
      <color indexed="17"/>
      <name val="Arial"/>
      <family val="2"/>
    </font>
    <font>
      <sz val="10"/>
      <name val="Wingdings"/>
      <family val="0"/>
    </font>
    <font>
      <u val="single"/>
      <sz val="10"/>
      <name val="Arial"/>
      <family val="0"/>
    </font>
    <font>
      <u val="single"/>
      <sz val="10"/>
      <color indexed="36"/>
      <name val="Arial"/>
      <family val="0"/>
    </font>
    <font>
      <u val="single"/>
      <sz val="10"/>
      <color indexed="12"/>
      <name val="Arial"/>
      <family val="0"/>
    </font>
    <font>
      <sz val="8"/>
      <color indexed="8"/>
      <name val="Arial"/>
      <family val="0"/>
    </font>
    <font>
      <sz val="9"/>
      <color indexed="12"/>
      <name val="Arial"/>
      <family val="2"/>
    </font>
    <font>
      <b/>
      <sz val="10"/>
      <color indexed="8"/>
      <name val="Arial"/>
      <family val="0"/>
    </font>
    <font>
      <u val="single"/>
      <sz val="8"/>
      <color indexed="12"/>
      <name val="Arial"/>
      <family val="2"/>
    </font>
    <font>
      <b/>
      <u val="single"/>
      <sz val="8"/>
      <color indexed="12"/>
      <name val="Arial"/>
      <family val="2"/>
    </font>
    <font>
      <sz val="8"/>
      <color indexed="17"/>
      <name val="Arial"/>
      <family val="2"/>
    </font>
    <font>
      <b/>
      <sz val="10"/>
      <color indexed="10"/>
      <name val="Arial"/>
      <family val="2"/>
    </font>
    <font>
      <u val="single"/>
      <sz val="10"/>
      <color indexed="10"/>
      <name val="Arial"/>
      <family val="2"/>
    </font>
    <font>
      <b/>
      <u val="single"/>
      <sz val="10"/>
      <color indexed="10"/>
      <name val="Arial"/>
      <family val="2"/>
    </font>
    <font>
      <b/>
      <sz val="8"/>
      <color indexed="12"/>
      <name val="Arial"/>
      <family val="2"/>
    </font>
    <font>
      <b/>
      <u val="single"/>
      <sz val="10"/>
      <color indexed="8"/>
      <name val="Arial"/>
      <family val="2"/>
    </font>
    <font>
      <b/>
      <u val="single"/>
      <sz val="10"/>
      <color indexed="12"/>
      <name val="Arial"/>
      <family val="2"/>
    </font>
    <font>
      <b/>
      <sz val="9"/>
      <name val="Arial"/>
      <family val="2"/>
    </font>
    <font>
      <sz val="9"/>
      <name val="Arial"/>
      <family val="2"/>
    </font>
    <font>
      <b/>
      <u val="single"/>
      <sz val="9"/>
      <color indexed="10"/>
      <name val="Arial"/>
      <family val="2"/>
    </font>
    <font>
      <sz val="9"/>
      <color indexed="8"/>
      <name val="Arial"/>
      <family val="2"/>
    </font>
    <font>
      <b/>
      <i/>
      <sz val="9"/>
      <color indexed="8"/>
      <name val="Arial"/>
      <family val="2"/>
    </font>
    <font>
      <u val="single"/>
      <sz val="9"/>
      <color indexed="8"/>
      <name val="Arial"/>
      <family val="2"/>
    </font>
    <font>
      <i/>
      <u val="single"/>
      <sz val="9"/>
      <color indexed="8"/>
      <name val="Arial"/>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35">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color indexed="63"/>
      </top>
      <bottom>
        <color indexed="63"/>
      </bottom>
    </border>
    <border>
      <left style="medium"/>
      <right style="medium"/>
      <top>
        <color indexed="63"/>
      </top>
      <bottom style="thin"/>
    </border>
    <border>
      <left style="medium"/>
      <right style="medium"/>
      <top style="medium"/>
      <bottom style="medium"/>
    </border>
    <border>
      <left style="thin"/>
      <right style="thin"/>
      <top style="thin"/>
      <bottom style="double"/>
    </border>
    <border>
      <left style="thin"/>
      <right>
        <color indexed="63"/>
      </right>
      <top style="thin"/>
      <bottom style="double"/>
    </border>
    <border>
      <left style="medium"/>
      <right style="medium"/>
      <top style="thin"/>
      <bottom style="thin"/>
    </border>
    <border>
      <left style="medium"/>
      <right style="medium"/>
      <top style="medium"/>
      <bottom>
        <color indexed="63"/>
      </bottom>
    </border>
    <border>
      <left style="thin"/>
      <right style="thin"/>
      <top style="thin"/>
      <bottom style="medium"/>
    </border>
    <border>
      <left style="medium"/>
      <right>
        <color indexed="63"/>
      </right>
      <top style="thin"/>
      <bottom style="double"/>
    </border>
    <border>
      <left>
        <color indexed="63"/>
      </left>
      <right>
        <color indexed="63"/>
      </right>
      <top style="thin"/>
      <bottom style="double"/>
    </border>
    <border>
      <left style="medium"/>
      <right style="medium"/>
      <top style="thin"/>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250">
    <xf numFmtId="0" fontId="0" fillId="0" borderId="0" xfId="0" applyAlignment="1">
      <alignment/>
    </xf>
    <xf numFmtId="42" fontId="0" fillId="0" borderId="0" xfId="0" applyNumberFormat="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right"/>
    </xf>
    <xf numFmtId="0" fontId="3" fillId="0" borderId="0" xfId="0" applyFont="1" applyAlignment="1">
      <alignment/>
    </xf>
    <xf numFmtId="42" fontId="0" fillId="2" borderId="1" xfId="0" applyNumberFormat="1" applyFill="1" applyBorder="1" applyAlignment="1">
      <alignment/>
    </xf>
    <xf numFmtId="0" fontId="0" fillId="2" borderId="2" xfId="0" applyFill="1" applyBorder="1" applyAlignment="1">
      <alignment/>
    </xf>
    <xf numFmtId="0" fontId="0" fillId="0" borderId="1" xfId="0" applyBorder="1" applyAlignment="1">
      <alignment/>
    </xf>
    <xf numFmtId="42" fontId="0" fillId="0" borderId="1" xfId="0" applyNumberFormat="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5" fillId="0" borderId="0" xfId="0" applyFont="1" applyAlignment="1">
      <alignment horizontal="center" wrapText="1"/>
    </xf>
    <xf numFmtId="0" fontId="6" fillId="0" borderId="0" xfId="0" applyFont="1" applyAlignment="1">
      <alignment horizontal="center" wrapText="1"/>
    </xf>
    <xf numFmtId="0" fontId="0" fillId="3" borderId="1" xfId="0" applyFill="1" applyBorder="1" applyAlignment="1">
      <alignment/>
    </xf>
    <xf numFmtId="0" fontId="1" fillId="0" borderId="5" xfId="0" applyFont="1" applyBorder="1" applyAlignment="1">
      <alignment/>
    </xf>
    <xf numFmtId="0" fontId="0" fillId="0" borderId="6" xfId="0" applyBorder="1" applyAlignment="1">
      <alignment/>
    </xf>
    <xf numFmtId="0" fontId="1" fillId="0" borderId="1" xfId="0" applyFont="1" applyBorder="1" applyAlignment="1">
      <alignment/>
    </xf>
    <xf numFmtId="0" fontId="1" fillId="0" borderId="1" xfId="0" applyFont="1" applyBorder="1" applyAlignment="1">
      <alignment horizontal="center"/>
    </xf>
    <xf numFmtId="0" fontId="1" fillId="0" borderId="7" xfId="0" applyFont="1"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1" fillId="0" borderId="8" xfId="0" applyFont="1" applyBorder="1" applyAlignment="1">
      <alignment/>
    </xf>
    <xf numFmtId="0" fontId="1" fillId="0" borderId="12" xfId="0" applyFont="1" applyBorder="1" applyAlignment="1">
      <alignment/>
    </xf>
    <xf numFmtId="0" fontId="1" fillId="0" borderId="4" xfId="0" applyFont="1" applyBorder="1" applyAlignment="1">
      <alignment horizontal="center"/>
    </xf>
    <xf numFmtId="0" fontId="0" fillId="2" borderId="10" xfId="0" applyFill="1" applyBorder="1" applyAlignment="1">
      <alignment/>
    </xf>
    <xf numFmtId="0" fontId="1" fillId="0" borderId="13" xfId="0" applyFont="1" applyBorder="1" applyAlignment="1">
      <alignment/>
    </xf>
    <xf numFmtId="0" fontId="7" fillId="0" borderId="9" xfId="0" applyFont="1" applyBorder="1" applyAlignment="1">
      <alignment/>
    </xf>
    <xf numFmtId="0" fontId="7" fillId="0" borderId="2" xfId="0" applyFont="1" applyBorder="1" applyAlignment="1">
      <alignment/>
    </xf>
    <xf numFmtId="0" fontId="7" fillId="0" borderId="10" xfId="0" applyFont="1" applyBorder="1" applyAlignment="1">
      <alignment/>
    </xf>
    <xf numFmtId="14" fontId="7" fillId="0" borderId="12" xfId="0" applyNumberFormat="1" applyFont="1" applyBorder="1" applyAlignment="1">
      <alignment/>
    </xf>
    <xf numFmtId="14" fontId="7" fillId="0" borderId="6" xfId="0" applyNumberFormat="1" applyFont="1" applyBorder="1" applyAlignment="1">
      <alignment/>
    </xf>
    <xf numFmtId="0" fontId="7" fillId="0" borderId="6" xfId="0" applyFont="1" applyBorder="1" applyAlignment="1">
      <alignment horizontal="center"/>
    </xf>
    <xf numFmtId="0" fontId="5" fillId="2" borderId="9" xfId="0" applyFont="1" applyFill="1" applyBorder="1" applyAlignment="1">
      <alignment horizontal="left"/>
    </xf>
    <xf numFmtId="0" fontId="9" fillId="0" borderId="0" xfId="0" applyFont="1" applyBorder="1" applyAlignment="1">
      <alignment horizontal="left" wrapText="1"/>
    </xf>
    <xf numFmtId="0" fontId="1" fillId="0" borderId="14" xfId="0" applyFont="1" applyBorder="1" applyAlignment="1">
      <alignment/>
    </xf>
    <xf numFmtId="0" fontId="1" fillId="0" borderId="9" xfId="0" applyFont="1" applyBorder="1" applyAlignment="1">
      <alignment/>
    </xf>
    <xf numFmtId="0" fontId="2" fillId="0" borderId="11" xfId="0" applyFont="1" applyBorder="1" applyAlignment="1">
      <alignment/>
    </xf>
    <xf numFmtId="0" fontId="2" fillId="0" borderId="2" xfId="0" applyFont="1" applyBorder="1" applyAlignment="1">
      <alignment/>
    </xf>
    <xf numFmtId="0" fontId="0" fillId="0" borderId="1" xfId="0" applyBorder="1" applyAlignment="1">
      <alignment horizontal="center"/>
    </xf>
    <xf numFmtId="0" fontId="1" fillId="0" borderId="5" xfId="0" applyFont="1" applyBorder="1" applyAlignment="1">
      <alignment horizontal="left"/>
    </xf>
    <xf numFmtId="0" fontId="1" fillId="0" borderId="8" xfId="0" applyFont="1" applyBorder="1" applyAlignment="1">
      <alignment horizontal="right"/>
    </xf>
    <xf numFmtId="0" fontId="1" fillId="0" borderId="6" xfId="0" applyFont="1" applyBorder="1" applyAlignment="1">
      <alignment/>
    </xf>
    <xf numFmtId="0" fontId="12" fillId="0" borderId="0" xfId="0" applyFont="1" applyAlignment="1">
      <alignment horizontal="right" wrapText="1"/>
    </xf>
    <xf numFmtId="0" fontId="1" fillId="0" borderId="6" xfId="0" applyFont="1" applyBorder="1" applyAlignment="1">
      <alignment wrapText="1"/>
    </xf>
    <xf numFmtId="0" fontId="1" fillId="0" borderId="1" xfId="0" applyFont="1" applyBorder="1" applyAlignment="1">
      <alignment wrapText="1"/>
    </xf>
    <xf numFmtId="14" fontId="0" fillId="2" borderId="9" xfId="0" applyNumberFormat="1" applyFill="1" applyBorder="1" applyAlignment="1">
      <alignment/>
    </xf>
    <xf numFmtId="14" fontId="0" fillId="2" borderId="6" xfId="0" applyNumberFormat="1" applyFill="1" applyBorder="1" applyAlignment="1">
      <alignment/>
    </xf>
    <xf numFmtId="0" fontId="13" fillId="2" borderId="12" xfId="0" applyFont="1" applyFill="1" applyBorder="1" applyAlignment="1">
      <alignment/>
    </xf>
    <xf numFmtId="0" fontId="13" fillId="2" borderId="0" xfId="0" applyFont="1" applyFill="1" applyBorder="1" applyAlignment="1">
      <alignment/>
    </xf>
    <xf numFmtId="0" fontId="13" fillId="2" borderId="15" xfId="0" applyFont="1" applyFill="1" applyBorder="1" applyAlignment="1">
      <alignment/>
    </xf>
    <xf numFmtId="0" fontId="13" fillId="2" borderId="9" xfId="0" applyFont="1" applyFill="1" applyBorder="1" applyAlignment="1">
      <alignment/>
    </xf>
    <xf numFmtId="0" fontId="11" fillId="2" borderId="10" xfId="0" applyFont="1" applyFill="1" applyBorder="1" applyAlignment="1">
      <alignment/>
    </xf>
    <xf numFmtId="0" fontId="0" fillId="0" borderId="9" xfId="0" applyBorder="1" applyAlignment="1">
      <alignment horizontal="center" wrapText="1"/>
    </xf>
    <xf numFmtId="0" fontId="0" fillId="0" borderId="6" xfId="0" applyBorder="1" applyAlignment="1">
      <alignment horizontal="center" wrapText="1"/>
    </xf>
    <xf numFmtId="0" fontId="0" fillId="0" borderId="7" xfId="0" applyBorder="1" applyAlignment="1">
      <alignment/>
    </xf>
    <xf numFmtId="0" fontId="1" fillId="0" borderId="8" xfId="0" applyFont="1" applyBorder="1" applyAlignment="1">
      <alignment/>
    </xf>
    <xf numFmtId="0" fontId="1" fillId="0" borderId="10" xfId="0" applyFont="1" applyBorder="1" applyAlignment="1">
      <alignment horizontal="center"/>
    </xf>
    <xf numFmtId="0" fontId="1" fillId="0" borderId="6" xfId="0" applyFont="1" applyBorder="1" applyAlignment="1">
      <alignment horizontal="center"/>
    </xf>
    <xf numFmtId="0" fontId="1" fillId="0" borderId="6" xfId="0" applyFont="1" applyBorder="1" applyAlignment="1">
      <alignment horizontal="left"/>
    </xf>
    <xf numFmtId="0" fontId="1" fillId="0" borderId="7" xfId="0" applyFont="1" applyBorder="1" applyAlignment="1">
      <alignment wrapText="1"/>
    </xf>
    <xf numFmtId="0" fontId="1" fillId="0" borderId="14" xfId="0" applyFont="1" applyBorder="1" applyAlignment="1">
      <alignment horizontal="right"/>
    </xf>
    <xf numFmtId="0" fontId="0" fillId="0" borderId="12" xfId="0" applyBorder="1" applyAlignment="1">
      <alignment/>
    </xf>
    <xf numFmtId="0" fontId="0" fillId="0" borderId="15" xfId="0" applyBorder="1" applyAlignment="1">
      <alignment/>
    </xf>
    <xf numFmtId="0" fontId="1" fillId="0" borderId="11" xfId="0" applyFont="1" applyBorder="1" applyAlignment="1">
      <alignment/>
    </xf>
    <xf numFmtId="0" fontId="0" fillId="0" borderId="0" xfId="0" applyBorder="1" applyAlignment="1">
      <alignment/>
    </xf>
    <xf numFmtId="0" fontId="0" fillId="0" borderId="6" xfId="0" applyBorder="1" applyAlignment="1">
      <alignment horizontal="center"/>
    </xf>
    <xf numFmtId="0" fontId="0" fillId="0" borderId="9" xfId="0" applyBorder="1" applyAlignment="1">
      <alignment wrapText="1"/>
    </xf>
    <xf numFmtId="0" fontId="1" fillId="0" borderId="14" xfId="0" applyFont="1" applyBorder="1" applyAlignment="1">
      <alignment horizontal="left"/>
    </xf>
    <xf numFmtId="0" fontId="1" fillId="0" borderId="3" xfId="0" applyFont="1" applyBorder="1" applyAlignment="1">
      <alignment/>
    </xf>
    <xf numFmtId="0" fontId="1" fillId="0" borderId="4" xfId="0" applyFont="1" applyBorder="1" applyAlignment="1">
      <alignment/>
    </xf>
    <xf numFmtId="0" fontId="11" fillId="0" borderId="1" xfId="0" applyFont="1" applyBorder="1" applyAlignment="1">
      <alignment horizontal="center"/>
    </xf>
    <xf numFmtId="14" fontId="0" fillId="0" borderId="4" xfId="0" applyNumberFormat="1" applyBorder="1" applyAlignment="1">
      <alignment/>
    </xf>
    <xf numFmtId="42" fontId="0" fillId="0" borderId="4" xfId="0" applyNumberFormat="1" applyBorder="1" applyAlignment="1">
      <alignment/>
    </xf>
    <xf numFmtId="42" fontId="0" fillId="0" borderId="5" xfId="0" applyNumberFormat="1" applyBorder="1" applyAlignment="1">
      <alignment/>
    </xf>
    <xf numFmtId="0" fontId="1" fillId="0" borderId="5" xfId="0" applyFont="1" applyBorder="1" applyAlignment="1">
      <alignment wrapText="1"/>
    </xf>
    <xf numFmtId="0" fontId="1" fillId="0" borderId="7" xfId="0" applyFont="1" applyBorder="1" applyAlignment="1">
      <alignment vertical="center"/>
    </xf>
    <xf numFmtId="0" fontId="1" fillId="0" borderId="11" xfId="0" applyFont="1" applyBorder="1" applyAlignment="1">
      <alignment vertical="center"/>
    </xf>
    <xf numFmtId="0" fontId="0" fillId="0" borderId="8" xfId="0" applyBorder="1" applyAlignment="1">
      <alignment vertical="center"/>
    </xf>
    <xf numFmtId="14" fontId="0" fillId="0" borderId="6" xfId="0" applyNumberFormat="1" applyBorder="1" applyAlignment="1">
      <alignment horizontal="center" wrapText="1"/>
    </xf>
    <xf numFmtId="0" fontId="0" fillId="0" borderId="14" xfId="0" applyBorder="1" applyAlignment="1">
      <alignment/>
    </xf>
    <xf numFmtId="0" fontId="1" fillId="2" borderId="14" xfId="0" applyFont="1" applyFill="1" applyBorder="1" applyAlignment="1">
      <alignment/>
    </xf>
    <xf numFmtId="0" fontId="0" fillId="0" borderId="9" xfId="0" applyFill="1" applyBorder="1" applyAlignment="1">
      <alignment/>
    </xf>
    <xf numFmtId="0" fontId="0" fillId="0" borderId="2" xfId="0" applyFill="1" applyBorder="1" applyAlignment="1">
      <alignment/>
    </xf>
    <xf numFmtId="0" fontId="0" fillId="0" borderId="10" xfId="0" applyFill="1" applyBorder="1" applyAlignment="1">
      <alignment/>
    </xf>
    <xf numFmtId="0" fontId="0" fillId="0" borderId="10" xfId="0" applyFill="1" applyBorder="1" applyAlignment="1">
      <alignment horizontal="right"/>
    </xf>
    <xf numFmtId="0" fontId="0" fillId="0" borderId="16" xfId="0" applyBorder="1" applyAlignment="1">
      <alignment horizontal="center" wrapText="1"/>
    </xf>
    <xf numFmtId="14" fontId="7" fillId="0" borderId="9" xfId="0" applyNumberFormat="1" applyFont="1" applyFill="1" applyBorder="1" applyAlignment="1">
      <alignment horizontal="left"/>
    </xf>
    <xf numFmtId="0" fontId="1" fillId="4" borderId="14" xfId="0" applyFont="1" applyFill="1" applyBorder="1" applyAlignment="1">
      <alignment/>
    </xf>
    <xf numFmtId="0" fontId="0" fillId="4" borderId="4" xfId="0" applyFill="1" applyBorder="1" applyAlignment="1">
      <alignment/>
    </xf>
    <xf numFmtId="42" fontId="0" fillId="0" borderId="1" xfId="0" applyNumberFormat="1" applyFill="1" applyBorder="1" applyAlignment="1">
      <alignment/>
    </xf>
    <xf numFmtId="14" fontId="0" fillId="2" borderId="4" xfId="0" applyNumberFormat="1" applyFill="1" applyBorder="1" applyAlignment="1">
      <alignment horizontal="center"/>
    </xf>
    <xf numFmtId="0" fontId="11" fillId="2" borderId="9" xfId="0" applyFont="1" applyFill="1" applyBorder="1" applyAlignment="1">
      <alignment/>
    </xf>
    <xf numFmtId="42" fontId="11" fillId="4" borderId="1" xfId="0" applyNumberFormat="1" applyFont="1" applyFill="1" applyBorder="1" applyAlignment="1">
      <alignment/>
    </xf>
    <xf numFmtId="0" fontId="0" fillId="0" borderId="5" xfId="0" applyBorder="1" applyAlignment="1">
      <alignment horizontal="center" wrapText="1"/>
    </xf>
    <xf numFmtId="0" fontId="0" fillId="0" borderId="8" xfId="0" applyBorder="1" applyAlignment="1">
      <alignment horizontal="center" wrapText="1"/>
    </xf>
    <xf numFmtId="0" fontId="0" fillId="0" borderId="10" xfId="0" applyBorder="1" applyAlignment="1">
      <alignment horizontal="center" wrapText="1"/>
    </xf>
    <xf numFmtId="0" fontId="2" fillId="0" borderId="1" xfId="0" applyFont="1" applyBorder="1" applyAlignment="1">
      <alignment horizontal="center"/>
    </xf>
    <xf numFmtId="0" fontId="1" fillId="0" borderId="0" xfId="0" applyFont="1" applyAlignment="1">
      <alignment horizontal="center"/>
    </xf>
    <xf numFmtId="0" fontId="8" fillId="0" borderId="0" xfId="0" applyFont="1" applyAlignment="1">
      <alignment horizontal="left"/>
    </xf>
    <xf numFmtId="0" fontId="6" fillId="0" borderId="0" xfId="0" applyFont="1" applyAlignment="1">
      <alignment/>
    </xf>
    <xf numFmtId="0" fontId="17" fillId="0" borderId="0" xfId="0" applyFont="1" applyAlignment="1">
      <alignment horizontal="right"/>
    </xf>
    <xf numFmtId="0" fontId="18" fillId="0" borderId="0" xfId="0" applyFont="1" applyAlignment="1">
      <alignment horizontal="right"/>
    </xf>
    <xf numFmtId="42" fontId="16" fillId="0" borderId="0" xfId="0" applyNumberFormat="1" applyFont="1" applyBorder="1" applyAlignment="1">
      <alignment horizontal="center" wrapText="1"/>
    </xf>
    <xf numFmtId="0" fontId="8" fillId="0" borderId="0" xfId="0" applyFont="1" applyAlignment="1">
      <alignment wrapText="1"/>
    </xf>
    <xf numFmtId="0" fontId="11" fillId="0" borderId="7" xfId="0" applyFont="1" applyBorder="1" applyAlignment="1">
      <alignment horizontal="center" wrapText="1"/>
    </xf>
    <xf numFmtId="0" fontId="11" fillId="0" borderId="5" xfId="0" applyFont="1" applyBorder="1" applyAlignment="1">
      <alignment horizontal="center" wrapText="1"/>
    </xf>
    <xf numFmtId="0" fontId="14" fillId="0" borderId="17" xfId="0" applyFont="1" applyBorder="1" applyAlignment="1">
      <alignment horizontal="center" wrapText="1"/>
    </xf>
    <xf numFmtId="42" fontId="4" fillId="3" borderId="4" xfId="0" applyNumberFormat="1" applyFont="1" applyFill="1" applyBorder="1" applyAlignment="1">
      <alignment/>
    </xf>
    <xf numFmtId="42" fontId="0" fillId="3" borderId="1" xfId="0" applyNumberFormat="1" applyFill="1" applyBorder="1" applyAlignment="1">
      <alignment/>
    </xf>
    <xf numFmtId="0" fontId="0" fillId="3" borderId="18" xfId="0" applyFill="1" applyBorder="1" applyAlignment="1">
      <alignment/>
    </xf>
    <xf numFmtId="42" fontId="0" fillId="3" borderId="19" xfId="0" applyNumberFormat="1" applyFill="1" applyBorder="1" applyAlignment="1">
      <alignment/>
    </xf>
    <xf numFmtId="0" fontId="1" fillId="0" borderId="14" xfId="0" applyFont="1" applyBorder="1" applyAlignment="1">
      <alignment horizontal="left" wrapText="1"/>
    </xf>
    <xf numFmtId="14" fontId="4" fillId="2" borderId="1" xfId="0" applyNumberFormat="1" applyFont="1" applyFill="1" applyBorder="1" applyAlignment="1">
      <alignment/>
    </xf>
    <xf numFmtId="42" fontId="0" fillId="3" borderId="4" xfId="0" applyNumberFormat="1" applyFill="1" applyBorder="1" applyAlignment="1">
      <alignment/>
    </xf>
    <xf numFmtId="0" fontId="0" fillId="0" borderId="1" xfId="0" applyBorder="1" applyAlignment="1">
      <alignment horizontal="right" wrapText="1"/>
    </xf>
    <xf numFmtId="14" fontId="4" fillId="0" borderId="4" xfId="0" applyNumberFormat="1" applyFont="1" applyBorder="1" applyAlignment="1">
      <alignment/>
    </xf>
    <xf numFmtId="0" fontId="0" fillId="2" borderId="1" xfId="0" applyFill="1" applyBorder="1" applyAlignment="1">
      <alignment/>
    </xf>
    <xf numFmtId="0" fontId="23" fillId="0" borderId="8" xfId="0" applyFont="1" applyBorder="1" applyAlignment="1">
      <alignment/>
    </xf>
    <xf numFmtId="6" fontId="23" fillId="2" borderId="1" xfId="0" applyNumberFormat="1" applyFont="1" applyFill="1" applyBorder="1" applyAlignment="1">
      <alignment/>
    </xf>
    <xf numFmtId="0" fontId="4" fillId="2" borderId="1" xfId="0" applyFont="1" applyFill="1" applyBorder="1" applyAlignment="1" applyProtection="1">
      <alignment/>
      <protection locked="0"/>
    </xf>
    <xf numFmtId="0" fontId="0" fillId="0" borderId="0" xfId="0" applyAlignment="1" applyProtection="1">
      <alignment/>
      <protection locked="0"/>
    </xf>
    <xf numFmtId="6" fontId="4" fillId="2" borderId="5" xfId="0" applyNumberFormat="1" applyFont="1" applyFill="1" applyBorder="1" applyAlignment="1" applyProtection="1">
      <alignment/>
      <protection locked="0"/>
    </xf>
    <xf numFmtId="0" fontId="4" fillId="2" borderId="6" xfId="0" applyFont="1" applyFill="1" applyBorder="1" applyAlignment="1" applyProtection="1">
      <alignment/>
      <protection locked="0"/>
    </xf>
    <xf numFmtId="14" fontId="4" fillId="2" borderId="1" xfId="0" applyNumberFormat="1" applyFont="1" applyFill="1" applyBorder="1" applyAlignment="1" applyProtection="1">
      <alignment/>
      <protection locked="0"/>
    </xf>
    <xf numFmtId="42" fontId="4" fillId="2" borderId="14" xfId="0" applyNumberFormat="1" applyFont="1" applyFill="1" applyBorder="1" applyAlignment="1" applyProtection="1">
      <alignment/>
      <protection locked="0"/>
    </xf>
    <xf numFmtId="42" fontId="4" fillId="2" borderId="20" xfId="0" applyNumberFormat="1" applyFont="1" applyFill="1" applyBorder="1" applyAlignment="1" applyProtection="1">
      <alignment/>
      <protection locked="0"/>
    </xf>
    <xf numFmtId="42" fontId="4" fillId="2" borderId="1" xfId="0" applyNumberFormat="1" applyFont="1" applyFill="1" applyBorder="1" applyAlignment="1" applyProtection="1">
      <alignment/>
      <protection locked="0"/>
    </xf>
    <xf numFmtId="42" fontId="4" fillId="4" borderId="20" xfId="0" applyNumberFormat="1" applyFont="1" applyFill="1" applyBorder="1" applyAlignment="1" applyProtection="1">
      <alignment/>
      <protection locked="0"/>
    </xf>
    <xf numFmtId="0" fontId="27" fillId="0" borderId="21" xfId="0" applyFont="1" applyBorder="1" applyAlignment="1">
      <alignment horizontal="center" wrapText="1"/>
    </xf>
    <xf numFmtId="0" fontId="11" fillId="0" borderId="0" xfId="0" applyFont="1" applyAlignment="1">
      <alignment/>
    </xf>
    <xf numFmtId="0" fontId="11" fillId="0" borderId="22" xfId="0" applyFont="1" applyBorder="1" applyAlignment="1">
      <alignment horizontal="center"/>
    </xf>
    <xf numFmtId="42" fontId="0" fillId="2" borderId="3" xfId="0" applyNumberFormat="1" applyFill="1" applyBorder="1" applyAlignment="1">
      <alignment/>
    </xf>
    <xf numFmtId="0" fontId="0" fillId="2" borderId="3" xfId="0" applyFill="1" applyBorder="1" applyAlignment="1">
      <alignment/>
    </xf>
    <xf numFmtId="42" fontId="0" fillId="2" borderId="6" xfId="0" applyNumberFormat="1" applyFill="1" applyBorder="1" applyAlignment="1">
      <alignment/>
    </xf>
    <xf numFmtId="42" fontId="0" fillId="2" borderId="1" xfId="0" applyNumberFormat="1" applyFill="1" applyBorder="1" applyAlignment="1">
      <alignment/>
    </xf>
    <xf numFmtId="42" fontId="11" fillId="3" borderId="18" xfId="0" applyNumberFormat="1" applyFont="1" applyFill="1" applyBorder="1" applyAlignment="1">
      <alignment/>
    </xf>
    <xf numFmtId="0" fontId="11" fillId="2" borderId="2" xfId="0" applyFont="1" applyFill="1" applyBorder="1" applyAlignment="1">
      <alignment horizontal="right"/>
    </xf>
    <xf numFmtId="42" fontId="4" fillId="3" borderId="23" xfId="0" applyNumberFormat="1" applyFont="1" applyFill="1" applyBorder="1" applyAlignment="1">
      <alignment/>
    </xf>
    <xf numFmtId="0" fontId="27" fillId="0" borderId="0" xfId="0" applyFont="1" applyAlignment="1">
      <alignment/>
    </xf>
    <xf numFmtId="0" fontId="21" fillId="0" borderId="1" xfId="0" applyFont="1" applyFill="1" applyBorder="1" applyAlignment="1" applyProtection="1">
      <alignment wrapText="1"/>
      <protection locked="0"/>
    </xf>
    <xf numFmtId="0" fontId="21" fillId="0" borderId="0" xfId="0" applyFont="1" applyFill="1" applyBorder="1" applyAlignment="1" applyProtection="1">
      <alignment wrapText="1"/>
      <protection locked="0"/>
    </xf>
    <xf numFmtId="0" fontId="21" fillId="0" borderId="0" xfId="0" applyFont="1" applyFill="1" applyBorder="1" applyAlignment="1">
      <alignment horizontal="center" wrapText="1"/>
    </xf>
    <xf numFmtId="0" fontId="1" fillId="0" borderId="0" xfId="0" applyFont="1" applyFill="1" applyBorder="1" applyAlignment="1">
      <alignment horizontal="center" wrapText="1"/>
    </xf>
    <xf numFmtId="0" fontId="0" fillId="0" borderId="0" xfId="0" applyBorder="1" applyAlignment="1">
      <alignment/>
    </xf>
    <xf numFmtId="0" fontId="21" fillId="2" borderId="1" xfId="0" applyFont="1" applyFill="1" applyBorder="1" applyAlignment="1">
      <alignment horizontal="center" wrapText="1"/>
    </xf>
    <xf numFmtId="0" fontId="21" fillId="0" borderId="6" xfId="0" applyFont="1" applyFill="1" applyBorder="1" applyAlignment="1" applyProtection="1">
      <alignment wrapText="1"/>
      <protection locked="0"/>
    </xf>
    <xf numFmtId="0" fontId="21" fillId="2" borderId="6" xfId="0" applyFont="1" applyFill="1" applyBorder="1" applyAlignment="1">
      <alignment horizontal="center" wrapText="1"/>
    </xf>
    <xf numFmtId="0" fontId="11" fillId="0" borderId="22" xfId="0" applyFont="1" applyBorder="1" applyAlignment="1">
      <alignment wrapText="1"/>
    </xf>
    <xf numFmtId="0" fontId="21" fillId="0" borderId="6" xfId="0" applyFont="1" applyFill="1" applyBorder="1" applyAlignment="1">
      <alignment horizontal="center" wrapText="1"/>
    </xf>
    <xf numFmtId="0" fontId="17" fillId="0" borderId="0" xfId="0" applyFont="1" applyAlignment="1">
      <alignment horizontal="right" vertical="justify"/>
    </xf>
    <xf numFmtId="0" fontId="11" fillId="5" borderId="22" xfId="0" applyFont="1" applyFill="1" applyBorder="1" applyAlignment="1">
      <alignment/>
    </xf>
    <xf numFmtId="0" fontId="11" fillId="5" borderId="22" xfId="0" applyFont="1" applyFill="1" applyBorder="1" applyAlignment="1">
      <alignment horizontal="center"/>
    </xf>
    <xf numFmtId="0" fontId="11" fillId="5" borderId="22" xfId="0" applyFont="1" applyFill="1" applyBorder="1" applyAlignment="1">
      <alignment wrapText="1"/>
    </xf>
    <xf numFmtId="0" fontId="4" fillId="0" borderId="9" xfId="0" applyFont="1" applyBorder="1" applyAlignment="1">
      <alignment horizontal="right"/>
    </xf>
    <xf numFmtId="6" fontId="0" fillId="0" borderId="1" xfId="0" applyNumberFormat="1" applyBorder="1" applyAlignment="1">
      <alignment/>
    </xf>
    <xf numFmtId="42" fontId="4" fillId="3" borderId="24" xfId="0" applyNumberFormat="1" applyFont="1" applyFill="1" applyBorder="1" applyAlignment="1">
      <alignment/>
    </xf>
    <xf numFmtId="0" fontId="0" fillId="3" borderId="5" xfId="0" applyFill="1" applyBorder="1" applyAlignment="1">
      <alignment/>
    </xf>
    <xf numFmtId="42" fontId="4" fillId="3" borderId="7" xfId="0" applyNumberFormat="1" applyFont="1" applyFill="1" applyBorder="1" applyAlignment="1">
      <alignment/>
    </xf>
    <xf numFmtId="42" fontId="4" fillId="3" borderId="25" xfId="0" applyNumberFormat="1" applyFont="1" applyFill="1" applyBorder="1" applyAlignment="1">
      <alignment/>
    </xf>
    <xf numFmtId="0" fontId="32" fillId="0" borderId="26" xfId="0" applyFont="1" applyBorder="1" applyAlignment="1">
      <alignment horizontal="center"/>
    </xf>
    <xf numFmtId="0" fontId="4" fillId="2" borderId="1" xfId="0" applyFont="1" applyFill="1" applyBorder="1" applyAlignment="1" applyProtection="1">
      <alignment horizontal="left"/>
      <protection locked="0"/>
    </xf>
    <xf numFmtId="0" fontId="14" fillId="0" borderId="1" xfId="0" applyFont="1" applyBorder="1" applyAlignment="1">
      <alignment horizontal="center" wrapText="1"/>
    </xf>
    <xf numFmtId="0" fontId="32" fillId="0" borderId="27" xfId="0" applyFont="1" applyBorder="1" applyAlignment="1">
      <alignment horizontal="center"/>
    </xf>
    <xf numFmtId="0" fontId="21" fillId="2" borderId="14" xfId="0" applyFont="1" applyFill="1" applyBorder="1" applyAlignment="1" applyProtection="1">
      <alignment horizontal="left" wrapText="1"/>
      <protection locked="0"/>
    </xf>
    <xf numFmtId="0" fontId="21" fillId="2" borderId="3" xfId="0" applyFont="1" applyFill="1" applyBorder="1" applyAlignment="1" applyProtection="1">
      <alignment horizontal="left" wrapText="1"/>
      <protection locked="0"/>
    </xf>
    <xf numFmtId="0" fontId="21" fillId="2" borderId="4" xfId="0" applyFont="1" applyFill="1" applyBorder="1" applyAlignment="1" applyProtection="1">
      <alignment horizontal="left" wrapText="1"/>
      <protection locked="0"/>
    </xf>
    <xf numFmtId="0" fontId="11" fillId="0" borderId="22" xfId="0" applyFont="1" applyBorder="1" applyAlignment="1">
      <alignment horizontal="center"/>
    </xf>
    <xf numFmtId="0" fontId="21" fillId="2" borderId="9" xfId="0" applyFont="1" applyFill="1" applyBorder="1" applyAlignment="1">
      <alignment wrapText="1"/>
    </xf>
    <xf numFmtId="0" fontId="21" fillId="2" borderId="2" xfId="0" applyFont="1" applyFill="1" applyBorder="1" applyAlignment="1">
      <alignment wrapText="1"/>
    </xf>
    <xf numFmtId="0" fontId="21" fillId="2" borderId="10" xfId="0" applyFont="1" applyFill="1" applyBorder="1" applyAlignment="1">
      <alignment wrapText="1"/>
    </xf>
    <xf numFmtId="0" fontId="21" fillId="2" borderId="1" xfId="0" applyFont="1" applyFill="1" applyBorder="1" applyAlignment="1">
      <alignment wrapText="1"/>
    </xf>
    <xf numFmtId="0" fontId="21" fillId="2" borderId="9" xfId="0" applyFont="1" applyFill="1" applyBorder="1" applyAlignment="1">
      <alignment horizontal="left" wrapText="1"/>
    </xf>
    <xf numFmtId="0" fontId="21" fillId="2" borderId="2" xfId="0" applyFont="1" applyFill="1" applyBorder="1" applyAlignment="1">
      <alignment horizontal="left" wrapText="1"/>
    </xf>
    <xf numFmtId="0" fontId="21" fillId="2" borderId="10" xfId="0" applyFont="1" applyFill="1" applyBorder="1" applyAlignment="1">
      <alignment horizontal="left" wrapText="1"/>
    </xf>
    <xf numFmtId="0" fontId="21" fillId="2" borderId="6" xfId="0" applyFont="1" applyFill="1" applyBorder="1" applyAlignment="1">
      <alignment horizontal="left" wrapText="1"/>
    </xf>
    <xf numFmtId="0" fontId="21" fillId="2" borderId="1" xfId="0" applyFont="1" applyFill="1" applyBorder="1" applyAlignment="1">
      <alignment horizontal="left" wrapText="1"/>
    </xf>
    <xf numFmtId="0" fontId="11" fillId="0" borderId="12" xfId="0" applyFont="1" applyBorder="1" applyAlignment="1">
      <alignment horizontal="left" wrapText="1"/>
    </xf>
    <xf numFmtId="0" fontId="0" fillId="0" borderId="0" xfId="0" applyBorder="1" applyAlignment="1">
      <alignment horizontal="left" wrapText="1"/>
    </xf>
    <xf numFmtId="0" fontId="0" fillId="0" borderId="15" xfId="0" applyBorder="1" applyAlignment="1">
      <alignment horizontal="left" wrapText="1"/>
    </xf>
    <xf numFmtId="0" fontId="21" fillId="2" borderId="9" xfId="0" applyFont="1" applyFill="1" applyBorder="1" applyAlignment="1" applyProtection="1">
      <alignment horizontal="left" wrapText="1"/>
      <protection locked="0"/>
    </xf>
    <xf numFmtId="0" fontId="21" fillId="2" borderId="2" xfId="0" applyFont="1" applyFill="1" applyBorder="1" applyAlignment="1" applyProtection="1">
      <alignment horizontal="left" wrapText="1"/>
      <protection locked="0"/>
    </xf>
    <xf numFmtId="0" fontId="21" fillId="2" borderId="10" xfId="0" applyFont="1" applyFill="1" applyBorder="1" applyAlignment="1" applyProtection="1">
      <alignment horizontal="left" wrapText="1"/>
      <protection locked="0"/>
    </xf>
    <xf numFmtId="0" fontId="32" fillId="0" borderId="28" xfId="0" applyFont="1" applyBorder="1" applyAlignment="1">
      <alignment horizontal="center"/>
    </xf>
    <xf numFmtId="0" fontId="33" fillId="0" borderId="14" xfId="0" applyFont="1" applyBorder="1" applyAlignment="1">
      <alignment horizontal="left" wrapText="1"/>
    </xf>
    <xf numFmtId="0" fontId="34" fillId="0" borderId="3" xfId="0" applyFont="1" applyBorder="1" applyAlignment="1">
      <alignment horizontal="left" wrapText="1"/>
    </xf>
    <xf numFmtId="0" fontId="34" fillId="0" borderId="4" xfId="0" applyFont="1" applyBorder="1" applyAlignment="1">
      <alignment horizontal="left" wrapText="1"/>
    </xf>
    <xf numFmtId="0" fontId="21" fillId="2" borderId="29" xfId="0" applyFont="1" applyFill="1" applyBorder="1" applyAlignment="1" applyProtection="1">
      <alignment horizontal="left" wrapText="1"/>
      <protection locked="0"/>
    </xf>
    <xf numFmtId="0" fontId="21" fillId="2" borderId="30" xfId="0" applyFont="1" applyFill="1" applyBorder="1" applyAlignment="1" applyProtection="1">
      <alignment horizontal="left" wrapText="1"/>
      <protection locked="0"/>
    </xf>
    <xf numFmtId="0" fontId="21" fillId="2" borderId="31" xfId="0" applyFont="1" applyFill="1" applyBorder="1" applyAlignment="1" applyProtection="1">
      <alignment horizontal="left" wrapText="1"/>
      <protection locked="0"/>
    </xf>
    <xf numFmtId="0" fontId="14" fillId="0" borderId="0" xfId="0" applyFont="1" applyAlignment="1">
      <alignment horizontal="center"/>
    </xf>
    <xf numFmtId="42" fontId="15" fillId="0" borderId="0" xfId="0" applyNumberFormat="1" applyFont="1" applyBorder="1" applyAlignment="1">
      <alignment horizontal="center" wrapText="1"/>
    </xf>
    <xf numFmtId="0" fontId="21" fillId="2" borderId="1" xfId="0" applyFont="1" applyFill="1" applyBorder="1" applyAlignment="1" applyProtection="1">
      <alignment horizontal="left" wrapText="1"/>
      <protection locked="0"/>
    </xf>
    <xf numFmtId="0" fontId="4" fillId="2" borderId="1" xfId="0" applyFont="1" applyFill="1" applyBorder="1" applyAlignment="1" applyProtection="1">
      <alignment horizontal="left" wrapText="1"/>
      <protection locked="0"/>
    </xf>
    <xf numFmtId="0" fontId="1" fillId="0" borderId="7" xfId="0" applyFont="1" applyBorder="1" applyAlignment="1">
      <alignment horizontal="left" wrapText="1"/>
    </xf>
    <xf numFmtId="0" fontId="1" fillId="0" borderId="8" xfId="0" applyFont="1" applyBorder="1" applyAlignment="1">
      <alignment horizontal="left" wrapText="1"/>
    </xf>
    <xf numFmtId="0" fontId="1" fillId="0" borderId="11" xfId="0" applyFont="1" applyBorder="1" applyAlignment="1">
      <alignment horizontal="left" wrapText="1"/>
    </xf>
    <xf numFmtId="0" fontId="10" fillId="2" borderId="9" xfId="0" applyFont="1" applyFill="1" applyBorder="1" applyAlignment="1">
      <alignment horizontal="left"/>
    </xf>
    <xf numFmtId="0" fontId="0" fillId="0" borderId="2" xfId="0" applyBorder="1" applyAlignment="1">
      <alignment/>
    </xf>
    <xf numFmtId="0" fontId="0" fillId="0" borderId="10" xfId="0" applyBorder="1" applyAlignment="1">
      <alignment/>
    </xf>
    <xf numFmtId="0" fontId="9" fillId="0" borderId="2" xfId="0" applyFont="1" applyBorder="1" applyAlignment="1">
      <alignment horizontal="left" wrapText="1"/>
    </xf>
    <xf numFmtId="0" fontId="9" fillId="0" borderId="10" xfId="0" applyFont="1" applyBorder="1" applyAlignment="1">
      <alignment horizontal="left" wrapText="1"/>
    </xf>
    <xf numFmtId="0" fontId="9" fillId="2" borderId="3" xfId="0" applyFont="1" applyFill="1" applyBorder="1" applyAlignment="1">
      <alignment horizontal="left" wrapText="1"/>
    </xf>
    <xf numFmtId="0" fontId="9" fillId="2" borderId="4" xfId="0" applyFont="1" applyFill="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0" fontId="9" fillId="0" borderId="0" xfId="0" applyFont="1" applyBorder="1" applyAlignment="1">
      <alignment horizontal="left" wrapText="1"/>
    </xf>
    <xf numFmtId="0" fontId="9" fillId="0" borderId="15" xfId="0" applyFont="1" applyBorder="1" applyAlignment="1">
      <alignment horizontal="left" wrapText="1"/>
    </xf>
    <xf numFmtId="0" fontId="1" fillId="0" borderId="5" xfId="0" applyFont="1" applyBorder="1" applyAlignment="1">
      <alignment horizontal="left" wrapText="1"/>
    </xf>
    <xf numFmtId="0" fontId="1" fillId="0" borderId="13" xfId="0" applyFont="1" applyBorder="1" applyAlignment="1">
      <alignment horizontal="left" wrapText="1"/>
    </xf>
    <xf numFmtId="0" fontId="1" fillId="0" borderId="6" xfId="0" applyFont="1" applyBorder="1" applyAlignment="1">
      <alignment horizontal="left"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9" xfId="0" applyBorder="1" applyAlignment="1">
      <alignment horizontal="center"/>
    </xf>
    <xf numFmtId="0" fontId="0" fillId="0" borderId="10" xfId="0" applyBorder="1" applyAlignment="1">
      <alignment horizontal="center"/>
    </xf>
    <xf numFmtId="0" fontId="11" fillId="2" borderId="12" xfId="0" applyFont="1" applyFill="1" applyBorder="1" applyAlignment="1">
      <alignment horizontal="left"/>
    </xf>
    <xf numFmtId="0" fontId="11" fillId="2" borderId="15" xfId="0" applyFont="1" applyFill="1" applyBorder="1" applyAlignment="1">
      <alignment horizontal="left"/>
    </xf>
    <xf numFmtId="0" fontId="11" fillId="0" borderId="12" xfId="0" applyFont="1" applyBorder="1" applyAlignment="1">
      <alignment horizontal="center"/>
    </xf>
    <xf numFmtId="0" fontId="11" fillId="0" borderId="15"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 xfId="0" applyFill="1" applyBorder="1" applyAlignment="1">
      <alignment horizontal="left"/>
    </xf>
    <xf numFmtId="0" fontId="27" fillId="2" borderId="1" xfId="0" applyFont="1" applyFill="1" applyBorder="1" applyAlignment="1">
      <alignment horizontal="left"/>
    </xf>
    <xf numFmtId="0" fontId="11" fillId="0" borderId="0" xfId="0" applyFont="1" applyAlignment="1">
      <alignment horizontal="center"/>
    </xf>
    <xf numFmtId="0" fontId="0" fillId="2" borderId="6" xfId="0" applyFill="1" applyBorder="1" applyAlignment="1">
      <alignment horizontal="left"/>
    </xf>
    <xf numFmtId="0" fontId="21" fillId="0" borderId="14" xfId="0" applyFont="1" applyFill="1" applyBorder="1" applyAlignment="1">
      <alignment horizontal="left" wrapText="1"/>
    </xf>
    <xf numFmtId="0" fontId="21" fillId="0" borderId="3" xfId="0" applyFont="1" applyFill="1" applyBorder="1" applyAlignment="1">
      <alignment horizontal="left" wrapText="1"/>
    </xf>
    <xf numFmtId="0" fontId="21" fillId="0" borderId="4" xfId="0" applyFont="1" applyFill="1" applyBorder="1" applyAlignment="1">
      <alignment horizontal="left" wrapText="1"/>
    </xf>
    <xf numFmtId="0" fontId="1" fillId="0" borderId="7" xfId="0" applyFont="1" applyBorder="1" applyAlignment="1">
      <alignment horizontal="left"/>
    </xf>
    <xf numFmtId="0" fontId="1" fillId="0" borderId="8" xfId="0" applyFont="1" applyBorder="1" applyAlignment="1">
      <alignment horizontal="left"/>
    </xf>
    <xf numFmtId="14" fontId="7" fillId="0" borderId="9" xfId="0" applyNumberFormat="1" applyFont="1" applyFill="1" applyBorder="1" applyAlignment="1">
      <alignment horizontal="left"/>
    </xf>
    <xf numFmtId="14" fontId="7" fillId="0" borderId="10" xfId="0" applyNumberFormat="1" applyFont="1" applyFill="1" applyBorder="1" applyAlignment="1">
      <alignment horizontal="left"/>
    </xf>
    <xf numFmtId="0" fontId="21" fillId="0" borderId="32" xfId="0" applyFont="1" applyFill="1" applyBorder="1" applyAlignment="1">
      <alignment horizontal="left" wrapText="1"/>
    </xf>
    <xf numFmtId="0" fontId="21" fillId="0" borderId="33" xfId="0" applyFont="1" applyFill="1" applyBorder="1" applyAlignment="1">
      <alignment horizontal="left" wrapText="1"/>
    </xf>
    <xf numFmtId="0" fontId="21" fillId="0" borderId="34" xfId="0" applyFont="1" applyFill="1" applyBorder="1" applyAlignment="1">
      <alignment horizontal="left" wrapText="1"/>
    </xf>
    <xf numFmtId="0" fontId="0" fillId="0" borderId="0" xfId="0" applyAlignment="1">
      <alignment horizontal="left" wrapText="1"/>
    </xf>
    <xf numFmtId="0" fontId="23" fillId="2" borderId="4" xfId="0" applyFont="1" applyFill="1" applyBorder="1" applyAlignment="1">
      <alignment horizontal="left"/>
    </xf>
    <xf numFmtId="0" fontId="23" fillId="2" borderId="1" xfId="0" applyFont="1" applyFill="1" applyBorder="1" applyAlignment="1">
      <alignment horizontal="left"/>
    </xf>
    <xf numFmtId="0" fontId="4" fillId="0" borderId="3" xfId="0" applyFont="1" applyBorder="1" applyAlignment="1">
      <alignment horizontal="left" wrapText="1"/>
    </xf>
    <xf numFmtId="0" fontId="11" fillId="5" borderId="22"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4</xdr:row>
      <xdr:rowOff>19050</xdr:rowOff>
    </xdr:from>
    <xdr:to>
      <xdr:col>8</xdr:col>
      <xdr:colOff>0</xdr:colOff>
      <xdr:row>13</xdr:row>
      <xdr:rowOff>152400</xdr:rowOff>
    </xdr:to>
    <xdr:sp>
      <xdr:nvSpPr>
        <xdr:cNvPr id="1" name="Rectangle 1"/>
        <xdr:cNvSpPr>
          <a:spLocks/>
        </xdr:cNvSpPr>
      </xdr:nvSpPr>
      <xdr:spPr>
        <a:xfrm>
          <a:off x="3895725" y="666750"/>
          <a:ext cx="4114800" cy="1590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sng" baseline="0">
              <a:solidFill>
                <a:srgbClr val="0000FF"/>
              </a:solidFill>
              <a:latin typeface="Arial"/>
              <a:ea typeface="Arial"/>
              <a:cs typeface="Arial"/>
            </a:rPr>
            <a:t>INSTRUCTIONS ON USING THIS SPREADSHEET:</a:t>
          </a:r>
          <a:r>
            <a:rPr lang="en-US" cap="none" sz="900" b="0" i="0" u="none" baseline="0">
              <a:solidFill>
                <a:srgbClr val="0000FF"/>
              </a:solidFill>
              <a:latin typeface="Arial"/>
              <a:ea typeface="Arial"/>
              <a:cs typeface="Arial"/>
            </a:rPr>
            <a:t>
</a:t>
          </a:r>
          <a:r>
            <a:rPr lang="en-US" cap="none" sz="800" b="0" i="0" u="none" baseline="0">
              <a:solidFill>
                <a:srgbClr val="0000FF"/>
              </a:solidFill>
              <a:latin typeface="Arial"/>
              <a:ea typeface="Arial"/>
              <a:cs typeface="Arial"/>
            </a:rPr>
            <a:t>&gt; This spreadsheet is designed to help Value-Added Producer Grant (VAPG) grantees complete the Federal forms required for progress &amp; financial reporting and to present the documentation necessary to receive grant reimbursements for their work.   
&gt; Simply complete all of the colored fields with the information applicable to your project.  (The information initially in the fields is provided for illustration purposes only.)
&gt; Once done, click the print buttons below to print your reports for signature.</a:t>
          </a:r>
          <a:r>
            <a:rPr lang="en-US" cap="none" sz="800" b="0" i="0" u="none" baseline="0">
              <a:solidFill>
                <a:srgbClr val="FF0000"/>
              </a:solidFill>
              <a:latin typeface="Arial"/>
              <a:ea typeface="Arial"/>
              <a:cs typeface="Arial"/>
            </a:rPr>
            <a:t>  You must mail the signed reports with supportings documentation (receipts, etc.).</a:t>
          </a:r>
          <a:r>
            <a:rPr lang="en-US" cap="none" sz="800" b="0" i="0" u="none" baseline="0">
              <a:solidFill>
                <a:srgbClr val="0000FF"/>
              </a:solidFill>
              <a:latin typeface="Arial"/>
              <a:ea typeface="Arial"/>
              <a:cs typeface="Arial"/>
            </a:rPr>
            <a:t>
&gt; If you have questions, please contact the Oregon Business Programs Section:
      Jeff Deiss at 503-414-3367 or </a:t>
          </a:r>
          <a:r>
            <a:rPr lang="en-US" cap="none" sz="800" b="0" i="0" u="sng" baseline="0">
              <a:solidFill>
                <a:srgbClr val="0000FF"/>
              </a:solidFill>
              <a:latin typeface="Arial"/>
              <a:ea typeface="Arial"/>
              <a:cs typeface="Arial"/>
            </a:rPr>
            <a:t>jeff.deiss@or.usda.gov</a:t>
          </a:r>
          <a:r>
            <a:rPr lang="en-US" cap="none" sz="800" b="0" i="0" u="none" baseline="0">
              <a:solidFill>
                <a:srgbClr val="0000FF"/>
              </a:solidFill>
              <a:latin typeface="Arial"/>
              <a:ea typeface="Arial"/>
              <a:cs typeface="Arial"/>
            </a:rPr>
            <a:t> 
      or Martin Zone at 503-414-3361 or </a:t>
          </a:r>
          <a:r>
            <a:rPr lang="en-US" cap="none" sz="800" b="0" i="0" u="sng" baseline="0">
              <a:solidFill>
                <a:srgbClr val="0000FF"/>
              </a:solidFill>
              <a:latin typeface="Arial"/>
              <a:ea typeface="Arial"/>
              <a:cs typeface="Arial"/>
            </a:rPr>
            <a:t>martin.zone@or.usda.gov</a:t>
          </a:r>
        </a:p>
      </xdr:txBody>
    </xdr:sp>
    <xdr:clientData/>
  </xdr:twoCellAnchor>
  <xdr:twoCellAnchor>
    <xdr:from>
      <xdr:col>2</xdr:col>
      <xdr:colOff>114300</xdr:colOff>
      <xdr:row>49</xdr:row>
      <xdr:rowOff>85725</xdr:rowOff>
    </xdr:from>
    <xdr:to>
      <xdr:col>7</xdr:col>
      <xdr:colOff>361950</xdr:colOff>
      <xdr:row>51</xdr:row>
      <xdr:rowOff>47625</xdr:rowOff>
    </xdr:to>
    <xdr:sp>
      <xdr:nvSpPr>
        <xdr:cNvPr id="2" name="Rectangle 2"/>
        <xdr:cNvSpPr>
          <a:spLocks/>
        </xdr:cNvSpPr>
      </xdr:nvSpPr>
      <xdr:spPr>
        <a:xfrm>
          <a:off x="2981325" y="13020675"/>
          <a:ext cx="478155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0000FF"/>
              </a:solidFill>
              <a:latin typeface="Arial"/>
              <a:ea typeface="Arial"/>
              <a:cs typeface="Arial"/>
            </a:rPr>
            <a:t>The </a:t>
          </a:r>
          <a:r>
            <a:rPr lang="en-US" cap="none" sz="800" b="0" i="0" u="none" baseline="0">
              <a:solidFill>
                <a:srgbClr val="008000"/>
              </a:solidFill>
              <a:latin typeface="Arial"/>
              <a:ea typeface="Arial"/>
              <a:cs typeface="Arial"/>
            </a:rPr>
            <a:t>green-highlighted figure above</a:t>
          </a:r>
          <a:r>
            <a:rPr lang="en-US" cap="none" sz="800" b="0" i="0" u="none" baseline="0">
              <a:solidFill>
                <a:srgbClr val="0000FF"/>
              </a:solidFill>
              <a:latin typeface="Arial"/>
              <a:ea typeface="Arial"/>
              <a:cs typeface="Arial"/>
            </a:rPr>
            <a:t> is the grant draw amount you are now requesting.  
</a:t>
          </a:r>
          <a:r>
            <a:rPr lang="en-US" cap="none" sz="800" b="0" i="0" u="sng" baseline="0">
              <a:solidFill>
                <a:srgbClr val="0000FF"/>
              </a:solidFill>
              <a:latin typeface="Arial"/>
              <a:ea typeface="Arial"/>
              <a:cs typeface="Arial"/>
            </a:rPr>
            <a:t>Note!</a:t>
          </a:r>
          <a:r>
            <a:rPr lang="en-US" cap="none" sz="800" b="0" i="0" u="none" baseline="0">
              <a:solidFill>
                <a:srgbClr val="0000FF"/>
              </a:solidFill>
              <a:latin typeface="Arial"/>
              <a:ea typeface="Arial"/>
              <a:cs typeface="Arial"/>
            </a:rPr>
            <a:t>  As indicated, </a:t>
          </a:r>
          <a:r>
            <a:rPr lang="en-US" cap="none" sz="800" b="0" i="0" u="none" baseline="0">
              <a:solidFill>
                <a:srgbClr val="FF0000"/>
              </a:solidFill>
              <a:latin typeface="Arial"/>
              <a:ea typeface="Arial"/>
              <a:cs typeface="Arial"/>
            </a:rPr>
            <a:t>you must attach documenation (invoices, purchase orders, itemized payrolls summaries, travel statements, etc.) to support your request for grant funds</a:t>
          </a:r>
          <a:r>
            <a:rPr lang="en-US" cap="none" sz="800" b="0" i="0" u="none" baseline="0">
              <a:solidFill>
                <a:srgbClr val="0000FF"/>
              </a:solidFill>
              <a:latin typeface="Arial"/>
              <a:ea typeface="Arial"/>
              <a:cs typeface="Arial"/>
            </a:rPr>
            <a:t>.</a:t>
          </a:r>
        </a:p>
      </xdr:txBody>
    </xdr:sp>
    <xdr:clientData/>
  </xdr:twoCellAnchor>
  <xdr:twoCellAnchor>
    <xdr:from>
      <xdr:col>6</xdr:col>
      <xdr:colOff>114300</xdr:colOff>
      <xdr:row>38</xdr:row>
      <xdr:rowOff>76200</xdr:rowOff>
    </xdr:from>
    <xdr:to>
      <xdr:col>7</xdr:col>
      <xdr:colOff>571500</xdr:colOff>
      <xdr:row>40</xdr:row>
      <xdr:rowOff>104775</xdr:rowOff>
    </xdr:to>
    <xdr:sp>
      <xdr:nvSpPr>
        <xdr:cNvPr id="3" name="Rectangle 7"/>
        <xdr:cNvSpPr>
          <a:spLocks/>
        </xdr:cNvSpPr>
      </xdr:nvSpPr>
      <xdr:spPr>
        <a:xfrm>
          <a:off x="6905625" y="9658350"/>
          <a:ext cx="1066800" cy="962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FF"/>
              </a:solidFill>
              <a:latin typeface="Arial"/>
              <a:ea typeface="Arial"/>
              <a:cs typeface="Arial"/>
            </a:rPr>
            <a:t>Use of Funds must equal Source of Funds!</a:t>
          </a:r>
          <a:r>
            <a:rPr lang="en-US" cap="none" sz="1000" b="0" i="0" u="none" baseline="0">
              <a:latin typeface="Arial"/>
              <a:ea typeface="Arial"/>
              <a:cs typeface="Arial"/>
            </a:rPr>
            <a:t> </a:t>
          </a:r>
        </a:p>
      </xdr:txBody>
    </xdr:sp>
    <xdr:clientData/>
  </xdr:twoCellAnchor>
  <xdr:twoCellAnchor>
    <xdr:from>
      <xdr:col>2</xdr:col>
      <xdr:colOff>952500</xdr:colOff>
      <xdr:row>43</xdr:row>
      <xdr:rowOff>114300</xdr:rowOff>
    </xdr:from>
    <xdr:to>
      <xdr:col>3</xdr:col>
      <xdr:colOff>733425</xdr:colOff>
      <xdr:row>49</xdr:row>
      <xdr:rowOff>76200</xdr:rowOff>
    </xdr:to>
    <xdr:sp>
      <xdr:nvSpPr>
        <xdr:cNvPr id="4" name="Line 8"/>
        <xdr:cNvSpPr>
          <a:spLocks/>
        </xdr:cNvSpPr>
      </xdr:nvSpPr>
      <xdr:spPr>
        <a:xfrm flipH="1" flipV="1">
          <a:off x="3819525" y="11115675"/>
          <a:ext cx="800100" cy="1895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36</xdr:row>
      <xdr:rowOff>57150</xdr:rowOff>
    </xdr:from>
    <xdr:to>
      <xdr:col>7</xdr:col>
      <xdr:colOff>0</xdr:colOff>
      <xdr:row>38</xdr:row>
      <xdr:rowOff>76200</xdr:rowOff>
    </xdr:to>
    <xdr:sp>
      <xdr:nvSpPr>
        <xdr:cNvPr id="5" name="Line 9"/>
        <xdr:cNvSpPr>
          <a:spLocks/>
        </xdr:cNvSpPr>
      </xdr:nvSpPr>
      <xdr:spPr>
        <a:xfrm flipV="1">
          <a:off x="7400925" y="8391525"/>
          <a:ext cx="0"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36</xdr:row>
      <xdr:rowOff>66675</xdr:rowOff>
    </xdr:from>
    <xdr:to>
      <xdr:col>6</xdr:col>
      <xdr:colOff>600075</xdr:colOff>
      <xdr:row>36</xdr:row>
      <xdr:rowOff>66675</xdr:rowOff>
    </xdr:to>
    <xdr:sp>
      <xdr:nvSpPr>
        <xdr:cNvPr id="6" name="Line 10"/>
        <xdr:cNvSpPr>
          <a:spLocks/>
        </xdr:cNvSpPr>
      </xdr:nvSpPr>
      <xdr:spPr>
        <a:xfrm flipH="1">
          <a:off x="6867525" y="8401050"/>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104775</xdr:rowOff>
    </xdr:from>
    <xdr:to>
      <xdr:col>7</xdr:col>
      <xdr:colOff>9525</xdr:colOff>
      <xdr:row>48</xdr:row>
      <xdr:rowOff>342900</xdr:rowOff>
    </xdr:to>
    <xdr:sp>
      <xdr:nvSpPr>
        <xdr:cNvPr id="7" name="Line 11"/>
        <xdr:cNvSpPr>
          <a:spLocks/>
        </xdr:cNvSpPr>
      </xdr:nvSpPr>
      <xdr:spPr>
        <a:xfrm>
          <a:off x="7400925" y="10620375"/>
          <a:ext cx="9525" cy="2190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44</xdr:row>
      <xdr:rowOff>95250</xdr:rowOff>
    </xdr:from>
    <xdr:to>
      <xdr:col>7</xdr:col>
      <xdr:colOff>0</xdr:colOff>
      <xdr:row>44</xdr:row>
      <xdr:rowOff>95250</xdr:rowOff>
    </xdr:to>
    <xdr:sp>
      <xdr:nvSpPr>
        <xdr:cNvPr id="8" name="Line 12"/>
        <xdr:cNvSpPr>
          <a:spLocks/>
        </xdr:cNvSpPr>
      </xdr:nvSpPr>
      <xdr:spPr>
        <a:xfrm flipH="1">
          <a:off x="6848475" y="11258550"/>
          <a:ext cx="552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48</xdr:row>
      <xdr:rowOff>333375</xdr:rowOff>
    </xdr:from>
    <xdr:to>
      <xdr:col>7</xdr:col>
      <xdr:colOff>19050</xdr:colOff>
      <xdr:row>48</xdr:row>
      <xdr:rowOff>333375</xdr:rowOff>
    </xdr:to>
    <xdr:sp>
      <xdr:nvSpPr>
        <xdr:cNvPr id="9" name="Line 13"/>
        <xdr:cNvSpPr>
          <a:spLocks/>
        </xdr:cNvSpPr>
      </xdr:nvSpPr>
      <xdr:spPr>
        <a:xfrm flipH="1">
          <a:off x="5962650" y="12801600"/>
          <a:ext cx="1457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51</xdr:row>
      <xdr:rowOff>123825</xdr:rowOff>
    </xdr:from>
    <xdr:to>
      <xdr:col>2</xdr:col>
      <xdr:colOff>390525</xdr:colOff>
      <xdr:row>55</xdr:row>
      <xdr:rowOff>95250</xdr:rowOff>
    </xdr:to>
    <xdr:sp>
      <xdr:nvSpPr>
        <xdr:cNvPr id="10" name="Rectangle 16"/>
        <xdr:cNvSpPr>
          <a:spLocks/>
        </xdr:cNvSpPr>
      </xdr:nvSpPr>
      <xdr:spPr>
        <a:xfrm>
          <a:off x="66675" y="13544550"/>
          <a:ext cx="3190875"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Arial"/>
              <a:ea typeface="Arial"/>
              <a:cs typeface="Arial"/>
            </a:rPr>
            <a:t>If this is NOT your final grant report</a:t>
          </a:r>
          <a:r>
            <a:rPr lang="en-US" cap="none" sz="800" b="0" i="0" u="none" baseline="0">
              <a:solidFill>
                <a:srgbClr val="0000FF"/>
              </a:solidFill>
              <a:latin typeface="Arial"/>
              <a:ea typeface="Arial"/>
              <a:cs typeface="Arial"/>
            </a:rPr>
            <a:t>, after completing all of the sections above, print the interim reports by clicking the button to the right.
</a:t>
          </a:r>
          <a:r>
            <a:rPr lang="en-US" cap="none" sz="800" b="1" i="0" u="none" baseline="0">
              <a:solidFill>
                <a:srgbClr val="0000FF"/>
              </a:solidFill>
              <a:latin typeface="Arial"/>
              <a:ea typeface="Arial"/>
              <a:cs typeface="Arial"/>
            </a:rPr>
            <a:t>If this IS your final report</a:t>
          </a:r>
          <a:r>
            <a:rPr lang="en-US" cap="none" sz="800" b="0" i="0" u="none" baseline="0">
              <a:solidFill>
                <a:srgbClr val="0000FF"/>
              </a:solidFill>
              <a:latin typeface="Arial"/>
              <a:ea typeface="Arial"/>
              <a:cs typeface="Arial"/>
            </a:rPr>
            <a:t>, complete the section below</a:t>
          </a:r>
          <a:r>
            <a:rPr lang="en-US" cap="none" sz="1000" b="0" i="0" u="none" baseline="0">
              <a:latin typeface="Arial"/>
              <a:ea typeface="Arial"/>
              <a:cs typeface="Arial"/>
            </a:rPr>
            <a:t>.</a:t>
          </a:r>
        </a:p>
      </xdr:txBody>
    </xdr:sp>
    <xdr:clientData/>
  </xdr:twoCellAnchor>
  <xdr:twoCellAnchor>
    <xdr:from>
      <xdr:col>0</xdr:col>
      <xdr:colOff>180975</xdr:colOff>
      <xdr:row>71</xdr:row>
      <xdr:rowOff>19050</xdr:rowOff>
    </xdr:from>
    <xdr:to>
      <xdr:col>1</xdr:col>
      <xdr:colOff>914400</xdr:colOff>
      <xdr:row>72</xdr:row>
      <xdr:rowOff>133350</xdr:rowOff>
    </xdr:to>
    <xdr:sp>
      <xdr:nvSpPr>
        <xdr:cNvPr id="11" name="Rectangle 18"/>
        <xdr:cNvSpPr>
          <a:spLocks/>
        </xdr:cNvSpPr>
      </xdr:nvSpPr>
      <xdr:spPr>
        <a:xfrm>
          <a:off x="180975" y="18116550"/>
          <a:ext cx="260985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0000FF"/>
              </a:solidFill>
              <a:latin typeface="Arial"/>
              <a:ea typeface="Arial"/>
              <a:cs typeface="Arial"/>
            </a:rPr>
            <a:t>After completing all of the section above, print the final reports by clicking the button to the right.
</a:t>
          </a:r>
        </a:p>
      </xdr:txBody>
    </xdr:sp>
    <xdr:clientData/>
  </xdr:twoCellAnchor>
  <xdr:twoCellAnchor>
    <xdr:from>
      <xdr:col>1</xdr:col>
      <xdr:colOff>923925</xdr:colOff>
      <xdr:row>72</xdr:row>
      <xdr:rowOff>47625</xdr:rowOff>
    </xdr:from>
    <xdr:to>
      <xdr:col>2</xdr:col>
      <xdr:colOff>962025</xdr:colOff>
      <xdr:row>72</xdr:row>
      <xdr:rowOff>47625</xdr:rowOff>
    </xdr:to>
    <xdr:sp>
      <xdr:nvSpPr>
        <xdr:cNvPr id="12" name="Line 19"/>
        <xdr:cNvSpPr>
          <a:spLocks/>
        </xdr:cNvSpPr>
      </xdr:nvSpPr>
      <xdr:spPr>
        <a:xfrm>
          <a:off x="2800350" y="18307050"/>
          <a:ext cx="1028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400050</xdr:colOff>
      <xdr:row>53</xdr:row>
      <xdr:rowOff>47625</xdr:rowOff>
    </xdr:from>
    <xdr:to>
      <xdr:col>2</xdr:col>
      <xdr:colOff>781050</xdr:colOff>
      <xdr:row>53</xdr:row>
      <xdr:rowOff>47625</xdr:rowOff>
    </xdr:to>
    <xdr:sp>
      <xdr:nvSpPr>
        <xdr:cNvPr id="13" name="Line 20"/>
        <xdr:cNvSpPr>
          <a:spLocks/>
        </xdr:cNvSpPr>
      </xdr:nvSpPr>
      <xdr:spPr>
        <a:xfrm>
          <a:off x="3267075" y="13792200"/>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57150</xdr:rowOff>
    </xdr:from>
    <xdr:to>
      <xdr:col>7</xdr:col>
      <xdr:colOff>0</xdr:colOff>
      <xdr:row>47</xdr:row>
      <xdr:rowOff>85725</xdr:rowOff>
    </xdr:to>
    <xdr:sp>
      <xdr:nvSpPr>
        <xdr:cNvPr id="14" name="Line 21"/>
        <xdr:cNvSpPr>
          <a:spLocks/>
        </xdr:cNvSpPr>
      </xdr:nvSpPr>
      <xdr:spPr>
        <a:xfrm flipV="1">
          <a:off x="7400925" y="11220450"/>
          <a:ext cx="0" cy="1171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57150</xdr:rowOff>
    </xdr:from>
    <xdr:to>
      <xdr:col>7</xdr:col>
      <xdr:colOff>0</xdr:colOff>
      <xdr:row>47</xdr:row>
      <xdr:rowOff>85725</xdr:rowOff>
    </xdr:to>
    <xdr:sp>
      <xdr:nvSpPr>
        <xdr:cNvPr id="15" name="Line 22"/>
        <xdr:cNvSpPr>
          <a:spLocks/>
        </xdr:cNvSpPr>
      </xdr:nvSpPr>
      <xdr:spPr>
        <a:xfrm flipV="1">
          <a:off x="7400925" y="11220450"/>
          <a:ext cx="0" cy="1171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J71"/>
  <sheetViews>
    <sheetView tabSelected="1" workbookViewId="0" topLeftCell="A1">
      <selection activeCell="B2" sqref="B2"/>
    </sheetView>
  </sheetViews>
  <sheetFormatPr defaultColWidth="9.140625" defaultRowHeight="12.75"/>
  <cols>
    <col min="1" max="1" width="28.140625" style="0" customWidth="1"/>
    <col min="2" max="2" width="14.8515625" style="0" customWidth="1"/>
    <col min="3" max="3" width="15.28125" style="0" customWidth="1"/>
    <col min="4" max="4" width="14.7109375" style="0" customWidth="1"/>
    <col min="5" max="5" width="15.57421875" style="0" customWidth="1"/>
    <col min="6" max="6" width="13.28125" style="0" customWidth="1"/>
  </cols>
  <sheetData>
    <row r="1" spans="1:8" ht="12.75">
      <c r="A1" s="193" t="s">
        <v>190</v>
      </c>
      <c r="B1" s="193"/>
      <c r="C1" s="193"/>
      <c r="D1" s="193"/>
      <c r="E1" s="193"/>
      <c r="F1" s="193"/>
      <c r="G1" s="193"/>
      <c r="H1" s="193"/>
    </row>
    <row r="2" spans="1:2" ht="12.75">
      <c r="A2" s="8" t="s">
        <v>1</v>
      </c>
      <c r="B2" s="123" t="s">
        <v>134</v>
      </c>
    </row>
    <row r="3" spans="1:8" ht="12.75">
      <c r="A3" s="8" t="s">
        <v>0</v>
      </c>
      <c r="B3" s="164" t="s">
        <v>211</v>
      </c>
      <c r="C3" s="164"/>
      <c r="D3" s="164"/>
      <c r="E3" s="164"/>
      <c r="F3" s="164"/>
      <c r="G3" s="164"/>
      <c r="H3" s="164"/>
    </row>
    <row r="4" spans="1:8" ht="12.75">
      <c r="A4" s="8" t="s">
        <v>2</v>
      </c>
      <c r="B4" s="164" t="s">
        <v>209</v>
      </c>
      <c r="C4" s="164"/>
      <c r="D4" s="164"/>
      <c r="E4" s="164"/>
      <c r="F4" s="164"/>
      <c r="G4" s="164"/>
      <c r="H4" s="164"/>
    </row>
    <row r="5" spans="1:2" ht="12.75">
      <c r="A5" s="8" t="s">
        <v>8</v>
      </c>
      <c r="B5" s="125">
        <v>50000</v>
      </c>
    </row>
    <row r="6" spans="1:3" ht="12.75">
      <c r="A6" s="8" t="s">
        <v>51</v>
      </c>
      <c r="B6" s="164" t="s">
        <v>132</v>
      </c>
      <c r="C6" s="164"/>
    </row>
    <row r="7" spans="1:3" ht="12.75">
      <c r="A7" s="8" t="s">
        <v>52</v>
      </c>
      <c r="B7" s="164" t="s">
        <v>135</v>
      </c>
      <c r="C7" s="164"/>
    </row>
    <row r="8" spans="1:2" ht="12.75">
      <c r="A8" s="8" t="s">
        <v>53</v>
      </c>
      <c r="B8" s="126" t="s">
        <v>210</v>
      </c>
    </row>
    <row r="9" spans="1:2" ht="12.75">
      <c r="A9" s="8" t="s">
        <v>121</v>
      </c>
      <c r="B9" s="127">
        <v>39540</v>
      </c>
    </row>
    <row r="10" spans="1:2" ht="12.75">
      <c r="A10" s="8" t="s">
        <v>3</v>
      </c>
      <c r="B10" s="123" t="s">
        <v>4</v>
      </c>
    </row>
    <row r="11" spans="1:2" ht="12.75">
      <c r="A11" s="8" t="s">
        <v>28</v>
      </c>
      <c r="B11" s="127">
        <v>39417</v>
      </c>
    </row>
    <row r="12" spans="1:3" ht="12.75">
      <c r="A12" s="8" t="s">
        <v>127</v>
      </c>
      <c r="B12" s="127">
        <v>39782</v>
      </c>
      <c r="C12" s="142"/>
    </row>
    <row r="13" spans="1:2" ht="12.75">
      <c r="A13" s="8" t="s">
        <v>128</v>
      </c>
      <c r="B13" s="127">
        <v>39448</v>
      </c>
    </row>
    <row r="14" spans="1:2" ht="12.75">
      <c r="A14" s="8" t="s">
        <v>129</v>
      </c>
      <c r="B14" s="127">
        <v>39538</v>
      </c>
    </row>
    <row r="15" spans="1:8" ht="12.75">
      <c r="A15" s="8" t="s">
        <v>126</v>
      </c>
      <c r="B15" s="196" t="s">
        <v>136</v>
      </c>
      <c r="C15" s="196"/>
      <c r="D15" s="196"/>
      <c r="E15" s="196"/>
      <c r="F15" s="196"/>
      <c r="G15" s="196"/>
      <c r="H15" s="196"/>
    </row>
    <row r="16" spans="1:8" ht="37.5" customHeight="1">
      <c r="A16" s="115" t="s">
        <v>101</v>
      </c>
      <c r="B16" s="195" t="s">
        <v>212</v>
      </c>
      <c r="C16" s="195"/>
      <c r="D16" s="195"/>
      <c r="E16" s="195"/>
      <c r="F16" s="195"/>
      <c r="G16" s="195"/>
      <c r="H16" s="195"/>
    </row>
    <row r="17" spans="1:8" ht="37.5" customHeight="1">
      <c r="A17" s="115" t="s">
        <v>100</v>
      </c>
      <c r="B17" s="195" t="s">
        <v>213</v>
      </c>
      <c r="C17" s="195"/>
      <c r="D17" s="195"/>
      <c r="E17" s="195"/>
      <c r="F17" s="195"/>
      <c r="G17" s="195"/>
      <c r="H17" s="195"/>
    </row>
    <row r="18" spans="1:8" ht="38.25" customHeight="1">
      <c r="A18" s="115" t="s">
        <v>104</v>
      </c>
      <c r="B18" s="195" t="s">
        <v>214</v>
      </c>
      <c r="C18" s="195"/>
      <c r="D18" s="195"/>
      <c r="E18" s="195"/>
      <c r="F18" s="195"/>
      <c r="G18" s="195"/>
      <c r="H18" s="195"/>
    </row>
    <row r="19" spans="1:8" ht="32.25" customHeight="1">
      <c r="A19" s="115" t="s">
        <v>97</v>
      </c>
      <c r="B19" s="195" t="s">
        <v>215</v>
      </c>
      <c r="C19" s="195"/>
      <c r="D19" s="195"/>
      <c r="E19" s="195"/>
      <c r="F19" s="195"/>
      <c r="G19" s="195"/>
      <c r="H19" s="195"/>
    </row>
    <row r="20" spans="1:8" ht="37.5" customHeight="1">
      <c r="A20" s="115" t="s">
        <v>98</v>
      </c>
      <c r="B20" s="195" t="s">
        <v>216</v>
      </c>
      <c r="C20" s="195"/>
      <c r="D20" s="195"/>
      <c r="E20" s="195"/>
      <c r="F20" s="195"/>
      <c r="G20" s="195"/>
      <c r="H20" s="195"/>
    </row>
    <row r="21" spans="1:8" ht="37.5" customHeight="1">
      <c r="A21" s="115" t="s">
        <v>133</v>
      </c>
      <c r="B21" s="195" t="s">
        <v>214</v>
      </c>
      <c r="C21" s="195"/>
      <c r="D21" s="195"/>
      <c r="E21" s="195"/>
      <c r="F21" s="195"/>
      <c r="G21" s="195"/>
      <c r="H21" s="195"/>
    </row>
    <row r="22" ht="13.5" thickBot="1"/>
    <row r="23" spans="1:7" ht="13.5" thickBot="1">
      <c r="A23" s="166" t="s">
        <v>208</v>
      </c>
      <c r="B23" s="163"/>
      <c r="C23" s="163"/>
      <c r="D23" s="163"/>
      <c r="E23" s="163"/>
      <c r="F23" s="163"/>
      <c r="G23" s="186"/>
    </row>
    <row r="24" ht="13.5" thickBot="1"/>
    <row r="25" spans="1:6" ht="38.25">
      <c r="A25" s="165" t="s">
        <v>138</v>
      </c>
      <c r="B25" s="108" t="s">
        <v>191</v>
      </c>
      <c r="C25" s="132" t="s">
        <v>206</v>
      </c>
      <c r="D25" s="98" t="s">
        <v>193</v>
      </c>
      <c r="E25" s="109" t="s">
        <v>9</v>
      </c>
      <c r="F25" s="97" t="s">
        <v>167</v>
      </c>
    </row>
    <row r="26" spans="1:6" ht="38.25">
      <c r="A26" s="165"/>
      <c r="B26" s="56" t="s">
        <v>5</v>
      </c>
      <c r="C26" s="89" t="s">
        <v>131</v>
      </c>
      <c r="D26" s="99" t="s">
        <v>6</v>
      </c>
      <c r="E26" s="57" t="s">
        <v>197</v>
      </c>
      <c r="F26" s="57" t="s">
        <v>7</v>
      </c>
    </row>
    <row r="27" spans="1:6" ht="12.75">
      <c r="A27" s="17" t="s">
        <v>139</v>
      </c>
      <c r="B27" s="128">
        <v>10000</v>
      </c>
      <c r="C27" s="129">
        <v>10000</v>
      </c>
      <c r="D27" s="111">
        <f aca="true" t="shared" si="0" ref="D27:D36">SUM(B27:C27)</f>
        <v>20000</v>
      </c>
      <c r="E27" s="130">
        <v>100000</v>
      </c>
      <c r="F27" s="112">
        <f>E27-D27</f>
        <v>80000</v>
      </c>
    </row>
    <row r="28" spans="1:6" ht="12.75">
      <c r="A28" s="8" t="s">
        <v>140</v>
      </c>
      <c r="B28" s="128">
        <v>0</v>
      </c>
      <c r="C28" s="129">
        <v>0</v>
      </c>
      <c r="D28" s="111">
        <f t="shared" si="0"/>
        <v>0</v>
      </c>
      <c r="E28" s="130">
        <v>0</v>
      </c>
      <c r="F28" s="112">
        <f aca="true" t="shared" si="1" ref="F28:F36">E28-D28</f>
        <v>0</v>
      </c>
    </row>
    <row r="29" spans="1:6" ht="12.75">
      <c r="A29" s="8" t="s">
        <v>141</v>
      </c>
      <c r="B29" s="128">
        <v>0</v>
      </c>
      <c r="C29" s="129">
        <v>0</v>
      </c>
      <c r="D29" s="111">
        <f t="shared" si="0"/>
        <v>0</v>
      </c>
      <c r="E29" s="130">
        <v>0</v>
      </c>
      <c r="F29" s="112">
        <f t="shared" si="1"/>
        <v>0</v>
      </c>
    </row>
    <row r="30" spans="1:6" ht="12.75">
      <c r="A30" s="8" t="s">
        <v>142</v>
      </c>
      <c r="B30" s="128">
        <v>0</v>
      </c>
      <c r="C30" s="129">
        <v>0</v>
      </c>
      <c r="D30" s="111">
        <f t="shared" si="0"/>
        <v>0</v>
      </c>
      <c r="E30" s="130">
        <v>0</v>
      </c>
      <c r="F30" s="112">
        <f t="shared" si="1"/>
        <v>0</v>
      </c>
    </row>
    <row r="31" spans="1:6" ht="12.75">
      <c r="A31" s="8" t="s">
        <v>143</v>
      </c>
      <c r="B31" s="128">
        <v>0</v>
      </c>
      <c r="C31" s="129">
        <v>0</v>
      </c>
      <c r="D31" s="111">
        <f t="shared" si="0"/>
        <v>0</v>
      </c>
      <c r="E31" s="130">
        <v>0</v>
      </c>
      <c r="F31" s="112">
        <f t="shared" si="1"/>
        <v>0</v>
      </c>
    </row>
    <row r="32" spans="1:6" ht="12.75">
      <c r="A32" s="8" t="s">
        <v>144</v>
      </c>
      <c r="B32" s="128">
        <v>0</v>
      </c>
      <c r="C32" s="129">
        <v>0</v>
      </c>
      <c r="D32" s="111">
        <f t="shared" si="0"/>
        <v>0</v>
      </c>
      <c r="E32" s="130">
        <v>0</v>
      </c>
      <c r="F32" s="112">
        <f t="shared" si="1"/>
        <v>0</v>
      </c>
    </row>
    <row r="33" spans="1:6" ht="12.75">
      <c r="A33" s="8" t="s">
        <v>145</v>
      </c>
      <c r="B33" s="128">
        <v>0</v>
      </c>
      <c r="C33" s="129">
        <v>0</v>
      </c>
      <c r="D33" s="111">
        <f t="shared" si="0"/>
        <v>0</v>
      </c>
      <c r="E33" s="130">
        <v>0</v>
      </c>
      <c r="F33" s="112">
        <f t="shared" si="1"/>
        <v>0</v>
      </c>
    </row>
    <row r="34" spans="1:6" ht="12.75">
      <c r="A34" s="8" t="s">
        <v>146</v>
      </c>
      <c r="B34" s="128">
        <v>0</v>
      </c>
      <c r="C34" s="129">
        <v>0</v>
      </c>
      <c r="D34" s="111">
        <f t="shared" si="0"/>
        <v>0</v>
      </c>
      <c r="E34" s="130">
        <v>0</v>
      </c>
      <c r="F34" s="112">
        <f t="shared" si="1"/>
        <v>0</v>
      </c>
    </row>
    <row r="35" spans="1:6" ht="12.75">
      <c r="A35" s="8" t="s">
        <v>147</v>
      </c>
      <c r="B35" s="128">
        <v>0</v>
      </c>
      <c r="C35" s="129">
        <v>0</v>
      </c>
      <c r="D35" s="111">
        <f t="shared" si="0"/>
        <v>0</v>
      </c>
      <c r="E35" s="130">
        <v>0</v>
      </c>
      <c r="F35" s="112">
        <f t="shared" si="1"/>
        <v>0</v>
      </c>
    </row>
    <row r="36" spans="1:6" ht="12.75">
      <c r="A36" s="8" t="s">
        <v>122</v>
      </c>
      <c r="B36" s="128">
        <v>0</v>
      </c>
      <c r="C36" s="129">
        <v>0</v>
      </c>
      <c r="D36" s="111">
        <f t="shared" si="0"/>
        <v>0</v>
      </c>
      <c r="E36" s="130">
        <v>0</v>
      </c>
      <c r="F36" s="112">
        <f t="shared" si="1"/>
        <v>0</v>
      </c>
    </row>
    <row r="37" spans="1:6" ht="13.5" thickBot="1">
      <c r="A37" s="160" t="s">
        <v>91</v>
      </c>
      <c r="B37" s="161">
        <f>SUM(B27:B36)</f>
        <v>10000</v>
      </c>
      <c r="C37" s="162">
        <f>SUM(C27:C36)</f>
        <v>10000</v>
      </c>
      <c r="D37" s="159">
        <f>SUM(D27:D36)</f>
        <v>20000</v>
      </c>
      <c r="E37" s="139">
        <f>SUM(E27:E36)</f>
        <v>100000</v>
      </c>
      <c r="F37" s="141">
        <f>SUM(F27:F36)</f>
        <v>80000</v>
      </c>
    </row>
    <row r="38" spans="1:8" ht="84.75" customHeight="1" thickTop="1">
      <c r="A38" s="187" t="s">
        <v>217</v>
      </c>
      <c r="B38" s="188"/>
      <c r="C38" s="189"/>
      <c r="D38" s="190" t="s">
        <v>194</v>
      </c>
      <c r="E38" s="191"/>
      <c r="F38" s="192"/>
      <c r="G38" s="107"/>
      <c r="H38" s="107"/>
    </row>
    <row r="39" spans="3:6" ht="6" customHeight="1" thickBot="1">
      <c r="C39" s="1"/>
      <c r="D39" s="1"/>
      <c r="E39" s="1"/>
      <c r="F39" s="1"/>
    </row>
    <row r="40" spans="1:6" ht="67.5" customHeight="1" thickBot="1">
      <c r="A40" s="110" t="s">
        <v>137</v>
      </c>
      <c r="B40" s="108" t="s">
        <v>192</v>
      </c>
      <c r="C40" s="132" t="s">
        <v>207</v>
      </c>
      <c r="D40" s="98" t="s">
        <v>33</v>
      </c>
      <c r="E40" s="109" t="s">
        <v>9</v>
      </c>
      <c r="F40" s="97" t="s">
        <v>168</v>
      </c>
    </row>
    <row r="41" spans="1:6" ht="12.75">
      <c r="A41" s="17" t="s">
        <v>158</v>
      </c>
      <c r="B41" s="128">
        <v>5000</v>
      </c>
      <c r="C41" s="129">
        <v>0</v>
      </c>
      <c r="D41" s="117">
        <f>SUM(B41:C41)</f>
        <v>5000</v>
      </c>
      <c r="E41" s="130">
        <v>42500</v>
      </c>
      <c r="F41" s="112">
        <f>E41-D41</f>
        <v>37500</v>
      </c>
    </row>
    <row r="42" spans="1:6" ht="12.75">
      <c r="A42" s="17" t="s">
        <v>159</v>
      </c>
      <c r="B42" s="128">
        <v>0</v>
      </c>
      <c r="C42" s="129">
        <v>2500</v>
      </c>
      <c r="D42" s="117">
        <f>SUM(B42:C42)</f>
        <v>2500</v>
      </c>
      <c r="E42" s="130">
        <v>5000</v>
      </c>
      <c r="F42" s="112">
        <f>E42-D42</f>
        <v>2500</v>
      </c>
    </row>
    <row r="43" spans="1:6" ht="12.75">
      <c r="A43" s="8" t="s">
        <v>160</v>
      </c>
      <c r="B43" s="128">
        <v>0</v>
      </c>
      <c r="C43" s="129">
        <v>2500</v>
      </c>
      <c r="D43" s="117">
        <f>SUM(B43:C43)</f>
        <v>2500</v>
      </c>
      <c r="E43" s="130">
        <v>2500</v>
      </c>
      <c r="F43" s="112">
        <f>E43-D43</f>
        <v>0</v>
      </c>
    </row>
    <row r="44" spans="1:6" ht="12.75">
      <c r="A44" s="8" t="s">
        <v>148</v>
      </c>
      <c r="B44" s="128">
        <v>5000</v>
      </c>
      <c r="C44" s="131">
        <v>5000</v>
      </c>
      <c r="D44" s="117">
        <f>SUM(B44:C44)</f>
        <v>10000</v>
      </c>
      <c r="E44" s="130">
        <f>B5</f>
        <v>50000</v>
      </c>
      <c r="F44" s="112">
        <f>E44-D44</f>
        <v>40000</v>
      </c>
    </row>
    <row r="45" spans="1:6" ht="13.5" thickBot="1">
      <c r="A45" s="113" t="s">
        <v>92</v>
      </c>
      <c r="B45" s="114">
        <f>SUM(B41:B44)</f>
        <v>10000</v>
      </c>
      <c r="C45" s="114">
        <f>SUM(C41:C44)</f>
        <v>10000</v>
      </c>
      <c r="D45" s="114">
        <f>SUM(D41:D44)</f>
        <v>20000</v>
      </c>
      <c r="E45" s="139">
        <f>SUM(E41:E44)</f>
        <v>100000</v>
      </c>
      <c r="F45" s="112">
        <f>E45-D45</f>
        <v>80000</v>
      </c>
    </row>
    <row r="46" spans="1:8" ht="19.5" customHeight="1" thickTop="1">
      <c r="A46" s="180" t="s">
        <v>169</v>
      </c>
      <c r="B46" s="181"/>
      <c r="C46" s="182"/>
      <c r="D46" s="183" t="s">
        <v>196</v>
      </c>
      <c r="E46" s="184"/>
      <c r="F46" s="185"/>
      <c r="G46" s="107"/>
      <c r="H46" s="107"/>
    </row>
    <row r="47" spans="1:8" ht="57" customHeight="1">
      <c r="A47" s="180" t="s">
        <v>170</v>
      </c>
      <c r="B47" s="181"/>
      <c r="C47" s="182"/>
      <c r="D47" s="167" t="s">
        <v>195</v>
      </c>
      <c r="E47" s="168"/>
      <c r="F47" s="169"/>
      <c r="G47" s="107"/>
      <c r="H47" s="107"/>
    </row>
    <row r="48" spans="3:5" ht="12.75" customHeight="1">
      <c r="C48" s="106"/>
      <c r="D48" s="194"/>
      <c r="E48" s="194"/>
    </row>
    <row r="49" spans="1:5" ht="36.75" customHeight="1">
      <c r="A49" s="46" t="s">
        <v>105</v>
      </c>
      <c r="B49" s="13" t="str">
        <f>IF(B45=B37,"OK - Balanced","NOTE!  Source and Use of Funds do not balance")</f>
        <v>OK - Balanced</v>
      </c>
      <c r="C49" s="13" t="str">
        <f>IF(C45=C37,"OK - Balanced","NOTE!  Source and Use of Funds do not balance")</f>
        <v>OK - Balanced</v>
      </c>
      <c r="D49" s="14"/>
      <c r="E49" s="13" t="str">
        <f>IF(E45=E37,"OK - Balanced","NOTE!  Source and Use of Funds do not balance")</f>
        <v>OK - Balanced</v>
      </c>
    </row>
    <row r="50" spans="1:2" ht="25.5">
      <c r="A50" s="118" t="s">
        <v>114</v>
      </c>
      <c r="B50" s="123" t="s">
        <v>115</v>
      </c>
    </row>
    <row r="51" spans="1:2" ht="12.75">
      <c r="A51" s="8" t="s">
        <v>21</v>
      </c>
      <c r="B51" s="123" t="s">
        <v>99</v>
      </c>
    </row>
    <row r="52" ht="12.75">
      <c r="A52" s="103"/>
    </row>
    <row r="56" ht="12.75">
      <c r="A56" s="103"/>
    </row>
    <row r="57" ht="12.75">
      <c r="A57" s="147" t="s">
        <v>176</v>
      </c>
    </row>
    <row r="58" spans="1:8" ht="26.25" thickBot="1">
      <c r="A58" s="151" t="s">
        <v>175</v>
      </c>
      <c r="B58" s="134" t="s">
        <v>177</v>
      </c>
      <c r="C58" s="170" t="s">
        <v>178</v>
      </c>
      <c r="D58" s="170"/>
      <c r="E58" s="170"/>
      <c r="H58" s="2"/>
    </row>
    <row r="59" spans="1:5" ht="22.5">
      <c r="A59" s="149" t="s">
        <v>171</v>
      </c>
      <c r="B59" s="150">
        <v>0</v>
      </c>
      <c r="C59" s="171" t="s">
        <v>198</v>
      </c>
      <c r="D59" s="172"/>
      <c r="E59" s="173"/>
    </row>
    <row r="60" spans="1:5" ht="22.5">
      <c r="A60" s="143" t="s">
        <v>179</v>
      </c>
      <c r="B60" s="148">
        <v>0</v>
      </c>
      <c r="C60" s="174" t="s">
        <v>199</v>
      </c>
      <c r="D60" s="174"/>
      <c r="E60" s="174"/>
    </row>
    <row r="61" spans="1:5" ht="22.5">
      <c r="A61" s="143" t="s">
        <v>180</v>
      </c>
      <c r="B61" s="148">
        <v>0</v>
      </c>
      <c r="C61" s="174" t="s">
        <v>200</v>
      </c>
      <c r="D61" s="174"/>
      <c r="E61" s="174"/>
    </row>
    <row r="62" spans="1:5" ht="12.75">
      <c r="A62" s="144"/>
      <c r="B62" s="145"/>
      <c r="C62" s="145"/>
      <c r="D62" s="145"/>
      <c r="E62" s="145"/>
    </row>
    <row r="63" spans="1:10" ht="39" thickBot="1">
      <c r="A63" s="151" t="s">
        <v>182</v>
      </c>
      <c r="B63" s="134" t="s">
        <v>177</v>
      </c>
      <c r="C63" s="170" t="s">
        <v>178</v>
      </c>
      <c r="D63" s="170"/>
      <c r="E63" s="170"/>
      <c r="J63" s="124"/>
    </row>
    <row r="64" spans="1:5" ht="33.75">
      <c r="A64" s="149" t="s">
        <v>181</v>
      </c>
      <c r="B64" s="150">
        <v>0</v>
      </c>
      <c r="C64" s="178" t="s">
        <v>201</v>
      </c>
      <c r="D64" s="178"/>
      <c r="E64" s="178"/>
    </row>
    <row r="65" spans="1:5" ht="12.75">
      <c r="A65" s="143" t="s">
        <v>172</v>
      </c>
      <c r="B65" s="148">
        <v>0</v>
      </c>
      <c r="C65" s="179" t="s">
        <v>202</v>
      </c>
      <c r="D65" s="179"/>
      <c r="E65" s="179"/>
    </row>
    <row r="66" spans="1:5" ht="12.75">
      <c r="A66" s="143" t="s">
        <v>173</v>
      </c>
      <c r="B66" s="148">
        <v>0</v>
      </c>
      <c r="C66" s="179" t="s">
        <v>203</v>
      </c>
      <c r="D66" s="179"/>
      <c r="E66" s="179"/>
    </row>
    <row r="67" spans="1:5" ht="12.75">
      <c r="A67" s="143" t="s">
        <v>174</v>
      </c>
      <c r="B67" s="148">
        <v>0</v>
      </c>
      <c r="C67" s="179" t="s">
        <v>204</v>
      </c>
      <c r="D67" s="179"/>
      <c r="E67" s="179"/>
    </row>
    <row r="68" spans="1:5" ht="12.75">
      <c r="A68" s="144"/>
      <c r="B68" s="145"/>
      <c r="C68" s="145"/>
      <c r="D68" s="145"/>
      <c r="E68" s="145"/>
    </row>
    <row r="69" spans="1:5" ht="26.25" thickBot="1">
      <c r="A69" s="151" t="s">
        <v>183</v>
      </c>
      <c r="B69" s="170" t="s">
        <v>185</v>
      </c>
      <c r="C69" s="170"/>
      <c r="D69" s="170"/>
      <c r="E69" s="170"/>
    </row>
    <row r="70" spans="1:5" ht="22.5">
      <c r="A70" s="149" t="s">
        <v>184</v>
      </c>
      <c r="B70" s="175" t="s">
        <v>205</v>
      </c>
      <c r="C70" s="176"/>
      <c r="D70" s="176"/>
      <c r="E70" s="177"/>
    </row>
    <row r="71" spans="1:5" ht="12.75">
      <c r="A71" s="2"/>
      <c r="B71" s="2"/>
      <c r="C71" s="2"/>
      <c r="D71" s="2"/>
      <c r="E71" s="2"/>
    </row>
  </sheetData>
  <sheetProtection sheet="1" objects="1" scenarios="1"/>
  <mergeCells count="32">
    <mergeCell ref="A1:H1"/>
    <mergeCell ref="D48:E48"/>
    <mergeCell ref="B21:H21"/>
    <mergeCell ref="B16:H16"/>
    <mergeCell ref="B17:H17"/>
    <mergeCell ref="B18:H18"/>
    <mergeCell ref="B19:H19"/>
    <mergeCell ref="B20:H20"/>
    <mergeCell ref="B15:H15"/>
    <mergeCell ref="A47:C47"/>
    <mergeCell ref="A46:C46"/>
    <mergeCell ref="D46:F46"/>
    <mergeCell ref="B3:H3"/>
    <mergeCell ref="B4:H4"/>
    <mergeCell ref="B7:C7"/>
    <mergeCell ref="B6:C6"/>
    <mergeCell ref="A25:A26"/>
    <mergeCell ref="A23:G23"/>
    <mergeCell ref="A38:C38"/>
    <mergeCell ref="D38:F38"/>
    <mergeCell ref="B69:E69"/>
    <mergeCell ref="B70:E70"/>
    <mergeCell ref="C61:E61"/>
    <mergeCell ref="C63:E63"/>
    <mergeCell ref="C64:E64"/>
    <mergeCell ref="C65:E65"/>
    <mergeCell ref="C66:E66"/>
    <mergeCell ref="C67:E67"/>
    <mergeCell ref="D47:F47"/>
    <mergeCell ref="C58:E58"/>
    <mergeCell ref="C59:E59"/>
    <mergeCell ref="C60:E60"/>
  </mergeCells>
  <printOptions/>
  <pageMargins left="0.75" right="0.75" top="1" bottom="1" header="0.5" footer="0.5"/>
  <pageSetup horizontalDpi="600" verticalDpi="600" orientation="landscape" r:id="rId3"/>
  <rowBreaks count="1" manualBreakCount="1">
    <brk id="56" max="255" man="1"/>
  </rowBreaks>
  <ignoredErrors>
    <ignoredError sqref="E44"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H37"/>
  <sheetViews>
    <sheetView workbookViewId="0" topLeftCell="A1">
      <selection activeCell="B22" sqref="B22"/>
    </sheetView>
  </sheetViews>
  <sheetFormatPr defaultColWidth="9.140625" defaultRowHeight="12.75"/>
  <cols>
    <col min="1" max="3" width="18.28125" style="0" customWidth="1"/>
    <col min="4" max="4" width="18.140625" style="0" customWidth="1"/>
    <col min="5" max="6" width="18.28125" style="0" customWidth="1"/>
  </cols>
  <sheetData>
    <row r="1" spans="1:6" ht="25.5" customHeight="1">
      <c r="A1" s="197" t="s">
        <v>10</v>
      </c>
      <c r="B1" s="198"/>
      <c r="C1" s="197" t="s">
        <v>11</v>
      </c>
      <c r="D1" s="199"/>
      <c r="E1" s="43" t="s">
        <v>12</v>
      </c>
      <c r="F1" s="44" t="s">
        <v>14</v>
      </c>
    </row>
    <row r="2" spans="1:6" ht="12.75">
      <c r="A2" s="30" t="s">
        <v>15</v>
      </c>
      <c r="B2" s="32"/>
      <c r="C2" s="54" t="str">
        <f>Input!B2</f>
        <v>VAPG</v>
      </c>
      <c r="D2" s="55"/>
      <c r="E2" s="45" t="s">
        <v>13</v>
      </c>
      <c r="F2" s="17"/>
    </row>
    <row r="3" spans="1:6" ht="12.75">
      <c r="A3" s="20" t="s">
        <v>16</v>
      </c>
      <c r="B3" s="24"/>
      <c r="C3" s="24"/>
      <c r="D3" s="24"/>
      <c r="E3" s="24"/>
      <c r="F3" s="21"/>
    </row>
    <row r="4" spans="1:6" ht="12.75">
      <c r="A4" s="51" t="str">
        <f>Input!B3</f>
        <v>Oregon Bountiful Acres Farms, Inc.</v>
      </c>
      <c r="B4" s="52"/>
      <c r="C4" s="52"/>
      <c r="D4" s="52"/>
      <c r="E4" s="52"/>
      <c r="F4" s="53"/>
    </row>
    <row r="5" spans="1:6" ht="12.75">
      <c r="A5" s="30" t="str">
        <f>Input!B4</f>
        <v>Rural Route #1, Ruraltown, OR  97232</v>
      </c>
      <c r="B5" s="31"/>
      <c r="C5" s="31"/>
      <c r="D5" s="31"/>
      <c r="E5" s="31"/>
      <c r="F5" s="32"/>
    </row>
    <row r="6" spans="1:6" ht="12.75">
      <c r="A6" s="20" t="s">
        <v>17</v>
      </c>
      <c r="B6" s="21"/>
      <c r="C6" s="20" t="s">
        <v>18</v>
      </c>
      <c r="D6" s="21"/>
      <c r="E6" s="16" t="s">
        <v>19</v>
      </c>
      <c r="F6" s="16" t="s">
        <v>20</v>
      </c>
    </row>
    <row r="7" spans="1:6" ht="12.75">
      <c r="A7" s="157" t="s">
        <v>189</v>
      </c>
      <c r="B7" s="23"/>
      <c r="C7" s="22" t="s">
        <v>23</v>
      </c>
      <c r="D7" s="23"/>
      <c r="E7" s="35" t="str">
        <f>Input!B51</f>
        <v>No</v>
      </c>
      <c r="F7" s="35" t="s">
        <v>22</v>
      </c>
    </row>
    <row r="8" spans="1:6" ht="12.75">
      <c r="A8" s="20" t="s">
        <v>24</v>
      </c>
      <c r="B8" s="25"/>
      <c r="E8" s="20" t="s">
        <v>27</v>
      </c>
      <c r="F8" s="25"/>
    </row>
    <row r="9" spans="1:6" ht="12.75">
      <c r="A9" s="26" t="s">
        <v>25</v>
      </c>
      <c r="B9" s="29" t="s">
        <v>26</v>
      </c>
      <c r="E9" s="26" t="s">
        <v>25</v>
      </c>
      <c r="F9" s="29" t="s">
        <v>26</v>
      </c>
    </row>
    <row r="10" spans="1:6" ht="12.75">
      <c r="A10" s="33">
        <f>Input!B11</f>
        <v>39417</v>
      </c>
      <c r="B10" s="34">
        <f>Input!B12</f>
        <v>39782</v>
      </c>
      <c r="E10" s="49">
        <f>Input!B13</f>
        <v>39448</v>
      </c>
      <c r="F10" s="50">
        <f>Input!B14</f>
        <v>39538</v>
      </c>
    </row>
    <row r="11" spans="1:3" ht="12.75">
      <c r="A11" s="20" t="s">
        <v>29</v>
      </c>
      <c r="B11" s="24"/>
      <c r="C11" s="21"/>
    </row>
    <row r="12" spans="1:6" ht="12.75">
      <c r="A12" s="200" t="str">
        <f>Input!B15</f>
        <v>Feasibility and market study of new value-added product</v>
      </c>
      <c r="B12" s="201"/>
      <c r="C12" s="202"/>
      <c r="D12" s="27" t="s">
        <v>30</v>
      </c>
      <c r="E12" s="100" t="s">
        <v>31</v>
      </c>
      <c r="F12" s="19" t="s">
        <v>32</v>
      </c>
    </row>
    <row r="13" spans="1:6" ht="12.75">
      <c r="A13" s="38" t="s">
        <v>34</v>
      </c>
      <c r="B13" s="11"/>
      <c r="C13" s="12"/>
      <c r="D13" s="9">
        <f>Input!B37</f>
        <v>10000</v>
      </c>
      <c r="E13" s="6">
        <f>Input!C37</f>
        <v>10000</v>
      </c>
      <c r="F13" s="6">
        <f>SUM(D13:E13)</f>
        <v>20000</v>
      </c>
    </row>
    <row r="14" spans="1:6" ht="12.75">
      <c r="A14" s="38" t="s">
        <v>35</v>
      </c>
      <c r="B14" s="11"/>
      <c r="C14" s="12"/>
      <c r="D14" s="9">
        <f>SUM(Input!B41:B43)</f>
        <v>5000</v>
      </c>
      <c r="E14" s="9">
        <f>SUM(Input!C41:C43)</f>
        <v>5000</v>
      </c>
      <c r="F14" s="9">
        <f>SUM(D14:E14)</f>
        <v>10000</v>
      </c>
    </row>
    <row r="15" spans="1:6" ht="12.75">
      <c r="A15" s="39" t="s">
        <v>36</v>
      </c>
      <c r="B15" s="10"/>
      <c r="C15" s="23"/>
      <c r="D15" s="9">
        <f>Input!B44</f>
        <v>5000</v>
      </c>
      <c r="E15" s="96">
        <f>Input!C44</f>
        <v>5000</v>
      </c>
      <c r="F15" s="6">
        <f>SUM(D15:E15)</f>
        <v>10000</v>
      </c>
    </row>
    <row r="16" spans="1:6" ht="12.75">
      <c r="A16" s="38" t="s">
        <v>37</v>
      </c>
      <c r="B16" s="11"/>
      <c r="C16" s="12"/>
      <c r="D16" s="15"/>
      <c r="E16" s="15"/>
      <c r="F16" s="9">
        <v>0</v>
      </c>
    </row>
    <row r="17" spans="1:6" ht="12.75">
      <c r="A17" s="38" t="s">
        <v>38</v>
      </c>
      <c r="B17" s="11"/>
      <c r="C17" s="12"/>
      <c r="D17" s="15"/>
      <c r="E17" s="15"/>
      <c r="F17" s="9">
        <v>0</v>
      </c>
    </row>
    <row r="18" spans="1:6" ht="12.75">
      <c r="A18" s="38" t="s">
        <v>39</v>
      </c>
      <c r="B18" s="11"/>
      <c r="C18" s="12"/>
      <c r="D18" s="15"/>
      <c r="E18" s="15"/>
      <c r="F18" s="9">
        <v>0</v>
      </c>
    </row>
    <row r="19" spans="1:6" ht="12.75">
      <c r="A19" s="38" t="s">
        <v>40</v>
      </c>
      <c r="B19" s="11"/>
      <c r="C19" s="12"/>
      <c r="D19" s="15"/>
      <c r="E19" s="15"/>
      <c r="F19" s="9">
        <f>F15+F18</f>
        <v>10000</v>
      </c>
    </row>
    <row r="20" spans="1:6" ht="12.75">
      <c r="A20" s="38" t="s">
        <v>94</v>
      </c>
      <c r="B20" s="11"/>
      <c r="C20" s="12"/>
      <c r="D20" s="15"/>
      <c r="E20" s="15"/>
      <c r="F20" s="158">
        <f>Input!B5</f>
        <v>50000</v>
      </c>
    </row>
    <row r="21" spans="1:6" ht="12.75">
      <c r="A21" s="39" t="s">
        <v>93</v>
      </c>
      <c r="B21" s="10"/>
      <c r="C21" s="23"/>
      <c r="D21" s="15"/>
      <c r="E21" s="15"/>
      <c r="F21" s="6">
        <f>F20-F19</f>
        <v>40000</v>
      </c>
    </row>
    <row r="22" spans="1:6" ht="12.75">
      <c r="A22" s="16" t="s">
        <v>41</v>
      </c>
      <c r="B22" s="18" t="s">
        <v>42</v>
      </c>
      <c r="C22" s="18" t="s">
        <v>43</v>
      </c>
      <c r="D22" s="18" t="s">
        <v>44</v>
      </c>
      <c r="E22" s="18" t="s">
        <v>45</v>
      </c>
      <c r="F22" s="18" t="s">
        <v>46</v>
      </c>
    </row>
    <row r="23" spans="1:6" ht="12.75">
      <c r="A23" s="17"/>
      <c r="B23" s="42" t="s">
        <v>23</v>
      </c>
      <c r="C23" s="42" t="s">
        <v>23</v>
      </c>
      <c r="D23" s="42" t="s">
        <v>23</v>
      </c>
      <c r="E23" s="42" t="s">
        <v>23</v>
      </c>
      <c r="F23" s="42" t="s">
        <v>23</v>
      </c>
    </row>
    <row r="24" spans="1:6" ht="12.75">
      <c r="A24" s="20" t="s">
        <v>47</v>
      </c>
      <c r="B24" s="24"/>
      <c r="C24" s="24"/>
      <c r="D24" s="24"/>
      <c r="E24" s="24"/>
      <c r="F24" s="21"/>
    </row>
    <row r="25" spans="1:6" ht="33.75">
      <c r="A25" s="47" t="s">
        <v>103</v>
      </c>
      <c r="B25" s="203" t="str">
        <f>Input!D38</f>
        <v>example: " Interim $10,000 progress payment per contract to consultant for feasibility study in-process"</v>
      </c>
      <c r="C25" s="203"/>
      <c r="D25" s="203"/>
      <c r="E25" s="203"/>
      <c r="F25" s="204"/>
    </row>
    <row r="26" spans="1:6" ht="45">
      <c r="A26" s="48" t="s">
        <v>101</v>
      </c>
      <c r="B26" s="205" t="str">
        <f>Input!B16:H16</f>
        <v>example: Yes</v>
      </c>
      <c r="C26" s="205"/>
      <c r="D26" s="205"/>
      <c r="E26" s="205"/>
      <c r="F26" s="206"/>
    </row>
    <row r="27" spans="1:6" ht="45.75" customHeight="1">
      <c r="A27" s="47" t="s">
        <v>96</v>
      </c>
      <c r="B27" s="203" t="str">
        <f>Input!B17:H17</f>
        <v>example: Following work plan</v>
      </c>
      <c r="C27" s="203"/>
      <c r="D27" s="203"/>
      <c r="E27" s="203"/>
      <c r="F27" s="204"/>
    </row>
    <row r="28" spans="1:6" ht="43.5" customHeight="1">
      <c r="A28" s="48" t="s">
        <v>104</v>
      </c>
      <c r="B28" s="207" t="str">
        <f>Input!B18:H18</f>
        <v>example: None</v>
      </c>
      <c r="C28" s="207"/>
      <c r="D28" s="207"/>
      <c r="E28" s="207"/>
      <c r="F28" s="208"/>
    </row>
    <row r="29" spans="1:6" ht="35.25" customHeight="1">
      <c r="A29" s="48" t="s">
        <v>97</v>
      </c>
      <c r="B29" s="207" t="str">
        <f>Input!B19:H19</f>
        <v>example: n/a</v>
      </c>
      <c r="C29" s="207"/>
      <c r="D29" s="207"/>
      <c r="E29" s="207"/>
      <c r="F29" s="208"/>
    </row>
    <row r="30" spans="1:6" ht="46.5" customHeight="1">
      <c r="A30" s="48" t="s">
        <v>98</v>
      </c>
      <c r="B30" s="207" t="str">
        <f>Input!B20:H20</f>
        <v>example: Continue to follow work plan</v>
      </c>
      <c r="C30" s="207"/>
      <c r="D30" s="207"/>
      <c r="E30" s="207"/>
      <c r="F30" s="208"/>
    </row>
    <row r="31" spans="1:8" ht="48" customHeight="1">
      <c r="A31" s="47" t="s">
        <v>102</v>
      </c>
      <c r="B31" s="209" t="str">
        <f>Input!B21:H21</f>
        <v>example: None</v>
      </c>
      <c r="C31" s="209"/>
      <c r="D31" s="209"/>
      <c r="E31" s="209"/>
      <c r="F31" s="210"/>
      <c r="G31" s="3"/>
      <c r="H31" s="37"/>
    </row>
    <row r="32" spans="1:6" ht="12.75">
      <c r="A32" s="20" t="s">
        <v>50</v>
      </c>
      <c r="B32" s="40" t="s">
        <v>48</v>
      </c>
      <c r="C32" s="24"/>
      <c r="D32" s="24"/>
      <c r="E32" s="24"/>
      <c r="F32" s="21"/>
    </row>
    <row r="33" spans="1:6" ht="12.75">
      <c r="A33" s="22"/>
      <c r="B33" s="41" t="s">
        <v>49</v>
      </c>
      <c r="C33" s="10"/>
      <c r="D33" s="10"/>
      <c r="E33" s="10"/>
      <c r="F33" s="23"/>
    </row>
    <row r="34" spans="1:6" ht="12.75">
      <c r="A34" s="20" t="s">
        <v>54</v>
      </c>
      <c r="B34" s="24"/>
      <c r="C34" s="24"/>
      <c r="D34" s="21"/>
      <c r="E34" s="20" t="s">
        <v>55</v>
      </c>
      <c r="F34" s="21"/>
    </row>
    <row r="35" spans="1:6" ht="12.75">
      <c r="A35" s="30" t="str">
        <f>Input!B6</f>
        <v>Tom Sawyer</v>
      </c>
      <c r="B35" s="31"/>
      <c r="C35" s="31" t="str">
        <f>Input!B7</f>
        <v>Managing Proprietor</v>
      </c>
      <c r="D35" s="32"/>
      <c r="E35" s="30" t="str">
        <f>Input!B8</f>
        <v>541-123-1234</v>
      </c>
      <c r="F35" s="32"/>
    </row>
    <row r="36" spans="1:6" ht="12.75">
      <c r="A36" s="20" t="s">
        <v>56</v>
      </c>
      <c r="B36" s="24"/>
      <c r="C36" s="24"/>
      <c r="D36" s="21"/>
      <c r="E36" s="20" t="s">
        <v>57</v>
      </c>
      <c r="F36" s="21"/>
    </row>
    <row r="37" spans="1:6" ht="25.5" customHeight="1">
      <c r="A37" s="36" t="s">
        <v>95</v>
      </c>
      <c r="B37" s="7"/>
      <c r="C37" s="7"/>
      <c r="D37" s="28"/>
      <c r="E37" s="90">
        <f>Input!B9</f>
        <v>39540</v>
      </c>
      <c r="F37" s="87"/>
    </row>
  </sheetData>
  <sheetProtection sheet="1" objects="1" scenarios="1"/>
  <mergeCells count="10">
    <mergeCell ref="B28:F28"/>
    <mergeCell ref="B29:F29"/>
    <mergeCell ref="B30:F30"/>
    <mergeCell ref="B31:F31"/>
    <mergeCell ref="A1:B1"/>
    <mergeCell ref="C1:D1"/>
    <mergeCell ref="A12:C12"/>
    <mergeCell ref="B27:F27"/>
    <mergeCell ref="B26:F26"/>
    <mergeCell ref="B25:F25"/>
  </mergeCells>
  <printOptions/>
  <pageMargins left="0.75" right="0.75" top="1" bottom="1" header="0.5" footer="0.5"/>
  <pageSetup fitToHeight="1" fitToWidth="1" horizontalDpi="600" verticalDpi="600" orientation="portrait" scale="83" r:id="rId1"/>
  <headerFooter alignWithMargins="0">
    <oddHeader>&amp;C&amp;"Arial,Bold"FINANCIAL STATUS REPORT&amp;"Arial,Regular"
(Short Form)</oddHeader>
    <oddFooter>&amp;L&amp;8NSN 7540-01-218-4387&amp;C&amp;8 269-202&amp;R&amp;8Standard Form 269A (Rev. 7-97)
Prescribed by OMB Circulars A-102 and A-110</oddFooter>
  </headerFooter>
  <ignoredErrors>
    <ignoredError sqref="D14:E14" formulaRange="1"/>
  </ignoredErrors>
</worksheet>
</file>

<file path=xl/worksheets/sheet3.xml><?xml version="1.0" encoding="utf-8"?>
<worksheet xmlns="http://schemas.openxmlformats.org/spreadsheetml/2006/main" xmlns:r="http://schemas.openxmlformats.org/officeDocument/2006/relationships">
  <sheetPr codeName="Sheet3">
    <pageSetUpPr fitToPage="1"/>
  </sheetPr>
  <dimension ref="A1:F35"/>
  <sheetViews>
    <sheetView workbookViewId="0" topLeftCell="A1">
      <selection activeCell="A10" sqref="A10:B10"/>
    </sheetView>
  </sheetViews>
  <sheetFormatPr defaultColWidth="9.140625" defaultRowHeight="12.75"/>
  <cols>
    <col min="1" max="1" width="32.7109375" style="0" customWidth="1"/>
    <col min="2" max="2" width="18.28125" style="0" customWidth="1"/>
    <col min="3" max="3" width="18.140625" style="0" customWidth="1"/>
    <col min="4" max="4" width="18.28125" style="0" customWidth="1"/>
    <col min="5" max="5" width="18.140625" style="0" customWidth="1"/>
    <col min="6" max="6" width="18.28125" style="0" customWidth="1"/>
  </cols>
  <sheetData>
    <row r="1" spans="1:6" ht="12.75">
      <c r="A1" s="58"/>
      <c r="B1" s="21"/>
      <c r="C1" s="20" t="s">
        <v>106</v>
      </c>
      <c r="D1" s="21"/>
      <c r="E1" s="20" t="s">
        <v>108</v>
      </c>
      <c r="F1" s="59" t="s">
        <v>109</v>
      </c>
    </row>
    <row r="2" spans="1:6" ht="12.75">
      <c r="A2" s="224" t="s">
        <v>117</v>
      </c>
      <c r="B2" s="225"/>
      <c r="C2" s="226" t="s">
        <v>107</v>
      </c>
      <c r="D2" s="227"/>
      <c r="E2" s="61">
        <v>1</v>
      </c>
      <c r="F2" s="60" t="s">
        <v>110</v>
      </c>
    </row>
    <row r="3" spans="1:6" ht="12.75">
      <c r="A3" s="224" t="s">
        <v>118</v>
      </c>
      <c r="B3" s="225"/>
      <c r="C3" s="43" t="s">
        <v>111</v>
      </c>
      <c r="D3" s="42" t="s">
        <v>116</v>
      </c>
      <c r="E3" s="20" t="s">
        <v>113</v>
      </c>
      <c r="F3" s="21"/>
    </row>
    <row r="4" spans="1:6" ht="12.75">
      <c r="A4" s="22"/>
      <c r="B4" s="23"/>
      <c r="C4" s="62" t="s">
        <v>112</v>
      </c>
      <c r="D4" s="42" t="str">
        <f>Input!B50</f>
        <v>Partial</v>
      </c>
      <c r="E4" s="220" t="s">
        <v>90</v>
      </c>
      <c r="F4" s="221"/>
    </row>
    <row r="5" spans="1:6" ht="22.5" customHeight="1">
      <c r="A5" s="197" t="s">
        <v>58</v>
      </c>
      <c r="B5" s="198"/>
      <c r="C5" s="197" t="s">
        <v>59</v>
      </c>
      <c r="D5" s="198"/>
      <c r="E5" s="63" t="s">
        <v>60</v>
      </c>
      <c r="F5" s="21"/>
    </row>
    <row r="6" spans="1:6" ht="12.75">
      <c r="A6" s="22" t="s">
        <v>15</v>
      </c>
      <c r="B6" s="23"/>
      <c r="C6" s="95" t="str">
        <f>Input!B2</f>
        <v>VAPG</v>
      </c>
      <c r="D6" s="23"/>
      <c r="E6" s="22" t="s">
        <v>23</v>
      </c>
      <c r="F6" s="23"/>
    </row>
    <row r="7" spans="1:6" ht="12.75">
      <c r="A7" s="16" t="s">
        <v>61</v>
      </c>
      <c r="B7" s="16" t="s">
        <v>62</v>
      </c>
      <c r="C7" s="228" t="s">
        <v>119</v>
      </c>
      <c r="D7" s="229"/>
      <c r="E7" s="229"/>
      <c r="F7" s="230"/>
    </row>
    <row r="8" spans="1:6" ht="12.75">
      <c r="A8" s="69" t="s">
        <v>189</v>
      </c>
      <c r="B8" s="69" t="s">
        <v>23</v>
      </c>
      <c r="C8" s="64" t="s">
        <v>63</v>
      </c>
      <c r="D8" s="94">
        <f>Input!B13</f>
        <v>39448</v>
      </c>
      <c r="E8" s="64" t="s">
        <v>64</v>
      </c>
      <c r="F8" s="94">
        <f>Input!B14</f>
        <v>39538</v>
      </c>
    </row>
    <row r="9" spans="1:6" ht="12.75">
      <c r="A9" s="20" t="s">
        <v>65</v>
      </c>
      <c r="B9" s="25"/>
      <c r="C9" s="20"/>
      <c r="D9" s="67" t="s">
        <v>66</v>
      </c>
      <c r="E9" s="67"/>
      <c r="F9" s="25"/>
    </row>
    <row r="10" spans="1:6" ht="12.75">
      <c r="A10" s="222" t="str">
        <f>Input!B3</f>
        <v>Oregon Bountiful Acres Farms, Inc.</v>
      </c>
      <c r="B10" s="223"/>
      <c r="C10" s="65" t="s">
        <v>23</v>
      </c>
      <c r="D10" s="68"/>
      <c r="E10" s="68"/>
      <c r="F10" s="66"/>
    </row>
    <row r="11" spans="1:6" ht="25.5">
      <c r="A11" s="70" t="str">
        <f>Input!B4</f>
        <v>Rural Route #1, Ruraltown, OR  97232</v>
      </c>
      <c r="B11" s="23"/>
      <c r="C11" s="22"/>
      <c r="D11" s="10"/>
      <c r="E11" s="10"/>
      <c r="F11" s="23"/>
    </row>
    <row r="12" spans="1:6" ht="12.75">
      <c r="A12" s="71">
        <v>11</v>
      </c>
      <c r="B12" s="72" t="s">
        <v>67</v>
      </c>
      <c r="C12" s="11"/>
      <c r="D12" s="72"/>
      <c r="E12" s="72"/>
      <c r="F12" s="73"/>
    </row>
    <row r="13" spans="1:6" ht="25.5" customHeight="1">
      <c r="A13" s="83" t="s">
        <v>68</v>
      </c>
      <c r="B13" s="12"/>
      <c r="C13" s="69" t="str">
        <f>Input!B2</f>
        <v>VAPG</v>
      </c>
      <c r="D13" s="12"/>
      <c r="E13" s="8"/>
      <c r="F13" s="74" t="s">
        <v>76</v>
      </c>
    </row>
    <row r="14" spans="1:6" ht="12.75">
      <c r="A14" s="84" t="s">
        <v>89</v>
      </c>
      <c r="B14" s="75">
        <f>Input!B14</f>
        <v>39538</v>
      </c>
      <c r="C14" s="9">
        <f>Input!D37</f>
        <v>20000</v>
      </c>
      <c r="D14" s="76">
        <v>0</v>
      </c>
      <c r="E14" s="9">
        <v>0</v>
      </c>
      <c r="F14" s="6">
        <f>SUM(C14:E14)</f>
        <v>20000</v>
      </c>
    </row>
    <row r="15" spans="1:6" ht="12.75">
      <c r="A15" s="38" t="s">
        <v>69</v>
      </c>
      <c r="B15" s="12"/>
      <c r="C15" s="9">
        <v>0</v>
      </c>
      <c r="D15" s="76">
        <v>0</v>
      </c>
      <c r="E15" s="9">
        <v>0</v>
      </c>
      <c r="F15" s="9">
        <f aca="true" t="shared" si="0" ref="F15:F25">SUM(C15:E15)</f>
        <v>0</v>
      </c>
    </row>
    <row r="16" spans="1:6" ht="12.75">
      <c r="A16" s="38" t="s">
        <v>70</v>
      </c>
      <c r="B16" s="12"/>
      <c r="C16" s="9">
        <f>C14-C15</f>
        <v>20000</v>
      </c>
      <c r="D16" s="76">
        <f>D14-D15</f>
        <v>0</v>
      </c>
      <c r="E16" s="9">
        <f>E14-E15</f>
        <v>0</v>
      </c>
      <c r="F16" s="9">
        <f t="shared" si="0"/>
        <v>20000</v>
      </c>
    </row>
    <row r="17" spans="1:6" ht="12.75">
      <c r="A17" s="38" t="s">
        <v>71</v>
      </c>
      <c r="B17" s="12"/>
      <c r="C17" s="9">
        <v>0</v>
      </c>
      <c r="D17" s="76">
        <v>0</v>
      </c>
      <c r="E17" s="9">
        <v>0</v>
      </c>
      <c r="F17" s="9">
        <f t="shared" si="0"/>
        <v>0</v>
      </c>
    </row>
    <row r="18" spans="1:6" ht="12.75">
      <c r="A18" s="38" t="s">
        <v>120</v>
      </c>
      <c r="B18" s="12"/>
      <c r="C18" s="9">
        <f>SUM(C16:C17)</f>
        <v>20000</v>
      </c>
      <c r="D18" s="76">
        <f>SUM(D16:D17)</f>
        <v>0</v>
      </c>
      <c r="E18" s="9">
        <f>SUM(E16:E17)</f>
        <v>0</v>
      </c>
      <c r="F18" s="9">
        <f t="shared" si="0"/>
        <v>20000</v>
      </c>
    </row>
    <row r="19" spans="1:6" ht="12.75">
      <c r="A19" s="84" t="s">
        <v>72</v>
      </c>
      <c r="B19" s="12"/>
      <c r="C19" s="9">
        <f>SUM(Input!D41:D43)</f>
        <v>10000</v>
      </c>
      <c r="D19" s="76">
        <v>0</v>
      </c>
      <c r="E19" s="9">
        <v>0</v>
      </c>
      <c r="F19" s="6">
        <f t="shared" si="0"/>
        <v>10000</v>
      </c>
    </row>
    <row r="20" spans="1:6" ht="12.75">
      <c r="A20" s="38" t="s">
        <v>73</v>
      </c>
      <c r="B20" s="12"/>
      <c r="C20" s="9">
        <f>C18-C19</f>
        <v>10000</v>
      </c>
      <c r="D20" s="76">
        <f>D18-D19</f>
        <v>0</v>
      </c>
      <c r="E20" s="9">
        <f>E18-E19</f>
        <v>0</v>
      </c>
      <c r="F20" s="93">
        <f t="shared" si="0"/>
        <v>10000</v>
      </c>
    </row>
    <row r="21" spans="1:6" ht="12.75">
      <c r="A21" s="84" t="s">
        <v>74</v>
      </c>
      <c r="B21" s="12"/>
      <c r="C21" s="9">
        <f>Input!B44</f>
        <v>5000</v>
      </c>
      <c r="D21" s="76">
        <v>0</v>
      </c>
      <c r="E21" s="9">
        <v>0</v>
      </c>
      <c r="F21" s="6">
        <f t="shared" si="0"/>
        <v>5000</v>
      </c>
    </row>
    <row r="22" spans="1:6" ht="12.75">
      <c r="A22" s="91" t="s">
        <v>75</v>
      </c>
      <c r="B22" s="92"/>
      <c r="C22" s="9">
        <f>C20-C21</f>
        <v>5000</v>
      </c>
      <c r="D22" s="76">
        <f>D20-D21</f>
        <v>0</v>
      </c>
      <c r="E22" s="9">
        <f>E20-E21</f>
        <v>0</v>
      </c>
      <c r="F22" s="96">
        <f t="shared" si="0"/>
        <v>5000</v>
      </c>
    </row>
    <row r="23" spans="1:6" ht="12.75">
      <c r="A23" s="211" t="s">
        <v>77</v>
      </c>
      <c r="B23" s="18" t="s">
        <v>78</v>
      </c>
      <c r="C23" s="9">
        <v>0</v>
      </c>
      <c r="D23" s="9">
        <v>0</v>
      </c>
      <c r="E23" s="9">
        <v>0</v>
      </c>
      <c r="F23" s="9">
        <f t="shared" si="0"/>
        <v>0</v>
      </c>
    </row>
    <row r="24" spans="1:6" ht="12.75">
      <c r="A24" s="212"/>
      <c r="B24" s="18" t="s">
        <v>79</v>
      </c>
      <c r="C24" s="9">
        <v>0</v>
      </c>
      <c r="D24" s="9">
        <v>0</v>
      </c>
      <c r="E24" s="9">
        <v>0</v>
      </c>
      <c r="F24" s="9">
        <f t="shared" si="0"/>
        <v>0</v>
      </c>
    </row>
    <row r="25" spans="1:6" ht="12.75">
      <c r="A25" s="213"/>
      <c r="B25" s="16" t="s">
        <v>80</v>
      </c>
      <c r="C25" s="77">
        <v>0</v>
      </c>
      <c r="D25" s="77">
        <v>0</v>
      </c>
      <c r="E25" s="77">
        <v>0</v>
      </c>
      <c r="F25" s="77">
        <f t="shared" si="0"/>
        <v>0</v>
      </c>
    </row>
    <row r="26" spans="1:6" ht="12.75">
      <c r="A26" s="71">
        <v>12</v>
      </c>
      <c r="B26" s="11"/>
      <c r="C26" s="72" t="s">
        <v>85</v>
      </c>
      <c r="D26" s="11"/>
      <c r="E26" s="11"/>
      <c r="F26" s="12"/>
    </row>
    <row r="27" spans="1:6" ht="12.75">
      <c r="A27" s="38" t="s">
        <v>81</v>
      </c>
      <c r="B27" s="11"/>
      <c r="C27" s="11"/>
      <c r="D27" s="11"/>
      <c r="E27" s="12"/>
      <c r="F27" s="9">
        <v>0</v>
      </c>
    </row>
    <row r="28" spans="1:6" ht="12.75">
      <c r="A28" s="38" t="s">
        <v>82</v>
      </c>
      <c r="B28" s="11"/>
      <c r="C28" s="11"/>
      <c r="D28" s="11"/>
      <c r="E28" s="12"/>
      <c r="F28" s="9">
        <v>0</v>
      </c>
    </row>
    <row r="29" spans="1:6" ht="12.75">
      <c r="A29" s="38" t="s">
        <v>83</v>
      </c>
      <c r="B29" s="11"/>
      <c r="C29" s="11"/>
      <c r="D29" s="11"/>
      <c r="E29" s="12"/>
      <c r="F29" s="9">
        <v>0</v>
      </c>
    </row>
    <row r="30" spans="1:6" ht="12.75">
      <c r="A30" s="71">
        <v>13</v>
      </c>
      <c r="B30" s="11"/>
      <c r="C30" s="72" t="s">
        <v>84</v>
      </c>
      <c r="D30" s="11"/>
      <c r="E30" s="11"/>
      <c r="F30" s="12"/>
    </row>
    <row r="31" spans="1:6" ht="22.5">
      <c r="A31" s="214" t="s">
        <v>124</v>
      </c>
      <c r="B31" s="215"/>
      <c r="C31" s="79" t="s">
        <v>123</v>
      </c>
      <c r="D31" s="80"/>
      <c r="E31" s="81"/>
      <c r="F31" s="78" t="s">
        <v>86</v>
      </c>
    </row>
    <row r="32" spans="1:6" ht="36" customHeight="1">
      <c r="A32" s="216"/>
      <c r="B32" s="217"/>
      <c r="C32" s="36" t="s">
        <v>95</v>
      </c>
      <c r="D32" s="7"/>
      <c r="E32" s="28"/>
      <c r="F32" s="82">
        <f>Input!B9</f>
        <v>39540</v>
      </c>
    </row>
    <row r="33" spans="1:6" ht="22.5" customHeight="1">
      <c r="A33" s="216"/>
      <c r="B33" s="217"/>
      <c r="C33" s="79" t="s">
        <v>87</v>
      </c>
      <c r="D33" s="80"/>
      <c r="E33" s="21"/>
      <c r="F33" s="78" t="s">
        <v>88</v>
      </c>
    </row>
    <row r="34" spans="1:6" ht="12.75" customHeight="1">
      <c r="A34" s="218"/>
      <c r="B34" s="219"/>
      <c r="C34" s="85" t="str">
        <f>Input!B6</f>
        <v>Tom Sawyer</v>
      </c>
      <c r="D34" s="86"/>
      <c r="E34" s="88" t="str">
        <f>Input!B7</f>
        <v>Managing Proprietor</v>
      </c>
      <c r="F34" s="57" t="str">
        <f>Input!B8</f>
        <v>541-123-1234</v>
      </c>
    </row>
    <row r="35" spans="1:6" ht="12.75">
      <c r="A35" s="2"/>
      <c r="B35" s="2"/>
      <c r="C35" s="2"/>
      <c r="D35" s="2"/>
      <c r="E35" s="2"/>
      <c r="F35" s="4"/>
    </row>
  </sheetData>
  <sheetProtection sheet="1" objects="1" scenarios="1"/>
  <mergeCells count="10">
    <mergeCell ref="A2:B2"/>
    <mergeCell ref="A3:B3"/>
    <mergeCell ref="C2:D2"/>
    <mergeCell ref="C7:F7"/>
    <mergeCell ref="A23:A25"/>
    <mergeCell ref="A31:B34"/>
    <mergeCell ref="E4:F4"/>
    <mergeCell ref="A5:B5"/>
    <mergeCell ref="C5:D5"/>
    <mergeCell ref="A10:B10"/>
  </mergeCells>
  <printOptions/>
  <pageMargins left="0.75" right="0.75" top="1" bottom="1" header="0.5" footer="0.5"/>
  <pageSetup fitToHeight="1" fitToWidth="1" horizontalDpi="600" verticalDpi="600" orientation="portrait" scale="73" r:id="rId1"/>
  <headerFooter alignWithMargins="0">
    <oddFooter>&amp;L&amp;8AUTHORIZED FOR LOCAL REPRODUCTION&amp;R&amp;8STANDARD FORM 270 (Rev. 7-97)
Prescribed by OMB Circulars A-102 and A-110</oddFooter>
  </headerFooter>
  <ignoredErrors>
    <ignoredError sqref="C21" formula="1"/>
  </ignoredErrors>
</worksheet>
</file>

<file path=xl/worksheets/sheet4.xml><?xml version="1.0" encoding="utf-8"?>
<worksheet xmlns="http://schemas.openxmlformats.org/spreadsheetml/2006/main" xmlns:r="http://schemas.openxmlformats.org/officeDocument/2006/relationships">
  <sheetPr codeName="Sheet4"/>
  <dimension ref="A1:G17"/>
  <sheetViews>
    <sheetView workbookViewId="0" topLeftCell="A1">
      <selection activeCell="A7" sqref="A7"/>
    </sheetView>
  </sheetViews>
  <sheetFormatPr defaultColWidth="9.140625" defaultRowHeight="12.75"/>
  <cols>
    <col min="1" max="1" width="35.421875" style="0" customWidth="1"/>
    <col min="2" max="2" width="13.7109375" style="0" customWidth="1"/>
    <col min="6" max="6" width="10.57421875" style="0" customWidth="1"/>
  </cols>
  <sheetData>
    <row r="1" spans="1:7" ht="12.75">
      <c r="A1" s="233" t="s">
        <v>149</v>
      </c>
      <c r="B1" s="233"/>
      <c r="C1" s="233"/>
      <c r="D1" s="233"/>
      <c r="E1" s="233"/>
      <c r="F1" s="233"/>
      <c r="G1" s="133"/>
    </row>
    <row r="2" spans="1:7" ht="12.75">
      <c r="A2" s="233" t="s">
        <v>150</v>
      </c>
      <c r="B2" s="233"/>
      <c r="C2" s="233"/>
      <c r="D2" s="233"/>
      <c r="E2" s="233"/>
      <c r="F2" s="233"/>
      <c r="G2" s="133"/>
    </row>
    <row r="3" ht="25.5" customHeight="1"/>
    <row r="4" spans="1:2" ht="12.75">
      <c r="A4" s="140" t="str">
        <f>Input!B3</f>
        <v>Oregon Bountiful Acres Farms, Inc.</v>
      </c>
      <c r="B4" t="s">
        <v>151</v>
      </c>
    </row>
    <row r="5" spans="1:2" ht="12.75">
      <c r="A5" s="135">
        <f>Input!C44</f>
        <v>5000</v>
      </c>
      <c r="B5" t="s">
        <v>152</v>
      </c>
    </row>
    <row r="6" spans="1:2" ht="12.75">
      <c r="A6" s="135">
        <f>Input!C41+Input!C42+Input!C43</f>
        <v>5000</v>
      </c>
      <c r="B6" t="s">
        <v>165</v>
      </c>
    </row>
    <row r="7" spans="1:2" ht="12.75">
      <c r="A7" s="136" t="str">
        <f>Input!B3</f>
        <v>Oregon Bountiful Acres Farms, Inc.</v>
      </c>
      <c r="B7" t="s">
        <v>153</v>
      </c>
    </row>
    <row r="8" ht="12.75">
      <c r="A8" t="s">
        <v>154</v>
      </c>
    </row>
    <row r="10" spans="1:6" ht="13.5" thickBot="1">
      <c r="A10" s="134" t="s">
        <v>155</v>
      </c>
      <c r="B10" s="134" t="s">
        <v>157</v>
      </c>
      <c r="C10" s="170" t="s">
        <v>161</v>
      </c>
      <c r="D10" s="170"/>
      <c r="E10" s="170"/>
      <c r="F10" s="170"/>
    </row>
    <row r="11" spans="1:6" ht="12.75">
      <c r="A11" s="17" t="s">
        <v>163</v>
      </c>
      <c r="B11" s="137">
        <f>Input!C41</f>
        <v>0</v>
      </c>
      <c r="C11" s="234" t="s">
        <v>164</v>
      </c>
      <c r="D11" s="234"/>
      <c r="E11" s="234"/>
      <c r="F11" s="234"/>
    </row>
    <row r="12" spans="1:6" ht="12.75">
      <c r="A12" s="8" t="s">
        <v>162</v>
      </c>
      <c r="B12" s="138">
        <f>Input!C42</f>
        <v>2500</v>
      </c>
      <c r="C12" s="231" t="str">
        <f>Input!D46</f>
        <v>example: "Oregon State Department of Agriculture"</v>
      </c>
      <c r="D12" s="231"/>
      <c r="E12" s="231"/>
      <c r="F12" s="231"/>
    </row>
    <row r="13" spans="1:6" ht="12.75">
      <c r="A13" s="8" t="s">
        <v>156</v>
      </c>
      <c r="B13" s="138">
        <f>Input!C43</f>
        <v>2500</v>
      </c>
      <c r="C13" s="232" t="s">
        <v>166</v>
      </c>
      <c r="D13" s="232"/>
      <c r="E13" s="232"/>
      <c r="F13" s="232"/>
    </row>
    <row r="16" spans="1:6" ht="12.75">
      <c r="A16" s="20" t="s">
        <v>56</v>
      </c>
      <c r="B16" s="24"/>
      <c r="C16" s="24"/>
      <c r="D16" s="21"/>
      <c r="E16" s="20" t="s">
        <v>57</v>
      </c>
      <c r="F16" s="21"/>
    </row>
    <row r="17" spans="1:6" ht="26.25" customHeight="1">
      <c r="A17" s="36" t="s">
        <v>95</v>
      </c>
      <c r="B17" s="7"/>
      <c r="C17" s="7"/>
      <c r="D17" s="28"/>
      <c r="E17" s="90">
        <f>Input!B9</f>
        <v>39540</v>
      </c>
      <c r="F17" s="87"/>
    </row>
  </sheetData>
  <sheetProtection sheet="1" objects="1" scenarios="1"/>
  <mergeCells count="6">
    <mergeCell ref="C12:F12"/>
    <mergeCell ref="C13:F13"/>
    <mergeCell ref="A1:F1"/>
    <mergeCell ref="A2:F2"/>
    <mergeCell ref="C10:F10"/>
    <mergeCell ref="C11:F1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H32"/>
  <sheetViews>
    <sheetView workbookViewId="0" topLeftCell="A1">
      <selection activeCell="B26" sqref="B26"/>
    </sheetView>
  </sheetViews>
  <sheetFormatPr defaultColWidth="9.140625" defaultRowHeight="12.75"/>
  <cols>
    <col min="1" max="1" width="32.421875" style="0" bestFit="1" customWidth="1"/>
    <col min="2" max="2" width="14.8515625" style="0" customWidth="1"/>
    <col min="3" max="3" width="12.57421875" style="0" customWidth="1"/>
    <col min="4" max="4" width="16.8515625" style="0" customWidth="1"/>
    <col min="5" max="5" width="13.7109375" style="0" customWidth="1"/>
    <col min="6" max="6" width="13.28125" style="0" customWidth="1"/>
  </cols>
  <sheetData>
    <row r="1" spans="1:5" ht="12.75">
      <c r="A1" s="8" t="s">
        <v>1</v>
      </c>
      <c r="B1" s="121" t="str">
        <f>Input!B2</f>
        <v>VAPG</v>
      </c>
      <c r="D1" s="8" t="s">
        <v>8</v>
      </c>
      <c r="E1" s="122">
        <f>Input!B5</f>
        <v>50000</v>
      </c>
    </row>
    <row r="2" spans="1:5" ht="12.75">
      <c r="A2" s="8" t="s">
        <v>0</v>
      </c>
      <c r="B2" s="246" t="str">
        <f>Input!B3</f>
        <v>Oregon Bountiful Acres Farms, Inc.</v>
      </c>
      <c r="C2" s="247"/>
      <c r="D2" s="247"/>
      <c r="E2" s="247"/>
    </row>
    <row r="3" spans="1:5" ht="12.75">
      <c r="A3" s="8" t="s">
        <v>126</v>
      </c>
      <c r="B3" s="248" t="str">
        <f>Input!B15</f>
        <v>Feasibility and market study of new value-added product</v>
      </c>
      <c r="C3" s="248"/>
      <c r="D3" s="248"/>
      <c r="E3" s="248"/>
    </row>
    <row r="4" spans="1:5" ht="12.75">
      <c r="A4" s="8" t="s">
        <v>28</v>
      </c>
      <c r="B4" s="119">
        <f>Input!B11</f>
        <v>39417</v>
      </c>
      <c r="D4" s="120" t="s">
        <v>125</v>
      </c>
      <c r="E4" s="116">
        <f>Input!B9</f>
        <v>39540</v>
      </c>
    </row>
    <row r="6" spans="1:7" ht="12.75">
      <c r="A6" s="147" t="s">
        <v>176</v>
      </c>
      <c r="B6" s="147"/>
      <c r="C6" s="147"/>
      <c r="D6" s="147"/>
      <c r="E6" s="147"/>
      <c r="F6" s="147"/>
      <c r="G6" s="147"/>
    </row>
    <row r="7" spans="1:8" ht="13.5" thickBot="1">
      <c r="A7" s="154" t="s">
        <v>175</v>
      </c>
      <c r="B7" s="155" t="s">
        <v>177</v>
      </c>
      <c r="C7" s="249" t="s">
        <v>178</v>
      </c>
      <c r="D7" s="249"/>
      <c r="E7" s="249"/>
      <c r="F7" s="146"/>
      <c r="G7" s="146"/>
      <c r="H7" s="101"/>
    </row>
    <row r="8" spans="1:8" ht="22.5">
      <c r="A8" s="149" t="s">
        <v>171</v>
      </c>
      <c r="B8" s="152">
        <f>Input!B59</f>
        <v>0</v>
      </c>
      <c r="C8" s="242" t="str">
        <f>Input!C59</f>
        <v>insert comment here1</v>
      </c>
      <c r="D8" s="243"/>
      <c r="E8" s="244"/>
      <c r="F8" s="145"/>
      <c r="G8" s="145"/>
      <c r="H8" s="102"/>
    </row>
    <row r="9" spans="1:8" ht="22.5">
      <c r="A9" s="143" t="s">
        <v>179</v>
      </c>
      <c r="B9" s="152">
        <f>Input!B60</f>
        <v>0</v>
      </c>
      <c r="C9" s="235" t="str">
        <f>Input!C60</f>
        <v>insert comment here2</v>
      </c>
      <c r="D9" s="236"/>
      <c r="E9" s="237"/>
      <c r="F9" s="145"/>
      <c r="G9" s="145"/>
      <c r="H9" s="102"/>
    </row>
    <row r="10" spans="1:8" ht="22.5">
      <c r="A10" s="143" t="s">
        <v>180</v>
      </c>
      <c r="B10" s="152">
        <f>Input!B61</f>
        <v>0</v>
      </c>
      <c r="C10" s="235" t="str">
        <f>Input!C61</f>
        <v>insert comment here3</v>
      </c>
      <c r="D10" s="236"/>
      <c r="E10" s="237"/>
      <c r="F10" s="145"/>
      <c r="G10" s="145"/>
      <c r="H10" s="102"/>
    </row>
    <row r="11" spans="1:8" ht="12.75">
      <c r="A11" s="144"/>
      <c r="B11" s="145"/>
      <c r="C11" s="145"/>
      <c r="D11" s="145"/>
      <c r="E11" s="145"/>
      <c r="F11" s="145"/>
      <c r="G11" s="145"/>
      <c r="H11" s="102"/>
    </row>
    <row r="12" spans="1:8" ht="26.25" customHeight="1" thickBot="1">
      <c r="A12" s="156" t="s">
        <v>182</v>
      </c>
      <c r="B12" s="155" t="s">
        <v>177</v>
      </c>
      <c r="C12" s="249" t="s">
        <v>178</v>
      </c>
      <c r="D12" s="249"/>
      <c r="E12" s="249"/>
      <c r="F12" s="145"/>
      <c r="G12" s="145"/>
      <c r="H12" s="102"/>
    </row>
    <row r="13" spans="1:8" ht="33.75">
      <c r="A13" s="149" t="s">
        <v>181</v>
      </c>
      <c r="B13" s="152">
        <f>Input!B64</f>
        <v>0</v>
      </c>
      <c r="C13" s="242" t="str">
        <f>Input!C64</f>
        <v>insert comment here4</v>
      </c>
      <c r="D13" s="243"/>
      <c r="E13" s="244"/>
      <c r="F13" s="145"/>
      <c r="G13" s="145"/>
      <c r="H13" s="102"/>
    </row>
    <row r="14" spans="1:8" ht="12.75">
      <c r="A14" s="143" t="s">
        <v>172</v>
      </c>
      <c r="B14" s="152">
        <f>Input!B65</f>
        <v>0</v>
      </c>
      <c r="C14" s="235" t="str">
        <f>Input!C65</f>
        <v>insert comment here5</v>
      </c>
      <c r="D14" s="236"/>
      <c r="E14" s="237"/>
      <c r="F14" s="145"/>
      <c r="G14" s="145"/>
      <c r="H14" s="102"/>
    </row>
    <row r="15" spans="1:8" ht="12.75">
      <c r="A15" s="143" t="s">
        <v>173</v>
      </c>
      <c r="B15" s="152">
        <f>Input!B66</f>
        <v>0</v>
      </c>
      <c r="C15" s="235" t="str">
        <f>Input!C66</f>
        <v>insert comment here6</v>
      </c>
      <c r="D15" s="236"/>
      <c r="E15" s="237"/>
      <c r="F15" s="145"/>
      <c r="G15" s="145"/>
      <c r="H15" s="102"/>
    </row>
    <row r="16" spans="1:8" ht="12.75">
      <c r="A16" s="143" t="s">
        <v>174</v>
      </c>
      <c r="B16" s="152">
        <f>Input!B67</f>
        <v>0</v>
      </c>
      <c r="C16" s="235" t="str">
        <f>Input!C67</f>
        <v>insert comment here7</v>
      </c>
      <c r="D16" s="236"/>
      <c r="E16" s="237"/>
      <c r="F16" s="145"/>
      <c r="G16" s="145"/>
      <c r="H16" s="102"/>
    </row>
    <row r="17" spans="1:8" ht="12.75">
      <c r="A17" s="144"/>
      <c r="B17" s="145"/>
      <c r="C17" s="145"/>
      <c r="D17" s="145"/>
      <c r="E17" s="145"/>
      <c r="F17" s="145"/>
      <c r="G17" s="145"/>
      <c r="H17" s="102"/>
    </row>
    <row r="18" spans="1:8" ht="13.5" thickBot="1">
      <c r="A18" s="154" t="s">
        <v>183</v>
      </c>
      <c r="B18" s="249" t="s">
        <v>185</v>
      </c>
      <c r="C18" s="249"/>
      <c r="D18" s="249"/>
      <c r="E18" s="249"/>
      <c r="F18" s="145"/>
      <c r="G18" s="145"/>
      <c r="H18" s="102"/>
    </row>
    <row r="19" spans="1:8" ht="22.5">
      <c r="A19" s="149" t="s">
        <v>184</v>
      </c>
      <c r="B19" s="242" t="str">
        <f>Input!B70</f>
        <v>insert comment here8</v>
      </c>
      <c r="C19" s="243"/>
      <c r="D19" s="243"/>
      <c r="E19" s="244"/>
      <c r="F19" s="145"/>
      <c r="G19" s="145"/>
      <c r="H19" s="102"/>
    </row>
    <row r="20" spans="1:8" ht="12.75">
      <c r="A20" s="144"/>
      <c r="B20" s="145"/>
      <c r="C20" s="145"/>
      <c r="D20" s="145"/>
      <c r="E20" s="145"/>
      <c r="F20" s="145"/>
      <c r="G20" s="145"/>
      <c r="H20" s="102"/>
    </row>
    <row r="21" spans="1:8" ht="12.75">
      <c r="A21" s="105" t="s">
        <v>186</v>
      </c>
      <c r="H21" s="102"/>
    </row>
    <row r="22" spans="1:8" ht="25.5" customHeight="1">
      <c r="A22" s="153" t="s">
        <v>130</v>
      </c>
      <c r="B22" s="245" t="s">
        <v>188</v>
      </c>
      <c r="C22" s="245"/>
      <c r="D22" s="245"/>
      <c r="E22" s="245"/>
      <c r="H22" s="102"/>
    </row>
    <row r="23" spans="1:8" ht="12.75">
      <c r="A23" s="104" t="s">
        <v>130</v>
      </c>
      <c r="B23" s="245" t="s">
        <v>187</v>
      </c>
      <c r="C23" s="245"/>
      <c r="D23" s="245"/>
      <c r="E23" s="245"/>
      <c r="H23" s="102"/>
    </row>
    <row r="24" spans="2:8" ht="12.75">
      <c r="B24" s="5"/>
      <c r="E24" s="5"/>
      <c r="H24" s="102"/>
    </row>
    <row r="25" spans="1:7" ht="12.75">
      <c r="A25" s="20" t="s">
        <v>56</v>
      </c>
      <c r="B25" s="24"/>
      <c r="C25" s="24"/>
      <c r="D25" s="238" t="s">
        <v>57</v>
      </c>
      <c r="E25" s="239"/>
      <c r="G25" s="102"/>
    </row>
    <row r="26" spans="1:7" ht="25.5" customHeight="1">
      <c r="A26" s="36" t="s">
        <v>95</v>
      </c>
      <c r="B26" s="7"/>
      <c r="C26" s="7"/>
      <c r="D26" s="240">
        <f>Input!B9</f>
        <v>39540</v>
      </c>
      <c r="E26" s="241"/>
      <c r="G26" s="102"/>
    </row>
    <row r="27" ht="12.75">
      <c r="H27" s="102"/>
    </row>
    <row r="28" ht="12.75">
      <c r="H28" s="102"/>
    </row>
    <row r="29" ht="12.75">
      <c r="H29" s="102"/>
    </row>
    <row r="30" ht="12.75">
      <c r="H30" s="102"/>
    </row>
    <row r="31" ht="12.75">
      <c r="H31" s="102"/>
    </row>
    <row r="32" ht="12.75">
      <c r="H32" s="2"/>
    </row>
  </sheetData>
  <sheetProtection sheet="1" objects="1" scenarios="1"/>
  <mergeCells count="17">
    <mergeCell ref="B2:E2"/>
    <mergeCell ref="B3:E3"/>
    <mergeCell ref="B18:E18"/>
    <mergeCell ref="C12:E12"/>
    <mergeCell ref="C7:E7"/>
    <mergeCell ref="C8:E8"/>
    <mergeCell ref="C9:E9"/>
    <mergeCell ref="C10:E10"/>
    <mergeCell ref="C13:E13"/>
    <mergeCell ref="C15:E15"/>
    <mergeCell ref="C16:E16"/>
    <mergeCell ref="C14:E14"/>
    <mergeCell ref="D25:E25"/>
    <mergeCell ref="D26:E26"/>
    <mergeCell ref="B19:E19"/>
    <mergeCell ref="B22:E22"/>
    <mergeCell ref="B23:E23"/>
  </mergeCells>
  <printOptions/>
  <pageMargins left="0.75" right="0.75" top="1" bottom="1" header="0.5" footer="0.5"/>
  <pageSetup horizontalDpi="600" verticalDpi="600" orientation="portrait" r:id="rId1"/>
  <headerFooter alignWithMargins="0">
    <oddHeader>&amp;CSupplemental Information for Final Report on USDA Value-Added Producer Grant Project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jeff.deiss</dc:creator>
  <cp:keywords/>
  <dc:description/>
  <cp:lastModifiedBy>jeff.deiss</cp:lastModifiedBy>
  <cp:lastPrinted>2007-11-02T23:47:57Z</cp:lastPrinted>
  <dcterms:created xsi:type="dcterms:W3CDTF">2007-06-15T22:50:18Z</dcterms:created>
  <dcterms:modified xsi:type="dcterms:W3CDTF">2008-04-05T00:07:35Z</dcterms:modified>
  <cp:category/>
  <cp:version/>
  <cp:contentType/>
  <cp:contentStatus/>
</cp:coreProperties>
</file>