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7.xml" ContentType="application/vnd.openxmlformats-officedocument.spreadsheetml.worksheet+xml"/>
  <Override PartName="/xl/drawings/drawing28.xml" ContentType="application/vnd.openxmlformats-officedocument.drawing+xml"/>
  <Override PartName="/xl/worksheets/sheet8.xml" ContentType="application/vnd.openxmlformats-officedocument.spreadsheetml.worksheet+xml"/>
  <Override PartName="/xl/drawings/drawing32.xml" ContentType="application/vnd.openxmlformats-officedocument.drawing+xml"/>
  <Override PartName="/xl/worksheets/sheet9.xml" ContentType="application/vnd.openxmlformats-officedocument.spreadsheetml.worksheet+xml"/>
  <Override PartName="/xl/drawings/drawing36.xml" ContentType="application/vnd.openxmlformats-officedocument.drawing+xml"/>
  <Override PartName="/xl/worksheets/sheet10.xml" ContentType="application/vnd.openxmlformats-officedocument.spreadsheetml.worksheet+xml"/>
  <Override PartName="/xl/drawings/drawing40.xml" ContentType="application/vnd.openxmlformats-officedocument.drawing+xml"/>
  <Override PartName="/xl/worksheets/sheet11.xml" ContentType="application/vnd.openxmlformats-officedocument.spreadsheetml.worksheet+xml"/>
  <Override PartName="/xl/drawings/drawing44.xml" ContentType="application/vnd.openxmlformats-officedocument.drawing+xml"/>
  <Override PartName="/xl/worksheets/sheet12.xml" ContentType="application/vnd.openxmlformats-officedocument.spreadsheetml.worksheet+xml"/>
  <Override PartName="/xl/drawings/drawing47.xml" ContentType="application/vnd.openxmlformats-officedocument.drawing+xml"/>
  <Override PartName="/xl/worksheets/sheet13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30" windowHeight="4590" firstSheet="7" activeTab="11"/>
  </bookViews>
  <sheets>
    <sheet name="JFM cccc" sheetId="1" r:id="rId1"/>
    <sheet name="FMA cccc" sheetId="2" r:id="rId2"/>
    <sheet name="MAM cccc" sheetId="3" r:id="rId3"/>
    <sheet name="AMJ cccc" sheetId="4" r:id="rId4"/>
    <sheet name="MJJ cccc" sheetId="5" r:id="rId5"/>
    <sheet name="JJA cccc" sheetId="6" r:id="rId6"/>
    <sheet name="JAS cccc" sheetId="7" r:id="rId7"/>
    <sheet name="ASO cccc" sheetId="8" r:id="rId8"/>
    <sheet name="SON cccc" sheetId="9" r:id="rId9"/>
    <sheet name="OND cccc" sheetId="10" r:id="rId10"/>
    <sheet name="NDJ cccc" sheetId="11" r:id="rId11"/>
    <sheet name="DJF cccc" sheetId="12" r:id="rId12"/>
    <sheet name="MMM cccc &amp; RA template" sheetId="13" r:id="rId13"/>
  </sheets>
  <definedNames/>
  <calcPr fullCalcOnLoad="1"/>
</workbook>
</file>

<file path=xl/sharedStrings.xml><?xml version="1.0" encoding="utf-8"?>
<sst xmlns="http://schemas.openxmlformats.org/spreadsheetml/2006/main" count="1768" uniqueCount="59">
  <si>
    <t>YEAR</t>
  </si>
  <si>
    <t>month1</t>
  </si>
  <si>
    <t>month2</t>
  </si>
  <si>
    <t>month3</t>
  </si>
  <si>
    <t>mmm</t>
  </si>
  <si>
    <t>ONI</t>
  </si>
  <si>
    <t>episode</t>
  </si>
  <si>
    <t>lower</t>
  </si>
  <si>
    <t>upper</t>
  </si>
  <si>
    <t>STATION COMPOSITES</t>
  </si>
  <si>
    <t>STATION COMPOSITE PROBABILITIES</t>
  </si>
  <si>
    <t>El Nino</t>
  </si>
  <si>
    <t>Neutral</t>
  </si>
  <si>
    <t>La Nina</t>
  </si>
  <si>
    <t>Below</t>
  </si>
  <si>
    <t>Near</t>
  </si>
  <si>
    <t>N</t>
  </si>
  <si>
    <t>Above</t>
  </si>
  <si>
    <t>total</t>
  </si>
  <si>
    <r>
      <t>CPC Forecast</t>
    </r>
    <r>
      <rPr>
        <sz val="10"/>
        <rFont val="Arial"/>
        <family val="0"/>
      </rPr>
      <t xml:space="preserve"> (consolidated forecast for Nino 3.4 SST)  http://www.cpc.ncep.noaa.gov/products/precip/CWlink/ENSO/sstcon34.txt </t>
    </r>
  </si>
  <si>
    <t>Normal</t>
  </si>
  <si>
    <r>
      <t>FORECAST</t>
    </r>
    <r>
      <rPr>
        <sz val="10"/>
        <rFont val="Arial"/>
        <family val="0"/>
      </rPr>
      <t xml:space="preserve"> based on station composites and CPC Nino 3.4 SST forecast</t>
    </r>
  </si>
  <si>
    <t>EC</t>
  </si>
  <si>
    <t>AMJ</t>
  </si>
  <si>
    <t>RISK ANALYSIS</t>
  </si>
  <si>
    <t>ElNino</t>
  </si>
  <si>
    <t>n</t>
  </si>
  <si>
    <t>M</t>
  </si>
  <si>
    <t>Outcome</t>
  </si>
  <si>
    <t>P(x)</t>
  </si>
  <si>
    <t>Sum P(x)</t>
  </si>
  <si>
    <t>1-Sum P(x)</t>
  </si>
  <si>
    <t xml:space="preserve">Above </t>
  </si>
  <si>
    <t>JAN</t>
  </si>
  <si>
    <t>FEB</t>
  </si>
  <si>
    <t>MAR</t>
  </si>
  <si>
    <t>JFM</t>
  </si>
  <si>
    <t>APR</t>
  </si>
  <si>
    <t>FMA</t>
  </si>
  <si>
    <t>MAY</t>
  </si>
  <si>
    <t>JUNE</t>
  </si>
  <si>
    <t>MAM</t>
  </si>
  <si>
    <t>JULY</t>
  </si>
  <si>
    <t>MJJ</t>
  </si>
  <si>
    <t>AUG</t>
  </si>
  <si>
    <t>JJA</t>
  </si>
  <si>
    <t>SEPT</t>
  </si>
  <si>
    <t>JAS</t>
  </si>
  <si>
    <t>OCT</t>
  </si>
  <si>
    <t>ASO</t>
  </si>
  <si>
    <t>NOV</t>
  </si>
  <si>
    <t>SON</t>
  </si>
  <si>
    <t>DEC</t>
  </si>
  <si>
    <t>OND</t>
  </si>
  <si>
    <t>NDJ</t>
  </si>
  <si>
    <t>DJF</t>
  </si>
  <si>
    <t xml:space="preserve">x </t>
  </si>
  <si>
    <t>outcome # ranges from 0 to n</t>
  </si>
  <si>
    <t>outcome # ranges from o to 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</si>
</sst>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61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1.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0000FF"/>
      </font>
      <border/>
    </dxf>
    <dxf>
      <font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575"/>
          <c:w val="0.784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'JFM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'JFM cccc'!$Y$37:$AA$37</c:f>
              <c:strCache/>
            </c:strRef>
          </c:cat>
          <c:val>
            <c:numRef>
              <c:f>'JFM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'JFM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'JFM cccc'!$Y$37:$AA$37</c:f>
              <c:strCache/>
            </c:strRef>
          </c:cat>
          <c:val>
            <c:numRef>
              <c:f>'JFM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'JFM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'JFM cccc'!$Y$37:$AA$37</c:f>
              <c:strCache/>
            </c:strRef>
          </c:cat>
          <c:val>
            <c:numRef>
              <c:f>'JFM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642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375"/>
          <c:w val="0.784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'AMJ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'AMJ cccc'!$Y$37:$AA$37</c:f>
              <c:strCache/>
            </c:strRef>
          </c:cat>
          <c:val>
            <c:numRef>
              <c:f>'AMJ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'AMJ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'AMJ cccc'!$Y$37:$AA$37</c:f>
              <c:strCache/>
            </c:strRef>
          </c:cat>
          <c:val>
            <c:numRef>
              <c:f>'AMJ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'AMJ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'AMJ cccc'!$Y$37:$AA$37</c:f>
              <c:strCache/>
            </c:strRef>
          </c:cat>
          <c:val>
            <c:numRef>
              <c:f>'AMJ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742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APR-MAY-JUNE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3465"/>
          <c:w val="0.7705"/>
          <c:h val="0.4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'AMJ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'AMJ cccc'!$O$52</c:f>
              <c:strCache/>
            </c:strRef>
          </c:cat>
          <c:val>
            <c:numRef>
              <c:f>'AMJ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'AMJ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'AMJ cccc'!$O$52</c:f>
              <c:strCache/>
            </c:strRef>
          </c:cat>
          <c:val>
            <c:numRef>
              <c:f>'AMJ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'AMJ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'AMJ cccc'!$O$52</c:f>
              <c:strCache/>
            </c:strRef>
          </c:cat>
          <c:val>
            <c:numRef>
              <c:f>'AMJ cccc'!$R$52</c:f>
              <c:numCache>
                <c:ptCount val="1"/>
                <c:pt idx="0">
                  <c:v>0</c:v>
                </c:pt>
              </c:numCache>
            </c:numRef>
          </c:val>
        </c:ser>
        <c:axId val="32267501"/>
        <c:axId val="21972054"/>
      </c:bar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750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APR-MAY-JUNE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'AMJ cccc'!$P$51:$R$51</c:f>
              <c:strCache/>
            </c:strRef>
          </c:cat>
          <c:val>
            <c:numRef>
              <c:f>'AMJ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65"/>
          <c:w val="0.784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'MJJ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'MJJ cccc'!$Y$37:$AA$37</c:f>
              <c:strCache/>
            </c:strRef>
          </c:cat>
          <c:val>
            <c:numRef>
              <c:f>'MJJ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'MJJ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'MJJ cccc'!$Y$37:$AA$37</c:f>
              <c:strCache/>
            </c:strRef>
          </c:cat>
          <c:val>
            <c:numRef>
              <c:f>'MJJ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'MJJ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'MJJ cccc'!$Y$37:$AA$37</c:f>
              <c:strCache/>
            </c:strRef>
          </c:cat>
          <c:val>
            <c:numRef>
              <c:f>'MJJ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3075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MAY-JUNE-JULY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2575"/>
          <c:w val="0.7712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'MJJ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'MJJ cccc'!$O$52</c:f>
              <c:strCache/>
            </c:strRef>
          </c:cat>
          <c:val>
            <c:numRef>
              <c:f>'MJJ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'MJJ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'MJJ cccc'!$O$52</c:f>
              <c:strCache/>
            </c:strRef>
          </c:cat>
          <c:val>
            <c:numRef>
              <c:f>'MJJ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'MJJ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'MJJ cccc'!$O$52</c:f>
              <c:strCache/>
            </c:strRef>
          </c:cat>
          <c:val>
            <c:numRef>
              <c:f>'MJJ cccc'!$R$52</c:f>
              <c:numCache>
                <c:ptCount val="1"/>
                <c:pt idx="0">
                  <c:v>0</c:v>
                </c:pt>
              </c:numCache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78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MAY-JUNE-JULY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'MJJ cccc'!$P$51:$R$51</c:f>
              <c:strCache/>
            </c:strRef>
          </c:cat>
          <c:val>
            <c:numRef>
              <c:f>'MJJ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025"/>
          <c:w val="0.784"/>
          <c:h val="0.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'JJA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'JJA cccc'!$Y$37:$AA$37</c:f>
              <c:strCache/>
            </c:strRef>
          </c:cat>
          <c:val>
            <c:numRef>
              <c:f>'JJA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'JJA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'JJA cccc'!$Y$37:$AA$37</c:f>
              <c:strCache/>
            </c:strRef>
          </c:cat>
          <c:val>
            <c:numRef>
              <c:f>'JJA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'JJA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'JJA cccc'!$Y$37:$AA$37</c:f>
              <c:strCache/>
            </c:strRef>
          </c:cat>
          <c:val>
            <c:numRef>
              <c:f>'JJA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Climate Variable FORECAST for JUNE-JULY-AUG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3255"/>
          <c:w val="0.76175"/>
          <c:h val="0.4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'JJA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'JJA cccc'!$O$52</c:f>
              <c:strCache/>
            </c:strRef>
          </c:cat>
          <c:val>
            <c:numRef>
              <c:f>'JJA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'JJA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'JJA cccc'!$O$52</c:f>
              <c:strCache/>
            </c:strRef>
          </c:cat>
          <c:val>
            <c:numRef>
              <c:f>'JJA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'JJA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'JJA cccc'!$O$52</c:f>
              <c:strCache/>
            </c:strRef>
          </c:cat>
          <c:val>
            <c:numRef>
              <c:f>'JJA cccc'!$R$52</c:f>
              <c:numCache>
                <c:ptCount val="1"/>
                <c:pt idx="0">
                  <c:v>0</c:v>
                </c:pt>
              </c:numCache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JUNE-JULY-AUG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'JJA cccc'!$P$51:$R$51</c:f>
              <c:strCache/>
            </c:strRef>
          </c:cat>
          <c:val>
            <c:numRef>
              <c:f>'JJA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75"/>
          <c:w val="0.784"/>
          <c:h val="0.6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'JAS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'JAS cccc'!$Y$37:$AA$37</c:f>
              <c:strCache/>
            </c:strRef>
          </c:cat>
          <c:val>
            <c:numRef>
              <c:f>'JAS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'JAS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'JAS cccc'!$Y$37:$AA$37</c:f>
              <c:strCache/>
            </c:strRef>
          </c:cat>
          <c:val>
            <c:numRef>
              <c:f>'JAS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'JAS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'JAS cccc'!$Y$37:$AA$37</c:f>
              <c:strCache/>
            </c:strRef>
          </c:cat>
          <c:val>
            <c:numRef>
              <c:f>'JAS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310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JAN-FEB-MAR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435"/>
          <c:w val="0.9102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'JFM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'JFM cccc'!$O$52</c:f>
              <c:strCache/>
            </c:strRef>
          </c:cat>
          <c:val>
            <c:numRef>
              <c:f>'JFM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'JFM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'JFM cccc'!$O$52</c:f>
              <c:strCache/>
            </c:strRef>
          </c:cat>
          <c:val>
            <c:numRef>
              <c:f>'JFM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'JFM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'JFM cccc'!$O$52</c:f>
              <c:strCache/>
            </c:strRef>
          </c:cat>
          <c:val>
            <c:numRef>
              <c:f>'JFM cccc'!$R$52</c:f>
              <c:numCache>
                <c:ptCount val="1"/>
                <c:pt idx="0">
                  <c:v>0</c:v>
                </c:pt>
              </c:numCache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25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JULY-AUG-SEPT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4225"/>
          <c:w val="0.7712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'JAS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'JAS cccc'!$O$52</c:f>
              <c:strCache/>
            </c:strRef>
          </c:cat>
          <c:val>
            <c:numRef>
              <c:f>'JAS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'JAS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'JAS cccc'!$O$52</c:f>
              <c:strCache/>
            </c:strRef>
          </c:cat>
          <c:val>
            <c:numRef>
              <c:f>'JAS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'JAS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'JAS cccc'!$O$52</c:f>
              <c:strCache/>
            </c:strRef>
          </c:cat>
          <c:val>
            <c:numRef>
              <c:f>'JAS cccc'!$R$52</c:f>
              <c:numCache>
                <c:ptCount val="1"/>
                <c:pt idx="0">
                  <c:v>0</c:v>
                </c:pt>
              </c:numCache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452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JULY-AUG-SEPT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'JAS cccc'!$P$51:$R$51</c:f>
              <c:strCache/>
            </c:strRef>
          </c:cat>
          <c:val>
            <c:numRef>
              <c:f>'JAS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17"/>
          <c:w val="0.784"/>
          <c:h val="0.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'ASO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'ASO cccc'!$Y$37:$AA$37</c:f>
              <c:strCache/>
            </c:strRef>
          </c:cat>
          <c:val>
            <c:numRef>
              <c:f>'ASO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'ASO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'ASO cccc'!$Y$37:$AA$37</c:f>
              <c:strCache/>
            </c:strRef>
          </c:cat>
          <c:val>
            <c:numRef>
              <c:f>'ASO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'ASO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'ASO cccc'!$Y$37:$AA$37</c:f>
              <c:strCache/>
            </c:strRef>
          </c:cat>
          <c:val>
            <c:numRef>
              <c:f>'ASO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AUG-SEPT-OCT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3425"/>
          <c:w val="0.77125"/>
          <c:h val="0.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'ASO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'ASO cccc'!$O$52</c:f>
              <c:strCache/>
            </c:strRef>
          </c:cat>
          <c:val>
            <c:numRef>
              <c:f>'ASO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'ASO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'ASO cccc'!$O$52</c:f>
              <c:strCache/>
            </c:strRef>
          </c:cat>
          <c:val>
            <c:numRef>
              <c:f>'ASO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'ASO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'ASO cccc'!$O$52</c:f>
              <c:strCache/>
            </c:strRef>
          </c:cat>
          <c:val>
            <c:numRef>
              <c:f>'ASO cccc'!$R$52</c:f>
              <c:numCache>
                <c:ptCount val="1"/>
                <c:pt idx="0">
                  <c:v>0</c:v>
                </c:pt>
              </c:numCache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AUG-SEPT-OCT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'ASO cccc'!$P$51:$R$51</c:f>
              <c:strCache/>
            </c:strRef>
          </c:cat>
          <c:val>
            <c:numRef>
              <c:f>'ASO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375"/>
          <c:w val="0.784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'SON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'SON cccc'!$Y$37:$AA$37</c:f>
              <c:strCache/>
            </c:strRef>
          </c:cat>
          <c:val>
            <c:numRef>
              <c:f>'SON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'SON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'SON cccc'!$Y$37:$AA$37</c:f>
              <c:strCache/>
            </c:strRef>
          </c:cat>
          <c:val>
            <c:numRef>
              <c:f>'SON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'SON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'SON cccc'!$Y$37:$AA$37</c:f>
              <c:strCache/>
            </c:strRef>
          </c:cat>
          <c:val>
            <c:numRef>
              <c:f>'SON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SEPT-OCT-NOV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1975"/>
          <c:w val="0.77125"/>
          <c:h val="0.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'SON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'SON cccc'!$O$52</c:f>
              <c:strCache/>
            </c:strRef>
          </c:cat>
          <c:val>
            <c:numRef>
              <c:f>'SON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'SON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'SON cccc'!$O$52</c:f>
              <c:strCache/>
            </c:strRef>
          </c:cat>
          <c:val>
            <c:numRef>
              <c:f>'SON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'SON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'SON cccc'!$O$52</c:f>
              <c:strCache/>
            </c:strRef>
          </c:cat>
          <c:val>
            <c:numRef>
              <c:f>'SON cccc'!$R$52</c:f>
              <c:numCache>
                <c:ptCount val="1"/>
                <c:pt idx="0">
                  <c:v>0</c:v>
                </c:pt>
              </c:numCache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SEPT-OCT-NOV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'SON cccc'!$P$51:$R$51</c:f>
              <c:strCache/>
            </c:strRef>
          </c:cat>
          <c:val>
            <c:numRef>
              <c:f>'SON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7"/>
          <c:w val="0.784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'OND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'OND cccc'!$Y$37:$AA$37</c:f>
              <c:strCache/>
            </c:strRef>
          </c:cat>
          <c:val>
            <c:numRef>
              <c:f>'OND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'OND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'OND cccc'!$Y$37:$AA$37</c:f>
              <c:strCache/>
            </c:strRef>
          </c:cat>
          <c:val>
            <c:numRef>
              <c:f>'OND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'OND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'OND cccc'!$Y$37:$AA$37</c:f>
              <c:strCache/>
            </c:strRef>
          </c:cat>
          <c:val>
            <c:numRef>
              <c:f>'OND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OCT-NOV-DEC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38"/>
          <c:w val="0.77125"/>
          <c:h val="0.5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'OND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'OND cccc'!$O$52</c:f>
              <c:strCache/>
            </c:strRef>
          </c:cat>
          <c:val>
            <c:numRef>
              <c:f>'OND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'OND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'OND cccc'!$O$52</c:f>
              <c:strCache/>
            </c:strRef>
          </c:cat>
          <c:val>
            <c:numRef>
              <c:f>'OND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'OND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'OND cccc'!$O$52</c:f>
              <c:strCache/>
            </c:strRef>
          </c:cat>
          <c:val>
            <c:numRef>
              <c:f>'OND cccc'!$R$52</c:f>
              <c:numCache>
                <c:ptCount val="1"/>
                <c:pt idx="0">
                  <c:v>0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JAN-FEB-MAR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'JFM cccc'!$P$51:$R$51</c:f>
              <c:strCache/>
            </c:strRef>
          </c:cat>
          <c:val>
            <c:numRef>
              <c:f>'JFM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OCT-NOV-DEC YYYY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'OND cccc'!$P$51:$R$51</c:f>
              <c:strCache/>
            </c:strRef>
          </c:cat>
          <c:val>
            <c:numRef>
              <c:f>'OND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725"/>
          <c:w val="0.784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'NDJ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'NDJ cccc'!$Y$37:$AA$37</c:f>
              <c:strCache/>
            </c:strRef>
          </c:cat>
          <c:val>
            <c:numRef>
              <c:f>'NDJ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'NDJ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'NDJ cccc'!$Y$37:$AA$37</c:f>
              <c:strCache/>
            </c:strRef>
          </c:cat>
          <c:val>
            <c:numRef>
              <c:f>'NDJ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'NDJ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'NDJ cccc'!$Y$37:$AA$37</c:f>
              <c:strCache/>
            </c:strRef>
          </c:cat>
          <c:val>
            <c:numRef>
              <c:f>'NDJ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NOV-DEC-JAN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5175"/>
          <c:w val="0.77125"/>
          <c:h val="0.5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'NDJ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'NDJ cccc'!$O$52</c:f>
              <c:strCache/>
            </c:strRef>
          </c:cat>
          <c:val>
            <c:numRef>
              <c:f>'NDJ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'NDJ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'NDJ cccc'!$O$52</c:f>
              <c:strCache/>
            </c:strRef>
          </c:cat>
          <c:val>
            <c:numRef>
              <c:f>'NDJ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'NDJ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'NDJ cccc'!$O$52</c:f>
              <c:strCache/>
            </c:strRef>
          </c:cat>
          <c:val>
            <c:numRef>
              <c:f>'NDJ cccc'!$R$52</c:f>
              <c:numCache>
                <c:ptCount val="1"/>
                <c:pt idx="0">
                  <c:v>0</c:v>
                </c:pt>
              </c:numCache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557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NO-DEC-JAN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'NDJ cccc'!$P$51:$R$51</c:f>
              <c:strCache/>
            </c:strRef>
          </c:cat>
          <c:val>
            <c:numRef>
              <c:f>'NDJ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15"/>
          <c:w val="0.7842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'DJF cccc'!$Y$38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'DJF cccc'!$Z$37:$AB$37</c:f>
              <c:strCache>
                <c:ptCount val="3"/>
                <c:pt idx="0">
                  <c:v>El Nino</c:v>
                </c:pt>
                <c:pt idx="1">
                  <c:v>Neutral</c:v>
                </c:pt>
                <c:pt idx="2">
                  <c:v>La Nina</c:v>
                </c:pt>
              </c:strCache>
            </c:strRef>
          </c:cat>
          <c:val>
            <c:numRef>
              <c:f>'DJF cccc'!$Z$38:$AB$38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'DJF cccc'!$Y$39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'DJF cccc'!$Z$37:$AB$37</c:f>
              <c:strCache>
                <c:ptCount val="3"/>
                <c:pt idx="0">
                  <c:v>El Nino</c:v>
                </c:pt>
                <c:pt idx="1">
                  <c:v>Neutral</c:v>
                </c:pt>
                <c:pt idx="2">
                  <c:v>La Nina</c:v>
                </c:pt>
              </c:strCache>
            </c:strRef>
          </c:cat>
          <c:val>
            <c:numRef>
              <c:f>'DJF cccc'!$Z$39:$AB$39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'DJF cccc'!$Y$40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'DJF cccc'!$Z$37:$AB$37</c:f>
              <c:strCache>
                <c:ptCount val="3"/>
                <c:pt idx="0">
                  <c:v>El Nino</c:v>
                </c:pt>
                <c:pt idx="1">
                  <c:v>Neutral</c:v>
                </c:pt>
                <c:pt idx="2">
                  <c:v>La Nina</c:v>
                </c:pt>
              </c:strCache>
            </c:strRef>
          </c:cat>
          <c:val>
            <c:numRef>
              <c:f>'DJF cccc'!$Z$40:$AB$40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3694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DEC-JAN-FEB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2225"/>
          <c:w val="0.77125"/>
          <c:h val="0.5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'DJF cccc'!$Q$51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'DJF cccc'!$P$52</c:f>
              <c:strCache/>
            </c:strRef>
          </c:cat>
          <c:val>
            <c:numRef>
              <c:f>'DJF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'DJF cccc'!$R$51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'DJF cccc'!$P$52</c:f>
              <c:strCache/>
            </c:strRef>
          </c:cat>
          <c:val>
            <c:numRef>
              <c:f>'DJF cccc'!$R$52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'DJF cccc'!$S$51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'DJF cccc'!$P$52</c:f>
              <c:strCache/>
            </c:strRef>
          </c:cat>
          <c:val>
            <c:numRef>
              <c:f>'DJF cccc'!$S$52</c:f>
              <c:numCache>
                <c:ptCount val="1"/>
                <c:pt idx="0">
                  <c:v>0</c:v>
                </c:pt>
              </c:numCache>
            </c:numRef>
          </c:val>
        </c:ser>
        <c:axId val="56438157"/>
        <c:axId val="38181366"/>
      </c:bar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815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DEC-JAN-FEB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'DJF cccc'!$Q$51:$S$51</c:f>
              <c:strCache/>
            </c:strRef>
          </c:cat>
          <c:val>
            <c:numRef>
              <c:f>'DJF cccc'!$Q$52:$S$52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MMM-MMM-MMM YYYY for City, State based on historical El Nino/La Nina station composite forecast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'MMM cccc &amp; RA template'!$P$51:$R$51</c:f>
              <c:strCache/>
            </c:strRef>
          </c:cat>
          <c:val>
            <c:numRef>
              <c:f>'MMM cccc &amp; RA template'!$P$52:$R$52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MMM-MMM-MMM YYYY-YYYY Historical Climate Variable Temperature Composite Analysis Probability of El Nino/La Nina Events for City, State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8775"/>
          <c:w val="0.7827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'MMM cccc &amp; RA template'!$X$38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'MMM cccc &amp; RA template'!$Y$37:$AA$37</c:f>
              <c:strCache/>
            </c:strRef>
          </c:cat>
          <c:val>
            <c:numRef>
              <c:f>'MMM cccc &amp; RA template'!$Y$38:$AA$38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'MMM cccc &amp; RA template'!$X$39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'MMM cccc &amp; RA template'!$Y$37:$AA$37</c:f>
              <c:strCache/>
            </c:strRef>
          </c:cat>
          <c:val>
            <c:numRef>
              <c:f>'MMM cccc &amp; RA template'!$Y$39:$AA$39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'MMM cccc &amp; RA template'!$X$40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'MMM cccc &amp; RA template'!$Y$37:$AA$37</c:f>
              <c:strCache/>
            </c:strRef>
          </c:cat>
          <c:val>
            <c:numRef>
              <c:f>'MMM cccc &amp; RA template'!$Y$40:$AA$40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87975"/>
        <c:axId val="5682912"/>
      </c:bar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797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MMM-MMM-MMM YYYY for City, State based on historical El Nino/La Nina station composites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9825"/>
          <c:w val="0.769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'MMM cccc &amp; RA template'!$P$51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'MMM cccc &amp; RA template'!$O$52</c:f>
              <c:strCache/>
            </c:strRef>
          </c:cat>
          <c:val>
            <c:numRef>
              <c:f>'MMM cccc &amp; RA template'!$P$52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'MMM cccc &amp; RA template'!$Q$51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'MMM cccc &amp; RA template'!$O$52</c:f>
              <c:strCache/>
            </c:strRef>
          </c:cat>
          <c:val>
            <c:numRef>
              <c:f>'MMM cccc &amp; RA template'!$Q$52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'MMM cccc &amp; RA template'!$R$51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'MMM cccc &amp; RA template'!$O$52</c:f>
              <c:strCache/>
            </c:strRef>
          </c:cat>
          <c:val>
            <c:numRef>
              <c:f>'MMM cccc &amp; RA template'!$R$52</c:f>
              <c:numCache>
                <c:ptCount val="1"/>
                <c:pt idx="0">
                  <c:v>0</c:v>
                </c:pt>
              </c:numCache>
            </c:numRef>
          </c:val>
        </c:ser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620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02"/>
          <c:w val="0.784"/>
          <c:h val="0.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'FMA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'FMA cccc'!$Y$37:$AA$37</c:f>
              <c:strCache/>
            </c:strRef>
          </c:cat>
          <c:val>
            <c:numRef>
              <c:f>'FMA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'FMA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'FMA cccc'!$Y$37:$AA$37</c:f>
              <c:strCache/>
            </c:strRef>
          </c:cat>
          <c:val>
            <c:numRef>
              <c:f>'FMA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'FMA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'FMA cccc'!$Y$37:$AA$37</c:f>
              <c:strCache/>
            </c:strRef>
          </c:cat>
          <c:val>
            <c:numRef>
              <c:f>'FMA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324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FEB-MAR-APR YYYY for CIty, State based on historical El Nino/La Nina station composites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1275"/>
          <c:w val="0.76525"/>
          <c:h val="0.5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'FMA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'FMA cccc'!$O$52</c:f>
              <c:strCache/>
            </c:strRef>
          </c:cat>
          <c:val>
            <c:numRef>
              <c:f>'FMA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'FMA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'FMA cccc'!$O$52</c:f>
              <c:strCache/>
            </c:strRef>
          </c:cat>
          <c:val>
            <c:numRef>
              <c:f>'FMA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'FMA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'FMA cccc'!$O$52</c:f>
              <c:strCache/>
            </c:strRef>
          </c:cat>
          <c:val>
            <c:numRef>
              <c:f>'FMA cccc'!$R$52</c:f>
              <c:numCache>
                <c:ptCount val="1"/>
                <c:pt idx="0">
                  <c:v>0</c:v>
                </c:pt>
              </c:numCache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67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Variabel FORECAST for FEB-MAR-APR YYYY for City, State based on historical El Nino/La Nina station composite analysis and CPC Nino 3.4 forecast using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'FMA cccc'!$P$51:$R$51</c:f>
              <c:strCache/>
            </c:strRef>
          </c:cat>
          <c:val>
            <c:numRef>
              <c:f>'FMA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(1950-2003) El Nino/La Nina Composite Analysis for City, State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1025"/>
          <c:w val="0.784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'MAM cccc'!$X$38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'MAM cccc'!$Y$37:$AA$37</c:f>
              <c:strCache/>
            </c:strRef>
          </c:cat>
          <c:val>
            <c:numRef>
              <c:f>'MAM cccc'!$Y$38:$AA$38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'MAM cccc'!$X$39</c:f>
              <c:strCache>
                <c:ptCount val="1"/>
                <c:pt idx="0">
                  <c:v>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'MAM cccc'!$Y$37:$AA$37</c:f>
              <c:strCache/>
            </c:strRef>
          </c:cat>
          <c:val>
            <c:numRef>
              <c:f>'MAM cccc'!$Y$39:$AA$39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'MAM cccc'!$X$40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'MAM cccc'!$Y$37:$AA$37</c:f>
              <c:strCache/>
            </c:strRef>
          </c:cat>
          <c:val>
            <c:numRef>
              <c:f>'MAM cccc'!$Y$40:$AA$40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571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MAR-APR-MAY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33225"/>
          <c:w val="0.77125"/>
          <c:h val="0.5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'MAM cccc'!$P$51</c:f>
              <c:strCache>
                <c:ptCount val="1"/>
                <c:pt idx="0">
                  <c:v>Below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'MAM cccc'!$O$52</c:f>
              <c:strCache/>
            </c:strRef>
          </c:cat>
          <c:val>
            <c:numRef>
              <c:f>'MAM cccc'!$P$52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'MAM cccc'!$Q$51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'MAM cccc'!$O$52</c:f>
              <c:strCache/>
            </c:strRef>
          </c:cat>
          <c:val>
            <c:numRef>
              <c:f>'MAM cccc'!$Q$52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'MAM cccc'!$R$51</c:f>
              <c:strCache>
                <c:ptCount val="1"/>
                <c:pt idx="0">
                  <c:v>Above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'MAM cccc'!$O$52</c:f>
              <c:strCache/>
            </c:strRef>
          </c:cat>
          <c:val>
            <c:numRef>
              <c:f>'MAM cccc'!$R$52</c:f>
              <c:numCache>
                <c:ptCount val="1"/>
                <c:pt idx="0">
                  <c:v>0</c:v>
                </c:pt>
              </c:numCache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530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Climate Variable FORECAST for MAR-APR-MAY YYYY for City, State based on historical El Nino/La Nina station composite analysis and CPC Nino 3.4 forecast using the Oceanic Nino Index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'MAM cccc'!$P$51:$R$51</c:f>
              <c:strCache/>
            </c:strRef>
          </c:cat>
          <c:val>
            <c:numRef>
              <c:f>'MAM cccc'!$P$52:$R$52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0.26575</cdr:x>
      <cdr:y>0.85325</cdr:y>
    </cdr:from>
    <cdr:to>
      <cdr:x>0.731</cdr:x>
      <cdr:y>0.91575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857500"/>
          <a:ext cx="2171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JFM Climate Variable = _____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0.8765</cdr:y>
    </cdr:from>
    <cdr:to>
      <cdr:x>0.7495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29813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MAM Climate Variable = _____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0.80175</cdr:y>
    </cdr:from>
    <cdr:to>
      <cdr:x>0.8135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272415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MAM Climate Variable = _____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11</xdr:row>
      <xdr:rowOff>0</xdr:rowOff>
    </xdr:from>
    <xdr:to>
      <xdr:col>25</xdr:col>
      <xdr:colOff>419100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0991850" y="1781175"/>
        <a:ext cx="4667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11</xdr:row>
      <xdr:rowOff>9525</xdr:rowOff>
    </xdr:from>
    <xdr:to>
      <xdr:col>33</xdr:col>
      <xdr:colOff>400050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15849600" y="1790700"/>
        <a:ext cx="4667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9525</xdr:colOff>
      <xdr:row>11</xdr:row>
      <xdr:rowOff>9525</xdr:rowOff>
    </xdr:from>
    <xdr:to>
      <xdr:col>41</xdr:col>
      <xdr:colOff>381000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20735925" y="1790700"/>
        <a:ext cx="46386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0.24975</cdr:x>
      <cdr:y>0.859</cdr:y>
    </cdr:from>
    <cdr:to>
      <cdr:x>0.717</cdr:x>
      <cdr:y>0.92475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733675"/>
          <a:ext cx="2181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AMJ Climate Variable = _____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0.88725</cdr:y>
    </cdr:from>
    <cdr:to>
      <cdr:x>0.7625</cdr:x>
      <cdr:y>0.95175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2876550"/>
          <a:ext cx="2181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AMJ Climate Variable = _____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0.7975</cdr:y>
    </cdr:from>
    <cdr:to>
      <cdr:x>0.81625</cdr:x>
      <cdr:y>0.86225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2581275"/>
          <a:ext cx="2143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AMJ Climate variable = _____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13</xdr:row>
      <xdr:rowOff>38100</xdr:rowOff>
    </xdr:from>
    <xdr:to>
      <xdr:col>22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344025" y="2143125"/>
        <a:ext cx="46672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590550</xdr:colOff>
      <xdr:row>13</xdr:row>
      <xdr:rowOff>9525</xdr:rowOff>
    </xdr:from>
    <xdr:to>
      <xdr:col>31</xdr:col>
      <xdr:colOff>381000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14611350" y="2114550"/>
        <a:ext cx="46672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12</xdr:row>
      <xdr:rowOff>152400</xdr:rowOff>
    </xdr:from>
    <xdr:to>
      <xdr:col>39</xdr:col>
      <xdr:colOff>371475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19507200" y="2095500"/>
        <a:ext cx="46386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0.877</cdr:y>
    </cdr:from>
    <cdr:to>
      <cdr:x>0.73375</cdr:x>
      <cdr:y>0.9405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2886075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MJJ Climate Variable = _____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0.89775</cdr:y>
    </cdr:from>
    <cdr:to>
      <cdr:x>0.736</cdr:x>
      <cdr:y>0.958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3114675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MJJ Climate Variable = _____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</cdr:x>
      <cdr:y>0.8085</cdr:y>
    </cdr:from>
    <cdr:to>
      <cdr:x>0.823</cdr:x>
      <cdr:y>0.869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2800350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MJJ Climate Variable = _____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0.92875</cdr:y>
    </cdr:from>
    <cdr:to>
      <cdr:x>0.76125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3419475"/>
          <a:ext cx="2295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JFM Climate Parameter = _____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12</xdr:row>
      <xdr:rowOff>114300</xdr:rowOff>
    </xdr:from>
    <xdr:to>
      <xdr:col>24</xdr:col>
      <xdr:colOff>190500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0153650" y="2057400"/>
        <a:ext cx="4667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12</xdr:row>
      <xdr:rowOff>9525</xdr:rowOff>
    </xdr:from>
    <xdr:to>
      <xdr:col>32</xdr:col>
      <xdr:colOff>400050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15240000" y="1952625"/>
        <a:ext cx="46672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600075</xdr:colOff>
      <xdr:row>12</xdr:row>
      <xdr:rowOff>0</xdr:rowOff>
    </xdr:from>
    <xdr:to>
      <xdr:col>40</xdr:col>
      <xdr:colOff>361950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20107275" y="1943100"/>
        <a:ext cx="46386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0.844</cdr:y>
    </cdr:from>
    <cdr:to>
      <cdr:x>0.73375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895600"/>
          <a:ext cx="2133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JJA Climate Variable = _____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0.8745</cdr:y>
    </cdr:from>
    <cdr:to>
      <cdr:x>0.768</cdr:x>
      <cdr:y>0.93675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933700"/>
          <a:ext cx="2133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JJA Climate Variable = _____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0.34875</cdr:x>
      <cdr:y>0.786</cdr:y>
    </cdr:from>
    <cdr:to>
      <cdr:x>0.80875</cdr:x>
      <cdr:y>0.84875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2619375"/>
          <a:ext cx="2133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JJA Climate Variable = _____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11</xdr:row>
      <xdr:rowOff>114300</xdr:rowOff>
    </xdr:from>
    <xdr:to>
      <xdr:col>26</xdr:col>
      <xdr:colOff>190500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1372850" y="1895475"/>
        <a:ext cx="4667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600075</xdr:colOff>
      <xdr:row>11</xdr:row>
      <xdr:rowOff>152400</xdr:rowOff>
    </xdr:from>
    <xdr:to>
      <xdr:col>34</xdr:col>
      <xdr:colOff>209550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16449675" y="1933575"/>
        <a:ext cx="44862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600075</xdr:colOff>
      <xdr:row>11</xdr:row>
      <xdr:rowOff>152400</xdr:rowOff>
    </xdr:from>
    <xdr:to>
      <xdr:col>42</xdr:col>
      <xdr:colOff>361950</xdr:colOff>
      <xdr:row>32</xdr:row>
      <xdr:rowOff>85725</xdr:rowOff>
    </xdr:to>
    <xdr:graphicFrame>
      <xdr:nvGraphicFramePr>
        <xdr:cNvPr id="3" name="Chart 3"/>
        <xdr:cNvGraphicFramePr/>
      </xdr:nvGraphicFramePr>
      <xdr:xfrm>
        <a:off x="21326475" y="1933575"/>
        <a:ext cx="46386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0.86925</cdr:y>
    </cdr:from>
    <cdr:to>
      <cdr:x>0.769</cdr:x>
      <cdr:y>0.93225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2886075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JAS Climate Variable = _____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0.88925</cdr:y>
    </cdr:from>
    <cdr:to>
      <cdr:x>0.792</cdr:x>
      <cdr:y>0.953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91465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JAS Climate Variable = _____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</cdr:x>
      <cdr:y>0.791</cdr:y>
    </cdr:from>
    <cdr:to>
      <cdr:x>0.826</cdr:x>
      <cdr:y>0.856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255270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JAS Climate Variable = _____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13</xdr:row>
      <xdr:rowOff>0</xdr:rowOff>
    </xdr:from>
    <xdr:to>
      <xdr:col>25</xdr:col>
      <xdr:colOff>400050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0972800" y="2105025"/>
        <a:ext cx="4667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12</xdr:row>
      <xdr:rowOff>152400</xdr:rowOff>
    </xdr:from>
    <xdr:to>
      <xdr:col>33</xdr:col>
      <xdr:colOff>409575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5859125" y="2095500"/>
        <a:ext cx="46672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600075</xdr:colOff>
      <xdr:row>13</xdr:row>
      <xdr:rowOff>9525</xdr:rowOff>
    </xdr:from>
    <xdr:to>
      <xdr:col>41</xdr:col>
      <xdr:colOff>361950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20716875" y="2114550"/>
        <a:ext cx="46386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0.8405</cdr:y>
    </cdr:from>
    <cdr:to>
      <cdr:x>0.754</cdr:x>
      <cdr:y>0.90325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80035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ASO Climate Variable= _____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0.893</cdr:y>
    </cdr:from>
    <cdr:to>
      <cdr:x>0.75725</cdr:x>
      <cdr:y>0.955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3019425"/>
          <a:ext cx="2171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JFM Climate Variable = _____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0.86725</cdr:y>
    </cdr:from>
    <cdr:to>
      <cdr:x>0.7585</cdr:x>
      <cdr:y>0.929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293370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ASOClimate Variable = _____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0.93975</cdr:y>
    </cdr:from>
    <cdr:to>
      <cdr:x>0.96325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200400"/>
          <a:ext cx="2124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ASOClimateVariable = _____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</xdr:row>
      <xdr:rowOff>57150</xdr:rowOff>
    </xdr:from>
    <xdr:to>
      <xdr:col>25</xdr:col>
      <xdr:colOff>400050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0972800" y="2000250"/>
        <a:ext cx="46672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12</xdr:row>
      <xdr:rowOff>9525</xdr:rowOff>
    </xdr:from>
    <xdr:to>
      <xdr:col>34</xdr:col>
      <xdr:colOff>400050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6459200" y="1952625"/>
        <a:ext cx="46672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9525</xdr:colOff>
      <xdr:row>11</xdr:row>
      <xdr:rowOff>152400</xdr:rowOff>
    </xdr:from>
    <xdr:to>
      <xdr:col>42</xdr:col>
      <xdr:colOff>381000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21345525" y="1933575"/>
        <a:ext cx="46386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0.87975</cdr:y>
    </cdr:from>
    <cdr:to>
      <cdr:x>0.77725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2971800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SON Climate Variable = _____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0.8875</cdr:y>
    </cdr:from>
    <cdr:to>
      <cdr:x>0.7875</cdr:x>
      <cdr:y>0.94625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316230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SON Climate Variable= _____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0.33525</cdr:x>
      <cdr:y>0.8525</cdr:y>
    </cdr:from>
    <cdr:to>
      <cdr:x>0.8095</cdr:x>
      <cdr:y>0.9115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301942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SON Climate Variable = _____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13</xdr:row>
      <xdr:rowOff>9525</xdr:rowOff>
    </xdr:from>
    <xdr:to>
      <xdr:col>25</xdr:col>
      <xdr:colOff>390525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0963275" y="2114550"/>
        <a:ext cx="46672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13</xdr:row>
      <xdr:rowOff>0</xdr:rowOff>
    </xdr:from>
    <xdr:to>
      <xdr:col>33</xdr:col>
      <xdr:colOff>419100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15868650" y="2105025"/>
        <a:ext cx="46672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0</xdr:colOff>
      <xdr:row>13</xdr:row>
      <xdr:rowOff>19050</xdr:rowOff>
    </xdr:from>
    <xdr:to>
      <xdr:col>41</xdr:col>
      <xdr:colOff>371475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20726400" y="2124075"/>
        <a:ext cx="46386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</cdr:x>
      <cdr:y>0.84925</cdr:y>
    </cdr:from>
    <cdr:to>
      <cdr:x>0.7525</cdr:x>
      <cdr:y>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82892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OND Climate Variable = _____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0.877</cdr:y>
    </cdr:from>
    <cdr:to>
      <cdr:x>0.79575</cdr:x>
      <cdr:y>0.9395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2933700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OND Climate Variable = _____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0.8385</cdr:y>
    </cdr:from>
    <cdr:to>
      <cdr:x>0.7615</cdr:x>
      <cdr:y>0.90125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00350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OND Climate Variable = _____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12</xdr:row>
      <xdr:rowOff>152400</xdr:rowOff>
    </xdr:from>
    <xdr:to>
      <xdr:col>25</xdr:col>
      <xdr:colOff>419100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1077575" y="2095500"/>
        <a:ext cx="46672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590550</xdr:colOff>
      <xdr:row>12</xdr:row>
      <xdr:rowOff>152400</xdr:rowOff>
    </xdr:from>
    <xdr:to>
      <xdr:col>34</xdr:col>
      <xdr:colOff>561975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16525875" y="2095500"/>
        <a:ext cx="48482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600075</xdr:colOff>
      <xdr:row>12</xdr:row>
      <xdr:rowOff>152400</xdr:rowOff>
    </xdr:from>
    <xdr:to>
      <xdr:col>43</xdr:col>
      <xdr:colOff>361950</xdr:colOff>
      <xdr:row>33</xdr:row>
      <xdr:rowOff>133350</xdr:rowOff>
    </xdr:to>
    <xdr:graphicFrame>
      <xdr:nvGraphicFramePr>
        <xdr:cNvPr id="3" name="Chart 9"/>
        <xdr:cNvGraphicFramePr/>
      </xdr:nvGraphicFramePr>
      <xdr:xfrm>
        <a:off x="22021800" y="2095500"/>
        <a:ext cx="46386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13</xdr:row>
      <xdr:rowOff>9525</xdr:rowOff>
    </xdr:from>
    <xdr:to>
      <xdr:col>25</xdr:col>
      <xdr:colOff>390525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963275" y="2114550"/>
        <a:ext cx="46672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600075</xdr:colOff>
      <xdr:row>13</xdr:row>
      <xdr:rowOff>0</xdr:rowOff>
    </xdr:from>
    <xdr:to>
      <xdr:col>34</xdr:col>
      <xdr:colOff>390525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16449675" y="2105025"/>
        <a:ext cx="46672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0</xdr:colOff>
      <xdr:row>13</xdr:row>
      <xdr:rowOff>0</xdr:rowOff>
    </xdr:from>
    <xdr:to>
      <xdr:col>42</xdr:col>
      <xdr:colOff>371475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21336000" y="2105025"/>
        <a:ext cx="463867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0.88225</cdr:y>
    </cdr:from>
    <cdr:to>
      <cdr:x>0.74775</cdr:x>
      <cdr:y>0.946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9560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NDJ Climate Variable = _____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0.28875</cdr:x>
      <cdr:y>0.889</cdr:y>
    </cdr:from>
    <cdr:to>
      <cdr:x>0.752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83845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NDJ Climate Variable = _____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0.36475</cdr:x>
      <cdr:y>0.807</cdr:y>
    </cdr:from>
    <cdr:to>
      <cdr:x>0.83075</cdr:x>
      <cdr:y>0.872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2590800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NDJ Climate Variable = _____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14</xdr:row>
      <xdr:rowOff>9525</xdr:rowOff>
    </xdr:from>
    <xdr:to>
      <xdr:col>25</xdr:col>
      <xdr:colOff>419100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0991850" y="2276475"/>
        <a:ext cx="4667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9525</xdr:colOff>
      <xdr:row>14</xdr:row>
      <xdr:rowOff>9525</xdr:rowOff>
    </xdr:from>
    <xdr:to>
      <xdr:col>34</xdr:col>
      <xdr:colOff>409575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16468725" y="2276475"/>
        <a:ext cx="46672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0</xdr:colOff>
      <xdr:row>14</xdr:row>
      <xdr:rowOff>0</xdr:rowOff>
    </xdr:from>
    <xdr:to>
      <xdr:col>42</xdr:col>
      <xdr:colOff>371475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21336000" y="2266950"/>
        <a:ext cx="46386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0.91525</cdr:y>
    </cdr:from>
    <cdr:to>
      <cdr:x>0.7295</cdr:x>
      <cdr:y>0.97175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238500"/>
          <a:ext cx="2152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DJF Climate Variable = _____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0.834</cdr:y>
    </cdr:from>
    <cdr:to>
      <cdr:x>0.80825</cdr:x>
      <cdr:y>0.8905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952750"/>
          <a:ext cx="2152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DJF Climate Variable = _____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12</xdr:row>
      <xdr:rowOff>38100</xdr:rowOff>
    </xdr:from>
    <xdr:to>
      <xdr:col>26</xdr:col>
      <xdr:colOff>533400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1715750" y="1981200"/>
        <a:ext cx="46672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12</xdr:row>
      <xdr:rowOff>9525</xdr:rowOff>
    </xdr:from>
    <xdr:to>
      <xdr:col>35</xdr:col>
      <xdr:colOff>409575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17078325" y="1952625"/>
        <a:ext cx="46672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95250</xdr:colOff>
      <xdr:row>31</xdr:row>
      <xdr:rowOff>142875</xdr:rowOff>
    </xdr:from>
    <xdr:ext cx="2114550" cy="200025"/>
    <xdr:sp>
      <xdr:nvSpPr>
        <xdr:cNvPr id="3" name="TextBox 3"/>
        <xdr:cNvSpPr txBox="1">
          <a:spLocks noChangeArrowheads="1"/>
        </xdr:cNvSpPr>
      </xdr:nvSpPr>
      <xdr:spPr>
        <a:xfrm>
          <a:off x="12896850" y="516255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DJF Climate Variable = _____</a:t>
          </a:r>
        </a:p>
      </xdr:txBody>
    </xdr:sp>
    <xdr:clientData/>
  </xdr:oneCellAnchor>
  <xdr:twoCellAnchor>
    <xdr:from>
      <xdr:col>36</xdr:col>
      <xdr:colOff>0</xdr:colOff>
      <xdr:row>12</xdr:row>
      <xdr:rowOff>0</xdr:rowOff>
    </xdr:from>
    <xdr:to>
      <xdr:col>43</xdr:col>
      <xdr:colOff>371475</xdr:colOff>
      <xdr:row>33</xdr:row>
      <xdr:rowOff>142875</xdr:rowOff>
    </xdr:to>
    <xdr:graphicFrame>
      <xdr:nvGraphicFramePr>
        <xdr:cNvPr id="4" name="Chart 4"/>
        <xdr:cNvGraphicFramePr/>
      </xdr:nvGraphicFramePr>
      <xdr:xfrm>
        <a:off x="21945600" y="1943100"/>
        <a:ext cx="463867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0.8</cdr:y>
    </cdr:from>
    <cdr:to>
      <cdr:x>0.737</cdr:x>
      <cdr:y>0.86175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2705100"/>
          <a:ext cx="1857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Mean MMM climate variable = 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0.9525</cdr:y>
    </cdr:from>
    <cdr:to>
      <cdr:x>0.62425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3200400"/>
          <a:ext cx="1857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Mean MMM climate variable =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0.25375</cdr:x>
      <cdr:y>0.8565</cdr:y>
    </cdr:from>
    <cdr:to>
      <cdr:x>0.72525</cdr:x>
      <cdr:y>0.91175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3095625"/>
          <a:ext cx="2200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FMA Climate Variable = _____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0.93775</cdr:y>
    </cdr:from>
    <cdr:to>
      <cdr:x>0.69575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952750"/>
          <a:ext cx="1857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Mean MMM climate variable = 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14</xdr:row>
      <xdr:rowOff>9525</xdr:rowOff>
    </xdr:from>
    <xdr:to>
      <xdr:col>34</xdr:col>
      <xdr:colOff>400050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487775" y="2276475"/>
        <a:ext cx="4638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123825</xdr:colOff>
      <xdr:row>13</xdr:row>
      <xdr:rowOff>152400</xdr:rowOff>
    </xdr:from>
    <xdr:to>
      <xdr:col>25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1096625" y="2257425"/>
        <a:ext cx="46386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47625</xdr:colOff>
      <xdr:row>37</xdr:row>
      <xdr:rowOff>19050</xdr:rowOff>
    </xdr:from>
    <xdr:to>
      <xdr:col>34</xdr:col>
      <xdr:colOff>419100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16506825" y="6010275"/>
        <a:ext cx="46386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0.8825</cdr:y>
    </cdr:from>
    <cdr:to>
      <cdr:x>0.73225</cdr:x>
      <cdr:y>0.94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3209925"/>
          <a:ext cx="2162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FMA ClimateVariable = _____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0.85625</cdr:y>
    </cdr:from>
    <cdr:to>
      <cdr:x>0.74925</cdr:x>
      <cdr:y>0.9115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3095625"/>
          <a:ext cx="2200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FMA Climate Variable = _____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10</xdr:row>
      <xdr:rowOff>0</xdr:rowOff>
    </xdr:from>
    <xdr:to>
      <xdr:col>25</xdr:col>
      <xdr:colOff>390525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0963275" y="1619250"/>
        <a:ext cx="4667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9</xdr:row>
      <xdr:rowOff>152400</xdr:rowOff>
    </xdr:from>
    <xdr:to>
      <xdr:col>34</xdr:col>
      <xdr:colOff>514350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16459200" y="1609725"/>
        <a:ext cx="47815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9525</xdr:colOff>
      <xdr:row>10</xdr:row>
      <xdr:rowOff>0</xdr:rowOff>
    </xdr:from>
    <xdr:to>
      <xdr:col>42</xdr:col>
      <xdr:colOff>381000</xdr:colOff>
      <xdr:row>32</xdr:row>
      <xdr:rowOff>57150</xdr:rowOff>
    </xdr:to>
    <xdr:graphicFrame>
      <xdr:nvGraphicFramePr>
        <xdr:cNvPr id="3" name="Chart 4"/>
        <xdr:cNvGraphicFramePr/>
      </xdr:nvGraphicFramePr>
      <xdr:xfrm>
        <a:off x="21345525" y="1619250"/>
        <a:ext cx="463867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0.88175</cdr:y>
    </cdr:from>
    <cdr:to>
      <cdr:x>0.754</cdr:x>
      <cdr:y>0.94275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3028950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*Mean MAM Climate Variable= _____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0"/>
  <sheetViews>
    <sheetView workbookViewId="0" topLeftCell="H29">
      <selection activeCell="N57" sqref="N57"/>
    </sheetView>
  </sheetViews>
  <sheetFormatPr defaultColWidth="9.140625" defaultRowHeight="12.75"/>
  <cols>
    <col min="7" max="7" width="10.421875" style="0" customWidth="1"/>
  </cols>
  <sheetData>
    <row r="1" spans="1:13" ht="12.75">
      <c r="A1" t="s">
        <v>0</v>
      </c>
      <c r="B1" t="s">
        <v>33</v>
      </c>
      <c r="C1" t="s">
        <v>34</v>
      </c>
      <c r="D1" t="s">
        <v>35</v>
      </c>
      <c r="E1" t="s">
        <v>36</v>
      </c>
      <c r="F1" t="s">
        <v>5</v>
      </c>
      <c r="G1" t="s">
        <v>6</v>
      </c>
      <c r="J1" t="s">
        <v>33</v>
      </c>
      <c r="K1" t="s">
        <v>34</v>
      </c>
      <c r="L1" t="s">
        <v>35</v>
      </c>
      <c r="M1" t="s">
        <v>36</v>
      </c>
    </row>
    <row r="2" spans="5:9" ht="12.75">
      <c r="E2">
        <f>((B2*31)+(C2*29)+(D2*31))/91</f>
        <v>0</v>
      </c>
      <c r="I2" t="s">
        <v>7</v>
      </c>
    </row>
    <row r="3" spans="5:9" ht="12.75">
      <c r="E3">
        <f aca="true" t="shared" si="0" ref="E3:E55">((B3*31)+(C3*29)+(D3*31))/91</f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t="shared" si="0"/>
        <v>0</v>
      </c>
      <c r="N34">
        <v>30</v>
      </c>
    </row>
    <row r="35" ht="12.75">
      <c r="E35">
        <f t="shared" si="0"/>
        <v>0</v>
      </c>
    </row>
    <row r="36" spans="5:14" ht="12.75">
      <c r="E36">
        <f t="shared" si="0"/>
        <v>0</v>
      </c>
      <c r="I36" s="1" t="s">
        <v>9</v>
      </c>
      <c r="N36" s="1" t="s">
        <v>10</v>
      </c>
    </row>
    <row r="37" spans="5:27" ht="12.75">
      <c r="E37">
        <f t="shared" si="0"/>
        <v>0</v>
      </c>
      <c r="I37" t="s">
        <v>11</v>
      </c>
      <c r="J37" t="s">
        <v>33</v>
      </c>
      <c r="K37" t="s">
        <v>34</v>
      </c>
      <c r="L37" t="s">
        <v>35</v>
      </c>
      <c r="M37" t="s">
        <v>36</v>
      </c>
      <c r="N37" t="s">
        <v>36</v>
      </c>
      <c r="O37" t="s">
        <v>11</v>
      </c>
      <c r="P37" t="s">
        <v>12</v>
      </c>
      <c r="Q37" t="s">
        <v>13</v>
      </c>
      <c r="S37" t="s">
        <v>36</v>
      </c>
      <c r="T37" t="s">
        <v>11</v>
      </c>
      <c r="U37" t="s">
        <v>12</v>
      </c>
      <c r="V37" t="s">
        <v>13</v>
      </c>
      <c r="X37" t="s">
        <v>36</v>
      </c>
      <c r="Y37" t="s">
        <v>11</v>
      </c>
      <c r="Z37" t="s">
        <v>12</v>
      </c>
      <c r="AA37" t="s">
        <v>13</v>
      </c>
    </row>
    <row r="38" spans="5:27" ht="12.75">
      <c r="E38">
        <f t="shared" si="0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1" ref="T38:V40">O38*100</f>
        <v>#DIV/0!</v>
      </c>
      <c r="U38" t="e">
        <f t="shared" si="1"/>
        <v>#DIV/0!</v>
      </c>
      <c r="V38" t="e">
        <f t="shared" si="1"/>
        <v>#DIV/0!</v>
      </c>
      <c r="X38" t="s">
        <v>14</v>
      </c>
      <c r="Y38" s="2" t="e">
        <f aca="true" t="shared" si="2" ref="Y38:AA40">T38</f>
        <v>#DIV/0!</v>
      </c>
      <c r="Z38" s="2" t="e">
        <f t="shared" si="2"/>
        <v>#DIV/0!</v>
      </c>
      <c r="AA38" s="2" t="e">
        <f t="shared" si="2"/>
        <v>#DIV/0!</v>
      </c>
    </row>
    <row r="39" spans="5:27" ht="12.75">
      <c r="E39">
        <f t="shared" si="0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1"/>
        <v>#DIV/0!</v>
      </c>
      <c r="U39" t="e">
        <f t="shared" si="1"/>
        <v>#DIV/0!</v>
      </c>
      <c r="V39" t="e">
        <f t="shared" si="1"/>
        <v>#DIV/0!</v>
      </c>
      <c r="X39" t="s">
        <v>15</v>
      </c>
      <c r="Y39" s="2" t="e">
        <f t="shared" si="2"/>
        <v>#DIV/0!</v>
      </c>
      <c r="Z39" s="2" t="e">
        <f t="shared" si="2"/>
        <v>#DIV/0!</v>
      </c>
      <c r="AA39" s="2" t="e">
        <f t="shared" si="2"/>
        <v>#DIV/0!</v>
      </c>
    </row>
    <row r="40" spans="5:27" ht="12.75">
      <c r="E40">
        <f t="shared" si="0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1"/>
        <v>#DIV/0!</v>
      </c>
      <c r="U40" t="e">
        <f t="shared" si="1"/>
        <v>#DIV/0!</v>
      </c>
      <c r="V40" t="e">
        <f t="shared" si="1"/>
        <v>#DIV/0!</v>
      </c>
      <c r="X40" t="s">
        <v>17</v>
      </c>
      <c r="Y40" s="2" t="e">
        <f t="shared" si="2"/>
        <v>#DIV/0!</v>
      </c>
      <c r="Z40" s="2" t="e">
        <f t="shared" si="2"/>
        <v>#DIV/0!</v>
      </c>
      <c r="AA40" s="2" t="e">
        <f t="shared" si="2"/>
        <v>#DIV/0!</v>
      </c>
    </row>
    <row r="41" spans="5:13" ht="12.75">
      <c r="E41">
        <f t="shared" si="0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0"/>
        <v>0</v>
      </c>
      <c r="I42" t="s">
        <v>13</v>
      </c>
      <c r="J42" t="s">
        <v>33</v>
      </c>
      <c r="K42" t="s">
        <v>34</v>
      </c>
      <c r="L42" t="s">
        <v>35</v>
      </c>
      <c r="M42" t="s">
        <v>36</v>
      </c>
    </row>
    <row r="43" spans="5:15" ht="12.75">
      <c r="E43">
        <f t="shared" si="0"/>
        <v>0</v>
      </c>
      <c r="I43" t="s">
        <v>14</v>
      </c>
      <c r="O43" s="1" t="s">
        <v>19</v>
      </c>
    </row>
    <row r="44" spans="5:18" ht="12.75">
      <c r="E44">
        <f t="shared" si="0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0"/>
        <v>0</v>
      </c>
      <c r="I45" t="s">
        <v>17</v>
      </c>
      <c r="O45" t="s">
        <v>36</v>
      </c>
    </row>
    <row r="46" spans="5:15" ht="12.75">
      <c r="E46">
        <f t="shared" si="0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0"/>
        <v>0</v>
      </c>
      <c r="I47" t="s">
        <v>12</v>
      </c>
      <c r="J47" t="s">
        <v>33</v>
      </c>
      <c r="K47" t="s">
        <v>34</v>
      </c>
      <c r="L47" t="s">
        <v>35</v>
      </c>
      <c r="M47" t="s">
        <v>36</v>
      </c>
      <c r="P47" t="s">
        <v>14</v>
      </c>
      <c r="Q47" t="s">
        <v>20</v>
      </c>
      <c r="R47" t="s">
        <v>17</v>
      </c>
    </row>
    <row r="48" spans="5:18" ht="12.75">
      <c r="E48">
        <f t="shared" si="0"/>
        <v>0</v>
      </c>
      <c r="I48" t="s">
        <v>14</v>
      </c>
      <c r="O48" t="s">
        <v>36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0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0"/>
        <v>0</v>
      </c>
      <c r="I50" t="s">
        <v>17</v>
      </c>
      <c r="O50" t="s">
        <v>36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0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9" ht="12.75">
      <c r="E52">
        <f t="shared" si="0"/>
        <v>0</v>
      </c>
      <c r="O52" t="s">
        <v>36</v>
      </c>
      <c r="P52" s="2" t="e">
        <f>P50</f>
        <v>#DIV/0!</v>
      </c>
      <c r="Q52" s="2" t="e">
        <f>Q50</f>
        <v>#DIV/0!</v>
      </c>
      <c r="R52" s="2" t="e">
        <f>R50</f>
        <v>#DIV/0!</v>
      </c>
      <c r="S52">
        <v>33</v>
      </c>
    </row>
    <row r="53" spans="5:15" ht="12.75">
      <c r="E53">
        <f t="shared" si="0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0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0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3" ref="K64:AI64">J64+K63</f>
        <v>#NUM!</v>
      </c>
      <c r="L64" t="e">
        <f t="shared" si="3"/>
        <v>#NUM!</v>
      </c>
      <c r="M64" t="e">
        <f t="shared" si="3"/>
        <v>#NUM!</v>
      </c>
      <c r="N64" t="e">
        <f t="shared" si="3"/>
        <v>#NUM!</v>
      </c>
      <c r="O64" t="e">
        <f t="shared" si="3"/>
        <v>#NUM!</v>
      </c>
      <c r="P64" t="e">
        <f t="shared" si="3"/>
        <v>#NUM!</v>
      </c>
      <c r="Q64" t="e">
        <f t="shared" si="3"/>
        <v>#NUM!</v>
      </c>
      <c r="R64" t="e">
        <f t="shared" si="3"/>
        <v>#NUM!</v>
      </c>
      <c r="S64" t="e">
        <f t="shared" si="3"/>
        <v>#NUM!</v>
      </c>
      <c r="T64" t="e">
        <f t="shared" si="3"/>
        <v>#NUM!</v>
      </c>
      <c r="U64" t="e">
        <f t="shared" si="3"/>
        <v>#NUM!</v>
      </c>
      <c r="V64" t="e">
        <f t="shared" si="3"/>
        <v>#NUM!</v>
      </c>
      <c r="W64" t="e">
        <f t="shared" si="3"/>
        <v>#NUM!</v>
      </c>
      <c r="X64" t="e">
        <f t="shared" si="3"/>
        <v>#NUM!</v>
      </c>
      <c r="Y64" t="e">
        <f t="shared" si="3"/>
        <v>#NUM!</v>
      </c>
      <c r="Z64" s="5" t="e">
        <f t="shared" si="3"/>
        <v>#NUM!</v>
      </c>
      <c r="AA64" s="5" t="e">
        <f t="shared" si="3"/>
        <v>#NUM!</v>
      </c>
      <c r="AB64" s="5" t="e">
        <f t="shared" si="3"/>
        <v>#NUM!</v>
      </c>
      <c r="AC64" s="5" t="e">
        <f t="shared" si="3"/>
        <v>#NUM!</v>
      </c>
      <c r="AD64" s="5" t="e">
        <f t="shared" si="3"/>
        <v>#NUM!</v>
      </c>
      <c r="AE64" s="5" t="e">
        <f t="shared" si="3"/>
        <v>#NUM!</v>
      </c>
      <c r="AF64" s="5" t="e">
        <f t="shared" si="3"/>
        <v>#NUM!</v>
      </c>
      <c r="AG64" s="5" t="e">
        <f t="shared" si="3"/>
        <v>#NUM!</v>
      </c>
      <c r="AH64" s="5" t="e">
        <f t="shared" si="3"/>
        <v>#NUM!</v>
      </c>
      <c r="AI64" s="5" t="e">
        <f t="shared" si="3"/>
        <v>#NUM!</v>
      </c>
    </row>
    <row r="65" spans="9:35" ht="12.75">
      <c r="I65" t="s">
        <v>31</v>
      </c>
      <c r="J65">
        <v>1</v>
      </c>
      <c r="K65">
        <f aca="true" t="shared" si="4" ref="K65:R65">1-J64</f>
        <v>0</v>
      </c>
      <c r="L65" t="e">
        <f t="shared" si="4"/>
        <v>#NUM!</v>
      </c>
      <c r="M65" t="e">
        <f t="shared" si="4"/>
        <v>#NUM!</v>
      </c>
      <c r="N65" t="e">
        <f t="shared" si="4"/>
        <v>#NUM!</v>
      </c>
      <c r="O65" t="e">
        <f t="shared" si="4"/>
        <v>#NUM!</v>
      </c>
      <c r="P65" t="e">
        <f t="shared" si="4"/>
        <v>#NUM!</v>
      </c>
      <c r="Q65" t="e">
        <f t="shared" si="4"/>
        <v>#NUM!</v>
      </c>
      <c r="R65" t="e">
        <f t="shared" si="4"/>
        <v>#NUM!</v>
      </c>
      <c r="S65" t="e">
        <f aca="true" t="shared" si="5" ref="S65:AI65">1-R64</f>
        <v>#NUM!</v>
      </c>
      <c r="T65" t="e">
        <f t="shared" si="5"/>
        <v>#NUM!</v>
      </c>
      <c r="U65" t="e">
        <f t="shared" si="5"/>
        <v>#NUM!</v>
      </c>
      <c r="V65" t="e">
        <f t="shared" si="5"/>
        <v>#NUM!</v>
      </c>
      <c r="W65" t="e">
        <f t="shared" si="5"/>
        <v>#NUM!</v>
      </c>
      <c r="X65" t="e">
        <f t="shared" si="5"/>
        <v>#NUM!</v>
      </c>
      <c r="Y65" t="e">
        <f t="shared" si="5"/>
        <v>#NUM!</v>
      </c>
      <c r="Z65" s="6" t="e">
        <f t="shared" si="5"/>
        <v>#NUM!</v>
      </c>
      <c r="AA65" s="6" t="e">
        <f t="shared" si="5"/>
        <v>#NUM!</v>
      </c>
      <c r="AB65" s="5" t="e">
        <f t="shared" si="5"/>
        <v>#NUM!</v>
      </c>
      <c r="AC65" s="5" t="e">
        <f t="shared" si="5"/>
        <v>#NUM!</v>
      </c>
      <c r="AD65" s="5" t="e">
        <f t="shared" si="5"/>
        <v>#NUM!</v>
      </c>
      <c r="AE65" s="5" t="e">
        <f t="shared" si="5"/>
        <v>#NUM!</v>
      </c>
      <c r="AF65" s="5" t="e">
        <f t="shared" si="5"/>
        <v>#NUM!</v>
      </c>
      <c r="AG65" s="5" t="e">
        <f t="shared" si="5"/>
        <v>#NUM!</v>
      </c>
      <c r="AH65" s="5" t="e">
        <f t="shared" si="5"/>
        <v>#NUM!</v>
      </c>
      <c r="AI65" s="5" t="e">
        <f t="shared" si="5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6" ref="K69:AI69">J69+K68</f>
        <v>#NUM!</v>
      </c>
      <c r="L69" t="e">
        <f t="shared" si="6"/>
        <v>#NUM!</v>
      </c>
      <c r="M69" t="e">
        <f t="shared" si="6"/>
        <v>#NUM!</v>
      </c>
      <c r="N69" t="e">
        <f t="shared" si="6"/>
        <v>#NUM!</v>
      </c>
      <c r="O69" t="e">
        <f t="shared" si="6"/>
        <v>#NUM!</v>
      </c>
      <c r="P69" t="e">
        <f t="shared" si="6"/>
        <v>#NUM!</v>
      </c>
      <c r="Q69" t="e">
        <f t="shared" si="6"/>
        <v>#NUM!</v>
      </c>
      <c r="R69" t="e">
        <f t="shared" si="6"/>
        <v>#NUM!</v>
      </c>
      <c r="S69" t="e">
        <f t="shared" si="6"/>
        <v>#NUM!</v>
      </c>
      <c r="T69" t="e">
        <f t="shared" si="6"/>
        <v>#NUM!</v>
      </c>
      <c r="U69" t="e">
        <f t="shared" si="6"/>
        <v>#NUM!</v>
      </c>
      <c r="V69" t="e">
        <f t="shared" si="6"/>
        <v>#NUM!</v>
      </c>
      <c r="W69" t="e">
        <f t="shared" si="6"/>
        <v>#NUM!</v>
      </c>
      <c r="X69" t="e">
        <f t="shared" si="6"/>
        <v>#NUM!</v>
      </c>
      <c r="Y69" t="e">
        <f t="shared" si="6"/>
        <v>#NUM!</v>
      </c>
      <c r="Z69" t="e">
        <f t="shared" si="6"/>
        <v>#NUM!</v>
      </c>
      <c r="AA69" t="e">
        <f t="shared" si="6"/>
        <v>#NUM!</v>
      </c>
      <c r="AB69" t="e">
        <f t="shared" si="6"/>
        <v>#NUM!</v>
      </c>
      <c r="AC69" t="e">
        <f t="shared" si="6"/>
        <v>#NUM!</v>
      </c>
      <c r="AD69" t="e">
        <f t="shared" si="6"/>
        <v>#NUM!</v>
      </c>
      <c r="AE69" t="e">
        <f t="shared" si="6"/>
        <v>#NUM!</v>
      </c>
      <c r="AF69" t="e">
        <f t="shared" si="6"/>
        <v>#NUM!</v>
      </c>
      <c r="AG69" t="e">
        <f t="shared" si="6"/>
        <v>#NUM!</v>
      </c>
      <c r="AH69" t="e">
        <f t="shared" si="6"/>
        <v>#NUM!</v>
      </c>
      <c r="AI69" t="e">
        <f t="shared" si="6"/>
        <v>#NUM!</v>
      </c>
    </row>
    <row r="70" spans="9:35" ht="12.75">
      <c r="I70" t="s">
        <v>31</v>
      </c>
      <c r="J70">
        <v>1</v>
      </c>
      <c r="K70">
        <f aca="true" t="shared" si="7" ref="K70:AI70">1-J69</f>
        <v>0</v>
      </c>
      <c r="L70" t="e">
        <f t="shared" si="7"/>
        <v>#NUM!</v>
      </c>
      <c r="M70" t="e">
        <f t="shared" si="7"/>
        <v>#NUM!</v>
      </c>
      <c r="N70" t="e">
        <f t="shared" si="7"/>
        <v>#NUM!</v>
      </c>
      <c r="O70" t="e">
        <f t="shared" si="7"/>
        <v>#NUM!</v>
      </c>
      <c r="P70" t="e">
        <f t="shared" si="7"/>
        <v>#NUM!</v>
      </c>
      <c r="Q70" t="e">
        <f t="shared" si="7"/>
        <v>#NUM!</v>
      </c>
      <c r="R70" t="e">
        <f t="shared" si="7"/>
        <v>#NUM!</v>
      </c>
      <c r="S70" t="e">
        <f t="shared" si="7"/>
        <v>#NUM!</v>
      </c>
      <c r="T70" t="e">
        <f t="shared" si="7"/>
        <v>#NUM!</v>
      </c>
      <c r="U70" t="e">
        <f t="shared" si="7"/>
        <v>#NUM!</v>
      </c>
      <c r="V70" t="e">
        <f t="shared" si="7"/>
        <v>#NUM!</v>
      </c>
      <c r="W70" t="e">
        <f t="shared" si="7"/>
        <v>#NUM!</v>
      </c>
      <c r="X70" t="e">
        <f t="shared" si="7"/>
        <v>#NUM!</v>
      </c>
      <c r="Y70" t="e">
        <f t="shared" si="7"/>
        <v>#NUM!</v>
      </c>
      <c r="Z70" t="e">
        <f t="shared" si="7"/>
        <v>#NUM!</v>
      </c>
      <c r="AA70" t="e">
        <f t="shared" si="7"/>
        <v>#NUM!</v>
      </c>
      <c r="AB70" t="e">
        <f t="shared" si="7"/>
        <v>#NUM!</v>
      </c>
      <c r="AC70" t="e">
        <f t="shared" si="7"/>
        <v>#NUM!</v>
      </c>
      <c r="AD70" t="e">
        <f t="shared" si="7"/>
        <v>#NUM!</v>
      </c>
      <c r="AE70" t="e">
        <f t="shared" si="7"/>
        <v>#NUM!</v>
      </c>
      <c r="AF70" t="e">
        <f t="shared" si="7"/>
        <v>#NUM!</v>
      </c>
      <c r="AG70" t="e">
        <f t="shared" si="7"/>
        <v>#NUM!</v>
      </c>
      <c r="AH70" t="e">
        <f t="shared" si="7"/>
        <v>#NUM!</v>
      </c>
      <c r="AI70" t="e">
        <f t="shared" si="7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8" ref="K74:AI74">J74+K73</f>
        <v>#NUM!</v>
      </c>
      <c r="L74" t="e">
        <f t="shared" si="8"/>
        <v>#NUM!</v>
      </c>
      <c r="M74" t="e">
        <f t="shared" si="8"/>
        <v>#NUM!</v>
      </c>
      <c r="N74" t="e">
        <f t="shared" si="8"/>
        <v>#NUM!</v>
      </c>
      <c r="O74" t="e">
        <f t="shared" si="8"/>
        <v>#NUM!</v>
      </c>
      <c r="P74" t="e">
        <f t="shared" si="8"/>
        <v>#NUM!</v>
      </c>
      <c r="Q74" t="e">
        <f t="shared" si="8"/>
        <v>#NUM!</v>
      </c>
      <c r="R74" t="e">
        <f t="shared" si="8"/>
        <v>#NUM!</v>
      </c>
      <c r="S74" t="e">
        <f t="shared" si="8"/>
        <v>#NUM!</v>
      </c>
      <c r="T74" t="e">
        <f t="shared" si="8"/>
        <v>#NUM!</v>
      </c>
      <c r="U74" t="e">
        <f t="shared" si="8"/>
        <v>#NUM!</v>
      </c>
      <c r="V74" t="e">
        <f t="shared" si="8"/>
        <v>#NUM!</v>
      </c>
      <c r="W74" t="e">
        <f t="shared" si="8"/>
        <v>#NUM!</v>
      </c>
      <c r="X74" t="e">
        <f t="shared" si="8"/>
        <v>#NUM!</v>
      </c>
      <c r="Y74" t="e">
        <f t="shared" si="8"/>
        <v>#NUM!</v>
      </c>
      <c r="Z74" s="5" t="e">
        <f t="shared" si="8"/>
        <v>#NUM!</v>
      </c>
      <c r="AA74" s="5" t="e">
        <f t="shared" si="8"/>
        <v>#NUM!</v>
      </c>
      <c r="AB74" s="5" t="e">
        <f t="shared" si="8"/>
        <v>#NUM!</v>
      </c>
      <c r="AC74" s="5" t="e">
        <f t="shared" si="8"/>
        <v>#NUM!</v>
      </c>
      <c r="AD74" s="5" t="e">
        <f t="shared" si="8"/>
        <v>#NUM!</v>
      </c>
      <c r="AE74" s="5" t="e">
        <f t="shared" si="8"/>
        <v>#NUM!</v>
      </c>
      <c r="AF74" s="5" t="e">
        <f t="shared" si="8"/>
        <v>#NUM!</v>
      </c>
      <c r="AG74" s="5" t="e">
        <f t="shared" si="8"/>
        <v>#NUM!</v>
      </c>
      <c r="AH74" s="5" t="e">
        <f t="shared" si="8"/>
        <v>#NUM!</v>
      </c>
      <c r="AI74" s="5" t="e">
        <f t="shared" si="8"/>
        <v>#NUM!</v>
      </c>
    </row>
    <row r="75" spans="9:35" ht="12.75">
      <c r="I75" t="s">
        <v>31</v>
      </c>
      <c r="J75">
        <v>1</v>
      </c>
      <c r="K75">
        <f aca="true" t="shared" si="9" ref="K75:AI75">1-J74</f>
        <v>0</v>
      </c>
      <c r="L75" t="e">
        <f t="shared" si="9"/>
        <v>#NUM!</v>
      </c>
      <c r="M75" t="e">
        <f t="shared" si="9"/>
        <v>#NUM!</v>
      </c>
      <c r="N75" t="e">
        <f t="shared" si="9"/>
        <v>#NUM!</v>
      </c>
      <c r="O75" t="e">
        <f t="shared" si="9"/>
        <v>#NUM!</v>
      </c>
      <c r="P75" t="e">
        <f t="shared" si="9"/>
        <v>#NUM!</v>
      </c>
      <c r="Q75" t="e">
        <f t="shared" si="9"/>
        <v>#NUM!</v>
      </c>
      <c r="R75" t="e">
        <f t="shared" si="9"/>
        <v>#NUM!</v>
      </c>
      <c r="S75" t="e">
        <f t="shared" si="9"/>
        <v>#NUM!</v>
      </c>
      <c r="T75" t="e">
        <f t="shared" si="9"/>
        <v>#NUM!</v>
      </c>
      <c r="U75" t="e">
        <f t="shared" si="9"/>
        <v>#NUM!</v>
      </c>
      <c r="V75" t="e">
        <f t="shared" si="9"/>
        <v>#NUM!</v>
      </c>
      <c r="W75" t="e">
        <f t="shared" si="9"/>
        <v>#NUM!</v>
      </c>
      <c r="X75" t="e">
        <f t="shared" si="9"/>
        <v>#NUM!</v>
      </c>
      <c r="Y75" t="e">
        <f t="shared" si="9"/>
        <v>#NUM!</v>
      </c>
      <c r="Z75" t="e">
        <f t="shared" si="9"/>
        <v>#NUM!</v>
      </c>
      <c r="AA75" s="5" t="e">
        <f t="shared" si="9"/>
        <v>#NUM!</v>
      </c>
      <c r="AB75" s="5" t="e">
        <f t="shared" si="9"/>
        <v>#NUM!</v>
      </c>
      <c r="AC75" s="5" t="e">
        <f t="shared" si="9"/>
        <v>#NUM!</v>
      </c>
      <c r="AD75" s="5" t="e">
        <f t="shared" si="9"/>
        <v>#NUM!</v>
      </c>
      <c r="AE75" s="5" t="e">
        <f t="shared" si="9"/>
        <v>#NUM!</v>
      </c>
      <c r="AF75" s="5" t="e">
        <f t="shared" si="9"/>
        <v>#NUM!</v>
      </c>
      <c r="AG75" s="5" t="e">
        <f t="shared" si="9"/>
        <v>#NUM!</v>
      </c>
      <c r="AH75" s="5" t="e">
        <f t="shared" si="9"/>
        <v>#NUM!</v>
      </c>
      <c r="AI75" s="5" t="e">
        <f t="shared" si="9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0" ref="K79:AI79">J79+K78</f>
        <v>#NUM!</v>
      </c>
      <c r="L79" t="e">
        <f t="shared" si="10"/>
        <v>#NUM!</v>
      </c>
      <c r="M79" t="e">
        <f t="shared" si="10"/>
        <v>#NUM!</v>
      </c>
      <c r="N79" t="e">
        <f t="shared" si="10"/>
        <v>#NUM!</v>
      </c>
      <c r="O79" t="e">
        <f t="shared" si="10"/>
        <v>#NUM!</v>
      </c>
      <c r="P79" t="e">
        <f t="shared" si="10"/>
        <v>#NUM!</v>
      </c>
      <c r="Q79" t="e">
        <f t="shared" si="10"/>
        <v>#NUM!</v>
      </c>
      <c r="R79" t="e">
        <f t="shared" si="10"/>
        <v>#NUM!</v>
      </c>
      <c r="S79" t="e">
        <f t="shared" si="10"/>
        <v>#NUM!</v>
      </c>
      <c r="T79" t="e">
        <f t="shared" si="10"/>
        <v>#NUM!</v>
      </c>
      <c r="U79" t="e">
        <f t="shared" si="10"/>
        <v>#NUM!</v>
      </c>
      <c r="V79" t="e">
        <f t="shared" si="10"/>
        <v>#NUM!</v>
      </c>
      <c r="W79" t="e">
        <f t="shared" si="10"/>
        <v>#NUM!</v>
      </c>
      <c r="X79" t="e">
        <f t="shared" si="10"/>
        <v>#NUM!</v>
      </c>
      <c r="Y79" t="e">
        <f t="shared" si="10"/>
        <v>#NUM!</v>
      </c>
      <c r="Z79" t="e">
        <f t="shared" si="10"/>
        <v>#NUM!</v>
      </c>
      <c r="AA79" t="e">
        <f t="shared" si="10"/>
        <v>#NUM!</v>
      </c>
      <c r="AB79" t="e">
        <f t="shared" si="10"/>
        <v>#NUM!</v>
      </c>
      <c r="AC79" t="e">
        <f t="shared" si="10"/>
        <v>#NUM!</v>
      </c>
      <c r="AD79" t="e">
        <f t="shared" si="10"/>
        <v>#NUM!</v>
      </c>
      <c r="AE79" t="e">
        <f t="shared" si="10"/>
        <v>#NUM!</v>
      </c>
      <c r="AF79" t="e">
        <f t="shared" si="10"/>
        <v>#NUM!</v>
      </c>
      <c r="AG79" t="e">
        <f t="shared" si="10"/>
        <v>#NUM!</v>
      </c>
      <c r="AH79" t="e">
        <f t="shared" si="10"/>
        <v>#NUM!</v>
      </c>
      <c r="AI79" t="e">
        <f t="shared" si="10"/>
        <v>#NUM!</v>
      </c>
    </row>
    <row r="80" spans="9:35" ht="12.75">
      <c r="I80" t="s">
        <v>31</v>
      </c>
      <c r="J80">
        <v>1</v>
      </c>
      <c r="K80">
        <f aca="true" t="shared" si="11" ref="K80:AI80">1-J79</f>
        <v>0</v>
      </c>
      <c r="L80" t="e">
        <f t="shared" si="11"/>
        <v>#NUM!</v>
      </c>
      <c r="M80" t="e">
        <f t="shared" si="11"/>
        <v>#NUM!</v>
      </c>
      <c r="N80" t="e">
        <f t="shared" si="11"/>
        <v>#NUM!</v>
      </c>
      <c r="O80" t="e">
        <f t="shared" si="11"/>
        <v>#NUM!</v>
      </c>
      <c r="P80" t="e">
        <f t="shared" si="11"/>
        <v>#NUM!</v>
      </c>
      <c r="Q80" t="e">
        <f t="shared" si="11"/>
        <v>#NUM!</v>
      </c>
      <c r="R80" t="e">
        <f t="shared" si="11"/>
        <v>#NUM!</v>
      </c>
      <c r="S80" t="e">
        <f t="shared" si="11"/>
        <v>#NUM!</v>
      </c>
      <c r="T80" t="e">
        <f t="shared" si="11"/>
        <v>#NUM!</v>
      </c>
      <c r="U80" t="e">
        <f t="shared" si="11"/>
        <v>#NUM!</v>
      </c>
      <c r="V80" t="e">
        <f t="shared" si="11"/>
        <v>#NUM!</v>
      </c>
      <c r="W80" t="e">
        <f t="shared" si="11"/>
        <v>#NUM!</v>
      </c>
      <c r="X80" t="e">
        <f t="shared" si="11"/>
        <v>#NUM!</v>
      </c>
      <c r="Y80" t="e">
        <f t="shared" si="11"/>
        <v>#NUM!</v>
      </c>
      <c r="Z80" t="e">
        <f t="shared" si="11"/>
        <v>#NUM!</v>
      </c>
      <c r="AA80" t="e">
        <f t="shared" si="11"/>
        <v>#NUM!</v>
      </c>
      <c r="AB80" t="e">
        <f t="shared" si="11"/>
        <v>#NUM!</v>
      </c>
      <c r="AC80" t="e">
        <f t="shared" si="11"/>
        <v>#NUM!</v>
      </c>
      <c r="AD80" t="e">
        <f t="shared" si="11"/>
        <v>#NUM!</v>
      </c>
      <c r="AE80" t="e">
        <f t="shared" si="11"/>
        <v>#NUM!</v>
      </c>
      <c r="AF80" t="e">
        <f t="shared" si="11"/>
        <v>#NUM!</v>
      </c>
      <c r="AG80" t="e">
        <f t="shared" si="11"/>
        <v>#NUM!</v>
      </c>
      <c r="AH80" t="e">
        <f t="shared" si="11"/>
        <v>#NUM!</v>
      </c>
      <c r="AI80" t="e">
        <f t="shared" si="11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2" ref="K84:AI84">J84+K83</f>
        <v>#NUM!</v>
      </c>
      <c r="L84" t="e">
        <f t="shared" si="12"/>
        <v>#NUM!</v>
      </c>
      <c r="M84" t="e">
        <f t="shared" si="12"/>
        <v>#NUM!</v>
      </c>
      <c r="N84" t="e">
        <f t="shared" si="12"/>
        <v>#NUM!</v>
      </c>
      <c r="O84" t="e">
        <f t="shared" si="12"/>
        <v>#NUM!</v>
      </c>
      <c r="P84" t="e">
        <f t="shared" si="12"/>
        <v>#NUM!</v>
      </c>
      <c r="Q84" t="e">
        <f t="shared" si="12"/>
        <v>#NUM!</v>
      </c>
      <c r="R84" t="e">
        <f t="shared" si="12"/>
        <v>#NUM!</v>
      </c>
      <c r="S84" t="e">
        <f t="shared" si="12"/>
        <v>#NUM!</v>
      </c>
      <c r="T84" t="e">
        <f t="shared" si="12"/>
        <v>#NUM!</v>
      </c>
      <c r="U84" t="e">
        <f t="shared" si="12"/>
        <v>#NUM!</v>
      </c>
      <c r="V84" t="e">
        <f t="shared" si="12"/>
        <v>#NUM!</v>
      </c>
      <c r="W84" t="e">
        <f t="shared" si="12"/>
        <v>#NUM!</v>
      </c>
      <c r="X84" t="e">
        <f t="shared" si="12"/>
        <v>#NUM!</v>
      </c>
      <c r="Y84" t="e">
        <f t="shared" si="12"/>
        <v>#NUM!</v>
      </c>
      <c r="Z84" s="9" t="e">
        <f t="shared" si="12"/>
        <v>#NUM!</v>
      </c>
      <c r="AA84" s="9" t="e">
        <f t="shared" si="12"/>
        <v>#NUM!</v>
      </c>
      <c r="AB84" s="9" t="e">
        <f t="shared" si="12"/>
        <v>#NUM!</v>
      </c>
      <c r="AC84" s="5" t="e">
        <f t="shared" si="12"/>
        <v>#NUM!</v>
      </c>
      <c r="AD84" s="5" t="e">
        <f t="shared" si="12"/>
        <v>#NUM!</v>
      </c>
      <c r="AE84" s="5" t="e">
        <f t="shared" si="12"/>
        <v>#NUM!</v>
      </c>
      <c r="AF84" s="5" t="e">
        <f t="shared" si="12"/>
        <v>#NUM!</v>
      </c>
      <c r="AG84" s="5" t="e">
        <f t="shared" si="12"/>
        <v>#NUM!</v>
      </c>
      <c r="AH84" s="5" t="e">
        <f t="shared" si="12"/>
        <v>#NUM!</v>
      </c>
      <c r="AI84" s="5" t="e">
        <f t="shared" si="12"/>
        <v>#NUM!</v>
      </c>
    </row>
    <row r="85" spans="9:35" ht="12.75">
      <c r="I85" t="s">
        <v>31</v>
      </c>
      <c r="J85">
        <v>1</v>
      </c>
      <c r="K85">
        <f aca="true" t="shared" si="13" ref="K85:AI85">1-J84</f>
        <v>0</v>
      </c>
      <c r="L85" t="e">
        <f t="shared" si="13"/>
        <v>#NUM!</v>
      </c>
      <c r="M85" t="e">
        <f t="shared" si="13"/>
        <v>#NUM!</v>
      </c>
      <c r="N85" t="e">
        <f t="shared" si="13"/>
        <v>#NUM!</v>
      </c>
      <c r="O85" t="e">
        <f t="shared" si="13"/>
        <v>#NUM!</v>
      </c>
      <c r="P85" t="e">
        <f t="shared" si="13"/>
        <v>#NUM!</v>
      </c>
      <c r="Q85" t="e">
        <f t="shared" si="13"/>
        <v>#NUM!</v>
      </c>
      <c r="R85" t="e">
        <f t="shared" si="13"/>
        <v>#NUM!</v>
      </c>
      <c r="S85" t="e">
        <f t="shared" si="13"/>
        <v>#NUM!</v>
      </c>
      <c r="T85" t="e">
        <f t="shared" si="13"/>
        <v>#NUM!</v>
      </c>
      <c r="U85" t="e">
        <f t="shared" si="13"/>
        <v>#NUM!</v>
      </c>
      <c r="V85" t="e">
        <f t="shared" si="13"/>
        <v>#NUM!</v>
      </c>
      <c r="W85" t="e">
        <f t="shared" si="13"/>
        <v>#NUM!</v>
      </c>
      <c r="X85" t="e">
        <f t="shared" si="13"/>
        <v>#NUM!</v>
      </c>
      <c r="Y85" t="e">
        <f t="shared" si="13"/>
        <v>#NUM!</v>
      </c>
      <c r="Z85" s="9" t="e">
        <f t="shared" si="13"/>
        <v>#NUM!</v>
      </c>
      <c r="AA85" s="9" t="e">
        <f t="shared" si="13"/>
        <v>#NUM!</v>
      </c>
      <c r="AB85" s="9" t="e">
        <f t="shared" si="13"/>
        <v>#NUM!</v>
      </c>
      <c r="AC85" s="9" t="e">
        <f t="shared" si="13"/>
        <v>#NUM!</v>
      </c>
      <c r="AD85" s="9" t="e">
        <f t="shared" si="13"/>
        <v>#NUM!</v>
      </c>
      <c r="AE85" s="9" t="e">
        <f t="shared" si="13"/>
        <v>#NUM!</v>
      </c>
      <c r="AF85" s="9" t="e">
        <f t="shared" si="13"/>
        <v>#NUM!</v>
      </c>
      <c r="AG85" s="9" t="e">
        <f t="shared" si="13"/>
        <v>#NUM!</v>
      </c>
      <c r="AH85" s="9" t="e">
        <f t="shared" si="13"/>
        <v>#NUM!</v>
      </c>
      <c r="AI85" s="9" t="e">
        <f t="shared" si="13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4" ref="K89:AI89">J89+K88</f>
        <v>#NUM!</v>
      </c>
      <c r="L89" t="e">
        <f t="shared" si="14"/>
        <v>#NUM!</v>
      </c>
      <c r="M89" t="e">
        <f t="shared" si="14"/>
        <v>#NUM!</v>
      </c>
      <c r="N89" t="e">
        <f t="shared" si="14"/>
        <v>#NUM!</v>
      </c>
      <c r="O89" t="e">
        <f t="shared" si="14"/>
        <v>#NUM!</v>
      </c>
      <c r="P89" t="e">
        <f t="shared" si="14"/>
        <v>#NUM!</v>
      </c>
      <c r="Q89" t="e">
        <f t="shared" si="14"/>
        <v>#NUM!</v>
      </c>
      <c r="R89" t="e">
        <f t="shared" si="14"/>
        <v>#NUM!</v>
      </c>
      <c r="S89" t="e">
        <f t="shared" si="14"/>
        <v>#NUM!</v>
      </c>
      <c r="T89" t="e">
        <f t="shared" si="14"/>
        <v>#NUM!</v>
      </c>
      <c r="U89" t="e">
        <f t="shared" si="14"/>
        <v>#NUM!</v>
      </c>
      <c r="V89" t="e">
        <f t="shared" si="14"/>
        <v>#NUM!</v>
      </c>
      <c r="W89" t="e">
        <f t="shared" si="14"/>
        <v>#NUM!</v>
      </c>
      <c r="X89" t="e">
        <f t="shared" si="14"/>
        <v>#NUM!</v>
      </c>
      <c r="Y89" t="e">
        <f t="shared" si="14"/>
        <v>#NUM!</v>
      </c>
      <c r="Z89" t="e">
        <f t="shared" si="14"/>
        <v>#NUM!</v>
      </c>
      <c r="AA89" t="e">
        <f t="shared" si="14"/>
        <v>#NUM!</v>
      </c>
      <c r="AB89" t="e">
        <f t="shared" si="14"/>
        <v>#NUM!</v>
      </c>
      <c r="AC89" t="e">
        <f t="shared" si="14"/>
        <v>#NUM!</v>
      </c>
      <c r="AD89" t="e">
        <f t="shared" si="14"/>
        <v>#NUM!</v>
      </c>
      <c r="AE89" t="e">
        <f t="shared" si="14"/>
        <v>#NUM!</v>
      </c>
      <c r="AF89" t="e">
        <f t="shared" si="14"/>
        <v>#NUM!</v>
      </c>
      <c r="AG89" t="e">
        <f t="shared" si="14"/>
        <v>#NUM!</v>
      </c>
      <c r="AH89" t="e">
        <f t="shared" si="14"/>
        <v>#NUM!</v>
      </c>
      <c r="AI89" t="e">
        <f t="shared" si="14"/>
        <v>#NUM!</v>
      </c>
    </row>
    <row r="90" spans="9:35" ht="12.75">
      <c r="I90" t="s">
        <v>31</v>
      </c>
      <c r="J90">
        <v>1</v>
      </c>
      <c r="K90">
        <f aca="true" t="shared" si="15" ref="K90:AI90">1-J89</f>
        <v>0</v>
      </c>
      <c r="L90" t="e">
        <f t="shared" si="15"/>
        <v>#NUM!</v>
      </c>
      <c r="M90" t="e">
        <f t="shared" si="15"/>
        <v>#NUM!</v>
      </c>
      <c r="N90" t="e">
        <f t="shared" si="15"/>
        <v>#NUM!</v>
      </c>
      <c r="O90" t="e">
        <f t="shared" si="15"/>
        <v>#NUM!</v>
      </c>
      <c r="P90" t="e">
        <f t="shared" si="15"/>
        <v>#NUM!</v>
      </c>
      <c r="Q90" t="e">
        <f t="shared" si="15"/>
        <v>#NUM!</v>
      </c>
      <c r="R90" t="e">
        <f t="shared" si="15"/>
        <v>#NUM!</v>
      </c>
      <c r="S90" t="e">
        <f t="shared" si="15"/>
        <v>#NUM!</v>
      </c>
      <c r="T90" t="e">
        <f t="shared" si="15"/>
        <v>#NUM!</v>
      </c>
      <c r="U90" t="e">
        <f t="shared" si="15"/>
        <v>#NUM!</v>
      </c>
      <c r="V90" t="e">
        <f t="shared" si="15"/>
        <v>#NUM!</v>
      </c>
      <c r="W90" t="e">
        <f t="shared" si="15"/>
        <v>#NUM!</v>
      </c>
      <c r="X90" t="e">
        <f t="shared" si="15"/>
        <v>#NUM!</v>
      </c>
      <c r="Y90" t="e">
        <f t="shared" si="15"/>
        <v>#NUM!</v>
      </c>
      <c r="Z90" s="5" t="e">
        <f t="shared" si="15"/>
        <v>#NUM!</v>
      </c>
      <c r="AA90" s="5" t="e">
        <f t="shared" si="15"/>
        <v>#NUM!</v>
      </c>
      <c r="AB90" s="5" t="e">
        <f t="shared" si="15"/>
        <v>#NUM!</v>
      </c>
      <c r="AC90" s="5" t="e">
        <f t="shared" si="15"/>
        <v>#NUM!</v>
      </c>
      <c r="AD90" s="5" t="e">
        <f t="shared" si="15"/>
        <v>#NUM!</v>
      </c>
      <c r="AE90" s="5" t="e">
        <f t="shared" si="15"/>
        <v>#NUM!</v>
      </c>
      <c r="AF90" s="5" t="e">
        <f t="shared" si="15"/>
        <v>#NUM!</v>
      </c>
      <c r="AG90" s="5" t="e">
        <f t="shared" si="15"/>
        <v>#NUM!</v>
      </c>
      <c r="AH90" s="5" t="e">
        <f t="shared" si="15"/>
        <v>#NUM!</v>
      </c>
      <c r="AI90" s="5" t="e">
        <f t="shared" si="15"/>
        <v>#NUM!</v>
      </c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A52">
      <selection activeCell="C83" sqref="C83"/>
    </sheetView>
  </sheetViews>
  <sheetFormatPr defaultColWidth="9.140625" defaultRowHeight="12.75"/>
  <sheetData>
    <row r="1" spans="1:13" ht="12.75">
      <c r="A1" t="s">
        <v>0</v>
      </c>
      <c r="B1" t="s">
        <v>48</v>
      </c>
      <c r="C1" t="s">
        <v>50</v>
      </c>
      <c r="D1" t="s">
        <v>52</v>
      </c>
      <c r="E1" t="s">
        <v>53</v>
      </c>
      <c r="F1" t="s">
        <v>5</v>
      </c>
      <c r="G1" t="s">
        <v>6</v>
      </c>
      <c r="J1" t="s">
        <v>48</v>
      </c>
      <c r="K1" t="s">
        <v>50</v>
      </c>
      <c r="L1" t="s">
        <v>52</v>
      </c>
      <c r="M1" t="s">
        <v>53</v>
      </c>
    </row>
    <row r="2" spans="5:9" ht="12.75">
      <c r="E2">
        <f aca="true" t="shared" si="0" ref="E2:E33">((B2*31)+(C2*30)+(D2*31))/92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((B34*31)+(C34*30)+(D34*31))/92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48</v>
      </c>
      <c r="K37" t="s">
        <v>50</v>
      </c>
      <c r="L37" t="s">
        <v>52</v>
      </c>
      <c r="M37" t="s">
        <v>53</v>
      </c>
      <c r="N37" t="s">
        <v>53</v>
      </c>
      <c r="O37" t="s">
        <v>11</v>
      </c>
      <c r="P37" t="s">
        <v>12</v>
      </c>
      <c r="Q37" t="s">
        <v>13</v>
      </c>
      <c r="S37" t="s">
        <v>53</v>
      </c>
      <c r="T37" t="s">
        <v>11</v>
      </c>
      <c r="U37" t="s">
        <v>12</v>
      </c>
      <c r="V37" t="s">
        <v>13</v>
      </c>
      <c r="X37" t="s">
        <v>53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48</v>
      </c>
      <c r="K42" t="s">
        <v>50</v>
      </c>
      <c r="L42" t="s">
        <v>52</v>
      </c>
      <c r="M42" t="s">
        <v>53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53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48</v>
      </c>
      <c r="K47" t="s">
        <v>50</v>
      </c>
      <c r="L47" t="s">
        <v>52</v>
      </c>
      <c r="M47" t="s">
        <v>53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53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53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53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F39">
      <selection activeCell="O57" sqref="O57"/>
    </sheetView>
  </sheetViews>
  <sheetFormatPr defaultColWidth="9.140625" defaultRowHeight="12.75"/>
  <sheetData>
    <row r="1" spans="1:13" ht="12.75">
      <c r="A1" t="s">
        <v>0</v>
      </c>
      <c r="B1" t="s">
        <v>50</v>
      </c>
      <c r="C1" t="s">
        <v>52</v>
      </c>
      <c r="D1" t="s">
        <v>33</v>
      </c>
      <c r="E1" t="s">
        <v>54</v>
      </c>
      <c r="F1" t="s">
        <v>5</v>
      </c>
      <c r="G1" t="s">
        <v>6</v>
      </c>
      <c r="J1" t="s">
        <v>50</v>
      </c>
      <c r="K1" t="s">
        <v>52</v>
      </c>
      <c r="L1" t="s">
        <v>33</v>
      </c>
      <c r="M1" t="s">
        <v>54</v>
      </c>
    </row>
    <row r="2" spans="5:9" ht="12.75">
      <c r="E2">
        <f aca="true" t="shared" si="0" ref="E2:E33">((B2*30)+(C2*31)+(D2*31))/92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((B34*30)+(C34*31)+(D34*31))/92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50</v>
      </c>
      <c r="K37" t="s">
        <v>52</v>
      </c>
      <c r="L37" t="s">
        <v>33</v>
      </c>
      <c r="M37" t="s">
        <v>54</v>
      </c>
      <c r="N37" t="s">
        <v>54</v>
      </c>
      <c r="O37" t="s">
        <v>11</v>
      </c>
      <c r="P37" t="s">
        <v>12</v>
      </c>
      <c r="Q37" t="s">
        <v>13</v>
      </c>
      <c r="S37" t="s">
        <v>54</v>
      </c>
      <c r="T37" t="s">
        <v>11</v>
      </c>
      <c r="U37" t="s">
        <v>12</v>
      </c>
      <c r="V37" t="s">
        <v>13</v>
      </c>
      <c r="X37" t="s">
        <v>54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50</v>
      </c>
      <c r="K42" t="s">
        <v>52</v>
      </c>
      <c r="L42" t="s">
        <v>33</v>
      </c>
      <c r="M42" t="s">
        <v>54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54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50</v>
      </c>
      <c r="K47" t="s">
        <v>52</v>
      </c>
      <c r="L47" t="s">
        <v>33</v>
      </c>
      <c r="M47" t="s">
        <v>54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54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54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54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25</v>
      </c>
      <c r="M54" s="3" t="s">
        <v>13</v>
      </c>
      <c r="N54" s="3" t="s">
        <v>12</v>
      </c>
      <c r="O54" s="3" t="s">
        <v>25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91"/>
  <sheetViews>
    <sheetView tabSelected="1" workbookViewId="0" topLeftCell="A48">
      <selection activeCell="F60" sqref="F60"/>
    </sheetView>
  </sheetViews>
  <sheetFormatPr defaultColWidth="9.140625" defaultRowHeight="12.75"/>
  <sheetData>
    <row r="1" spans="1:14" ht="12.75">
      <c r="A1" t="s">
        <v>0</v>
      </c>
      <c r="C1" t="s">
        <v>52</v>
      </c>
      <c r="D1" t="s">
        <v>33</v>
      </c>
      <c r="E1" t="s">
        <v>34</v>
      </c>
      <c r="F1" t="s">
        <v>55</v>
      </c>
      <c r="G1" t="s">
        <v>5</v>
      </c>
      <c r="H1" t="s">
        <v>6</v>
      </c>
      <c r="K1" t="s">
        <v>52</v>
      </c>
      <c r="L1" t="s">
        <v>33</v>
      </c>
      <c r="M1" t="s">
        <v>34</v>
      </c>
      <c r="N1" t="s">
        <v>55</v>
      </c>
    </row>
    <row r="2" spans="6:10" ht="12.75">
      <c r="F2">
        <f aca="true" t="shared" si="0" ref="F2:F33">((C2*31)+(D2*31)+(E2*29))/91</f>
        <v>0</v>
      </c>
      <c r="J2" t="s">
        <v>7</v>
      </c>
    </row>
    <row r="3" spans="6:10" ht="12.75">
      <c r="F3">
        <f t="shared" si="0"/>
        <v>0</v>
      </c>
      <c r="J3" t="s">
        <v>8</v>
      </c>
    </row>
    <row r="4" ht="12.75">
      <c r="F4">
        <f t="shared" si="0"/>
        <v>0</v>
      </c>
    </row>
    <row r="5" spans="6:15" ht="12.75">
      <c r="F5">
        <f t="shared" si="0"/>
        <v>0</v>
      </c>
      <c r="O5">
        <v>1</v>
      </c>
    </row>
    <row r="6" spans="6:15" ht="12.75">
      <c r="F6">
        <f t="shared" si="0"/>
        <v>0</v>
      </c>
      <c r="O6">
        <v>2</v>
      </c>
    </row>
    <row r="7" spans="6:15" ht="12.75">
      <c r="F7">
        <f t="shared" si="0"/>
        <v>0</v>
      </c>
      <c r="O7">
        <v>3</v>
      </c>
    </row>
    <row r="8" spans="6:15" ht="12.75">
      <c r="F8">
        <f t="shared" si="0"/>
        <v>0</v>
      </c>
      <c r="O8">
        <v>4</v>
      </c>
    </row>
    <row r="9" spans="6:15" ht="12.75">
      <c r="F9">
        <f t="shared" si="0"/>
        <v>0</v>
      </c>
      <c r="O9">
        <v>5</v>
      </c>
    </row>
    <row r="10" spans="6:15" ht="12.75">
      <c r="F10">
        <f t="shared" si="0"/>
        <v>0</v>
      </c>
      <c r="O10">
        <v>6</v>
      </c>
    </row>
    <row r="11" spans="6:15" ht="12.75">
      <c r="F11">
        <f t="shared" si="0"/>
        <v>0</v>
      </c>
      <c r="O11">
        <v>7</v>
      </c>
    </row>
    <row r="12" spans="6:15" ht="12.75">
      <c r="F12">
        <f t="shared" si="0"/>
        <v>0</v>
      </c>
      <c r="O12">
        <v>8</v>
      </c>
    </row>
    <row r="13" spans="6:15" ht="12.75">
      <c r="F13">
        <f t="shared" si="0"/>
        <v>0</v>
      </c>
      <c r="O13">
        <v>9</v>
      </c>
    </row>
    <row r="14" spans="6:15" ht="12.75">
      <c r="F14">
        <f t="shared" si="0"/>
        <v>0</v>
      </c>
      <c r="O14">
        <v>10</v>
      </c>
    </row>
    <row r="15" spans="6:15" ht="12.75">
      <c r="F15">
        <f t="shared" si="0"/>
        <v>0</v>
      </c>
      <c r="O15">
        <v>11</v>
      </c>
    </row>
    <row r="16" spans="6:15" ht="12.75">
      <c r="F16">
        <f t="shared" si="0"/>
        <v>0</v>
      </c>
      <c r="O16">
        <v>12</v>
      </c>
    </row>
    <row r="17" spans="6:15" ht="12.75">
      <c r="F17">
        <f t="shared" si="0"/>
        <v>0</v>
      </c>
      <c r="O17">
        <v>13</v>
      </c>
    </row>
    <row r="18" spans="6:15" ht="12.75">
      <c r="F18">
        <f t="shared" si="0"/>
        <v>0</v>
      </c>
      <c r="O18">
        <v>14</v>
      </c>
    </row>
    <row r="19" spans="6:15" ht="12.75">
      <c r="F19">
        <f t="shared" si="0"/>
        <v>0</v>
      </c>
      <c r="O19">
        <v>15</v>
      </c>
    </row>
    <row r="20" spans="6:15" ht="12.75">
      <c r="F20">
        <f t="shared" si="0"/>
        <v>0</v>
      </c>
      <c r="O20">
        <v>16</v>
      </c>
    </row>
    <row r="21" spans="6:15" ht="12.75">
      <c r="F21">
        <f t="shared" si="0"/>
        <v>0</v>
      </c>
      <c r="O21">
        <v>17</v>
      </c>
    </row>
    <row r="22" spans="6:15" ht="12.75">
      <c r="F22">
        <f t="shared" si="0"/>
        <v>0</v>
      </c>
      <c r="O22">
        <v>18</v>
      </c>
    </row>
    <row r="23" spans="6:15" ht="12.75">
      <c r="F23">
        <f t="shared" si="0"/>
        <v>0</v>
      </c>
      <c r="O23">
        <v>19</v>
      </c>
    </row>
    <row r="24" spans="6:15" ht="12.75">
      <c r="F24">
        <f t="shared" si="0"/>
        <v>0</v>
      </c>
      <c r="O24">
        <v>20</v>
      </c>
    </row>
    <row r="25" spans="6:15" ht="12.75">
      <c r="F25">
        <f t="shared" si="0"/>
        <v>0</v>
      </c>
      <c r="O25">
        <v>21</v>
      </c>
    </row>
    <row r="26" spans="6:15" ht="12.75">
      <c r="F26">
        <f t="shared" si="0"/>
        <v>0</v>
      </c>
      <c r="O26">
        <v>22</v>
      </c>
    </row>
    <row r="27" spans="6:15" ht="12.75">
      <c r="F27">
        <f t="shared" si="0"/>
        <v>0</v>
      </c>
      <c r="O27">
        <v>23</v>
      </c>
    </row>
    <row r="28" spans="6:15" ht="12.75">
      <c r="F28">
        <f t="shared" si="0"/>
        <v>0</v>
      </c>
      <c r="O28">
        <v>24</v>
      </c>
    </row>
    <row r="29" spans="6:15" ht="12.75">
      <c r="F29">
        <f t="shared" si="0"/>
        <v>0</v>
      </c>
      <c r="O29">
        <v>25</v>
      </c>
    </row>
    <row r="30" spans="6:15" ht="12.75">
      <c r="F30">
        <f t="shared" si="0"/>
        <v>0</v>
      </c>
      <c r="O30">
        <v>26</v>
      </c>
    </row>
    <row r="31" spans="6:15" ht="12.75">
      <c r="F31">
        <f t="shared" si="0"/>
        <v>0</v>
      </c>
      <c r="O31">
        <v>27</v>
      </c>
    </row>
    <row r="32" spans="6:15" ht="12.75">
      <c r="F32">
        <f t="shared" si="0"/>
        <v>0</v>
      </c>
      <c r="O32">
        <v>28</v>
      </c>
    </row>
    <row r="33" spans="6:15" ht="12.75">
      <c r="F33">
        <f t="shared" si="0"/>
        <v>0</v>
      </c>
      <c r="O33">
        <v>29</v>
      </c>
    </row>
    <row r="34" spans="6:15" ht="12.75">
      <c r="F34">
        <f aca="true" t="shared" si="1" ref="F34:F55">((C34*31)+(D34*31)+(E34*29))/91</f>
        <v>0</v>
      </c>
      <c r="O34">
        <v>30</v>
      </c>
    </row>
    <row r="35" ht="12.75">
      <c r="F35">
        <f t="shared" si="1"/>
        <v>0</v>
      </c>
    </row>
    <row r="36" spans="6:15" ht="12.75">
      <c r="F36">
        <f t="shared" si="1"/>
        <v>0</v>
      </c>
      <c r="J36" s="1" t="s">
        <v>9</v>
      </c>
      <c r="O36" s="1" t="s">
        <v>10</v>
      </c>
    </row>
    <row r="37" spans="6:28" ht="12.75">
      <c r="F37">
        <f t="shared" si="1"/>
        <v>0</v>
      </c>
      <c r="J37" t="s">
        <v>11</v>
      </c>
      <c r="K37" t="s">
        <v>52</v>
      </c>
      <c r="L37" t="s">
        <v>33</v>
      </c>
      <c r="M37" t="s">
        <v>34</v>
      </c>
      <c r="N37" t="s">
        <v>55</v>
      </c>
      <c r="O37" t="s">
        <v>55</v>
      </c>
      <c r="P37" t="s">
        <v>11</v>
      </c>
      <c r="Q37" t="s">
        <v>12</v>
      </c>
      <c r="R37" t="s">
        <v>13</v>
      </c>
      <c r="T37" t="s">
        <v>55</v>
      </c>
      <c r="U37" t="s">
        <v>11</v>
      </c>
      <c r="V37" t="s">
        <v>12</v>
      </c>
      <c r="W37" t="s">
        <v>13</v>
      </c>
      <c r="Y37" t="s">
        <v>55</v>
      </c>
      <c r="Z37" t="s">
        <v>11</v>
      </c>
      <c r="AA37" t="s">
        <v>12</v>
      </c>
      <c r="AB37" t="s">
        <v>13</v>
      </c>
    </row>
    <row r="38" spans="6:28" ht="12.75">
      <c r="F38">
        <f t="shared" si="1"/>
        <v>0</v>
      </c>
      <c r="J38" t="s">
        <v>14</v>
      </c>
      <c r="O38" t="s">
        <v>14</v>
      </c>
      <c r="P38" t="e">
        <f>N38/N41</f>
        <v>#DIV/0!</v>
      </c>
      <c r="Q38" t="e">
        <f>N48/N51</f>
        <v>#DIV/0!</v>
      </c>
      <c r="R38" t="e">
        <f>N43/N46</f>
        <v>#DIV/0!</v>
      </c>
      <c r="T38" t="s">
        <v>14</v>
      </c>
      <c r="U38" t="e">
        <f aca="true" t="shared" si="2" ref="U38:W40">P38*100</f>
        <v>#DIV/0!</v>
      </c>
      <c r="V38" t="e">
        <f t="shared" si="2"/>
        <v>#DIV/0!</v>
      </c>
      <c r="W38" t="e">
        <f t="shared" si="2"/>
        <v>#DIV/0!</v>
      </c>
      <c r="Y38" t="s">
        <v>14</v>
      </c>
      <c r="Z38" s="2" t="e">
        <f aca="true" t="shared" si="3" ref="Z38:AB40">U38</f>
        <v>#DIV/0!</v>
      </c>
      <c r="AA38" s="2" t="e">
        <f t="shared" si="3"/>
        <v>#DIV/0!</v>
      </c>
      <c r="AB38" s="2" t="e">
        <f t="shared" si="3"/>
        <v>#DIV/0!</v>
      </c>
    </row>
    <row r="39" spans="6:28" ht="12.75">
      <c r="F39">
        <f t="shared" si="1"/>
        <v>0</v>
      </c>
      <c r="J39" t="s">
        <v>15</v>
      </c>
      <c r="O39" t="s">
        <v>15</v>
      </c>
      <c r="P39" t="e">
        <f>N39/N41</f>
        <v>#DIV/0!</v>
      </c>
      <c r="Q39" t="e">
        <f>N49/N51</f>
        <v>#DIV/0!</v>
      </c>
      <c r="R39" t="e">
        <f>N44/N46</f>
        <v>#DIV/0!</v>
      </c>
      <c r="T39" t="s">
        <v>15</v>
      </c>
      <c r="U39" t="e">
        <f t="shared" si="2"/>
        <v>#DIV/0!</v>
      </c>
      <c r="V39" t="e">
        <f t="shared" si="2"/>
        <v>#DIV/0!</v>
      </c>
      <c r="W39" t="e">
        <f t="shared" si="2"/>
        <v>#DIV/0!</v>
      </c>
      <c r="Y39" t="s">
        <v>15</v>
      </c>
      <c r="Z39" s="2" t="e">
        <f t="shared" si="3"/>
        <v>#DIV/0!</v>
      </c>
      <c r="AA39" s="2" t="e">
        <f t="shared" si="3"/>
        <v>#DIV/0!</v>
      </c>
      <c r="AB39" s="2" t="e">
        <f t="shared" si="3"/>
        <v>#DIV/0!</v>
      </c>
    </row>
    <row r="40" spans="6:28" ht="12.75">
      <c r="F40">
        <f t="shared" si="1"/>
        <v>0</v>
      </c>
      <c r="J40" t="s">
        <v>17</v>
      </c>
      <c r="O40" t="s">
        <v>17</v>
      </c>
      <c r="P40" t="e">
        <f>N40/N41</f>
        <v>#DIV/0!</v>
      </c>
      <c r="Q40" t="e">
        <f>N50/N51</f>
        <v>#DIV/0!</v>
      </c>
      <c r="R40" t="e">
        <f>N45/N46</f>
        <v>#DIV/0!</v>
      </c>
      <c r="T40" t="s">
        <v>17</v>
      </c>
      <c r="U40" t="e">
        <f t="shared" si="2"/>
        <v>#DIV/0!</v>
      </c>
      <c r="V40" t="e">
        <f t="shared" si="2"/>
        <v>#DIV/0!</v>
      </c>
      <c r="W40" t="e">
        <f t="shared" si="2"/>
        <v>#DIV/0!</v>
      </c>
      <c r="Y40" t="s">
        <v>17</v>
      </c>
      <c r="Z40" s="2" t="e">
        <f t="shared" si="3"/>
        <v>#DIV/0!</v>
      </c>
      <c r="AA40" s="2" t="e">
        <f t="shared" si="3"/>
        <v>#DIV/0!</v>
      </c>
      <c r="AB40" s="2" t="e">
        <f t="shared" si="3"/>
        <v>#DIV/0!</v>
      </c>
    </row>
    <row r="41" spans="6:14" ht="12.75">
      <c r="F41">
        <f t="shared" si="1"/>
        <v>0</v>
      </c>
      <c r="J41" t="s">
        <v>18</v>
      </c>
      <c r="K41">
        <f>K38+K39+K40</f>
        <v>0</v>
      </c>
      <c r="L41">
        <f>L38+L39+L40</f>
        <v>0</v>
      </c>
      <c r="M41">
        <f>M38+M39+M40</f>
        <v>0</v>
      </c>
      <c r="N41">
        <f>N38+N39+N40</f>
        <v>0</v>
      </c>
    </row>
    <row r="42" spans="6:14" ht="12.75">
      <c r="F42">
        <f t="shared" si="1"/>
        <v>0</v>
      </c>
      <c r="J42" t="s">
        <v>13</v>
      </c>
      <c r="K42" t="s">
        <v>52</v>
      </c>
      <c r="L42" t="s">
        <v>33</v>
      </c>
      <c r="M42" t="s">
        <v>34</v>
      </c>
      <c r="N42" t="s">
        <v>55</v>
      </c>
    </row>
    <row r="43" spans="6:16" ht="12.75">
      <c r="F43">
        <f t="shared" si="1"/>
        <v>0</v>
      </c>
      <c r="J43" t="s">
        <v>14</v>
      </c>
      <c r="P43" s="1" t="s">
        <v>19</v>
      </c>
    </row>
    <row r="44" spans="6:19" ht="12.75">
      <c r="F44">
        <f t="shared" si="1"/>
        <v>0</v>
      </c>
      <c r="J44" t="s">
        <v>15</v>
      </c>
      <c r="Q44" t="s">
        <v>14</v>
      </c>
      <c r="R44" t="s">
        <v>20</v>
      </c>
      <c r="S44" t="s">
        <v>17</v>
      </c>
    </row>
    <row r="45" spans="6:16" ht="12.75">
      <c r="F45">
        <f t="shared" si="1"/>
        <v>0</v>
      </c>
      <c r="J45" t="s">
        <v>17</v>
      </c>
      <c r="P45" t="s">
        <v>55</v>
      </c>
    </row>
    <row r="46" spans="6:16" ht="12.75">
      <c r="F46">
        <f t="shared" si="1"/>
        <v>0</v>
      </c>
      <c r="J46" t="s">
        <v>18</v>
      </c>
      <c r="K46">
        <f>K43+K44+K45</f>
        <v>0</v>
      </c>
      <c r="L46">
        <f>L43+L44+L45</f>
        <v>0</v>
      </c>
      <c r="M46">
        <f>M43+M44+M45</f>
        <v>0</v>
      </c>
      <c r="N46">
        <f>N43+N44+N45</f>
        <v>0</v>
      </c>
      <c r="P46" s="1" t="s">
        <v>21</v>
      </c>
    </row>
    <row r="47" spans="6:19" ht="12.75">
      <c r="F47">
        <f t="shared" si="1"/>
        <v>0</v>
      </c>
      <c r="J47" t="s">
        <v>12</v>
      </c>
      <c r="K47" t="s">
        <v>52</v>
      </c>
      <c r="L47" t="s">
        <v>33</v>
      </c>
      <c r="M47" t="s">
        <v>34</v>
      </c>
      <c r="N47" t="s">
        <v>55</v>
      </c>
      <c r="Q47" t="s">
        <v>14</v>
      </c>
      <c r="R47" t="s">
        <v>20</v>
      </c>
      <c r="S47" t="s">
        <v>17</v>
      </c>
    </row>
    <row r="48" spans="6:19" ht="12.75">
      <c r="F48">
        <f t="shared" si="1"/>
        <v>0</v>
      </c>
      <c r="J48" t="s">
        <v>14</v>
      </c>
      <c r="P48" t="s">
        <v>55</v>
      </c>
      <c r="Q48" t="e">
        <f>(P38*S45)+(Q38*R45)+(R38*Q45)</f>
        <v>#DIV/0!</v>
      </c>
      <c r="R48" t="e">
        <f>(P39*S45)+(Q39*R45)+(R39*Q45)</f>
        <v>#DIV/0!</v>
      </c>
      <c r="S48" t="e">
        <f>(P40*S45)+(Q40*R45)+(R40*Q45)</f>
        <v>#DIV/0!</v>
      </c>
    </row>
    <row r="49" spans="6:19" ht="12.75">
      <c r="F49">
        <f t="shared" si="1"/>
        <v>0</v>
      </c>
      <c r="J49" t="s">
        <v>15</v>
      </c>
      <c r="Q49" t="s">
        <v>14</v>
      </c>
      <c r="R49" t="s">
        <v>20</v>
      </c>
      <c r="S49" t="s">
        <v>17</v>
      </c>
    </row>
    <row r="50" spans="6:19" ht="12.75">
      <c r="F50">
        <f t="shared" si="1"/>
        <v>0</v>
      </c>
      <c r="J50" t="s">
        <v>17</v>
      </c>
      <c r="P50" t="s">
        <v>55</v>
      </c>
      <c r="Q50" t="e">
        <f>Q48*100</f>
        <v>#DIV/0!</v>
      </c>
      <c r="R50" t="e">
        <f>R48*100</f>
        <v>#DIV/0!</v>
      </c>
      <c r="S50" t="e">
        <f>S48*100</f>
        <v>#DIV/0!</v>
      </c>
    </row>
    <row r="51" spans="6:20" ht="12.75">
      <c r="F51">
        <f t="shared" si="1"/>
        <v>0</v>
      </c>
      <c r="J51" t="s">
        <v>18</v>
      </c>
      <c r="K51">
        <f>K48+K49+K50</f>
        <v>0</v>
      </c>
      <c r="L51">
        <f>L48+L49+L50</f>
        <v>0</v>
      </c>
      <c r="M51">
        <f>M48+M49+M50</f>
        <v>0</v>
      </c>
      <c r="N51">
        <f>N48+N49+N50</f>
        <v>0</v>
      </c>
      <c r="Q51" t="s">
        <v>14</v>
      </c>
      <c r="R51" t="s">
        <v>20</v>
      </c>
      <c r="S51" t="s">
        <v>17</v>
      </c>
      <c r="T51" t="s">
        <v>22</v>
      </c>
    </row>
    <row r="52" spans="6:19" ht="12.75">
      <c r="F52">
        <f t="shared" si="1"/>
        <v>0</v>
      </c>
      <c r="P52" t="s">
        <v>55</v>
      </c>
      <c r="Q52" s="2" t="e">
        <f>Q50</f>
        <v>#DIV/0!</v>
      </c>
      <c r="R52" s="2" t="e">
        <f>R50</f>
        <v>#DIV/0!</v>
      </c>
      <c r="S52" s="2" t="e">
        <f>S50</f>
        <v>#DIV/0!</v>
      </c>
    </row>
    <row r="53" spans="6:16" ht="12.75">
      <c r="F53">
        <f t="shared" si="1"/>
        <v>0</v>
      </c>
      <c r="I53" s="3" t="s">
        <v>24</v>
      </c>
      <c r="K53" s="3" t="s">
        <v>17</v>
      </c>
      <c r="L53" s="3" t="s">
        <v>17</v>
      </c>
      <c r="M53" s="3" t="s">
        <v>17</v>
      </c>
      <c r="N53" s="4" t="s">
        <v>14</v>
      </c>
      <c r="O53" s="4" t="s">
        <v>14</v>
      </c>
      <c r="P53" s="4" t="s">
        <v>14</v>
      </c>
    </row>
    <row r="54" spans="6:16" ht="12.75">
      <c r="F54">
        <f t="shared" si="1"/>
        <v>0</v>
      </c>
      <c r="K54" s="3" t="s">
        <v>13</v>
      </c>
      <c r="L54" s="3" t="s">
        <v>12</v>
      </c>
      <c r="M54" s="3" t="s">
        <v>25</v>
      </c>
      <c r="N54" s="3" t="s">
        <v>13</v>
      </c>
      <c r="O54" s="3" t="s">
        <v>12</v>
      </c>
      <c r="P54" s="3" t="s">
        <v>25</v>
      </c>
    </row>
    <row r="55" spans="6:16" ht="12.75">
      <c r="F55">
        <f t="shared" si="1"/>
        <v>0</v>
      </c>
      <c r="J55" t="s">
        <v>26</v>
      </c>
      <c r="K55">
        <f>N46</f>
        <v>0</v>
      </c>
      <c r="L55">
        <f>N51</f>
        <v>0</v>
      </c>
      <c r="M55">
        <f>N41</f>
        <v>0</v>
      </c>
      <c r="N55">
        <f>N46</f>
        <v>0</v>
      </c>
      <c r="O55">
        <f>N51</f>
        <v>0</v>
      </c>
      <c r="P55">
        <f>N41</f>
        <v>0</v>
      </c>
    </row>
    <row r="56" spans="10:16" ht="12.75">
      <c r="J56" t="s">
        <v>56</v>
      </c>
      <c r="K56">
        <f>N45</f>
        <v>0</v>
      </c>
      <c r="L56">
        <f>N50</f>
        <v>0</v>
      </c>
      <c r="M56">
        <f>N40</f>
        <v>0</v>
      </c>
      <c r="N56">
        <f>N43</f>
        <v>0</v>
      </c>
      <c r="O56">
        <f>N48</f>
        <v>0</v>
      </c>
      <c r="P56">
        <f>N38</f>
        <v>0</v>
      </c>
    </row>
    <row r="57" spans="10:16" ht="12.75">
      <c r="J57" t="s">
        <v>27</v>
      </c>
      <c r="K57">
        <f>N40+N45+N50</f>
        <v>0</v>
      </c>
      <c r="L57">
        <f>N40+N45+N50</f>
        <v>0</v>
      </c>
      <c r="M57">
        <f>N40+N45+N50</f>
        <v>0</v>
      </c>
      <c r="N57">
        <f>N38+N43+N48</f>
        <v>0</v>
      </c>
      <c r="O57">
        <f>N38+N43+N48</f>
        <v>0</v>
      </c>
      <c r="P57">
        <f>N38+N43+N48</f>
        <v>0</v>
      </c>
    </row>
    <row r="58" spans="10:16" ht="12.75">
      <c r="J58" t="s">
        <v>16</v>
      </c>
      <c r="K58">
        <f>N41+N46+N51</f>
        <v>0</v>
      </c>
      <c r="L58">
        <f>N41+N46+N51</f>
        <v>0</v>
      </c>
      <c r="M58">
        <f>N41+N46+N51</f>
        <v>0</v>
      </c>
      <c r="N58">
        <f>N41+N46+N51</f>
        <v>0</v>
      </c>
      <c r="O58">
        <f>N41+N46+N51</f>
        <v>0</v>
      </c>
      <c r="P58">
        <f>N41+N46+N51</f>
        <v>0</v>
      </c>
    </row>
    <row r="59" ht="12.75">
      <c r="J59" t="s">
        <v>58</v>
      </c>
    </row>
    <row r="62" spans="9:36" ht="12.75">
      <c r="I62" s="3" t="s">
        <v>17</v>
      </c>
      <c r="J62" t="s">
        <v>28</v>
      </c>
      <c r="K62">
        <v>0</v>
      </c>
      <c r="L62">
        <v>1</v>
      </c>
      <c r="M62">
        <v>2</v>
      </c>
      <c r="N62">
        <v>3</v>
      </c>
      <c r="O62">
        <v>4</v>
      </c>
      <c r="P62">
        <v>5</v>
      </c>
      <c r="Q62">
        <v>6</v>
      </c>
      <c r="R62">
        <v>7</v>
      </c>
      <c r="S62">
        <v>8</v>
      </c>
      <c r="T62">
        <v>9</v>
      </c>
      <c r="U62">
        <v>10</v>
      </c>
      <c r="V62">
        <v>11</v>
      </c>
      <c r="W62">
        <v>12</v>
      </c>
      <c r="X62">
        <v>13</v>
      </c>
      <c r="Y62">
        <v>14</v>
      </c>
      <c r="Z62">
        <v>15</v>
      </c>
      <c r="AA62">
        <v>16</v>
      </c>
      <c r="AB62">
        <v>17</v>
      </c>
      <c r="AC62">
        <v>18</v>
      </c>
      <c r="AD62">
        <v>19</v>
      </c>
      <c r="AE62">
        <v>20</v>
      </c>
      <c r="AF62">
        <v>21</v>
      </c>
      <c r="AG62">
        <v>22</v>
      </c>
      <c r="AH62">
        <v>23</v>
      </c>
      <c r="AI62">
        <v>24</v>
      </c>
      <c r="AJ62">
        <v>25</v>
      </c>
    </row>
    <row r="63" spans="9:36" ht="12.75">
      <c r="I63" s="3" t="s">
        <v>13</v>
      </c>
      <c r="J63" t="s">
        <v>29</v>
      </c>
      <c r="K63">
        <f>HYPGEOMDIST(K62,K55,K57,K58)</f>
        <v>1</v>
      </c>
      <c r="L63" t="e">
        <f>HYPGEOMDIST(L62,K55,K57,K58)</f>
        <v>#NUM!</v>
      </c>
      <c r="M63" t="e">
        <f>HYPGEOMDIST(M62,K55,K57,K58)</f>
        <v>#NUM!</v>
      </c>
      <c r="N63" t="e">
        <f>HYPGEOMDIST(N62,K55,K57,K58)</f>
        <v>#NUM!</v>
      </c>
      <c r="O63" t="e">
        <f>HYPGEOMDIST(O62,K55,K57,K58)</f>
        <v>#NUM!</v>
      </c>
      <c r="P63" t="e">
        <f>HYPGEOMDIST(P62,K55,K57,K58)</f>
        <v>#NUM!</v>
      </c>
      <c r="Q63" t="e">
        <f>HYPGEOMDIST(Q62,K55,K57,K58)</f>
        <v>#NUM!</v>
      </c>
      <c r="R63" t="e">
        <f>HYPGEOMDIST(R62,K55,K57,K58)</f>
        <v>#NUM!</v>
      </c>
      <c r="S63" t="e">
        <f>HYPGEOMDIST(S62,K55,K57,K58)</f>
        <v>#NUM!</v>
      </c>
      <c r="T63" t="e">
        <f>HYPGEOMDIST(T62,K55,K57,K58)</f>
        <v>#NUM!</v>
      </c>
      <c r="U63" t="e">
        <f>HYPGEOMDIST(U62,K55,K57,K58)</f>
        <v>#NUM!</v>
      </c>
      <c r="V63" t="e">
        <f>HYPGEOMDIST(V62,K55,K57,K58)</f>
        <v>#NUM!</v>
      </c>
      <c r="W63" t="e">
        <f>HYPGEOMDIST(W62,K55,K57,K58)</f>
        <v>#NUM!</v>
      </c>
      <c r="X63" t="e">
        <f>HYPGEOMDIST(X62,K55,K57,K58)</f>
        <v>#NUM!</v>
      </c>
      <c r="Y63" t="e">
        <f>HYPGEOMDIST(Y62,K55,K57,K58)</f>
        <v>#NUM!</v>
      </c>
      <c r="Z63" t="e">
        <f>HYPGEOMDIST(Z62,K55,K57,K58)</f>
        <v>#NUM!</v>
      </c>
      <c r="AA63" t="e">
        <f>HYPGEOMDIST(AA62,K55,K57,K58)</f>
        <v>#NUM!</v>
      </c>
      <c r="AB63" t="e">
        <f>HYPGEOMDIST(AB62,K55,K57,K58)</f>
        <v>#NUM!</v>
      </c>
      <c r="AC63" t="e">
        <f>HYPGEOMDIST(AC62,K55,K57,K58)</f>
        <v>#NUM!</v>
      </c>
      <c r="AD63" t="e">
        <f>HYPGEOMDIST(AD62,K55,K57,K58)</f>
        <v>#NUM!</v>
      </c>
      <c r="AE63" t="e">
        <f>HYPGEOMDIST(AE62,K55,K57,K58)</f>
        <v>#NUM!</v>
      </c>
      <c r="AF63" t="e">
        <f>HYPGEOMDIST(AF62,K55,K57,K58)</f>
        <v>#NUM!</v>
      </c>
      <c r="AG63" t="e">
        <f>HYPGEOMDIST(AG62,K55,K57,K58)</f>
        <v>#NUM!</v>
      </c>
      <c r="AH63" t="e">
        <f>HYPGEOMDIST(AH62,K55,K57,K58)</f>
        <v>#NUM!</v>
      </c>
      <c r="AI63" t="e">
        <f>HYPGEOMDIST(AI62,K55,K57,K58)</f>
        <v>#NUM!</v>
      </c>
      <c r="AJ63" t="e">
        <f>HYPGEOMDIST(AJ62,K55,K57,K58)</f>
        <v>#NUM!</v>
      </c>
    </row>
    <row r="64" spans="10:36" ht="12.75">
      <c r="J64" t="s">
        <v>30</v>
      </c>
      <c r="K64">
        <f>K63</f>
        <v>1</v>
      </c>
      <c r="L64" t="e">
        <f aca="true" t="shared" si="4" ref="L64:AJ64">K64+L63</f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  <c r="AJ64" s="5" t="e">
        <f t="shared" si="4"/>
        <v>#NUM!</v>
      </c>
    </row>
    <row r="65" spans="10:36" ht="12.75">
      <c r="J65" t="s">
        <v>31</v>
      </c>
      <c r="K65">
        <v>1</v>
      </c>
      <c r="L65">
        <f aca="true" t="shared" si="5" ref="L65:S65">1-K64</f>
        <v>0</v>
      </c>
      <c r="M65" t="e">
        <f>1-L64</f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t="shared" si="5"/>
        <v>#NUM!</v>
      </c>
      <c r="T65" t="e">
        <f aca="true" t="shared" si="6" ref="T65:AJ65">1-S64</f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t="e">
        <f t="shared" si="6"/>
        <v>#NUM!</v>
      </c>
      <c r="AA65" s="6" t="e">
        <f t="shared" si="6"/>
        <v>#NUM!</v>
      </c>
      <c r="AB65" s="6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  <c r="AJ65" s="5" t="e">
        <f t="shared" si="6"/>
        <v>#NUM!</v>
      </c>
    </row>
    <row r="66" spans="27:28" ht="12.75">
      <c r="AA66" s="5"/>
      <c r="AB66" s="5"/>
    </row>
    <row r="67" spans="9:36" ht="12.75">
      <c r="I67" s="3" t="s">
        <v>32</v>
      </c>
      <c r="J67" t="s">
        <v>28</v>
      </c>
      <c r="K67">
        <v>0</v>
      </c>
      <c r="L67">
        <v>1</v>
      </c>
      <c r="M67">
        <v>2</v>
      </c>
      <c r="N67">
        <v>3</v>
      </c>
      <c r="O67">
        <v>4</v>
      </c>
      <c r="P67">
        <v>5</v>
      </c>
      <c r="Q67">
        <v>6</v>
      </c>
      <c r="R67">
        <v>7</v>
      </c>
      <c r="S67">
        <v>8</v>
      </c>
      <c r="T67">
        <v>9</v>
      </c>
      <c r="U67">
        <v>10</v>
      </c>
      <c r="V67">
        <v>11</v>
      </c>
      <c r="W67">
        <v>12</v>
      </c>
      <c r="X67">
        <v>13</v>
      </c>
      <c r="Y67">
        <v>14</v>
      </c>
      <c r="Z67">
        <v>15</v>
      </c>
      <c r="AA67">
        <v>16</v>
      </c>
      <c r="AB67">
        <v>17</v>
      </c>
      <c r="AC67">
        <v>18</v>
      </c>
      <c r="AD67">
        <v>19</v>
      </c>
      <c r="AE67">
        <v>20</v>
      </c>
      <c r="AF67">
        <v>21</v>
      </c>
      <c r="AG67">
        <v>22</v>
      </c>
      <c r="AH67">
        <v>23</v>
      </c>
      <c r="AI67">
        <v>24</v>
      </c>
      <c r="AJ67">
        <v>25</v>
      </c>
    </row>
    <row r="68" spans="9:36" ht="12.75">
      <c r="I68" s="3" t="s">
        <v>12</v>
      </c>
      <c r="J68" t="s">
        <v>29</v>
      </c>
      <c r="K68">
        <f>HYPGEOMDIST(K67,L55,L57,L58)</f>
        <v>1</v>
      </c>
      <c r="L68" t="e">
        <f>HYPGEOMDIST(L67,L55,L57,L58)</f>
        <v>#NUM!</v>
      </c>
      <c r="M68" t="e">
        <f>HYPGEOMDIST(M67,L55,L57,L58)</f>
        <v>#NUM!</v>
      </c>
      <c r="N68" t="e">
        <f>HYPGEOMDIST(N67,L55,L57,L58)</f>
        <v>#NUM!</v>
      </c>
      <c r="O68" t="e">
        <f>HYPGEOMDIST(O67,L55,L57,L58)</f>
        <v>#NUM!</v>
      </c>
      <c r="P68" t="e">
        <f>HYPGEOMDIST(P67,L55,L57,L58)</f>
        <v>#NUM!</v>
      </c>
      <c r="Q68" t="e">
        <f>HYPGEOMDIST(Q67,L55,L57,L58)</f>
        <v>#NUM!</v>
      </c>
      <c r="R68" t="e">
        <f>HYPGEOMDIST(R67,L55,L57,L58)</f>
        <v>#NUM!</v>
      </c>
      <c r="S68" t="e">
        <f>HYPGEOMDIST(S67,L55,L57,L58)</f>
        <v>#NUM!</v>
      </c>
      <c r="T68" t="e">
        <f>HYPGEOMDIST(T67,L55,L57,L58)</f>
        <v>#NUM!</v>
      </c>
      <c r="U68" t="e">
        <f>HYPGEOMDIST(U67,L55,L57,L58)</f>
        <v>#NUM!</v>
      </c>
      <c r="V68" t="e">
        <f>HYPGEOMDIST(V67,L55,L57,L58)</f>
        <v>#NUM!</v>
      </c>
      <c r="W68" t="e">
        <f>HYPGEOMDIST(W67,L55,L57,L58)</f>
        <v>#NUM!</v>
      </c>
      <c r="X68" t="e">
        <f>HYPGEOMDIST(X67,L55,L57,L58)</f>
        <v>#NUM!</v>
      </c>
      <c r="Y68" t="e">
        <f>HYPGEOMDIST(Y67,L55,L57,L58)</f>
        <v>#NUM!</v>
      </c>
      <c r="Z68" t="e">
        <f>HYPGEOMDIST(Z67,L55,L57,L58)</f>
        <v>#NUM!</v>
      </c>
      <c r="AA68" t="e">
        <f>HYPGEOMDIST(AA67,L55,L57,L58)</f>
        <v>#NUM!</v>
      </c>
      <c r="AB68" t="e">
        <f>HYPGEOMDIST(AB67,L55,L57,L58)</f>
        <v>#NUM!</v>
      </c>
      <c r="AC68" t="e">
        <f>HYPGEOMDIST(AC67,L55,L57,L58)</f>
        <v>#NUM!</v>
      </c>
      <c r="AD68" t="e">
        <f>HYPGEOMDIST(AD67,L55,L57,L58)</f>
        <v>#NUM!</v>
      </c>
      <c r="AE68" t="e">
        <f>HYPGEOMDIST(AE67,L55,L57,L58)</f>
        <v>#NUM!</v>
      </c>
      <c r="AF68" t="e">
        <f>HYPGEOMDIST(AF67,L55,L57,L58)</f>
        <v>#NUM!</v>
      </c>
      <c r="AG68" t="e">
        <f>HYPGEOMDIST(AG67,L55,L57,L58)</f>
        <v>#NUM!</v>
      </c>
      <c r="AH68" t="e">
        <f>HYPGEOMDIST(AH67,L55,L57,L58)</f>
        <v>#NUM!</v>
      </c>
      <c r="AI68" t="e">
        <f>HYPGEOMDIST(AI67,L55,L57,L58)</f>
        <v>#NUM!</v>
      </c>
      <c r="AJ68" t="e">
        <f>HYPGEOMDIST(AJ67,L55,L57,L58)</f>
        <v>#NUM!</v>
      </c>
    </row>
    <row r="69" spans="10:36" ht="12.75">
      <c r="J69" t="s">
        <v>30</v>
      </c>
      <c r="K69">
        <f>K68</f>
        <v>1</v>
      </c>
      <c r="L69" t="e">
        <f aca="true" t="shared" si="7" ref="L69:AJ69">K69+L68</f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  <c r="AJ69" t="e">
        <f t="shared" si="7"/>
        <v>#NUM!</v>
      </c>
    </row>
    <row r="70" spans="10:36" ht="12.75">
      <c r="J70" t="s">
        <v>31</v>
      </c>
      <c r="K70">
        <v>1</v>
      </c>
      <c r="L70">
        <f aca="true" t="shared" si="8" ref="L70:AJ70">1-K69</f>
        <v>0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  <c r="AJ70" t="e">
        <f t="shared" si="8"/>
        <v>#NUM!</v>
      </c>
    </row>
    <row r="71" spans="27:34" ht="12.75">
      <c r="AA71" s="5"/>
      <c r="AB71" s="5"/>
      <c r="AC71" s="5"/>
      <c r="AD71" s="5"/>
      <c r="AE71" s="5"/>
      <c r="AF71" s="5"/>
      <c r="AG71" s="5"/>
      <c r="AH71" s="5"/>
    </row>
    <row r="72" spans="9:36" ht="12.75">
      <c r="I72" s="3" t="s">
        <v>17</v>
      </c>
      <c r="J72" t="s">
        <v>28</v>
      </c>
      <c r="K72">
        <v>0</v>
      </c>
      <c r="L72">
        <v>1</v>
      </c>
      <c r="M72">
        <v>2</v>
      </c>
      <c r="N72">
        <v>3</v>
      </c>
      <c r="O72">
        <v>4</v>
      </c>
      <c r="P72">
        <v>5</v>
      </c>
      <c r="Q72">
        <v>6</v>
      </c>
      <c r="R72">
        <v>7</v>
      </c>
      <c r="S72">
        <v>8</v>
      </c>
      <c r="T72">
        <v>9</v>
      </c>
      <c r="U72">
        <v>10</v>
      </c>
      <c r="V72">
        <v>11</v>
      </c>
      <c r="W72">
        <v>12</v>
      </c>
      <c r="X72">
        <v>13</v>
      </c>
      <c r="Y72">
        <v>14</v>
      </c>
      <c r="Z72">
        <v>15</v>
      </c>
      <c r="AA72" s="7">
        <v>16</v>
      </c>
      <c r="AB72" s="7">
        <v>17</v>
      </c>
      <c r="AC72" s="7">
        <v>18</v>
      </c>
      <c r="AD72" s="7">
        <v>19</v>
      </c>
      <c r="AE72" s="7">
        <v>20</v>
      </c>
      <c r="AF72" s="7">
        <v>21</v>
      </c>
      <c r="AG72" s="7">
        <v>22</v>
      </c>
      <c r="AH72" s="7">
        <v>23</v>
      </c>
      <c r="AI72" s="8">
        <v>24</v>
      </c>
      <c r="AJ72" s="8">
        <v>25</v>
      </c>
    </row>
    <row r="73" spans="9:36" ht="12.75">
      <c r="I73" s="3" t="s">
        <v>11</v>
      </c>
      <c r="J73" t="s">
        <v>29</v>
      </c>
      <c r="K73">
        <f>HYPGEOMDIST(K72,M55,M57,M58)</f>
        <v>1</v>
      </c>
      <c r="L73" t="e">
        <f>HYPGEOMDIST(L72,M55,M57,M58)</f>
        <v>#NUM!</v>
      </c>
      <c r="M73" t="e">
        <f>HYPGEOMDIST(M72,M55,M57,M58)</f>
        <v>#NUM!</v>
      </c>
      <c r="N73" t="e">
        <f>HYPGEOMDIST(N72,M55,M57,M58)</f>
        <v>#NUM!</v>
      </c>
      <c r="O73" t="e">
        <f>HYPGEOMDIST(O72,M55,M57,M58)</f>
        <v>#NUM!</v>
      </c>
      <c r="P73" t="e">
        <f>HYPGEOMDIST(P72,M55,M57,M58)</f>
        <v>#NUM!</v>
      </c>
      <c r="Q73" t="e">
        <f>HYPGEOMDIST(Q72,M55,M57,M58)</f>
        <v>#NUM!</v>
      </c>
      <c r="R73" t="e">
        <f>HYPGEOMDIST(R72,M55,M57,M58)</f>
        <v>#NUM!</v>
      </c>
      <c r="S73" t="e">
        <f>HYPGEOMDIST(S72,M55,M57,M58)</f>
        <v>#NUM!</v>
      </c>
      <c r="T73" t="e">
        <f>HYPGEOMDIST(T72,M55,M57,M58)</f>
        <v>#NUM!</v>
      </c>
      <c r="U73" t="e">
        <f>HYPGEOMDIST(U72,M55,M57,M58)</f>
        <v>#NUM!</v>
      </c>
      <c r="V73" t="e">
        <f>HYPGEOMDIST(V72,M55,M57,M58)</f>
        <v>#NUM!</v>
      </c>
      <c r="W73" t="e">
        <f>HYPGEOMDIST(W72,M55,M57,M58)</f>
        <v>#NUM!</v>
      </c>
      <c r="X73" t="e">
        <f>HYPGEOMDIST(X72,M55,M57,M58)</f>
        <v>#NUM!</v>
      </c>
      <c r="Y73" t="e">
        <f>HYPGEOMDIST(Y72,M55,M57,M58)</f>
        <v>#NUM!</v>
      </c>
      <c r="Z73" t="e">
        <f>HYPGEOMDIST(Z72,M55,M57,M58)</f>
        <v>#NUM!</v>
      </c>
      <c r="AA73" s="9" t="e">
        <f>HYPGEOMDIST(AA72,M55,M57,M58)</f>
        <v>#NUM!</v>
      </c>
      <c r="AB73" s="9" t="e">
        <f>HYPGEOMDIST(AB72,M55,M57,M58)</f>
        <v>#NUM!</v>
      </c>
      <c r="AC73" s="9" t="e">
        <f>HYPGEOMDIST(AC72,M55,M57,M58)</f>
        <v>#NUM!</v>
      </c>
      <c r="AD73" s="9" t="e">
        <f>HYPGEOMDIST(AD72,M55,M57,M58)</f>
        <v>#NUM!</v>
      </c>
      <c r="AE73" s="9" t="e">
        <f>HYPGEOMDIST(AE72,M55,M57,M58)</f>
        <v>#NUM!</v>
      </c>
      <c r="AF73" s="9" t="e">
        <f>HYPGEOMDIST(AF72,M55,M57,M58)</f>
        <v>#NUM!</v>
      </c>
      <c r="AG73" s="9" t="e">
        <f>HYPGEOMDIST(AG72,M55,M57,M58)</f>
        <v>#NUM!</v>
      </c>
      <c r="AH73" s="9" t="e">
        <f>HYPGEOMDIST(AH72,M55,M57,M58)</f>
        <v>#NUM!</v>
      </c>
      <c r="AI73" s="10" t="e">
        <f>HYPGEOMDIST(AI72,M55,M57,M58)</f>
        <v>#NUM!</v>
      </c>
      <c r="AJ73" s="10" t="e">
        <f>HYPGEOMDIST(AJ72,M55,M57,M58)</f>
        <v>#NUM!</v>
      </c>
    </row>
    <row r="74" spans="10:36" ht="12.75">
      <c r="J74" t="s">
        <v>30</v>
      </c>
      <c r="K74">
        <f>K73</f>
        <v>1</v>
      </c>
      <c r="L74" t="e">
        <f aca="true" t="shared" si="9" ref="L74:AJ74">K74+L73</f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  <c r="AJ74" s="5" t="e">
        <f t="shared" si="9"/>
        <v>#NUM!</v>
      </c>
    </row>
    <row r="75" spans="10:36" ht="12.75">
      <c r="J75" t="s">
        <v>31</v>
      </c>
      <c r="K75">
        <v>1</v>
      </c>
      <c r="L75">
        <f aca="true" t="shared" si="10" ref="L75:AJ75">1-K74</f>
        <v>0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  <c r="AJ75" s="5" t="e">
        <f t="shared" si="10"/>
        <v>#NUM!</v>
      </c>
    </row>
    <row r="77" spans="9:36" ht="12.75">
      <c r="I77" s="3" t="s">
        <v>14</v>
      </c>
      <c r="J77" t="s">
        <v>28</v>
      </c>
      <c r="K77">
        <v>0</v>
      </c>
      <c r="L77">
        <v>1</v>
      </c>
      <c r="M77">
        <v>2</v>
      </c>
      <c r="N77">
        <v>3</v>
      </c>
      <c r="O77">
        <v>4</v>
      </c>
      <c r="P77">
        <v>5</v>
      </c>
      <c r="Q77">
        <v>6</v>
      </c>
      <c r="R77">
        <v>7</v>
      </c>
      <c r="S77">
        <v>8</v>
      </c>
      <c r="T77">
        <v>9</v>
      </c>
      <c r="U77">
        <v>10</v>
      </c>
      <c r="V77">
        <v>11</v>
      </c>
      <c r="W77">
        <v>12</v>
      </c>
      <c r="X77">
        <v>13</v>
      </c>
      <c r="Y77">
        <v>14</v>
      </c>
      <c r="Z77">
        <v>15</v>
      </c>
      <c r="AA77">
        <v>16</v>
      </c>
      <c r="AB77">
        <v>17</v>
      </c>
      <c r="AC77">
        <v>18</v>
      </c>
      <c r="AD77">
        <v>19</v>
      </c>
      <c r="AE77">
        <v>20</v>
      </c>
      <c r="AF77">
        <v>21</v>
      </c>
      <c r="AG77">
        <v>22</v>
      </c>
      <c r="AH77">
        <v>23</v>
      </c>
      <c r="AI77">
        <v>24</v>
      </c>
      <c r="AJ77">
        <v>25</v>
      </c>
    </row>
    <row r="78" spans="9:36" ht="12.75">
      <c r="I78" s="3" t="s">
        <v>13</v>
      </c>
      <c r="J78" t="s">
        <v>29</v>
      </c>
      <c r="K78">
        <f>HYPGEOMDIST(K77,N55,N57,N58)</f>
        <v>1</v>
      </c>
      <c r="L78" t="e">
        <f>HYPGEOMDIST(L77,N55,N57,N58)</f>
        <v>#NUM!</v>
      </c>
      <c r="M78" t="e">
        <f>HYPGEOMDIST(M77,N55,N57,N58)</f>
        <v>#NUM!</v>
      </c>
      <c r="N78" t="e">
        <f>HYPGEOMDIST(N77,N55,N57,N58)</f>
        <v>#NUM!</v>
      </c>
      <c r="O78" t="e">
        <f>HYPGEOMDIST(O77,N55,N57,N58)</f>
        <v>#NUM!</v>
      </c>
      <c r="P78" t="e">
        <f>HYPGEOMDIST(P77,N55,N57,N58)</f>
        <v>#NUM!</v>
      </c>
      <c r="Q78" t="e">
        <f>HYPGEOMDIST(Q77,N55,N57,N58)</f>
        <v>#NUM!</v>
      </c>
      <c r="R78" t="e">
        <f>HYPGEOMDIST(R77,N55,N57,N58)</f>
        <v>#NUM!</v>
      </c>
      <c r="S78" t="e">
        <f>HYPGEOMDIST(S77,N55,N57,N58)</f>
        <v>#NUM!</v>
      </c>
      <c r="T78" t="e">
        <f>HYPGEOMDIST(T77,N55,N57,N58)</f>
        <v>#NUM!</v>
      </c>
      <c r="U78" t="e">
        <f>HYPGEOMDIST(U77,N55,N57,N58)</f>
        <v>#NUM!</v>
      </c>
      <c r="V78" t="e">
        <f>HYPGEOMDIST(V77,N55,N57,N58)</f>
        <v>#NUM!</v>
      </c>
      <c r="W78" t="e">
        <f>HYPGEOMDIST(W77,N55,N57,N58)</f>
        <v>#NUM!</v>
      </c>
      <c r="X78" t="e">
        <f>HYPGEOMDIST(X77,N55,N57,N58)</f>
        <v>#NUM!</v>
      </c>
      <c r="Y78" t="e">
        <f>HYPGEOMDIST(Y77,N55,N57,N58)</f>
        <v>#NUM!</v>
      </c>
      <c r="Z78" t="e">
        <f>HYPGEOMDIST(Z77,N55,N57,N58)</f>
        <v>#NUM!</v>
      </c>
      <c r="AA78" t="e">
        <f>HYPGEOMDIST(AA77,N55,N57,N58)</f>
        <v>#NUM!</v>
      </c>
      <c r="AB78" t="e">
        <f>HYPGEOMDIST(AB77,N55,N57,N58)</f>
        <v>#NUM!</v>
      </c>
      <c r="AC78" t="e">
        <f>HYPGEOMDIST(AC77,N55,N57,N58)</f>
        <v>#NUM!</v>
      </c>
      <c r="AD78" t="e">
        <f>HYPGEOMDIST(AD77,N55,N57,N58)</f>
        <v>#NUM!</v>
      </c>
      <c r="AE78" t="e">
        <f>HYPGEOMDIST(AE77,N55,N57,N58)</f>
        <v>#NUM!</v>
      </c>
      <c r="AF78" t="e">
        <f>HYPGEOMDIST(AF77,N55,N57,N58)</f>
        <v>#NUM!</v>
      </c>
      <c r="AG78" t="e">
        <f>HYPGEOMDIST(AG77,N55,N57,N58)</f>
        <v>#NUM!</v>
      </c>
      <c r="AH78" t="e">
        <f>HYPGEOMDIST(AH77,N55,N57,N58)</f>
        <v>#NUM!</v>
      </c>
      <c r="AI78" t="e">
        <f>HYPGEOMDIST(AI77,N55,N57,N58)</f>
        <v>#NUM!</v>
      </c>
      <c r="AJ78" t="e">
        <f>HYPGEOMDIST(AJ77,N55,N57,N58)</f>
        <v>#NUM!</v>
      </c>
    </row>
    <row r="79" spans="10:36" ht="12.75">
      <c r="J79" t="s">
        <v>30</v>
      </c>
      <c r="K79">
        <f>K78</f>
        <v>1</v>
      </c>
      <c r="L79" t="e">
        <f aca="true" t="shared" si="11" ref="L79:AJ79">K79+L78</f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  <c r="AJ79" t="e">
        <f t="shared" si="11"/>
        <v>#NUM!</v>
      </c>
    </row>
    <row r="80" spans="10:36" ht="12.75">
      <c r="J80" t="s">
        <v>31</v>
      </c>
      <c r="K80">
        <v>1</v>
      </c>
      <c r="L80">
        <f aca="true" t="shared" si="12" ref="L80:AJ80">1-K79</f>
        <v>0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  <c r="AJ80" t="e">
        <f t="shared" si="12"/>
        <v>#NUM!</v>
      </c>
    </row>
    <row r="82" spans="9:36" ht="12.75">
      <c r="I82" s="3" t="s">
        <v>14</v>
      </c>
      <c r="J82" t="s">
        <v>28</v>
      </c>
      <c r="K82">
        <v>0</v>
      </c>
      <c r="L82">
        <v>1</v>
      </c>
      <c r="M82">
        <v>2</v>
      </c>
      <c r="N82">
        <v>3</v>
      </c>
      <c r="O82">
        <v>4</v>
      </c>
      <c r="P82">
        <v>5</v>
      </c>
      <c r="Q82">
        <v>6</v>
      </c>
      <c r="R82">
        <v>7</v>
      </c>
      <c r="S82">
        <v>8</v>
      </c>
      <c r="T82">
        <v>9</v>
      </c>
      <c r="U82">
        <v>10</v>
      </c>
      <c r="V82">
        <v>11</v>
      </c>
      <c r="W82">
        <v>12</v>
      </c>
      <c r="X82">
        <v>13</v>
      </c>
      <c r="Y82">
        <v>14</v>
      </c>
      <c r="Z82">
        <v>15</v>
      </c>
      <c r="AA82">
        <v>16</v>
      </c>
      <c r="AB82">
        <v>17</v>
      </c>
      <c r="AC82">
        <v>18</v>
      </c>
      <c r="AD82">
        <v>19</v>
      </c>
      <c r="AE82">
        <v>20</v>
      </c>
      <c r="AF82">
        <v>21</v>
      </c>
      <c r="AG82">
        <v>22</v>
      </c>
      <c r="AH82">
        <v>23</v>
      </c>
      <c r="AI82">
        <v>24</v>
      </c>
      <c r="AJ82">
        <v>25</v>
      </c>
    </row>
    <row r="83" spans="9:36" ht="12.75">
      <c r="I83" s="3" t="s">
        <v>12</v>
      </c>
      <c r="J83" t="s">
        <v>29</v>
      </c>
      <c r="K83">
        <f>HYPGEOMDIST(K82,O55,O57,O58)</f>
        <v>1</v>
      </c>
      <c r="L83" t="e">
        <f>HYPGEOMDIST(L82,O55,O57,O58)</f>
        <v>#NUM!</v>
      </c>
      <c r="M83" t="e">
        <f>HYPGEOMDIST(M82,O55,O57,O58)</f>
        <v>#NUM!</v>
      </c>
      <c r="N83" t="e">
        <f>HYPGEOMDIST(N82,O55,O57,O58)</f>
        <v>#NUM!</v>
      </c>
      <c r="O83" t="e">
        <f>HYPGEOMDIST(O82,O55,O57,O58)</f>
        <v>#NUM!</v>
      </c>
      <c r="P83" t="e">
        <f>HYPGEOMDIST(P82,O55,O57,O58)</f>
        <v>#NUM!</v>
      </c>
      <c r="Q83" t="e">
        <f>HYPGEOMDIST(Q82,O55,O57,O58)</f>
        <v>#NUM!</v>
      </c>
      <c r="R83" t="e">
        <f>HYPGEOMDIST(R82,O55,O57,O58)</f>
        <v>#NUM!</v>
      </c>
      <c r="S83" t="e">
        <f>HYPGEOMDIST(S82,O55,O57,O58)</f>
        <v>#NUM!</v>
      </c>
      <c r="T83" t="e">
        <f>HYPGEOMDIST(T82,O55,O57,O58)</f>
        <v>#NUM!</v>
      </c>
      <c r="U83" t="e">
        <f>HYPGEOMDIST(U82,O55,O57,O58)</f>
        <v>#NUM!</v>
      </c>
      <c r="V83" t="e">
        <f>HYPGEOMDIST(V82,O55,O57,O58)</f>
        <v>#NUM!</v>
      </c>
      <c r="W83" t="e">
        <f>HYPGEOMDIST(W82,O55,O57,O58)</f>
        <v>#NUM!</v>
      </c>
      <c r="X83" t="e">
        <f>HYPGEOMDIST(X82,O55,O57,O58)</f>
        <v>#NUM!</v>
      </c>
      <c r="Y83" t="e">
        <f>HYPGEOMDIST(Y82,O55,O57,O58)</f>
        <v>#NUM!</v>
      </c>
      <c r="Z83" t="e">
        <f>HYPGEOMDIST(Z82,O55,O57,O58)</f>
        <v>#NUM!</v>
      </c>
      <c r="AA83" s="5" t="e">
        <f>HYPGEOMDIST(AA82,O55,O57,O58)</f>
        <v>#NUM!</v>
      </c>
      <c r="AB83" s="5" t="e">
        <f>HYPGEOMDIST(AB82,O55,O57,O58)</f>
        <v>#NUM!</v>
      </c>
      <c r="AC83" s="5" t="e">
        <f>HYPGEOMDIST(AC82,O55,O57,O58)</f>
        <v>#NUM!</v>
      </c>
      <c r="AD83" t="e">
        <f>HYPGEOMDIST(AD82,O55,O57,O58)</f>
        <v>#NUM!</v>
      </c>
      <c r="AE83" t="e">
        <f>HYPGEOMDIST(AE82,O55,O57,O58)</f>
        <v>#NUM!</v>
      </c>
      <c r="AF83" t="e">
        <f>HYPGEOMDIST(AF82,O55,O57,O58)</f>
        <v>#NUM!</v>
      </c>
      <c r="AG83" t="e">
        <f>HYPGEOMDIST(AG82,O55,O57,O58)</f>
        <v>#NUM!</v>
      </c>
      <c r="AH83" t="e">
        <f>HYPGEOMDIST(AH82,O55,O57,O58)</f>
        <v>#NUM!</v>
      </c>
      <c r="AI83" t="e">
        <f>HYPGEOMDIST(AI82,O55,O57,O58)</f>
        <v>#NUM!</v>
      </c>
      <c r="AJ83" t="e">
        <f>HYPGEOMDIST(AJ82,O55,O57,O58)</f>
        <v>#NUM!</v>
      </c>
    </row>
    <row r="84" spans="10:36" ht="12.75">
      <c r="J84" t="s">
        <v>30</v>
      </c>
      <c r="K84">
        <f>K83</f>
        <v>1</v>
      </c>
      <c r="L84" t="e">
        <f aca="true" t="shared" si="13" ref="L84:AJ84">K84+L83</f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9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  <c r="AJ84" s="5" t="e">
        <f t="shared" si="13"/>
        <v>#NUM!</v>
      </c>
    </row>
    <row r="85" spans="10:36" ht="12.75">
      <c r="J85" t="s">
        <v>31</v>
      </c>
      <c r="K85">
        <v>1</v>
      </c>
      <c r="L85">
        <f aca="true" t="shared" si="14" ref="L85:AJ85">1-K84</f>
        <v>0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  <c r="AJ85" s="9" t="e">
        <f t="shared" si="14"/>
        <v>#NUM!</v>
      </c>
    </row>
    <row r="87" spans="9:36" ht="12.75">
      <c r="I87" s="3" t="s">
        <v>14</v>
      </c>
      <c r="J87" t="s">
        <v>28</v>
      </c>
      <c r="K87">
        <v>0</v>
      </c>
      <c r="L87">
        <v>1</v>
      </c>
      <c r="M87">
        <v>2</v>
      </c>
      <c r="N87">
        <v>3</v>
      </c>
      <c r="O87">
        <v>4</v>
      </c>
      <c r="P87">
        <v>5</v>
      </c>
      <c r="Q87">
        <v>6</v>
      </c>
      <c r="R87">
        <v>7</v>
      </c>
      <c r="S87">
        <v>8</v>
      </c>
      <c r="T87">
        <v>9</v>
      </c>
      <c r="U87">
        <v>10</v>
      </c>
      <c r="V87">
        <v>11</v>
      </c>
      <c r="W87">
        <v>12</v>
      </c>
      <c r="X87">
        <v>13</v>
      </c>
      <c r="Y87">
        <v>14</v>
      </c>
      <c r="Z87">
        <v>15</v>
      </c>
      <c r="AA87">
        <v>16</v>
      </c>
      <c r="AB87">
        <v>17</v>
      </c>
      <c r="AC87">
        <v>18</v>
      </c>
      <c r="AD87">
        <v>19</v>
      </c>
      <c r="AE87">
        <v>20</v>
      </c>
      <c r="AF87">
        <v>21</v>
      </c>
      <c r="AG87">
        <v>22</v>
      </c>
      <c r="AH87">
        <v>23</v>
      </c>
      <c r="AI87">
        <v>24</v>
      </c>
      <c r="AJ87">
        <v>25</v>
      </c>
    </row>
    <row r="88" spans="9:36" ht="12.75">
      <c r="I88" s="3" t="s">
        <v>11</v>
      </c>
      <c r="J88" t="s">
        <v>29</v>
      </c>
      <c r="K88">
        <f>HYPGEOMDIST(K87,P55,P57,P58)</f>
        <v>1</v>
      </c>
      <c r="L88" t="e">
        <f>HYPGEOMDIST(L87,P55,P57,P58)</f>
        <v>#NUM!</v>
      </c>
      <c r="M88" t="e">
        <f>HYPGEOMDIST(M87,P55,P57,P58)</f>
        <v>#NUM!</v>
      </c>
      <c r="N88" t="e">
        <f>HYPGEOMDIST(N87,P55,P57,P58)</f>
        <v>#NUM!</v>
      </c>
      <c r="O88" t="e">
        <f>HYPGEOMDIST(O87,P55,P57,P58)</f>
        <v>#NUM!</v>
      </c>
      <c r="P88" t="e">
        <f>HYPGEOMDIST(P87,P55,P57,P58)</f>
        <v>#NUM!</v>
      </c>
      <c r="Q88" t="e">
        <f>HYPGEOMDIST(Q87,P55,P57,P58)</f>
        <v>#NUM!</v>
      </c>
      <c r="R88" t="e">
        <f>HYPGEOMDIST(R87,P55,P57,P58)</f>
        <v>#NUM!</v>
      </c>
      <c r="S88" t="e">
        <f>HYPGEOMDIST(S87,P55,P57,P58)</f>
        <v>#NUM!</v>
      </c>
      <c r="T88" t="e">
        <f>HYPGEOMDIST(T87,P55,P57,P58)</f>
        <v>#NUM!</v>
      </c>
      <c r="U88" t="e">
        <f>HYPGEOMDIST(U87,P55,P57,P58)</f>
        <v>#NUM!</v>
      </c>
      <c r="V88" t="e">
        <f>HYPGEOMDIST(V87,P55,P57,P58)</f>
        <v>#NUM!</v>
      </c>
      <c r="W88" t="e">
        <f>HYPGEOMDIST(W87,P55,P57,P58)</f>
        <v>#NUM!</v>
      </c>
      <c r="X88" t="e">
        <f>HYPGEOMDIST(X87,P55,P57,P58)</f>
        <v>#NUM!</v>
      </c>
      <c r="Y88" t="e">
        <f>HYPGEOMDIST(Y87,P55,P57,P58)</f>
        <v>#NUM!</v>
      </c>
      <c r="Z88" t="e">
        <f>HYPGEOMDIST(Z87,P55,P57,P58)</f>
        <v>#NUM!</v>
      </c>
      <c r="AA88" t="e">
        <f>HYPGEOMDIST(AA87,P55,P57,P58)</f>
        <v>#NUM!</v>
      </c>
      <c r="AB88" t="e">
        <f>HYPGEOMDIST(AB87,P55,P57,P58)</f>
        <v>#NUM!</v>
      </c>
      <c r="AC88" t="e">
        <f>HYPGEOMDIST(AC87,P55,P57,P58)</f>
        <v>#NUM!</v>
      </c>
      <c r="AD88" t="e">
        <f>HYPGEOMDIST(AD87,P55,P57,P58)</f>
        <v>#NUM!</v>
      </c>
      <c r="AE88" t="e">
        <f>HYPGEOMDIST(AE87,P55,P57,P58)</f>
        <v>#NUM!</v>
      </c>
      <c r="AF88" t="e">
        <f>HYPGEOMDIST(AF87,P55,P57,P58)</f>
        <v>#NUM!</v>
      </c>
      <c r="AG88" t="e">
        <f>HYPGEOMDIST(AG87,P55,P57,P58)</f>
        <v>#NUM!</v>
      </c>
      <c r="AH88" t="e">
        <f>HYPGEOMDIST(AH87,P55,P57,P58)</f>
        <v>#NUM!</v>
      </c>
      <c r="AI88" t="e">
        <f>HYPGEOMDIST(AI87,P55,P57,P58)</f>
        <v>#NUM!</v>
      </c>
      <c r="AJ88" t="e">
        <f>HYPGEOMDIST(AJ87,P55,P57,P58)</f>
        <v>#NUM!</v>
      </c>
    </row>
    <row r="89" spans="10:36" ht="12.75">
      <c r="J89" t="s">
        <v>30</v>
      </c>
      <c r="K89">
        <f>K88</f>
        <v>1</v>
      </c>
      <c r="L89" t="e">
        <f aca="true" t="shared" si="15" ref="L89:AJ89">K89+L88</f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  <c r="AJ89" t="e">
        <f t="shared" si="15"/>
        <v>#NUM!</v>
      </c>
    </row>
    <row r="90" spans="10:36" ht="12.75">
      <c r="J90" t="s">
        <v>31</v>
      </c>
      <c r="K90">
        <v>1</v>
      </c>
      <c r="L90">
        <f aca="true" t="shared" si="16" ref="L90:AJ90">1-K89</f>
        <v>0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  <c r="AJ90" s="5" t="e">
        <f t="shared" si="16"/>
        <v>#NUM!</v>
      </c>
    </row>
    <row r="91" spans="25:32" ht="12.75">
      <c r="Y91" s="9"/>
      <c r="Z91" s="9"/>
      <c r="AA91" s="9"/>
      <c r="AB91" s="9"/>
      <c r="AC91" s="9"/>
      <c r="AD91" s="9"/>
      <c r="AE91" s="9"/>
      <c r="AF91" s="9"/>
    </row>
  </sheetData>
  <conditionalFormatting sqref="F56">
    <cfRule type="cellIs" priority="1" dxfId="0" operator="lessThanOrEqual" stopIfTrue="1">
      <formula>$N$2</formula>
    </cfRule>
    <cfRule type="cellIs" priority="2" dxfId="1" operator="greaterThanOrEqual" stopIfTrue="1">
      <formula>$N$3</formula>
    </cfRule>
  </conditionalFormatting>
  <conditionalFormatting sqref="C2:C55">
    <cfRule type="cellIs" priority="3" dxfId="2" operator="lessThan" stopIfTrue="1">
      <formula>$K$2</formula>
    </cfRule>
    <cfRule type="cellIs" priority="4" dxfId="3" operator="greaterThan" stopIfTrue="1">
      <formula>$K$3</formula>
    </cfRule>
  </conditionalFormatting>
  <conditionalFormatting sqref="D2:D55">
    <cfRule type="cellIs" priority="5" dxfId="2" operator="lessThan" stopIfTrue="1">
      <formula>$L$2</formula>
    </cfRule>
    <cfRule type="cellIs" priority="6" dxfId="3" operator="greaterThan" stopIfTrue="1">
      <formula>$L$3</formula>
    </cfRule>
  </conditionalFormatting>
  <conditionalFormatting sqref="E2:E55">
    <cfRule type="cellIs" priority="7" dxfId="2" operator="lessThan" stopIfTrue="1">
      <formula>$M$2</formula>
    </cfRule>
    <cfRule type="cellIs" priority="8" dxfId="3" operator="greaterThan" stopIfTrue="1">
      <formula>$M$3</formula>
    </cfRule>
  </conditionalFormatting>
  <conditionalFormatting sqref="F2:F55">
    <cfRule type="cellIs" priority="9" dxfId="2" operator="lessThan" stopIfTrue="1">
      <formula>$N$2</formula>
    </cfRule>
    <cfRule type="cellIs" priority="10" dxfId="3" operator="greaterThan" stopIfTrue="1">
      <formula>$N$3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90"/>
  <sheetViews>
    <sheetView workbookViewId="0" topLeftCell="V63">
      <selection activeCell="H62" sqref="H62:AI90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t="s">
        <v>1</v>
      </c>
      <c r="K1" t="s">
        <v>2</v>
      </c>
      <c r="L1" t="s">
        <v>3</v>
      </c>
      <c r="M1" t="s">
        <v>4</v>
      </c>
    </row>
    <row r="2" ht="12.75">
      <c r="I2" t="s">
        <v>7</v>
      </c>
    </row>
    <row r="3" ht="12.75">
      <c r="I3" t="s">
        <v>8</v>
      </c>
    </row>
    <row r="5" ht="12.75">
      <c r="N5">
        <v>1</v>
      </c>
    </row>
    <row r="6" ht="12.75">
      <c r="N6">
        <v>2</v>
      </c>
    </row>
    <row r="7" ht="12.75">
      <c r="N7">
        <v>3</v>
      </c>
    </row>
    <row r="8" ht="12.75">
      <c r="N8">
        <v>4</v>
      </c>
    </row>
    <row r="9" ht="12.75">
      <c r="N9">
        <v>5</v>
      </c>
    </row>
    <row r="10" ht="12.75">
      <c r="N10">
        <v>6</v>
      </c>
    </row>
    <row r="11" ht="12.75">
      <c r="N11">
        <v>7</v>
      </c>
    </row>
    <row r="12" ht="12.75">
      <c r="N12">
        <v>8</v>
      </c>
    </row>
    <row r="13" ht="12.75">
      <c r="N13">
        <v>9</v>
      </c>
    </row>
    <row r="14" ht="12.75">
      <c r="N14">
        <v>10</v>
      </c>
    </row>
    <row r="15" ht="12.75">
      <c r="N15">
        <v>11</v>
      </c>
    </row>
    <row r="16" ht="12.75">
      <c r="N16">
        <v>12</v>
      </c>
    </row>
    <row r="17" ht="12.75">
      <c r="N17">
        <v>13</v>
      </c>
    </row>
    <row r="18" ht="12.75">
      <c r="N18">
        <v>14</v>
      </c>
    </row>
    <row r="19" ht="12.75">
      <c r="N19">
        <v>15</v>
      </c>
    </row>
    <row r="20" ht="12.75">
      <c r="N20">
        <v>16</v>
      </c>
    </row>
    <row r="21" ht="12.75">
      <c r="N21">
        <v>17</v>
      </c>
    </row>
    <row r="22" ht="12.75">
      <c r="N22">
        <v>18</v>
      </c>
    </row>
    <row r="23" ht="12.75">
      <c r="N23">
        <v>19</v>
      </c>
    </row>
    <row r="24" ht="12.75">
      <c r="N24">
        <v>20</v>
      </c>
    </row>
    <row r="25" ht="12.75">
      <c r="N25">
        <v>21</v>
      </c>
    </row>
    <row r="26" ht="12.75">
      <c r="N26">
        <v>22</v>
      </c>
    </row>
    <row r="27" ht="12.75">
      <c r="N27">
        <v>23</v>
      </c>
    </row>
    <row r="28" ht="12.75">
      <c r="N28">
        <v>24</v>
      </c>
    </row>
    <row r="29" ht="12.75">
      <c r="N29">
        <v>25</v>
      </c>
    </row>
    <row r="30" ht="12.75">
      <c r="N30">
        <v>26</v>
      </c>
    </row>
    <row r="31" ht="12.75">
      <c r="N31">
        <v>27</v>
      </c>
    </row>
    <row r="32" ht="12.75">
      <c r="N32">
        <v>28</v>
      </c>
    </row>
    <row r="33" ht="12.75">
      <c r="N33">
        <v>29</v>
      </c>
    </row>
    <row r="34" ht="12.75">
      <c r="N34">
        <v>30</v>
      </c>
    </row>
    <row r="36" spans="9:14" ht="12.75">
      <c r="I36" s="1" t="s">
        <v>9</v>
      </c>
      <c r="N36" s="1" t="s">
        <v>10</v>
      </c>
    </row>
    <row r="37" spans="9:27" ht="12.75">
      <c r="I37" t="s">
        <v>11</v>
      </c>
      <c r="J37" t="s">
        <v>1</v>
      </c>
      <c r="K37" t="s">
        <v>2</v>
      </c>
      <c r="L37" t="s">
        <v>3</v>
      </c>
      <c r="M37" t="s">
        <v>4</v>
      </c>
      <c r="N37" t="s">
        <v>4</v>
      </c>
      <c r="O37" t="s">
        <v>11</v>
      </c>
      <c r="P37" t="s">
        <v>12</v>
      </c>
      <c r="Q37" t="s">
        <v>13</v>
      </c>
      <c r="S37" t="s">
        <v>4</v>
      </c>
      <c r="T37" t="s">
        <v>11</v>
      </c>
      <c r="U37" t="s">
        <v>12</v>
      </c>
      <c r="V37" t="s">
        <v>13</v>
      </c>
      <c r="X37" t="s">
        <v>4</v>
      </c>
      <c r="Y37" t="s">
        <v>11</v>
      </c>
      <c r="Z37" t="s">
        <v>12</v>
      </c>
      <c r="AA37" t="s">
        <v>13</v>
      </c>
    </row>
    <row r="38" spans="9:27" ht="12.75"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0" ref="T38:V40">O38*100</f>
        <v>#DIV/0!</v>
      </c>
      <c r="U38" t="e">
        <f t="shared" si="0"/>
        <v>#DIV/0!</v>
      </c>
      <c r="V38" t="e">
        <f t="shared" si="0"/>
        <v>#DIV/0!</v>
      </c>
      <c r="X38" t="s">
        <v>14</v>
      </c>
      <c r="Y38" s="2" t="e">
        <f aca="true" t="shared" si="1" ref="Y38:AA40">T38</f>
        <v>#DIV/0!</v>
      </c>
      <c r="Z38" s="2" t="e">
        <f t="shared" si="1"/>
        <v>#DIV/0!</v>
      </c>
      <c r="AA38" s="2" t="e">
        <f t="shared" si="1"/>
        <v>#DIV/0!</v>
      </c>
    </row>
    <row r="39" spans="9:27" ht="12.75"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0"/>
        <v>#DIV/0!</v>
      </c>
      <c r="U39" t="e">
        <f t="shared" si="0"/>
        <v>#DIV/0!</v>
      </c>
      <c r="V39" t="e">
        <f t="shared" si="0"/>
        <v>#DIV/0!</v>
      </c>
      <c r="X39" t="s">
        <v>15</v>
      </c>
      <c r="Y39" s="2" t="e">
        <f t="shared" si="1"/>
        <v>#DIV/0!</v>
      </c>
      <c r="Z39" s="2" t="e">
        <f t="shared" si="1"/>
        <v>#DIV/0!</v>
      </c>
      <c r="AA39" s="2" t="e">
        <f t="shared" si="1"/>
        <v>#DIV/0!</v>
      </c>
    </row>
    <row r="40" spans="9:27" ht="12.75"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0"/>
        <v>#DIV/0!</v>
      </c>
      <c r="U40" t="e">
        <f t="shared" si="0"/>
        <v>#DIV/0!</v>
      </c>
      <c r="V40" t="e">
        <f t="shared" si="0"/>
        <v>#DIV/0!</v>
      </c>
      <c r="X40" t="s">
        <v>17</v>
      </c>
      <c r="Y40" s="2" t="e">
        <f t="shared" si="1"/>
        <v>#DIV/0!</v>
      </c>
      <c r="Z40" s="2" t="e">
        <f t="shared" si="1"/>
        <v>#DIV/0!</v>
      </c>
      <c r="AA40" s="2" t="e">
        <f t="shared" si="1"/>
        <v>#DIV/0!</v>
      </c>
    </row>
    <row r="41" ht="12.75">
      <c r="I41" t="s">
        <v>18</v>
      </c>
    </row>
    <row r="42" spans="9:13" ht="12.75">
      <c r="I42" t="s">
        <v>13</v>
      </c>
      <c r="J42" t="s">
        <v>1</v>
      </c>
      <c r="K42" t="s">
        <v>2</v>
      </c>
      <c r="L42" t="s">
        <v>3</v>
      </c>
      <c r="M42" t="s">
        <v>4</v>
      </c>
    </row>
    <row r="43" spans="9:15" ht="12.75">
      <c r="I43" t="s">
        <v>14</v>
      </c>
      <c r="O43" s="1" t="s">
        <v>19</v>
      </c>
    </row>
    <row r="44" spans="9:18" ht="12.75">
      <c r="I44" t="s">
        <v>15</v>
      </c>
      <c r="P44" t="s">
        <v>14</v>
      </c>
      <c r="Q44" t="s">
        <v>20</v>
      </c>
      <c r="R44" t="s">
        <v>17</v>
      </c>
    </row>
    <row r="45" spans="9:15" ht="12.75">
      <c r="I45" t="s">
        <v>17</v>
      </c>
      <c r="O45" t="s">
        <v>4</v>
      </c>
    </row>
    <row r="46" spans="9:15" ht="12.75">
      <c r="I46" t="s">
        <v>18</v>
      </c>
      <c r="O46" s="1" t="s">
        <v>21</v>
      </c>
    </row>
    <row r="47" spans="9:18" ht="12.75">
      <c r="I47" t="s">
        <v>12</v>
      </c>
      <c r="J47" t="s">
        <v>1</v>
      </c>
      <c r="K47" t="s">
        <v>2</v>
      </c>
      <c r="L47" t="s">
        <v>3</v>
      </c>
      <c r="M47" t="s">
        <v>4</v>
      </c>
      <c r="P47" t="s">
        <v>14</v>
      </c>
      <c r="Q47" t="s">
        <v>20</v>
      </c>
      <c r="R47" t="s">
        <v>17</v>
      </c>
    </row>
    <row r="48" spans="9:18" ht="12.75">
      <c r="I48" t="s">
        <v>14</v>
      </c>
      <c r="O48" t="s">
        <v>4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9:18" ht="12.75">
      <c r="I49" t="s">
        <v>15</v>
      </c>
      <c r="P49" t="s">
        <v>14</v>
      </c>
      <c r="Q49" t="s">
        <v>20</v>
      </c>
      <c r="R49" t="s">
        <v>17</v>
      </c>
    </row>
    <row r="50" spans="9:18" ht="12.75">
      <c r="I50" t="s">
        <v>17</v>
      </c>
      <c r="O50" t="s">
        <v>4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9:19" ht="12.75">
      <c r="I51" t="s">
        <v>18</v>
      </c>
      <c r="P51" t="s">
        <v>14</v>
      </c>
      <c r="Q51" t="s">
        <v>20</v>
      </c>
      <c r="R51" t="s">
        <v>17</v>
      </c>
      <c r="S51" t="s">
        <v>22</v>
      </c>
    </row>
    <row r="52" spans="15:18" ht="12.75">
      <c r="O52" t="s">
        <v>23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8:15" ht="12.75"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10:15" ht="12.75">
      <c r="J54" s="3" t="s">
        <v>13</v>
      </c>
      <c r="K54" s="3" t="s">
        <v>12</v>
      </c>
      <c r="L54" s="3" t="s">
        <v>25</v>
      </c>
      <c r="M54" s="3" t="s">
        <v>13</v>
      </c>
      <c r="N54" s="3" t="s">
        <v>12</v>
      </c>
      <c r="O54" s="3" t="s">
        <v>25</v>
      </c>
    </row>
    <row r="55" spans="9:15" ht="12.75"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6:35" ht="12.75">
      <c r="F62" s="3"/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6:35" ht="12.75">
      <c r="F63" s="3"/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2" ref="K64:AI64">J64+K63</f>
        <v>#NUM!</v>
      </c>
      <c r="L64" t="e">
        <f t="shared" si="2"/>
        <v>#NUM!</v>
      </c>
      <c r="M64" t="e">
        <f t="shared" si="2"/>
        <v>#NUM!</v>
      </c>
      <c r="N64" t="e">
        <f t="shared" si="2"/>
        <v>#NUM!</v>
      </c>
      <c r="O64" t="e">
        <f t="shared" si="2"/>
        <v>#NUM!</v>
      </c>
      <c r="P64" t="e">
        <f t="shared" si="2"/>
        <v>#NUM!</v>
      </c>
      <c r="Q64" t="e">
        <f t="shared" si="2"/>
        <v>#NUM!</v>
      </c>
      <c r="R64" t="e">
        <f t="shared" si="2"/>
        <v>#NUM!</v>
      </c>
      <c r="S64" t="e">
        <f t="shared" si="2"/>
        <v>#NUM!</v>
      </c>
      <c r="T64" t="e">
        <f t="shared" si="2"/>
        <v>#NUM!</v>
      </c>
      <c r="U64" t="e">
        <f t="shared" si="2"/>
        <v>#NUM!</v>
      </c>
      <c r="V64" t="e">
        <f t="shared" si="2"/>
        <v>#NUM!</v>
      </c>
      <c r="W64" t="e">
        <f t="shared" si="2"/>
        <v>#NUM!</v>
      </c>
      <c r="X64" t="e">
        <f t="shared" si="2"/>
        <v>#NUM!</v>
      </c>
      <c r="Y64" t="e">
        <f t="shared" si="2"/>
        <v>#NUM!</v>
      </c>
      <c r="Z64" s="5" t="e">
        <f t="shared" si="2"/>
        <v>#NUM!</v>
      </c>
      <c r="AA64" s="5" t="e">
        <f t="shared" si="2"/>
        <v>#NUM!</v>
      </c>
      <c r="AB64" s="5" t="e">
        <f t="shared" si="2"/>
        <v>#NUM!</v>
      </c>
      <c r="AC64" s="5" t="e">
        <f t="shared" si="2"/>
        <v>#NUM!</v>
      </c>
      <c r="AD64" s="5" t="e">
        <f t="shared" si="2"/>
        <v>#NUM!</v>
      </c>
      <c r="AE64" s="5" t="e">
        <f t="shared" si="2"/>
        <v>#NUM!</v>
      </c>
      <c r="AF64" s="5" t="e">
        <f t="shared" si="2"/>
        <v>#NUM!</v>
      </c>
      <c r="AG64" s="5" t="e">
        <f t="shared" si="2"/>
        <v>#NUM!</v>
      </c>
      <c r="AH64" s="5" t="e">
        <f t="shared" si="2"/>
        <v>#NUM!</v>
      </c>
      <c r="AI64" s="5" t="e">
        <f t="shared" si="2"/>
        <v>#NUM!</v>
      </c>
    </row>
    <row r="65" spans="9:35" ht="12.75">
      <c r="I65" t="s">
        <v>31</v>
      </c>
      <c r="J65">
        <v>1</v>
      </c>
      <c r="K65">
        <f aca="true" t="shared" si="3" ref="K65:AI65">1-J64</f>
        <v>0</v>
      </c>
      <c r="L65" t="e">
        <f t="shared" si="3"/>
        <v>#NUM!</v>
      </c>
      <c r="M65" t="e">
        <f t="shared" si="3"/>
        <v>#NUM!</v>
      </c>
      <c r="N65" t="e">
        <f t="shared" si="3"/>
        <v>#NUM!</v>
      </c>
      <c r="O65" t="e">
        <f t="shared" si="3"/>
        <v>#NUM!</v>
      </c>
      <c r="P65" t="e">
        <f t="shared" si="3"/>
        <v>#NUM!</v>
      </c>
      <c r="Q65" t="e">
        <f t="shared" si="3"/>
        <v>#NUM!</v>
      </c>
      <c r="R65" t="e">
        <f t="shared" si="3"/>
        <v>#NUM!</v>
      </c>
      <c r="S65" t="e">
        <f t="shared" si="3"/>
        <v>#NUM!</v>
      </c>
      <c r="T65" t="e">
        <f t="shared" si="3"/>
        <v>#NUM!</v>
      </c>
      <c r="U65" t="e">
        <f t="shared" si="3"/>
        <v>#NUM!</v>
      </c>
      <c r="V65" t="e">
        <f t="shared" si="3"/>
        <v>#NUM!</v>
      </c>
      <c r="W65" t="e">
        <f t="shared" si="3"/>
        <v>#NUM!</v>
      </c>
      <c r="X65" t="e">
        <f t="shared" si="3"/>
        <v>#NUM!</v>
      </c>
      <c r="Y65" t="e">
        <f t="shared" si="3"/>
        <v>#NUM!</v>
      </c>
      <c r="Z65" s="6" t="e">
        <f t="shared" si="3"/>
        <v>#NUM!</v>
      </c>
      <c r="AA65" s="6" t="e">
        <f t="shared" si="3"/>
        <v>#NUM!</v>
      </c>
      <c r="AB65" s="5" t="e">
        <f t="shared" si="3"/>
        <v>#NUM!</v>
      </c>
      <c r="AC65" s="5" t="e">
        <f t="shared" si="3"/>
        <v>#NUM!</v>
      </c>
      <c r="AD65" s="5" t="e">
        <f t="shared" si="3"/>
        <v>#NUM!</v>
      </c>
      <c r="AE65" s="5" t="e">
        <f t="shared" si="3"/>
        <v>#NUM!</v>
      </c>
      <c r="AF65" s="5" t="e">
        <f t="shared" si="3"/>
        <v>#NUM!</v>
      </c>
      <c r="AG65" s="5" t="e">
        <f t="shared" si="3"/>
        <v>#NUM!</v>
      </c>
      <c r="AH65" s="5" t="e">
        <f t="shared" si="3"/>
        <v>#NUM!</v>
      </c>
      <c r="AI65" s="5" t="e">
        <f t="shared" si="3"/>
        <v>#NUM!</v>
      </c>
    </row>
    <row r="66" spans="26:27" ht="12.75">
      <c r="Z66" s="5"/>
      <c r="AA66" s="5"/>
    </row>
    <row r="67" spans="6:35" ht="12.75">
      <c r="F67" s="3"/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6:35" ht="12.75">
      <c r="F68" s="3"/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4" ref="K69:AI69">J69+K68</f>
        <v>#NUM!</v>
      </c>
      <c r="L69" t="e">
        <f t="shared" si="4"/>
        <v>#NUM!</v>
      </c>
      <c r="M69" t="e">
        <f t="shared" si="4"/>
        <v>#NUM!</v>
      </c>
      <c r="N69" t="e">
        <f t="shared" si="4"/>
        <v>#NUM!</v>
      </c>
      <c r="O69" t="e">
        <f t="shared" si="4"/>
        <v>#NUM!</v>
      </c>
      <c r="P69" t="e">
        <f t="shared" si="4"/>
        <v>#NUM!</v>
      </c>
      <c r="Q69" t="e">
        <f t="shared" si="4"/>
        <v>#NUM!</v>
      </c>
      <c r="R69" t="e">
        <f t="shared" si="4"/>
        <v>#NUM!</v>
      </c>
      <c r="S69" t="e">
        <f t="shared" si="4"/>
        <v>#NUM!</v>
      </c>
      <c r="T69" t="e">
        <f t="shared" si="4"/>
        <v>#NUM!</v>
      </c>
      <c r="U69" t="e">
        <f t="shared" si="4"/>
        <v>#NUM!</v>
      </c>
      <c r="V69" t="e">
        <f t="shared" si="4"/>
        <v>#NUM!</v>
      </c>
      <c r="W69" t="e">
        <f t="shared" si="4"/>
        <v>#NUM!</v>
      </c>
      <c r="X69" t="e">
        <f t="shared" si="4"/>
        <v>#NUM!</v>
      </c>
      <c r="Y69" t="e">
        <f t="shared" si="4"/>
        <v>#NUM!</v>
      </c>
      <c r="Z69" t="e">
        <f t="shared" si="4"/>
        <v>#NUM!</v>
      </c>
      <c r="AA69" t="e">
        <f t="shared" si="4"/>
        <v>#NUM!</v>
      </c>
      <c r="AB69" t="e">
        <f t="shared" si="4"/>
        <v>#NUM!</v>
      </c>
      <c r="AC69" t="e">
        <f t="shared" si="4"/>
        <v>#NUM!</v>
      </c>
      <c r="AD69" t="e">
        <f t="shared" si="4"/>
        <v>#NUM!</v>
      </c>
      <c r="AE69" t="e">
        <f t="shared" si="4"/>
        <v>#NUM!</v>
      </c>
      <c r="AF69" t="e">
        <f t="shared" si="4"/>
        <v>#NUM!</v>
      </c>
      <c r="AG69" t="e">
        <f t="shared" si="4"/>
        <v>#NUM!</v>
      </c>
      <c r="AH69" t="e">
        <f t="shared" si="4"/>
        <v>#NUM!</v>
      </c>
      <c r="AI69" t="e">
        <f t="shared" si="4"/>
        <v>#NUM!</v>
      </c>
    </row>
    <row r="70" spans="9:35" ht="12.75">
      <c r="I70" t="s">
        <v>31</v>
      </c>
      <c r="J70">
        <v>1</v>
      </c>
      <c r="K70">
        <f aca="true" t="shared" si="5" ref="K70:AI70">1-J69</f>
        <v>0</v>
      </c>
      <c r="L70" t="e">
        <f t="shared" si="5"/>
        <v>#NUM!</v>
      </c>
      <c r="M70" t="e">
        <f t="shared" si="5"/>
        <v>#NUM!</v>
      </c>
      <c r="N70" t="e">
        <f t="shared" si="5"/>
        <v>#NUM!</v>
      </c>
      <c r="O70" t="e">
        <f t="shared" si="5"/>
        <v>#NUM!</v>
      </c>
      <c r="P70" t="e">
        <f t="shared" si="5"/>
        <v>#NUM!</v>
      </c>
      <c r="Q70" t="e">
        <f t="shared" si="5"/>
        <v>#NUM!</v>
      </c>
      <c r="R70" t="e">
        <f t="shared" si="5"/>
        <v>#NUM!</v>
      </c>
      <c r="S70" t="e">
        <f t="shared" si="5"/>
        <v>#NUM!</v>
      </c>
      <c r="T70" t="e">
        <f t="shared" si="5"/>
        <v>#NUM!</v>
      </c>
      <c r="U70" t="e">
        <f t="shared" si="5"/>
        <v>#NUM!</v>
      </c>
      <c r="V70" t="e">
        <f t="shared" si="5"/>
        <v>#NUM!</v>
      </c>
      <c r="W70" t="e">
        <f t="shared" si="5"/>
        <v>#NUM!</v>
      </c>
      <c r="X70" t="e">
        <f t="shared" si="5"/>
        <v>#NUM!</v>
      </c>
      <c r="Y70" t="e">
        <f t="shared" si="5"/>
        <v>#NUM!</v>
      </c>
      <c r="Z70" t="e">
        <f t="shared" si="5"/>
        <v>#NUM!</v>
      </c>
      <c r="AA70" t="e">
        <f t="shared" si="5"/>
        <v>#NUM!</v>
      </c>
      <c r="AB70" t="e">
        <f t="shared" si="5"/>
        <v>#NUM!</v>
      </c>
      <c r="AC70" t="e">
        <f t="shared" si="5"/>
        <v>#NUM!</v>
      </c>
      <c r="AD70" t="e">
        <f t="shared" si="5"/>
        <v>#NUM!</v>
      </c>
      <c r="AE70" t="e">
        <f t="shared" si="5"/>
        <v>#NUM!</v>
      </c>
      <c r="AF70" t="e">
        <f t="shared" si="5"/>
        <v>#NUM!</v>
      </c>
      <c r="AG70" t="e">
        <f t="shared" si="5"/>
        <v>#NUM!</v>
      </c>
      <c r="AH70" t="e">
        <f t="shared" si="5"/>
        <v>#NUM!</v>
      </c>
      <c r="AI70" t="e">
        <f t="shared" si="5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6:35" ht="12.75">
      <c r="F72" s="3"/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6:35" ht="12.75">
      <c r="F73" s="3"/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6" ref="K74:AI74">J74+K73</f>
        <v>#NUM!</v>
      </c>
      <c r="L74" t="e">
        <f t="shared" si="6"/>
        <v>#NUM!</v>
      </c>
      <c r="M74" t="e">
        <f t="shared" si="6"/>
        <v>#NUM!</v>
      </c>
      <c r="N74" t="e">
        <f t="shared" si="6"/>
        <v>#NUM!</v>
      </c>
      <c r="O74" t="e">
        <f t="shared" si="6"/>
        <v>#NUM!</v>
      </c>
      <c r="P74" t="e">
        <f t="shared" si="6"/>
        <v>#NUM!</v>
      </c>
      <c r="Q74" t="e">
        <f t="shared" si="6"/>
        <v>#NUM!</v>
      </c>
      <c r="R74" t="e">
        <f t="shared" si="6"/>
        <v>#NUM!</v>
      </c>
      <c r="S74" t="e">
        <f t="shared" si="6"/>
        <v>#NUM!</v>
      </c>
      <c r="T74" t="e">
        <f t="shared" si="6"/>
        <v>#NUM!</v>
      </c>
      <c r="U74" t="e">
        <f t="shared" si="6"/>
        <v>#NUM!</v>
      </c>
      <c r="V74" t="e">
        <f t="shared" si="6"/>
        <v>#NUM!</v>
      </c>
      <c r="W74" t="e">
        <f t="shared" si="6"/>
        <v>#NUM!</v>
      </c>
      <c r="X74" t="e">
        <f t="shared" si="6"/>
        <v>#NUM!</v>
      </c>
      <c r="Y74" t="e">
        <f t="shared" si="6"/>
        <v>#NUM!</v>
      </c>
      <c r="Z74" s="5" t="e">
        <f t="shared" si="6"/>
        <v>#NUM!</v>
      </c>
      <c r="AA74" s="5" t="e">
        <f t="shared" si="6"/>
        <v>#NUM!</v>
      </c>
      <c r="AB74" s="5" t="e">
        <f t="shared" si="6"/>
        <v>#NUM!</v>
      </c>
      <c r="AC74" s="5" t="e">
        <f t="shared" si="6"/>
        <v>#NUM!</v>
      </c>
      <c r="AD74" s="5" t="e">
        <f t="shared" si="6"/>
        <v>#NUM!</v>
      </c>
      <c r="AE74" s="5" t="e">
        <f t="shared" si="6"/>
        <v>#NUM!</v>
      </c>
      <c r="AF74" s="5" t="e">
        <f t="shared" si="6"/>
        <v>#NUM!</v>
      </c>
      <c r="AG74" s="5" t="e">
        <f t="shared" si="6"/>
        <v>#NUM!</v>
      </c>
      <c r="AH74" s="5" t="e">
        <f t="shared" si="6"/>
        <v>#NUM!</v>
      </c>
      <c r="AI74" s="5" t="e">
        <f t="shared" si="6"/>
        <v>#NUM!</v>
      </c>
    </row>
    <row r="75" spans="9:35" ht="12.75">
      <c r="I75" t="s">
        <v>31</v>
      </c>
      <c r="J75">
        <v>1</v>
      </c>
      <c r="K75">
        <f aca="true" t="shared" si="7" ref="K75:AI75">1-J74</f>
        <v>0</v>
      </c>
      <c r="L75" t="e">
        <f t="shared" si="7"/>
        <v>#NUM!</v>
      </c>
      <c r="M75" t="e">
        <f t="shared" si="7"/>
        <v>#NUM!</v>
      </c>
      <c r="N75" t="e">
        <f t="shared" si="7"/>
        <v>#NUM!</v>
      </c>
      <c r="O75" t="e">
        <f t="shared" si="7"/>
        <v>#NUM!</v>
      </c>
      <c r="P75" t="e">
        <f t="shared" si="7"/>
        <v>#NUM!</v>
      </c>
      <c r="Q75" t="e">
        <f t="shared" si="7"/>
        <v>#NUM!</v>
      </c>
      <c r="R75" t="e">
        <f t="shared" si="7"/>
        <v>#NUM!</v>
      </c>
      <c r="S75" t="e">
        <f t="shared" si="7"/>
        <v>#NUM!</v>
      </c>
      <c r="T75" t="e">
        <f t="shared" si="7"/>
        <v>#NUM!</v>
      </c>
      <c r="U75" t="e">
        <f t="shared" si="7"/>
        <v>#NUM!</v>
      </c>
      <c r="V75" t="e">
        <f t="shared" si="7"/>
        <v>#NUM!</v>
      </c>
      <c r="W75" t="e">
        <f t="shared" si="7"/>
        <v>#NUM!</v>
      </c>
      <c r="X75" t="e">
        <f t="shared" si="7"/>
        <v>#NUM!</v>
      </c>
      <c r="Y75" t="e">
        <f t="shared" si="7"/>
        <v>#NUM!</v>
      </c>
      <c r="Z75" t="e">
        <f t="shared" si="7"/>
        <v>#NUM!</v>
      </c>
      <c r="AA75" s="5" t="e">
        <f t="shared" si="7"/>
        <v>#NUM!</v>
      </c>
      <c r="AB75" s="5" t="e">
        <f t="shared" si="7"/>
        <v>#NUM!</v>
      </c>
      <c r="AC75" s="5" t="e">
        <f t="shared" si="7"/>
        <v>#NUM!</v>
      </c>
      <c r="AD75" s="5" t="e">
        <f t="shared" si="7"/>
        <v>#NUM!</v>
      </c>
      <c r="AE75" s="5" t="e">
        <f t="shared" si="7"/>
        <v>#NUM!</v>
      </c>
      <c r="AF75" s="5" t="e">
        <f t="shared" si="7"/>
        <v>#NUM!</v>
      </c>
      <c r="AG75" s="5" t="e">
        <f t="shared" si="7"/>
        <v>#NUM!</v>
      </c>
      <c r="AH75" s="5" t="e">
        <f t="shared" si="7"/>
        <v>#NUM!</v>
      </c>
      <c r="AI75" s="5" t="e">
        <f t="shared" si="7"/>
        <v>#NUM!</v>
      </c>
    </row>
    <row r="77" spans="6:35" ht="12.75">
      <c r="F77" s="3"/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6:35" ht="12.75">
      <c r="F78" s="3"/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8" ref="K79:AI79">J79+K78</f>
        <v>#NUM!</v>
      </c>
      <c r="L79" t="e">
        <f t="shared" si="8"/>
        <v>#NUM!</v>
      </c>
      <c r="M79" t="e">
        <f t="shared" si="8"/>
        <v>#NUM!</v>
      </c>
      <c r="N79" t="e">
        <f t="shared" si="8"/>
        <v>#NUM!</v>
      </c>
      <c r="O79" t="e">
        <f t="shared" si="8"/>
        <v>#NUM!</v>
      </c>
      <c r="P79" t="e">
        <f t="shared" si="8"/>
        <v>#NUM!</v>
      </c>
      <c r="Q79" t="e">
        <f t="shared" si="8"/>
        <v>#NUM!</v>
      </c>
      <c r="R79" t="e">
        <f t="shared" si="8"/>
        <v>#NUM!</v>
      </c>
      <c r="S79" t="e">
        <f t="shared" si="8"/>
        <v>#NUM!</v>
      </c>
      <c r="T79" t="e">
        <f t="shared" si="8"/>
        <v>#NUM!</v>
      </c>
      <c r="U79" t="e">
        <f t="shared" si="8"/>
        <v>#NUM!</v>
      </c>
      <c r="V79" t="e">
        <f t="shared" si="8"/>
        <v>#NUM!</v>
      </c>
      <c r="W79" t="e">
        <f t="shared" si="8"/>
        <v>#NUM!</v>
      </c>
      <c r="X79" t="e">
        <f t="shared" si="8"/>
        <v>#NUM!</v>
      </c>
      <c r="Y79" t="e">
        <f t="shared" si="8"/>
        <v>#NUM!</v>
      </c>
      <c r="Z79" t="e">
        <f t="shared" si="8"/>
        <v>#NUM!</v>
      </c>
      <c r="AA79" t="e">
        <f t="shared" si="8"/>
        <v>#NUM!</v>
      </c>
      <c r="AB79" t="e">
        <f t="shared" si="8"/>
        <v>#NUM!</v>
      </c>
      <c r="AC79" t="e">
        <f t="shared" si="8"/>
        <v>#NUM!</v>
      </c>
      <c r="AD79" t="e">
        <f t="shared" si="8"/>
        <v>#NUM!</v>
      </c>
      <c r="AE79" t="e">
        <f t="shared" si="8"/>
        <v>#NUM!</v>
      </c>
      <c r="AF79" t="e">
        <f t="shared" si="8"/>
        <v>#NUM!</v>
      </c>
      <c r="AG79" t="e">
        <f t="shared" si="8"/>
        <v>#NUM!</v>
      </c>
      <c r="AH79" t="e">
        <f t="shared" si="8"/>
        <v>#NUM!</v>
      </c>
      <c r="AI79" t="e">
        <f t="shared" si="8"/>
        <v>#NUM!</v>
      </c>
    </row>
    <row r="80" spans="9:35" ht="12.75">
      <c r="I80" t="s">
        <v>31</v>
      </c>
      <c r="J80">
        <v>1</v>
      </c>
      <c r="K80">
        <f aca="true" t="shared" si="9" ref="K80:AI80">1-J79</f>
        <v>0</v>
      </c>
      <c r="L80" t="e">
        <f t="shared" si="9"/>
        <v>#NUM!</v>
      </c>
      <c r="M80" t="e">
        <f t="shared" si="9"/>
        <v>#NUM!</v>
      </c>
      <c r="N80" t="e">
        <f t="shared" si="9"/>
        <v>#NUM!</v>
      </c>
      <c r="O80" t="e">
        <f t="shared" si="9"/>
        <v>#NUM!</v>
      </c>
      <c r="P80" t="e">
        <f t="shared" si="9"/>
        <v>#NUM!</v>
      </c>
      <c r="Q80" t="e">
        <f t="shared" si="9"/>
        <v>#NUM!</v>
      </c>
      <c r="R80" t="e">
        <f t="shared" si="9"/>
        <v>#NUM!</v>
      </c>
      <c r="S80" t="e">
        <f t="shared" si="9"/>
        <v>#NUM!</v>
      </c>
      <c r="T80" t="e">
        <f t="shared" si="9"/>
        <v>#NUM!</v>
      </c>
      <c r="U80" t="e">
        <f t="shared" si="9"/>
        <v>#NUM!</v>
      </c>
      <c r="V80" t="e">
        <f t="shared" si="9"/>
        <v>#NUM!</v>
      </c>
      <c r="W80" t="e">
        <f t="shared" si="9"/>
        <v>#NUM!</v>
      </c>
      <c r="X80" t="e">
        <f t="shared" si="9"/>
        <v>#NUM!</v>
      </c>
      <c r="Y80" t="e">
        <f t="shared" si="9"/>
        <v>#NUM!</v>
      </c>
      <c r="Z80" t="e">
        <f t="shared" si="9"/>
        <v>#NUM!</v>
      </c>
      <c r="AA80" t="e">
        <f t="shared" si="9"/>
        <v>#NUM!</v>
      </c>
      <c r="AB80" t="e">
        <f t="shared" si="9"/>
        <v>#NUM!</v>
      </c>
      <c r="AC80" t="e">
        <f t="shared" si="9"/>
        <v>#NUM!</v>
      </c>
      <c r="AD80" t="e">
        <f t="shared" si="9"/>
        <v>#NUM!</v>
      </c>
      <c r="AE80" t="e">
        <f t="shared" si="9"/>
        <v>#NUM!</v>
      </c>
      <c r="AF80" t="e">
        <f t="shared" si="9"/>
        <v>#NUM!</v>
      </c>
      <c r="AG80" t="e">
        <f t="shared" si="9"/>
        <v>#NUM!</v>
      </c>
      <c r="AH80" t="e">
        <f t="shared" si="9"/>
        <v>#NUM!</v>
      </c>
      <c r="AI80" t="e">
        <f t="shared" si="9"/>
        <v>#NUM!</v>
      </c>
    </row>
    <row r="82" spans="6:35" ht="12.75">
      <c r="F82" s="3"/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6:35" ht="12.75">
      <c r="F83" s="3"/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0" ref="K84:AI84">J84+K83</f>
        <v>#NUM!</v>
      </c>
      <c r="L84" t="e">
        <f t="shared" si="10"/>
        <v>#NUM!</v>
      </c>
      <c r="M84" t="e">
        <f t="shared" si="10"/>
        <v>#NUM!</v>
      </c>
      <c r="N84" t="e">
        <f t="shared" si="10"/>
        <v>#NUM!</v>
      </c>
      <c r="O84" t="e">
        <f t="shared" si="10"/>
        <v>#NUM!</v>
      </c>
      <c r="P84" t="e">
        <f t="shared" si="10"/>
        <v>#NUM!</v>
      </c>
      <c r="Q84" t="e">
        <f t="shared" si="10"/>
        <v>#NUM!</v>
      </c>
      <c r="R84" t="e">
        <f t="shared" si="10"/>
        <v>#NUM!</v>
      </c>
      <c r="S84" t="e">
        <f t="shared" si="10"/>
        <v>#NUM!</v>
      </c>
      <c r="T84" t="e">
        <f t="shared" si="10"/>
        <v>#NUM!</v>
      </c>
      <c r="U84" t="e">
        <f t="shared" si="10"/>
        <v>#NUM!</v>
      </c>
      <c r="V84" t="e">
        <f t="shared" si="10"/>
        <v>#NUM!</v>
      </c>
      <c r="W84" t="e">
        <f t="shared" si="10"/>
        <v>#NUM!</v>
      </c>
      <c r="X84" t="e">
        <f t="shared" si="10"/>
        <v>#NUM!</v>
      </c>
      <c r="Y84" t="e">
        <f t="shared" si="10"/>
        <v>#NUM!</v>
      </c>
      <c r="Z84" s="9" t="e">
        <f t="shared" si="10"/>
        <v>#NUM!</v>
      </c>
      <c r="AA84" s="9" t="e">
        <f t="shared" si="10"/>
        <v>#NUM!</v>
      </c>
      <c r="AB84" s="9" t="e">
        <f t="shared" si="10"/>
        <v>#NUM!</v>
      </c>
      <c r="AC84" s="5" t="e">
        <f t="shared" si="10"/>
        <v>#NUM!</v>
      </c>
      <c r="AD84" s="5" t="e">
        <f t="shared" si="10"/>
        <v>#NUM!</v>
      </c>
      <c r="AE84" s="5" t="e">
        <f t="shared" si="10"/>
        <v>#NUM!</v>
      </c>
      <c r="AF84" s="5" t="e">
        <f t="shared" si="10"/>
        <v>#NUM!</v>
      </c>
      <c r="AG84" s="5" t="e">
        <f t="shared" si="10"/>
        <v>#NUM!</v>
      </c>
      <c r="AH84" s="5" t="e">
        <f t="shared" si="10"/>
        <v>#NUM!</v>
      </c>
      <c r="AI84" s="5" t="e">
        <f t="shared" si="10"/>
        <v>#NUM!</v>
      </c>
    </row>
    <row r="85" spans="9:35" ht="12.75">
      <c r="I85" t="s">
        <v>31</v>
      </c>
      <c r="J85">
        <v>1</v>
      </c>
      <c r="K85">
        <f aca="true" t="shared" si="11" ref="K85:AI85">1-J84</f>
        <v>0</v>
      </c>
      <c r="L85" t="e">
        <f t="shared" si="11"/>
        <v>#NUM!</v>
      </c>
      <c r="M85" t="e">
        <f t="shared" si="11"/>
        <v>#NUM!</v>
      </c>
      <c r="N85" t="e">
        <f t="shared" si="11"/>
        <v>#NUM!</v>
      </c>
      <c r="O85" t="e">
        <f t="shared" si="11"/>
        <v>#NUM!</v>
      </c>
      <c r="P85" t="e">
        <f t="shared" si="11"/>
        <v>#NUM!</v>
      </c>
      <c r="Q85" t="e">
        <f t="shared" si="11"/>
        <v>#NUM!</v>
      </c>
      <c r="R85" t="e">
        <f t="shared" si="11"/>
        <v>#NUM!</v>
      </c>
      <c r="S85" t="e">
        <f t="shared" si="11"/>
        <v>#NUM!</v>
      </c>
      <c r="T85" t="e">
        <f t="shared" si="11"/>
        <v>#NUM!</v>
      </c>
      <c r="U85" t="e">
        <f t="shared" si="11"/>
        <v>#NUM!</v>
      </c>
      <c r="V85" t="e">
        <f t="shared" si="11"/>
        <v>#NUM!</v>
      </c>
      <c r="W85" t="e">
        <f t="shared" si="11"/>
        <v>#NUM!</v>
      </c>
      <c r="X85" t="e">
        <f t="shared" si="11"/>
        <v>#NUM!</v>
      </c>
      <c r="Y85" t="e">
        <f t="shared" si="11"/>
        <v>#NUM!</v>
      </c>
      <c r="Z85" s="9" t="e">
        <f t="shared" si="11"/>
        <v>#NUM!</v>
      </c>
      <c r="AA85" s="9" t="e">
        <f t="shared" si="11"/>
        <v>#NUM!</v>
      </c>
      <c r="AB85" s="9" t="e">
        <f t="shared" si="11"/>
        <v>#NUM!</v>
      </c>
      <c r="AC85" s="9" t="e">
        <f t="shared" si="11"/>
        <v>#NUM!</v>
      </c>
      <c r="AD85" s="9" t="e">
        <f t="shared" si="11"/>
        <v>#NUM!</v>
      </c>
      <c r="AE85" s="9" t="e">
        <f t="shared" si="11"/>
        <v>#NUM!</v>
      </c>
      <c r="AF85" s="9" t="e">
        <f t="shared" si="11"/>
        <v>#NUM!</v>
      </c>
      <c r="AG85" s="9" t="e">
        <f t="shared" si="11"/>
        <v>#NUM!</v>
      </c>
      <c r="AH85" s="9" t="e">
        <f t="shared" si="11"/>
        <v>#NUM!</v>
      </c>
      <c r="AI85" s="9" t="e">
        <f t="shared" si="11"/>
        <v>#NUM!</v>
      </c>
    </row>
    <row r="87" spans="6:35" ht="12.75">
      <c r="F87" s="3"/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6:35" ht="12.75">
      <c r="F88" s="3"/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2" ref="K89:AI89">J89+K88</f>
        <v>#NUM!</v>
      </c>
      <c r="L89" t="e">
        <f t="shared" si="12"/>
        <v>#NUM!</v>
      </c>
      <c r="M89" t="e">
        <f t="shared" si="12"/>
        <v>#NUM!</v>
      </c>
      <c r="N89" t="e">
        <f t="shared" si="12"/>
        <v>#NUM!</v>
      </c>
      <c r="O89" t="e">
        <f t="shared" si="12"/>
        <v>#NUM!</v>
      </c>
      <c r="P89" t="e">
        <f t="shared" si="12"/>
        <v>#NUM!</v>
      </c>
      <c r="Q89" t="e">
        <f t="shared" si="12"/>
        <v>#NUM!</v>
      </c>
      <c r="R89" t="e">
        <f t="shared" si="12"/>
        <v>#NUM!</v>
      </c>
      <c r="S89" t="e">
        <f t="shared" si="12"/>
        <v>#NUM!</v>
      </c>
      <c r="T89" t="e">
        <f t="shared" si="12"/>
        <v>#NUM!</v>
      </c>
      <c r="U89" t="e">
        <f t="shared" si="12"/>
        <v>#NUM!</v>
      </c>
      <c r="V89" t="e">
        <f t="shared" si="12"/>
        <v>#NUM!</v>
      </c>
      <c r="W89" t="e">
        <f t="shared" si="12"/>
        <v>#NUM!</v>
      </c>
      <c r="X89" t="e">
        <f t="shared" si="12"/>
        <v>#NUM!</v>
      </c>
      <c r="Y89" t="e">
        <f t="shared" si="12"/>
        <v>#NUM!</v>
      </c>
      <c r="Z89" t="e">
        <f t="shared" si="12"/>
        <v>#NUM!</v>
      </c>
      <c r="AA89" t="e">
        <f t="shared" si="12"/>
        <v>#NUM!</v>
      </c>
      <c r="AB89" t="e">
        <f t="shared" si="12"/>
        <v>#NUM!</v>
      </c>
      <c r="AC89" t="e">
        <f t="shared" si="12"/>
        <v>#NUM!</v>
      </c>
      <c r="AD89" t="e">
        <f t="shared" si="12"/>
        <v>#NUM!</v>
      </c>
      <c r="AE89" t="e">
        <f t="shared" si="12"/>
        <v>#NUM!</v>
      </c>
      <c r="AF89" t="e">
        <f t="shared" si="12"/>
        <v>#NUM!</v>
      </c>
      <c r="AG89" t="e">
        <f t="shared" si="12"/>
        <v>#NUM!</v>
      </c>
      <c r="AH89" t="e">
        <f t="shared" si="12"/>
        <v>#NUM!</v>
      </c>
      <c r="AI89" t="e">
        <f t="shared" si="12"/>
        <v>#NUM!</v>
      </c>
    </row>
    <row r="90" spans="9:35" ht="12.75">
      <c r="I90" t="s">
        <v>31</v>
      </c>
      <c r="J90">
        <v>1</v>
      </c>
      <c r="K90">
        <f aca="true" t="shared" si="13" ref="K90:AI90">1-J89</f>
        <v>0</v>
      </c>
      <c r="L90" t="e">
        <f t="shared" si="13"/>
        <v>#NUM!</v>
      </c>
      <c r="M90" t="e">
        <f t="shared" si="13"/>
        <v>#NUM!</v>
      </c>
      <c r="N90" t="e">
        <f t="shared" si="13"/>
        <v>#NUM!</v>
      </c>
      <c r="O90" t="e">
        <f t="shared" si="13"/>
        <v>#NUM!</v>
      </c>
      <c r="P90" t="e">
        <f t="shared" si="13"/>
        <v>#NUM!</v>
      </c>
      <c r="Q90" t="e">
        <f t="shared" si="13"/>
        <v>#NUM!</v>
      </c>
      <c r="R90" t="e">
        <f t="shared" si="13"/>
        <v>#NUM!</v>
      </c>
      <c r="S90" t="e">
        <f t="shared" si="13"/>
        <v>#NUM!</v>
      </c>
      <c r="T90" t="e">
        <f t="shared" si="13"/>
        <v>#NUM!</v>
      </c>
      <c r="U90" t="e">
        <f t="shared" si="13"/>
        <v>#NUM!</v>
      </c>
      <c r="V90" t="e">
        <f t="shared" si="13"/>
        <v>#NUM!</v>
      </c>
      <c r="W90" t="e">
        <f t="shared" si="13"/>
        <v>#NUM!</v>
      </c>
      <c r="X90" t="e">
        <f t="shared" si="13"/>
        <v>#NUM!</v>
      </c>
      <c r="Y90" t="e">
        <f t="shared" si="13"/>
        <v>#NUM!</v>
      </c>
      <c r="Z90" s="5" t="e">
        <f t="shared" si="13"/>
        <v>#NUM!</v>
      </c>
      <c r="AA90" s="5" t="e">
        <f t="shared" si="13"/>
        <v>#NUM!</v>
      </c>
      <c r="AB90" s="5" t="e">
        <f t="shared" si="13"/>
        <v>#NUM!</v>
      </c>
      <c r="AC90" s="5" t="e">
        <f t="shared" si="13"/>
        <v>#NUM!</v>
      </c>
      <c r="AD90" s="5" t="e">
        <f t="shared" si="13"/>
        <v>#NUM!</v>
      </c>
      <c r="AE90" s="5" t="e">
        <f t="shared" si="13"/>
        <v>#NUM!</v>
      </c>
      <c r="AF90" s="5" t="e">
        <f t="shared" si="13"/>
        <v>#NUM!</v>
      </c>
      <c r="AG90" s="5" t="e">
        <f t="shared" si="13"/>
        <v>#NUM!</v>
      </c>
      <c r="AH90" s="5" t="e">
        <f t="shared" si="13"/>
        <v>#NUM!</v>
      </c>
      <c r="AI90" s="5" t="e">
        <f t="shared" si="13"/>
        <v>#NUM!</v>
      </c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J46">
      <selection activeCell="O57" sqref="O57"/>
    </sheetView>
  </sheetViews>
  <sheetFormatPr defaultColWidth="9.140625" defaultRowHeight="12.75"/>
  <sheetData>
    <row r="1" spans="1:13" ht="12.75">
      <c r="A1" t="s">
        <v>0</v>
      </c>
      <c r="B1" t="s">
        <v>34</v>
      </c>
      <c r="C1" t="s">
        <v>35</v>
      </c>
      <c r="D1" t="s">
        <v>37</v>
      </c>
      <c r="E1" t="s">
        <v>38</v>
      </c>
      <c r="F1" t="s">
        <v>5</v>
      </c>
      <c r="G1" t="s">
        <v>6</v>
      </c>
      <c r="J1" t="s">
        <v>34</v>
      </c>
      <c r="K1" t="s">
        <v>35</v>
      </c>
      <c r="L1" t="s">
        <v>37</v>
      </c>
      <c r="M1" t="s">
        <v>38</v>
      </c>
    </row>
    <row r="2" spans="5:9" ht="12.75">
      <c r="E2">
        <f aca="true" t="shared" si="0" ref="E2:E33">((B2*29)+(C2*31)+(D2*30))/90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((B34*29)+(C34*31)+(D34*30))/90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34</v>
      </c>
      <c r="K37" t="s">
        <v>35</v>
      </c>
      <c r="L37" t="s">
        <v>37</v>
      </c>
      <c r="M37" t="s">
        <v>38</v>
      </c>
      <c r="N37" t="s">
        <v>38</v>
      </c>
      <c r="O37" t="s">
        <v>11</v>
      </c>
      <c r="P37" t="s">
        <v>12</v>
      </c>
      <c r="Q37" t="s">
        <v>13</v>
      </c>
      <c r="S37" t="s">
        <v>38</v>
      </c>
      <c r="T37" t="s">
        <v>11</v>
      </c>
      <c r="U37" t="s">
        <v>12</v>
      </c>
      <c r="V37" t="s">
        <v>13</v>
      </c>
      <c r="X37" t="s">
        <v>38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34</v>
      </c>
      <c r="K42" t="s">
        <v>35</v>
      </c>
      <c r="L42" t="s">
        <v>37</v>
      </c>
      <c r="M42" t="s">
        <v>38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38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34</v>
      </c>
      <c r="K47" t="s">
        <v>35</v>
      </c>
      <c r="L47" t="s">
        <v>37</v>
      </c>
      <c r="M47" t="s">
        <v>38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38</v>
      </c>
      <c r="P48" t="e">
        <f>(O38*P45)+(P38*Q45)+(Q38*R45)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38</v>
      </c>
      <c r="P50" t="e">
        <f>(P48*100)</f>
        <v>#DIV/0!</v>
      </c>
      <c r="Q50" t="e">
        <f>(Q48*100)</f>
        <v>#DIV/0!</v>
      </c>
      <c r="R50" t="e">
        <f>(R48*100)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38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25</v>
      </c>
      <c r="M54" s="3" t="s">
        <v>13</v>
      </c>
      <c r="N54" s="3" t="s">
        <v>12</v>
      </c>
      <c r="O54" s="3" t="s">
        <v>25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0"/>
  <sheetViews>
    <sheetView workbookViewId="0" topLeftCell="I33">
      <selection activeCell="I57" sqref="I57"/>
    </sheetView>
  </sheetViews>
  <sheetFormatPr defaultColWidth="9.140625" defaultRowHeight="12.75"/>
  <sheetData>
    <row r="1" spans="1:13" ht="12.75">
      <c r="A1" t="s">
        <v>0</v>
      </c>
      <c r="B1" t="s">
        <v>35</v>
      </c>
      <c r="C1" t="s">
        <v>37</v>
      </c>
      <c r="D1" t="s">
        <v>39</v>
      </c>
      <c r="E1" t="s">
        <v>41</v>
      </c>
      <c r="F1" t="s">
        <v>5</v>
      </c>
      <c r="G1" t="s">
        <v>6</v>
      </c>
      <c r="J1" t="s">
        <v>35</v>
      </c>
      <c r="K1" t="s">
        <v>37</v>
      </c>
      <c r="L1" t="s">
        <v>39</v>
      </c>
      <c r="M1" t="s">
        <v>41</v>
      </c>
    </row>
    <row r="2" spans="5:9" ht="12.75">
      <c r="E2">
        <f aca="true" t="shared" si="0" ref="E2:E33">((B2*31)+(C2*30)+(D2*31))/92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((B34*31)+(C34*30)+(D34*31))/92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35</v>
      </c>
      <c r="K37" t="s">
        <v>37</v>
      </c>
      <c r="L37" t="s">
        <v>39</v>
      </c>
      <c r="M37" t="s">
        <v>41</v>
      </c>
      <c r="N37" t="s">
        <v>41</v>
      </c>
      <c r="O37" t="s">
        <v>11</v>
      </c>
      <c r="P37" t="s">
        <v>12</v>
      </c>
      <c r="Q37" t="s">
        <v>13</v>
      </c>
      <c r="S37" t="s">
        <v>41</v>
      </c>
      <c r="T37" t="s">
        <v>11</v>
      </c>
      <c r="U37" t="s">
        <v>12</v>
      </c>
      <c r="V37" t="s">
        <v>13</v>
      </c>
      <c r="X37" t="s">
        <v>41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35</v>
      </c>
      <c r="K42" t="s">
        <v>37</v>
      </c>
      <c r="L42" t="s">
        <v>39</v>
      </c>
      <c r="M42" t="s">
        <v>41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41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35</v>
      </c>
      <c r="K47" t="s">
        <v>37</v>
      </c>
      <c r="L47" t="s">
        <v>39</v>
      </c>
      <c r="M47" t="s">
        <v>41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41</v>
      </c>
      <c r="P48" t="e">
        <f>(O38*P45)+(P38*Q45)+(Q38*R45)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41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41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0"/>
  <sheetViews>
    <sheetView workbookViewId="0" topLeftCell="I27">
      <selection activeCell="O57" sqref="O57"/>
    </sheetView>
  </sheetViews>
  <sheetFormatPr defaultColWidth="9.140625" defaultRowHeight="12.75"/>
  <sheetData>
    <row r="1" spans="1:13" ht="12.75">
      <c r="A1" t="s">
        <v>0</v>
      </c>
      <c r="B1" t="s">
        <v>37</v>
      </c>
      <c r="C1" t="s">
        <v>39</v>
      </c>
      <c r="D1" t="s">
        <v>40</v>
      </c>
      <c r="E1" t="s">
        <v>23</v>
      </c>
      <c r="F1" t="s">
        <v>5</v>
      </c>
      <c r="G1" t="s">
        <v>6</v>
      </c>
      <c r="J1" t="s">
        <v>37</v>
      </c>
      <c r="K1" t="s">
        <v>39</v>
      </c>
      <c r="L1" t="s">
        <v>40</v>
      </c>
      <c r="M1" t="s">
        <v>23</v>
      </c>
    </row>
    <row r="2" spans="5:9" ht="12.75">
      <c r="E2">
        <f aca="true" t="shared" si="0" ref="E2:E33">((B2*30)+(C2*31)+(D2*30))/91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((B34*30)+(C34*31)+(D34*30))/91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37</v>
      </c>
      <c r="K37" t="s">
        <v>39</v>
      </c>
      <c r="L37" t="s">
        <v>40</v>
      </c>
      <c r="M37" t="s">
        <v>23</v>
      </c>
      <c r="N37" t="s">
        <v>23</v>
      </c>
      <c r="O37" t="s">
        <v>11</v>
      </c>
      <c r="P37" t="s">
        <v>12</v>
      </c>
      <c r="Q37" t="s">
        <v>13</v>
      </c>
      <c r="S37" t="s">
        <v>23</v>
      </c>
      <c r="T37" t="s">
        <v>11</v>
      </c>
      <c r="U37" t="s">
        <v>12</v>
      </c>
      <c r="V37" t="s">
        <v>13</v>
      </c>
      <c r="X37" t="s">
        <v>23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37</v>
      </c>
      <c r="K42" t="s">
        <v>39</v>
      </c>
      <c r="L42" t="s">
        <v>40</v>
      </c>
      <c r="M42" t="s">
        <v>23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23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37</v>
      </c>
      <c r="K47" t="s">
        <v>39</v>
      </c>
      <c r="L47" t="s">
        <v>40</v>
      </c>
      <c r="M47" t="s">
        <v>23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23</v>
      </c>
      <c r="P48" t="e">
        <f>(O38*P45)+(P38*Q45)+(Q38*R45)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23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23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4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I33">
      <selection activeCell="P57" sqref="P57"/>
    </sheetView>
  </sheetViews>
  <sheetFormatPr defaultColWidth="9.140625" defaultRowHeight="12.75"/>
  <sheetData>
    <row r="1" spans="1:13" ht="12.75">
      <c r="A1" t="s">
        <v>0</v>
      </c>
      <c r="B1" t="s">
        <v>39</v>
      </c>
      <c r="C1" t="s">
        <v>40</v>
      </c>
      <c r="D1" t="s">
        <v>42</v>
      </c>
      <c r="E1" t="s">
        <v>43</v>
      </c>
      <c r="F1" t="s">
        <v>5</v>
      </c>
      <c r="G1" t="s">
        <v>6</v>
      </c>
      <c r="J1" t="s">
        <v>39</v>
      </c>
      <c r="K1" t="s">
        <v>40</v>
      </c>
      <c r="L1" t="s">
        <v>42</v>
      </c>
      <c r="M1" t="s">
        <v>43</v>
      </c>
    </row>
    <row r="2" spans="5:9" ht="12.75">
      <c r="E2">
        <f aca="true" t="shared" si="0" ref="E2:E33">((B2*31)+(C2*30)+(D2*31))/92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((B34*31)+(C34*30)+(D34*31))/92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39</v>
      </c>
      <c r="K37" t="s">
        <v>40</v>
      </c>
      <c r="L37" t="s">
        <v>42</v>
      </c>
      <c r="M37" t="s">
        <v>43</v>
      </c>
      <c r="N37" t="s">
        <v>43</v>
      </c>
      <c r="O37" t="s">
        <v>11</v>
      </c>
      <c r="P37" t="s">
        <v>12</v>
      </c>
      <c r="Q37" t="s">
        <v>13</v>
      </c>
      <c r="S37" t="s">
        <v>43</v>
      </c>
      <c r="T37" t="s">
        <v>11</v>
      </c>
      <c r="U37" t="s">
        <v>12</v>
      </c>
      <c r="V37" t="s">
        <v>13</v>
      </c>
      <c r="X37" t="s">
        <v>43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39</v>
      </c>
      <c r="K42" t="s">
        <v>40</v>
      </c>
      <c r="L42" t="s">
        <v>42</v>
      </c>
      <c r="M42" t="s">
        <v>43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43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39</v>
      </c>
      <c r="K47" t="s">
        <v>40</v>
      </c>
      <c r="L47" t="s">
        <v>42</v>
      </c>
      <c r="M47" t="s">
        <v>43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43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43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43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F34">
      <selection activeCell="O57" sqref="O57"/>
    </sheetView>
  </sheetViews>
  <sheetFormatPr defaultColWidth="9.140625" defaultRowHeight="12.75"/>
  <sheetData>
    <row r="1" spans="1:13" ht="12.75">
      <c r="A1" t="s">
        <v>0</v>
      </c>
      <c r="B1" t="s">
        <v>40</v>
      </c>
      <c r="C1" t="s">
        <v>42</v>
      </c>
      <c r="D1" t="s">
        <v>44</v>
      </c>
      <c r="E1" t="s">
        <v>45</v>
      </c>
      <c r="F1" t="s">
        <v>5</v>
      </c>
      <c r="G1" t="s">
        <v>6</v>
      </c>
      <c r="J1" t="s">
        <v>40</v>
      </c>
      <c r="K1" t="s">
        <v>42</v>
      </c>
      <c r="L1" t="s">
        <v>44</v>
      </c>
      <c r="M1" t="s">
        <v>45</v>
      </c>
    </row>
    <row r="2" spans="5:9" ht="12.75">
      <c r="E2">
        <f aca="true" t="shared" si="0" ref="E2:E33">((B2*30)+(C2*31)+(D2*31))/92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((B34*30)+(C34*31)+(D34*31))/92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40</v>
      </c>
      <c r="K37" t="s">
        <v>42</v>
      </c>
      <c r="L37" t="s">
        <v>44</v>
      </c>
      <c r="M37" t="s">
        <v>45</v>
      </c>
      <c r="N37" t="s">
        <v>45</v>
      </c>
      <c r="O37" t="s">
        <v>11</v>
      </c>
      <c r="P37" t="s">
        <v>12</v>
      </c>
      <c r="Q37" t="s">
        <v>13</v>
      </c>
      <c r="S37" t="s">
        <v>45</v>
      </c>
      <c r="T37" t="s">
        <v>11</v>
      </c>
      <c r="U37" t="s">
        <v>12</v>
      </c>
      <c r="V37" t="s">
        <v>13</v>
      </c>
      <c r="X37" t="s">
        <v>45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40</v>
      </c>
      <c r="K42" t="s">
        <v>42</v>
      </c>
      <c r="L42" t="s">
        <v>44</v>
      </c>
      <c r="M42" t="s">
        <v>45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45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40</v>
      </c>
      <c r="K47" t="s">
        <v>42</v>
      </c>
      <c r="L47" t="s">
        <v>44</v>
      </c>
      <c r="M47" t="s">
        <v>45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45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45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45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I41">
      <selection activeCell="O57" sqref="O57"/>
    </sheetView>
  </sheetViews>
  <sheetFormatPr defaultColWidth="9.140625" defaultRowHeight="12.75"/>
  <sheetData>
    <row r="1" spans="1:13" ht="12.75">
      <c r="A1" t="s">
        <v>0</v>
      </c>
      <c r="B1" t="s">
        <v>42</v>
      </c>
      <c r="C1" t="s">
        <v>44</v>
      </c>
      <c r="D1" t="s">
        <v>46</v>
      </c>
      <c r="E1" t="s">
        <v>47</v>
      </c>
      <c r="F1" t="s">
        <v>5</v>
      </c>
      <c r="G1" t="s">
        <v>6</v>
      </c>
      <c r="J1" t="s">
        <v>42</v>
      </c>
      <c r="K1" t="s">
        <v>44</v>
      </c>
      <c r="L1" t="s">
        <v>46</v>
      </c>
      <c r="M1" t="s">
        <v>47</v>
      </c>
    </row>
    <row r="2" spans="5:9" ht="12.75">
      <c r="E2">
        <f aca="true" t="shared" si="0" ref="E2:E33">((B2*31)+(C2*31)+(D2*30))/92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((B34*31)+(C34*31)+(D34*30))/92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42</v>
      </c>
      <c r="K37" t="s">
        <v>44</v>
      </c>
      <c r="L37" t="s">
        <v>46</v>
      </c>
      <c r="M37" t="s">
        <v>47</v>
      </c>
      <c r="N37" t="s">
        <v>47</v>
      </c>
      <c r="O37" t="s">
        <v>11</v>
      </c>
      <c r="P37" t="s">
        <v>12</v>
      </c>
      <c r="Q37" t="s">
        <v>13</v>
      </c>
      <c r="S37" t="s">
        <v>47</v>
      </c>
      <c r="T37" t="s">
        <v>11</v>
      </c>
      <c r="U37" t="s">
        <v>12</v>
      </c>
      <c r="V37" t="s">
        <v>13</v>
      </c>
      <c r="X37" t="s">
        <v>47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42</v>
      </c>
      <c r="K42" t="s">
        <v>44</v>
      </c>
      <c r="L42" t="s">
        <v>46</v>
      </c>
      <c r="M42" t="s">
        <v>47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47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42</v>
      </c>
      <c r="K47" t="s">
        <v>44</v>
      </c>
      <c r="L47" t="s">
        <v>46</v>
      </c>
      <c r="M47" t="s">
        <v>47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47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47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47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I33">
      <selection activeCell="N57" sqref="N57"/>
    </sheetView>
  </sheetViews>
  <sheetFormatPr defaultColWidth="9.140625" defaultRowHeight="12.75"/>
  <sheetData>
    <row r="1" spans="1:13" ht="12.75">
      <c r="A1" t="s">
        <v>0</v>
      </c>
      <c r="B1" t="s">
        <v>44</v>
      </c>
      <c r="C1" t="s">
        <v>46</v>
      </c>
      <c r="D1" t="s">
        <v>48</v>
      </c>
      <c r="E1" t="s">
        <v>49</v>
      </c>
      <c r="F1" t="s">
        <v>5</v>
      </c>
      <c r="G1" t="s">
        <v>6</v>
      </c>
      <c r="J1" t="s">
        <v>44</v>
      </c>
      <c r="K1" t="s">
        <v>46</v>
      </c>
      <c r="L1" t="s">
        <v>48</v>
      </c>
      <c r="M1" t="s">
        <v>49</v>
      </c>
    </row>
    <row r="2" spans="5:9" ht="12.75">
      <c r="E2">
        <f aca="true" t="shared" si="0" ref="E2:E33">((B2*31)+(C2*30)+(D2*31))/92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((B34*31)+(C34*30)+(D34*31))/92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44</v>
      </c>
      <c r="K37" t="s">
        <v>46</v>
      </c>
      <c r="L37" t="s">
        <v>48</v>
      </c>
      <c r="M37" t="s">
        <v>49</v>
      </c>
      <c r="N37" t="s">
        <v>49</v>
      </c>
      <c r="O37" t="s">
        <v>11</v>
      </c>
      <c r="P37" t="s">
        <v>12</v>
      </c>
      <c r="Q37" t="s">
        <v>13</v>
      </c>
      <c r="S37" t="s">
        <v>49</v>
      </c>
      <c r="T37" t="s">
        <v>11</v>
      </c>
      <c r="U37" t="s">
        <v>12</v>
      </c>
      <c r="V37" t="s">
        <v>13</v>
      </c>
      <c r="X37" t="s">
        <v>49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44</v>
      </c>
      <c r="K42" t="s">
        <v>46</v>
      </c>
      <c r="L42" t="s">
        <v>48</v>
      </c>
      <c r="M42" t="s">
        <v>49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49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44</v>
      </c>
      <c r="K47" t="s">
        <v>46</v>
      </c>
      <c r="L47" t="s">
        <v>48</v>
      </c>
      <c r="M47" t="s">
        <v>49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49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49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49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H39">
      <selection activeCell="P57" sqref="P57"/>
    </sheetView>
  </sheetViews>
  <sheetFormatPr defaultColWidth="9.140625" defaultRowHeight="12.75"/>
  <sheetData>
    <row r="1" spans="1:13" ht="12.75">
      <c r="A1" t="s">
        <v>0</v>
      </c>
      <c r="B1" t="s">
        <v>46</v>
      </c>
      <c r="C1" t="s">
        <v>48</v>
      </c>
      <c r="D1" t="s">
        <v>50</v>
      </c>
      <c r="E1" t="s">
        <v>51</v>
      </c>
      <c r="F1" t="s">
        <v>5</v>
      </c>
      <c r="G1" t="s">
        <v>6</v>
      </c>
      <c r="J1" t="s">
        <v>46</v>
      </c>
      <c r="K1" t="s">
        <v>48</v>
      </c>
      <c r="L1" t="s">
        <v>50</v>
      </c>
      <c r="M1" t="s">
        <v>51</v>
      </c>
    </row>
    <row r="2" spans="5:9" ht="12.75">
      <c r="E2">
        <f aca="true" t="shared" si="0" ref="E2:E33">((B2*30)+(C2*31)+(D2*30))/91</f>
        <v>0</v>
      </c>
      <c r="I2" t="s">
        <v>7</v>
      </c>
    </row>
    <row r="3" spans="5:9" ht="12.75">
      <c r="E3">
        <f t="shared" si="0"/>
        <v>0</v>
      </c>
      <c r="I3" t="s">
        <v>8</v>
      </c>
    </row>
    <row r="4" ht="12.75">
      <c r="E4">
        <f t="shared" si="0"/>
        <v>0</v>
      </c>
    </row>
    <row r="5" spans="5:14" ht="12.75">
      <c r="E5">
        <f t="shared" si="0"/>
        <v>0</v>
      </c>
      <c r="N5">
        <v>1</v>
      </c>
    </row>
    <row r="6" spans="5:14" ht="12.75">
      <c r="E6">
        <f t="shared" si="0"/>
        <v>0</v>
      </c>
      <c r="N6">
        <v>2</v>
      </c>
    </row>
    <row r="7" spans="5:14" ht="12.75">
      <c r="E7">
        <f t="shared" si="0"/>
        <v>0</v>
      </c>
      <c r="N7">
        <v>3</v>
      </c>
    </row>
    <row r="8" spans="5:14" ht="12.75">
      <c r="E8">
        <f t="shared" si="0"/>
        <v>0</v>
      </c>
      <c r="N8">
        <v>4</v>
      </c>
    </row>
    <row r="9" spans="5:14" ht="12.75">
      <c r="E9">
        <f t="shared" si="0"/>
        <v>0</v>
      </c>
      <c r="N9">
        <v>5</v>
      </c>
    </row>
    <row r="10" spans="5:14" ht="12.75">
      <c r="E10">
        <f t="shared" si="0"/>
        <v>0</v>
      </c>
      <c r="N10">
        <v>6</v>
      </c>
    </row>
    <row r="11" spans="5:14" ht="12.75">
      <c r="E11">
        <f t="shared" si="0"/>
        <v>0</v>
      </c>
      <c r="N11">
        <v>7</v>
      </c>
    </row>
    <row r="12" spans="5:14" ht="12.75">
      <c r="E12">
        <f t="shared" si="0"/>
        <v>0</v>
      </c>
      <c r="N12">
        <v>8</v>
      </c>
    </row>
    <row r="13" spans="5:14" ht="12.75">
      <c r="E13">
        <f t="shared" si="0"/>
        <v>0</v>
      </c>
      <c r="N13">
        <v>9</v>
      </c>
    </row>
    <row r="14" spans="5:14" ht="12.75">
      <c r="E14">
        <f t="shared" si="0"/>
        <v>0</v>
      </c>
      <c r="N14">
        <v>10</v>
      </c>
    </row>
    <row r="15" spans="5:14" ht="12.75">
      <c r="E15">
        <f t="shared" si="0"/>
        <v>0</v>
      </c>
      <c r="N15">
        <v>11</v>
      </c>
    </row>
    <row r="16" spans="5:14" ht="12.75">
      <c r="E16">
        <f t="shared" si="0"/>
        <v>0</v>
      </c>
      <c r="N16">
        <v>12</v>
      </c>
    </row>
    <row r="17" spans="5:14" ht="12.75">
      <c r="E17">
        <f t="shared" si="0"/>
        <v>0</v>
      </c>
      <c r="N17">
        <v>13</v>
      </c>
    </row>
    <row r="18" spans="5:14" ht="12.75">
      <c r="E18">
        <f t="shared" si="0"/>
        <v>0</v>
      </c>
      <c r="N18">
        <v>14</v>
      </c>
    </row>
    <row r="19" spans="5:14" ht="12.75">
      <c r="E19">
        <f t="shared" si="0"/>
        <v>0</v>
      </c>
      <c r="N19">
        <v>15</v>
      </c>
    </row>
    <row r="20" spans="5:14" ht="12.75">
      <c r="E20">
        <f t="shared" si="0"/>
        <v>0</v>
      </c>
      <c r="N20">
        <v>16</v>
      </c>
    </row>
    <row r="21" spans="5:14" ht="12.75">
      <c r="E21">
        <f t="shared" si="0"/>
        <v>0</v>
      </c>
      <c r="N21">
        <v>17</v>
      </c>
    </row>
    <row r="22" spans="5:14" ht="12.75">
      <c r="E22">
        <f t="shared" si="0"/>
        <v>0</v>
      </c>
      <c r="N22">
        <v>18</v>
      </c>
    </row>
    <row r="23" spans="5:14" ht="12.75">
      <c r="E23">
        <f t="shared" si="0"/>
        <v>0</v>
      </c>
      <c r="N23">
        <v>19</v>
      </c>
    </row>
    <row r="24" spans="5:14" ht="12.75">
      <c r="E24">
        <f t="shared" si="0"/>
        <v>0</v>
      </c>
      <c r="N24">
        <v>20</v>
      </c>
    </row>
    <row r="25" spans="5:14" ht="12.75">
      <c r="E25">
        <f t="shared" si="0"/>
        <v>0</v>
      </c>
      <c r="N25">
        <v>21</v>
      </c>
    </row>
    <row r="26" spans="5:14" ht="12.75">
      <c r="E26">
        <f t="shared" si="0"/>
        <v>0</v>
      </c>
      <c r="N26">
        <v>22</v>
      </c>
    </row>
    <row r="27" spans="5:14" ht="12.75">
      <c r="E27">
        <f t="shared" si="0"/>
        <v>0</v>
      </c>
      <c r="N27">
        <v>23</v>
      </c>
    </row>
    <row r="28" spans="5:14" ht="12.75">
      <c r="E28">
        <f t="shared" si="0"/>
        <v>0</v>
      </c>
      <c r="N28">
        <v>24</v>
      </c>
    </row>
    <row r="29" spans="5:14" ht="12.75">
      <c r="E29">
        <f t="shared" si="0"/>
        <v>0</v>
      </c>
      <c r="N29">
        <v>25</v>
      </c>
    </row>
    <row r="30" spans="5:14" ht="12.75">
      <c r="E30">
        <f t="shared" si="0"/>
        <v>0</v>
      </c>
      <c r="N30">
        <v>26</v>
      </c>
    </row>
    <row r="31" spans="5:14" ht="12.75">
      <c r="E31">
        <f t="shared" si="0"/>
        <v>0</v>
      </c>
      <c r="N31">
        <v>27</v>
      </c>
    </row>
    <row r="32" spans="5:14" ht="12.75">
      <c r="E32">
        <f t="shared" si="0"/>
        <v>0</v>
      </c>
      <c r="N32">
        <v>28</v>
      </c>
    </row>
    <row r="33" spans="5:14" ht="12.75">
      <c r="E33">
        <f t="shared" si="0"/>
        <v>0</v>
      </c>
      <c r="N33">
        <v>29</v>
      </c>
    </row>
    <row r="34" spans="5:14" ht="12.75">
      <c r="E34">
        <f aca="true" t="shared" si="1" ref="E34:E55">((B34*30)+(C34*31)+(D34*30))/91</f>
        <v>0</v>
      </c>
      <c r="N34">
        <v>30</v>
      </c>
    </row>
    <row r="35" ht="12.75">
      <c r="E35">
        <f t="shared" si="1"/>
        <v>0</v>
      </c>
    </row>
    <row r="36" spans="5:14" ht="12.75">
      <c r="E36">
        <f t="shared" si="1"/>
        <v>0</v>
      </c>
      <c r="I36" s="1" t="s">
        <v>9</v>
      </c>
      <c r="N36" s="1" t="s">
        <v>10</v>
      </c>
    </row>
    <row r="37" spans="5:27" ht="12.75">
      <c r="E37">
        <f t="shared" si="1"/>
        <v>0</v>
      </c>
      <c r="I37" t="s">
        <v>11</v>
      </c>
      <c r="J37" t="s">
        <v>46</v>
      </c>
      <c r="K37" t="s">
        <v>48</v>
      </c>
      <c r="L37" t="s">
        <v>50</v>
      </c>
      <c r="M37" t="s">
        <v>51</v>
      </c>
      <c r="N37" t="s">
        <v>51</v>
      </c>
      <c r="O37" t="s">
        <v>11</v>
      </c>
      <c r="P37" t="s">
        <v>12</v>
      </c>
      <c r="Q37" t="s">
        <v>13</v>
      </c>
      <c r="S37" t="s">
        <v>51</v>
      </c>
      <c r="T37" t="s">
        <v>11</v>
      </c>
      <c r="U37" t="s">
        <v>12</v>
      </c>
      <c r="V37" t="s">
        <v>13</v>
      </c>
      <c r="X37" t="s">
        <v>51</v>
      </c>
      <c r="Y37" t="s">
        <v>11</v>
      </c>
      <c r="Z37" t="s">
        <v>12</v>
      </c>
      <c r="AA37" t="s">
        <v>13</v>
      </c>
    </row>
    <row r="38" spans="5:27" ht="12.75">
      <c r="E38">
        <f t="shared" si="1"/>
        <v>0</v>
      </c>
      <c r="I38" t="s">
        <v>14</v>
      </c>
      <c r="N38" t="s">
        <v>14</v>
      </c>
      <c r="O38" t="e">
        <f>M38/M41</f>
        <v>#DIV/0!</v>
      </c>
      <c r="P38" t="e">
        <f>M48/M51</f>
        <v>#DIV/0!</v>
      </c>
      <c r="Q38" t="e">
        <f>M43/M46</f>
        <v>#DIV/0!</v>
      </c>
      <c r="S38" t="s">
        <v>14</v>
      </c>
      <c r="T38" t="e">
        <f aca="true" t="shared" si="2" ref="T38:V40">O38*100</f>
        <v>#DIV/0!</v>
      </c>
      <c r="U38" t="e">
        <f t="shared" si="2"/>
        <v>#DIV/0!</v>
      </c>
      <c r="V38" t="e">
        <f t="shared" si="2"/>
        <v>#DIV/0!</v>
      </c>
      <c r="X38" t="s">
        <v>14</v>
      </c>
      <c r="Y38" s="2" t="e">
        <f aca="true" t="shared" si="3" ref="Y38:AA40">T38</f>
        <v>#DIV/0!</v>
      </c>
      <c r="Z38" s="2" t="e">
        <f t="shared" si="3"/>
        <v>#DIV/0!</v>
      </c>
      <c r="AA38" s="2" t="e">
        <f t="shared" si="3"/>
        <v>#DIV/0!</v>
      </c>
    </row>
    <row r="39" spans="5:27" ht="12.75">
      <c r="E39">
        <f t="shared" si="1"/>
        <v>0</v>
      </c>
      <c r="I39" t="s">
        <v>15</v>
      </c>
      <c r="N39" t="s">
        <v>15</v>
      </c>
      <c r="O39" t="e">
        <f>M39/M41</f>
        <v>#DIV/0!</v>
      </c>
      <c r="P39" t="e">
        <f>M49/M51</f>
        <v>#DIV/0!</v>
      </c>
      <c r="Q39" t="e">
        <f>M44/M46</f>
        <v>#DIV/0!</v>
      </c>
      <c r="S39" t="s">
        <v>15</v>
      </c>
      <c r="T39" t="e">
        <f t="shared" si="2"/>
        <v>#DIV/0!</v>
      </c>
      <c r="U39" t="e">
        <f t="shared" si="2"/>
        <v>#DIV/0!</v>
      </c>
      <c r="V39" t="e">
        <f t="shared" si="2"/>
        <v>#DIV/0!</v>
      </c>
      <c r="X39" t="s">
        <v>15</v>
      </c>
      <c r="Y39" s="2" t="e">
        <f t="shared" si="3"/>
        <v>#DIV/0!</v>
      </c>
      <c r="Z39" s="2" t="e">
        <f t="shared" si="3"/>
        <v>#DIV/0!</v>
      </c>
      <c r="AA39" s="2" t="e">
        <f t="shared" si="3"/>
        <v>#DIV/0!</v>
      </c>
    </row>
    <row r="40" spans="5:27" ht="12.75">
      <c r="E40">
        <f t="shared" si="1"/>
        <v>0</v>
      </c>
      <c r="I40" t="s">
        <v>17</v>
      </c>
      <c r="N40" t="s">
        <v>17</v>
      </c>
      <c r="O40" t="e">
        <f>M40/M41</f>
        <v>#DIV/0!</v>
      </c>
      <c r="P40" t="e">
        <f>M50/M51</f>
        <v>#DIV/0!</v>
      </c>
      <c r="Q40" t="e">
        <f>M45/M46</f>
        <v>#DIV/0!</v>
      </c>
      <c r="S40" t="s">
        <v>17</v>
      </c>
      <c r="T40" t="e">
        <f t="shared" si="2"/>
        <v>#DIV/0!</v>
      </c>
      <c r="U40" t="e">
        <f t="shared" si="2"/>
        <v>#DIV/0!</v>
      </c>
      <c r="V40" t="e">
        <f t="shared" si="2"/>
        <v>#DIV/0!</v>
      </c>
      <c r="X40" t="s">
        <v>17</v>
      </c>
      <c r="Y40" s="2" t="e">
        <f t="shared" si="3"/>
        <v>#DIV/0!</v>
      </c>
      <c r="Z40" s="2" t="e">
        <f t="shared" si="3"/>
        <v>#DIV/0!</v>
      </c>
      <c r="AA40" s="2" t="e">
        <f t="shared" si="3"/>
        <v>#DIV/0!</v>
      </c>
    </row>
    <row r="41" spans="5:13" ht="12.75">
      <c r="E41">
        <f t="shared" si="1"/>
        <v>0</v>
      </c>
      <c r="I41" t="s">
        <v>18</v>
      </c>
      <c r="J41">
        <f>J38+J39+J40</f>
        <v>0</v>
      </c>
      <c r="K41">
        <f>K38+K39+K40</f>
        <v>0</v>
      </c>
      <c r="L41">
        <f>L38+L39+L40</f>
        <v>0</v>
      </c>
      <c r="M41">
        <f>M38+M39+M40</f>
        <v>0</v>
      </c>
    </row>
    <row r="42" spans="5:13" ht="12.75">
      <c r="E42">
        <f t="shared" si="1"/>
        <v>0</v>
      </c>
      <c r="I42" t="s">
        <v>13</v>
      </c>
      <c r="J42" t="s">
        <v>46</v>
      </c>
      <c r="K42" t="s">
        <v>48</v>
      </c>
      <c r="L42" t="s">
        <v>50</v>
      </c>
      <c r="M42" t="s">
        <v>51</v>
      </c>
    </row>
    <row r="43" spans="5:15" ht="12.75">
      <c r="E43">
        <f t="shared" si="1"/>
        <v>0</v>
      </c>
      <c r="I43" t="s">
        <v>14</v>
      </c>
      <c r="O43" s="1" t="s">
        <v>19</v>
      </c>
    </row>
    <row r="44" spans="5:18" ht="12.75">
      <c r="E44">
        <f t="shared" si="1"/>
        <v>0</v>
      </c>
      <c r="I44" t="s">
        <v>15</v>
      </c>
      <c r="P44" t="s">
        <v>14</v>
      </c>
      <c r="Q44" t="s">
        <v>20</v>
      </c>
      <c r="R44" t="s">
        <v>17</v>
      </c>
    </row>
    <row r="45" spans="5:15" ht="12.75">
      <c r="E45">
        <f t="shared" si="1"/>
        <v>0</v>
      </c>
      <c r="I45" t="s">
        <v>17</v>
      </c>
      <c r="O45" t="s">
        <v>51</v>
      </c>
    </row>
    <row r="46" spans="5:15" ht="12.75">
      <c r="E46">
        <f t="shared" si="1"/>
        <v>0</v>
      </c>
      <c r="I46" t="s">
        <v>18</v>
      </c>
      <c r="J46">
        <f>J43+J44+J45</f>
        <v>0</v>
      </c>
      <c r="K46">
        <f>K43+K44+K45</f>
        <v>0</v>
      </c>
      <c r="L46">
        <f>L43+L44+L45</f>
        <v>0</v>
      </c>
      <c r="M46">
        <f>M43+M44+M45</f>
        <v>0</v>
      </c>
      <c r="O46" s="1" t="s">
        <v>21</v>
      </c>
    </row>
    <row r="47" spans="5:18" ht="12.75">
      <c r="E47">
        <f t="shared" si="1"/>
        <v>0</v>
      </c>
      <c r="I47" t="s">
        <v>12</v>
      </c>
      <c r="J47" t="s">
        <v>46</v>
      </c>
      <c r="K47" t="s">
        <v>48</v>
      </c>
      <c r="L47" t="s">
        <v>50</v>
      </c>
      <c r="M47" t="s">
        <v>51</v>
      </c>
      <c r="P47" t="s">
        <v>14</v>
      </c>
      <c r="Q47" t="s">
        <v>20</v>
      </c>
      <c r="R47" t="s">
        <v>17</v>
      </c>
    </row>
    <row r="48" spans="5:18" ht="12.75">
      <c r="E48">
        <f t="shared" si="1"/>
        <v>0</v>
      </c>
      <c r="I48" t="s">
        <v>14</v>
      </c>
      <c r="O48" t="s">
        <v>51</v>
      </c>
      <c r="P48" t="e">
        <f>(O38*R45)+(P38*Q45)+(Q38*P45)</f>
        <v>#DIV/0!</v>
      </c>
      <c r="Q48" t="e">
        <f>(O39*R45)+(P39*Q45)+(Q39*P45)</f>
        <v>#DIV/0!</v>
      </c>
      <c r="R48" t="e">
        <f>(O40*R45)+(P40*Q45)+(Q40*P45)</f>
        <v>#DIV/0!</v>
      </c>
    </row>
    <row r="49" spans="5:18" ht="12.75">
      <c r="E49">
        <f t="shared" si="1"/>
        <v>0</v>
      </c>
      <c r="I49" t="s">
        <v>15</v>
      </c>
      <c r="P49" t="s">
        <v>14</v>
      </c>
      <c r="Q49" t="s">
        <v>20</v>
      </c>
      <c r="R49" t="s">
        <v>17</v>
      </c>
    </row>
    <row r="50" spans="5:18" ht="12.75">
      <c r="E50">
        <f t="shared" si="1"/>
        <v>0</v>
      </c>
      <c r="I50" t="s">
        <v>17</v>
      </c>
      <c r="O50" t="s">
        <v>51</v>
      </c>
      <c r="P50" t="e">
        <f>P48*100</f>
        <v>#DIV/0!</v>
      </c>
      <c r="Q50" t="e">
        <f>Q48*100</f>
        <v>#DIV/0!</v>
      </c>
      <c r="R50" t="e">
        <f>R48*100</f>
        <v>#DIV/0!</v>
      </c>
    </row>
    <row r="51" spans="5:19" ht="12.75">
      <c r="E51">
        <f t="shared" si="1"/>
        <v>0</v>
      </c>
      <c r="I51" t="s">
        <v>18</v>
      </c>
      <c r="J51">
        <f>J48+J49+J50</f>
        <v>0</v>
      </c>
      <c r="K51">
        <f>K48+K49+K50</f>
        <v>0</v>
      </c>
      <c r="L51">
        <f>L48+L49+L50</f>
        <v>0</v>
      </c>
      <c r="M51">
        <f>M48+M49+M50</f>
        <v>0</v>
      </c>
      <c r="P51" t="s">
        <v>14</v>
      </c>
      <c r="Q51" t="s">
        <v>20</v>
      </c>
      <c r="R51" t="s">
        <v>17</v>
      </c>
      <c r="S51" t="s">
        <v>22</v>
      </c>
    </row>
    <row r="52" spans="5:18" ht="12.75">
      <c r="E52">
        <f t="shared" si="1"/>
        <v>0</v>
      </c>
      <c r="O52" t="s">
        <v>51</v>
      </c>
      <c r="P52" s="2" t="e">
        <f>P50</f>
        <v>#DIV/0!</v>
      </c>
      <c r="Q52" s="2" t="e">
        <f>Q50</f>
        <v>#DIV/0!</v>
      </c>
      <c r="R52" s="2" t="e">
        <f>R50</f>
        <v>#DIV/0!</v>
      </c>
    </row>
    <row r="53" spans="5:15" ht="12.75">
      <c r="E53">
        <f t="shared" si="1"/>
        <v>0</v>
      </c>
      <c r="H53" s="3" t="s">
        <v>24</v>
      </c>
      <c r="J53" s="3" t="s">
        <v>17</v>
      </c>
      <c r="K53" s="3" t="s">
        <v>17</v>
      </c>
      <c r="L53" s="3" t="s">
        <v>17</v>
      </c>
      <c r="M53" s="4" t="s">
        <v>14</v>
      </c>
      <c r="N53" s="4" t="s">
        <v>14</v>
      </c>
      <c r="O53" s="4" t="s">
        <v>14</v>
      </c>
    </row>
    <row r="54" spans="5:15" ht="12.75">
      <c r="E54">
        <f t="shared" si="1"/>
        <v>0</v>
      </c>
      <c r="J54" s="3" t="s">
        <v>13</v>
      </c>
      <c r="K54" s="3" t="s">
        <v>12</v>
      </c>
      <c r="L54" s="3" t="s">
        <v>11</v>
      </c>
      <c r="M54" s="3" t="s">
        <v>13</v>
      </c>
      <c r="N54" s="3" t="s">
        <v>12</v>
      </c>
      <c r="O54" s="3" t="s">
        <v>11</v>
      </c>
    </row>
    <row r="55" spans="5:15" ht="12.75">
      <c r="E55">
        <f t="shared" si="1"/>
        <v>0</v>
      </c>
      <c r="I55" t="s">
        <v>26</v>
      </c>
      <c r="J55">
        <f>M46</f>
        <v>0</v>
      </c>
      <c r="K55">
        <f>M51</f>
        <v>0</v>
      </c>
      <c r="L55">
        <f>M41</f>
        <v>0</v>
      </c>
      <c r="M55">
        <f>M46</f>
        <v>0</v>
      </c>
      <c r="N55">
        <f>M51</f>
        <v>0</v>
      </c>
      <c r="O55">
        <f>M41</f>
        <v>0</v>
      </c>
    </row>
    <row r="56" spans="9:15" ht="12.75">
      <c r="I56" t="s">
        <v>56</v>
      </c>
      <c r="J56">
        <f>M45</f>
        <v>0</v>
      </c>
      <c r="K56">
        <f>M50</f>
        <v>0</v>
      </c>
      <c r="L56">
        <f>M40</f>
        <v>0</v>
      </c>
      <c r="M56">
        <f>M43</f>
        <v>0</v>
      </c>
      <c r="N56">
        <f>M48</f>
        <v>0</v>
      </c>
      <c r="O56">
        <f>M38</f>
        <v>0</v>
      </c>
    </row>
    <row r="57" spans="9:15" ht="12.75">
      <c r="I57" t="s">
        <v>27</v>
      </c>
      <c r="J57">
        <f>M40+M45+M50</f>
        <v>0</v>
      </c>
      <c r="K57">
        <f>M40+M45+M50</f>
        <v>0</v>
      </c>
      <c r="L57">
        <f>M40+M45+M50</f>
        <v>0</v>
      </c>
      <c r="M57">
        <f>M38+M43+M48</f>
        <v>0</v>
      </c>
      <c r="N57">
        <f>M38+M43+M48</f>
        <v>0</v>
      </c>
      <c r="O57">
        <f>M38+M43+M48</f>
        <v>0</v>
      </c>
    </row>
    <row r="58" spans="9:15" ht="12.75">
      <c r="I58" t="s">
        <v>16</v>
      </c>
      <c r="J58">
        <f>M41+M46+M51</f>
        <v>0</v>
      </c>
      <c r="K58">
        <f>M41+M46+M51</f>
        <v>0</v>
      </c>
      <c r="L58">
        <f>M41+M46+M51</f>
        <v>0</v>
      </c>
      <c r="M58">
        <f>M41+M46+M51</f>
        <v>0</v>
      </c>
      <c r="N58">
        <f>M41+M46+M51</f>
        <v>0</v>
      </c>
      <c r="O58">
        <f>M41+M46+M51</f>
        <v>0</v>
      </c>
    </row>
    <row r="59" ht="12.75">
      <c r="I59" t="s">
        <v>57</v>
      </c>
    </row>
    <row r="62" spans="8:35" ht="12.75">
      <c r="H62" s="3" t="s">
        <v>17</v>
      </c>
      <c r="I62" t="s">
        <v>28</v>
      </c>
      <c r="J62">
        <v>0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  <c r="R62">
        <v>8</v>
      </c>
      <c r="S62">
        <v>9</v>
      </c>
      <c r="T62">
        <v>10</v>
      </c>
      <c r="U62">
        <v>11</v>
      </c>
      <c r="V62">
        <v>12</v>
      </c>
      <c r="W62">
        <v>13</v>
      </c>
      <c r="X62">
        <v>14</v>
      </c>
      <c r="Y62">
        <v>15</v>
      </c>
      <c r="Z62">
        <v>16</v>
      </c>
      <c r="AA62">
        <v>17</v>
      </c>
      <c r="AB62">
        <v>18</v>
      </c>
      <c r="AC62">
        <v>19</v>
      </c>
      <c r="AD62">
        <v>20</v>
      </c>
      <c r="AE62">
        <v>21</v>
      </c>
      <c r="AF62">
        <v>22</v>
      </c>
      <c r="AG62">
        <v>23</v>
      </c>
      <c r="AH62">
        <v>24</v>
      </c>
      <c r="AI62">
        <v>25</v>
      </c>
    </row>
    <row r="63" spans="8:35" ht="12.75">
      <c r="H63" s="3" t="s">
        <v>13</v>
      </c>
      <c r="I63" t="s">
        <v>29</v>
      </c>
      <c r="J63">
        <f>HYPGEOMDIST(J62,J55,J57,J58)</f>
        <v>1</v>
      </c>
      <c r="K63" t="e">
        <f>HYPGEOMDIST(K62,J55,J57,J58)</f>
        <v>#NUM!</v>
      </c>
      <c r="L63" t="e">
        <f>HYPGEOMDIST(L62,J55,J57,J58)</f>
        <v>#NUM!</v>
      </c>
      <c r="M63" t="e">
        <f>HYPGEOMDIST(M62,J55,J57,J58)</f>
        <v>#NUM!</v>
      </c>
      <c r="N63" t="e">
        <f>HYPGEOMDIST(N62,J55,J57,J58)</f>
        <v>#NUM!</v>
      </c>
      <c r="O63" t="e">
        <f>HYPGEOMDIST(O62,J55,J57,J58)</f>
        <v>#NUM!</v>
      </c>
      <c r="P63" t="e">
        <f>HYPGEOMDIST(P62,J55,J57,J58)</f>
        <v>#NUM!</v>
      </c>
      <c r="Q63" t="e">
        <f>HYPGEOMDIST(Q62,J55,J57,J58)</f>
        <v>#NUM!</v>
      </c>
      <c r="R63" t="e">
        <f>HYPGEOMDIST(R62,J55,J57,J58)</f>
        <v>#NUM!</v>
      </c>
      <c r="S63" t="e">
        <f>HYPGEOMDIST(S62,J55,J57,J58)</f>
        <v>#NUM!</v>
      </c>
      <c r="T63" t="e">
        <f>HYPGEOMDIST(T62,J55,J57,J58)</f>
        <v>#NUM!</v>
      </c>
      <c r="U63" t="e">
        <f>HYPGEOMDIST(U62,J55,J57,J58)</f>
        <v>#NUM!</v>
      </c>
      <c r="V63" t="e">
        <f>HYPGEOMDIST(V62,J55,J57,J58)</f>
        <v>#NUM!</v>
      </c>
      <c r="W63" t="e">
        <f>HYPGEOMDIST(W62,J55,J57,J58)</f>
        <v>#NUM!</v>
      </c>
      <c r="X63" t="e">
        <f>HYPGEOMDIST(X62,J55,J57,J58)</f>
        <v>#NUM!</v>
      </c>
      <c r="Y63" t="e">
        <f>HYPGEOMDIST(Y62,J55,J57,J58)</f>
        <v>#NUM!</v>
      </c>
      <c r="Z63" t="e">
        <f>HYPGEOMDIST(Z62,J55,J57,J58)</f>
        <v>#NUM!</v>
      </c>
      <c r="AA63" t="e">
        <f>HYPGEOMDIST(AA62,J55,J57,J58)</f>
        <v>#NUM!</v>
      </c>
      <c r="AB63" t="e">
        <f>HYPGEOMDIST(AB62,J55,J57,J58)</f>
        <v>#NUM!</v>
      </c>
      <c r="AC63" t="e">
        <f>HYPGEOMDIST(AC62,J55,J57,J58)</f>
        <v>#NUM!</v>
      </c>
      <c r="AD63" t="e">
        <f>HYPGEOMDIST(AD62,J55,J57,J58)</f>
        <v>#NUM!</v>
      </c>
      <c r="AE63" t="e">
        <f>HYPGEOMDIST(AE62,J55,J57,J58)</f>
        <v>#NUM!</v>
      </c>
      <c r="AF63" t="e">
        <f>HYPGEOMDIST(AF62,J55,J57,J58)</f>
        <v>#NUM!</v>
      </c>
      <c r="AG63" t="e">
        <f>HYPGEOMDIST(AG62,J55,J57,J58)</f>
        <v>#NUM!</v>
      </c>
      <c r="AH63" t="e">
        <f>HYPGEOMDIST(AH62,J55,J57,J58)</f>
        <v>#NUM!</v>
      </c>
      <c r="AI63" t="e">
        <f>HYPGEOMDIST(AI62,J55,J57,J58)</f>
        <v>#NUM!</v>
      </c>
    </row>
    <row r="64" spans="9:35" ht="12.75">
      <c r="I64" t="s">
        <v>30</v>
      </c>
      <c r="J64">
        <f>J63</f>
        <v>1</v>
      </c>
      <c r="K64" t="e">
        <f aca="true" t="shared" si="4" ref="K64:AI64">J64+K63</f>
        <v>#NUM!</v>
      </c>
      <c r="L64" t="e">
        <f t="shared" si="4"/>
        <v>#NUM!</v>
      </c>
      <c r="M64" t="e">
        <f t="shared" si="4"/>
        <v>#NUM!</v>
      </c>
      <c r="N64" t="e">
        <f t="shared" si="4"/>
        <v>#NUM!</v>
      </c>
      <c r="O64" t="e">
        <f t="shared" si="4"/>
        <v>#NUM!</v>
      </c>
      <c r="P64" t="e">
        <f t="shared" si="4"/>
        <v>#NUM!</v>
      </c>
      <c r="Q64" t="e">
        <f t="shared" si="4"/>
        <v>#NUM!</v>
      </c>
      <c r="R64" t="e">
        <f t="shared" si="4"/>
        <v>#NUM!</v>
      </c>
      <c r="S64" t="e">
        <f t="shared" si="4"/>
        <v>#NUM!</v>
      </c>
      <c r="T64" t="e">
        <f t="shared" si="4"/>
        <v>#NUM!</v>
      </c>
      <c r="U64" t="e">
        <f t="shared" si="4"/>
        <v>#NUM!</v>
      </c>
      <c r="V64" t="e">
        <f t="shared" si="4"/>
        <v>#NUM!</v>
      </c>
      <c r="W64" t="e">
        <f t="shared" si="4"/>
        <v>#NUM!</v>
      </c>
      <c r="X64" t="e">
        <f t="shared" si="4"/>
        <v>#NUM!</v>
      </c>
      <c r="Y64" t="e">
        <f t="shared" si="4"/>
        <v>#NUM!</v>
      </c>
      <c r="Z64" s="5" t="e">
        <f t="shared" si="4"/>
        <v>#NUM!</v>
      </c>
      <c r="AA64" s="5" t="e">
        <f t="shared" si="4"/>
        <v>#NUM!</v>
      </c>
      <c r="AB64" s="5" t="e">
        <f t="shared" si="4"/>
        <v>#NUM!</v>
      </c>
      <c r="AC64" s="5" t="e">
        <f t="shared" si="4"/>
        <v>#NUM!</v>
      </c>
      <c r="AD64" s="5" t="e">
        <f t="shared" si="4"/>
        <v>#NUM!</v>
      </c>
      <c r="AE64" s="5" t="e">
        <f t="shared" si="4"/>
        <v>#NUM!</v>
      </c>
      <c r="AF64" s="5" t="e">
        <f t="shared" si="4"/>
        <v>#NUM!</v>
      </c>
      <c r="AG64" s="5" t="e">
        <f t="shared" si="4"/>
        <v>#NUM!</v>
      </c>
      <c r="AH64" s="5" t="e">
        <f t="shared" si="4"/>
        <v>#NUM!</v>
      </c>
      <c r="AI64" s="5" t="e">
        <f t="shared" si="4"/>
        <v>#NUM!</v>
      </c>
    </row>
    <row r="65" spans="9:35" ht="12.75">
      <c r="I65" t="s">
        <v>31</v>
      </c>
      <c r="J65">
        <v>1</v>
      </c>
      <c r="K65">
        <f aca="true" t="shared" si="5" ref="K65:R65">1-J64</f>
        <v>0</v>
      </c>
      <c r="L65" t="e">
        <f t="shared" si="5"/>
        <v>#NUM!</v>
      </c>
      <c r="M65" t="e">
        <f t="shared" si="5"/>
        <v>#NUM!</v>
      </c>
      <c r="N65" t="e">
        <f t="shared" si="5"/>
        <v>#NUM!</v>
      </c>
      <c r="O65" t="e">
        <f t="shared" si="5"/>
        <v>#NUM!</v>
      </c>
      <c r="P65" t="e">
        <f t="shared" si="5"/>
        <v>#NUM!</v>
      </c>
      <c r="Q65" t="e">
        <f t="shared" si="5"/>
        <v>#NUM!</v>
      </c>
      <c r="R65" t="e">
        <f t="shared" si="5"/>
        <v>#NUM!</v>
      </c>
      <c r="S65" t="e">
        <f aca="true" t="shared" si="6" ref="S65:AI65">1-R64</f>
        <v>#NUM!</v>
      </c>
      <c r="T65" t="e">
        <f t="shared" si="6"/>
        <v>#NUM!</v>
      </c>
      <c r="U65" t="e">
        <f t="shared" si="6"/>
        <v>#NUM!</v>
      </c>
      <c r="V65" t="e">
        <f t="shared" si="6"/>
        <v>#NUM!</v>
      </c>
      <c r="W65" t="e">
        <f t="shared" si="6"/>
        <v>#NUM!</v>
      </c>
      <c r="X65" t="e">
        <f t="shared" si="6"/>
        <v>#NUM!</v>
      </c>
      <c r="Y65" t="e">
        <f t="shared" si="6"/>
        <v>#NUM!</v>
      </c>
      <c r="Z65" s="6" t="e">
        <f t="shared" si="6"/>
        <v>#NUM!</v>
      </c>
      <c r="AA65" s="6" t="e">
        <f t="shared" si="6"/>
        <v>#NUM!</v>
      </c>
      <c r="AB65" s="5" t="e">
        <f t="shared" si="6"/>
        <v>#NUM!</v>
      </c>
      <c r="AC65" s="5" t="e">
        <f t="shared" si="6"/>
        <v>#NUM!</v>
      </c>
      <c r="AD65" s="5" t="e">
        <f t="shared" si="6"/>
        <v>#NUM!</v>
      </c>
      <c r="AE65" s="5" t="e">
        <f t="shared" si="6"/>
        <v>#NUM!</v>
      </c>
      <c r="AF65" s="5" t="e">
        <f t="shared" si="6"/>
        <v>#NUM!</v>
      </c>
      <c r="AG65" s="5" t="e">
        <f t="shared" si="6"/>
        <v>#NUM!</v>
      </c>
      <c r="AH65" s="5" t="e">
        <f t="shared" si="6"/>
        <v>#NUM!</v>
      </c>
      <c r="AI65" s="5" t="e">
        <f t="shared" si="6"/>
        <v>#NUM!</v>
      </c>
    </row>
    <row r="66" spans="26:27" ht="12.75">
      <c r="Z66" s="5"/>
      <c r="AA66" s="5"/>
    </row>
    <row r="67" spans="8:35" ht="12.75">
      <c r="H67" s="3" t="s">
        <v>32</v>
      </c>
      <c r="I67" t="s">
        <v>28</v>
      </c>
      <c r="J67">
        <v>0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  <c r="R67">
        <v>8</v>
      </c>
      <c r="S67">
        <v>9</v>
      </c>
      <c r="T67">
        <v>10</v>
      </c>
      <c r="U67">
        <v>11</v>
      </c>
      <c r="V67">
        <v>12</v>
      </c>
      <c r="W67">
        <v>13</v>
      </c>
      <c r="X67">
        <v>14</v>
      </c>
      <c r="Y67">
        <v>15</v>
      </c>
      <c r="Z67">
        <v>16</v>
      </c>
      <c r="AA67">
        <v>17</v>
      </c>
      <c r="AB67">
        <v>18</v>
      </c>
      <c r="AC67">
        <v>19</v>
      </c>
      <c r="AD67">
        <v>20</v>
      </c>
      <c r="AE67">
        <v>21</v>
      </c>
      <c r="AF67">
        <v>22</v>
      </c>
      <c r="AG67">
        <v>23</v>
      </c>
      <c r="AH67">
        <v>24</v>
      </c>
      <c r="AI67">
        <v>25</v>
      </c>
    </row>
    <row r="68" spans="8:35" ht="12.75">
      <c r="H68" s="3" t="s">
        <v>12</v>
      </c>
      <c r="I68" t="s">
        <v>29</v>
      </c>
      <c r="J68">
        <f>HYPGEOMDIST(J67,K55,K57,K58)</f>
        <v>1</v>
      </c>
      <c r="K68" t="e">
        <f>HYPGEOMDIST(K67,K55,K57,K58)</f>
        <v>#NUM!</v>
      </c>
      <c r="L68" t="e">
        <f>HYPGEOMDIST(L67,K55,K57,K58)</f>
        <v>#NUM!</v>
      </c>
      <c r="M68" t="e">
        <f>HYPGEOMDIST(M67,K55,K57,K58)</f>
        <v>#NUM!</v>
      </c>
      <c r="N68" t="e">
        <f>HYPGEOMDIST(N67,K55,K57,K58)</f>
        <v>#NUM!</v>
      </c>
      <c r="O68" t="e">
        <f>HYPGEOMDIST(O67,K55,K57,K58)</f>
        <v>#NUM!</v>
      </c>
      <c r="P68" t="e">
        <f>HYPGEOMDIST(P67,K55,K57,K58)</f>
        <v>#NUM!</v>
      </c>
      <c r="Q68" t="e">
        <f>HYPGEOMDIST(Q67,K55,K57,K58)</f>
        <v>#NUM!</v>
      </c>
      <c r="R68" t="e">
        <f>HYPGEOMDIST(R67,K55,K57,K58)</f>
        <v>#NUM!</v>
      </c>
      <c r="S68" t="e">
        <f>HYPGEOMDIST(S67,K55,K57,K58)</f>
        <v>#NUM!</v>
      </c>
      <c r="T68" t="e">
        <f>HYPGEOMDIST(T67,K55,K57,K58)</f>
        <v>#NUM!</v>
      </c>
      <c r="U68" t="e">
        <f>HYPGEOMDIST(U67,K55,K57,K58)</f>
        <v>#NUM!</v>
      </c>
      <c r="V68" t="e">
        <f>HYPGEOMDIST(V67,K55,K57,K58)</f>
        <v>#NUM!</v>
      </c>
      <c r="W68" t="e">
        <f>HYPGEOMDIST(W67,K55,K57,K58)</f>
        <v>#NUM!</v>
      </c>
      <c r="X68" t="e">
        <f>HYPGEOMDIST(X67,K55,K57,K58)</f>
        <v>#NUM!</v>
      </c>
      <c r="Y68" t="e">
        <f>HYPGEOMDIST(Y67,K55,K57,K58)</f>
        <v>#NUM!</v>
      </c>
      <c r="Z68" t="e">
        <f>HYPGEOMDIST(Z67,K55,K57,K58)</f>
        <v>#NUM!</v>
      </c>
      <c r="AA68" t="e">
        <f>HYPGEOMDIST(AA67,K55,K57,K58)</f>
        <v>#NUM!</v>
      </c>
      <c r="AB68" t="e">
        <f>HYPGEOMDIST(AB67,K55,K57,K58)</f>
        <v>#NUM!</v>
      </c>
      <c r="AC68" t="e">
        <f>HYPGEOMDIST(AC67,K55,K57,K58)</f>
        <v>#NUM!</v>
      </c>
      <c r="AD68" t="e">
        <f>HYPGEOMDIST(AD67,K55,K57,K58)</f>
        <v>#NUM!</v>
      </c>
      <c r="AE68" t="e">
        <f>HYPGEOMDIST(AE67,K55,K57,K58)</f>
        <v>#NUM!</v>
      </c>
      <c r="AF68" t="e">
        <f>HYPGEOMDIST(AF67,K55,K57,K58)</f>
        <v>#NUM!</v>
      </c>
      <c r="AG68" t="e">
        <f>HYPGEOMDIST(AG67,K55,K57,K58)</f>
        <v>#NUM!</v>
      </c>
      <c r="AH68" t="e">
        <f>HYPGEOMDIST(AH67,K55,K57,K58)</f>
        <v>#NUM!</v>
      </c>
      <c r="AI68" t="e">
        <f>HYPGEOMDIST(AI67,K55,K57,K58)</f>
        <v>#NUM!</v>
      </c>
    </row>
    <row r="69" spans="9:35" ht="12.75">
      <c r="I69" t="s">
        <v>30</v>
      </c>
      <c r="J69">
        <f>J68</f>
        <v>1</v>
      </c>
      <c r="K69" t="e">
        <f aca="true" t="shared" si="7" ref="K69:AI69">J69+K68</f>
        <v>#NUM!</v>
      </c>
      <c r="L69" t="e">
        <f t="shared" si="7"/>
        <v>#NUM!</v>
      </c>
      <c r="M69" t="e">
        <f t="shared" si="7"/>
        <v>#NUM!</v>
      </c>
      <c r="N69" t="e">
        <f t="shared" si="7"/>
        <v>#NUM!</v>
      </c>
      <c r="O69" t="e">
        <f t="shared" si="7"/>
        <v>#NUM!</v>
      </c>
      <c r="P69" t="e">
        <f t="shared" si="7"/>
        <v>#NUM!</v>
      </c>
      <c r="Q69" t="e">
        <f t="shared" si="7"/>
        <v>#NUM!</v>
      </c>
      <c r="R69" t="e">
        <f t="shared" si="7"/>
        <v>#NUM!</v>
      </c>
      <c r="S69" t="e">
        <f t="shared" si="7"/>
        <v>#NUM!</v>
      </c>
      <c r="T69" t="e">
        <f t="shared" si="7"/>
        <v>#NUM!</v>
      </c>
      <c r="U69" t="e">
        <f t="shared" si="7"/>
        <v>#NUM!</v>
      </c>
      <c r="V69" t="e">
        <f t="shared" si="7"/>
        <v>#NUM!</v>
      </c>
      <c r="W69" t="e">
        <f t="shared" si="7"/>
        <v>#NUM!</v>
      </c>
      <c r="X69" t="e">
        <f t="shared" si="7"/>
        <v>#NUM!</v>
      </c>
      <c r="Y69" t="e">
        <f t="shared" si="7"/>
        <v>#NUM!</v>
      </c>
      <c r="Z69" t="e">
        <f t="shared" si="7"/>
        <v>#NUM!</v>
      </c>
      <c r="AA69" t="e">
        <f t="shared" si="7"/>
        <v>#NUM!</v>
      </c>
      <c r="AB69" t="e">
        <f t="shared" si="7"/>
        <v>#NUM!</v>
      </c>
      <c r="AC69" t="e">
        <f t="shared" si="7"/>
        <v>#NUM!</v>
      </c>
      <c r="AD69" t="e">
        <f t="shared" si="7"/>
        <v>#NUM!</v>
      </c>
      <c r="AE69" t="e">
        <f t="shared" si="7"/>
        <v>#NUM!</v>
      </c>
      <c r="AF69" t="e">
        <f t="shared" si="7"/>
        <v>#NUM!</v>
      </c>
      <c r="AG69" t="e">
        <f t="shared" si="7"/>
        <v>#NUM!</v>
      </c>
      <c r="AH69" t="e">
        <f t="shared" si="7"/>
        <v>#NUM!</v>
      </c>
      <c r="AI69" t="e">
        <f t="shared" si="7"/>
        <v>#NUM!</v>
      </c>
    </row>
    <row r="70" spans="9:35" ht="12.75">
      <c r="I70" t="s">
        <v>31</v>
      </c>
      <c r="J70">
        <v>1</v>
      </c>
      <c r="K70">
        <f aca="true" t="shared" si="8" ref="K70:AI70">1-J69</f>
        <v>0</v>
      </c>
      <c r="L70" t="e">
        <f t="shared" si="8"/>
        <v>#NUM!</v>
      </c>
      <c r="M70" t="e">
        <f t="shared" si="8"/>
        <v>#NUM!</v>
      </c>
      <c r="N70" t="e">
        <f t="shared" si="8"/>
        <v>#NUM!</v>
      </c>
      <c r="O70" t="e">
        <f t="shared" si="8"/>
        <v>#NUM!</v>
      </c>
      <c r="P70" t="e">
        <f t="shared" si="8"/>
        <v>#NUM!</v>
      </c>
      <c r="Q70" t="e">
        <f t="shared" si="8"/>
        <v>#NUM!</v>
      </c>
      <c r="R70" t="e">
        <f t="shared" si="8"/>
        <v>#NUM!</v>
      </c>
      <c r="S70" t="e">
        <f t="shared" si="8"/>
        <v>#NUM!</v>
      </c>
      <c r="T70" t="e">
        <f t="shared" si="8"/>
        <v>#NUM!</v>
      </c>
      <c r="U70" t="e">
        <f t="shared" si="8"/>
        <v>#NUM!</v>
      </c>
      <c r="V70" t="e">
        <f t="shared" si="8"/>
        <v>#NUM!</v>
      </c>
      <c r="W70" t="e">
        <f t="shared" si="8"/>
        <v>#NUM!</v>
      </c>
      <c r="X70" t="e">
        <f t="shared" si="8"/>
        <v>#NUM!</v>
      </c>
      <c r="Y70" t="e">
        <f t="shared" si="8"/>
        <v>#NUM!</v>
      </c>
      <c r="Z70" t="e">
        <f t="shared" si="8"/>
        <v>#NUM!</v>
      </c>
      <c r="AA70" t="e">
        <f t="shared" si="8"/>
        <v>#NUM!</v>
      </c>
      <c r="AB70" t="e">
        <f t="shared" si="8"/>
        <v>#NUM!</v>
      </c>
      <c r="AC70" t="e">
        <f t="shared" si="8"/>
        <v>#NUM!</v>
      </c>
      <c r="AD70" t="e">
        <f t="shared" si="8"/>
        <v>#NUM!</v>
      </c>
      <c r="AE70" t="e">
        <f t="shared" si="8"/>
        <v>#NUM!</v>
      </c>
      <c r="AF70" t="e">
        <f t="shared" si="8"/>
        <v>#NUM!</v>
      </c>
      <c r="AG70" t="e">
        <f t="shared" si="8"/>
        <v>#NUM!</v>
      </c>
      <c r="AH70" t="e">
        <f t="shared" si="8"/>
        <v>#NUM!</v>
      </c>
      <c r="AI70" t="e">
        <f t="shared" si="8"/>
        <v>#NUM!</v>
      </c>
    </row>
    <row r="71" spans="26:33" ht="12.75">
      <c r="Z71" s="5"/>
      <c r="AA71" s="5"/>
      <c r="AB71" s="5"/>
      <c r="AC71" s="5"/>
      <c r="AD71" s="5"/>
      <c r="AE71" s="5"/>
      <c r="AF71" s="5"/>
      <c r="AG71" s="5"/>
    </row>
    <row r="72" spans="8:35" ht="12.75">
      <c r="H72" s="3" t="s">
        <v>17</v>
      </c>
      <c r="I72" t="s">
        <v>28</v>
      </c>
      <c r="J72">
        <v>0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  <c r="R72">
        <v>8</v>
      </c>
      <c r="S72">
        <v>9</v>
      </c>
      <c r="T72">
        <v>10</v>
      </c>
      <c r="U72">
        <v>11</v>
      </c>
      <c r="V72">
        <v>12</v>
      </c>
      <c r="W72">
        <v>13</v>
      </c>
      <c r="X72">
        <v>14</v>
      </c>
      <c r="Y72">
        <v>15</v>
      </c>
      <c r="Z72" s="7">
        <v>16</v>
      </c>
      <c r="AA72" s="7">
        <v>17</v>
      </c>
      <c r="AB72" s="7">
        <v>18</v>
      </c>
      <c r="AC72" s="7">
        <v>19</v>
      </c>
      <c r="AD72" s="7">
        <v>20</v>
      </c>
      <c r="AE72" s="7">
        <v>21</v>
      </c>
      <c r="AF72" s="7">
        <v>22</v>
      </c>
      <c r="AG72" s="7">
        <v>23</v>
      </c>
      <c r="AH72" s="8">
        <v>24</v>
      </c>
      <c r="AI72" s="8">
        <v>25</v>
      </c>
    </row>
    <row r="73" spans="8:35" ht="12.75">
      <c r="H73" s="3" t="s">
        <v>11</v>
      </c>
      <c r="I73" t="s">
        <v>29</v>
      </c>
      <c r="J73">
        <f>HYPGEOMDIST(J72,L55,L57,L58)</f>
        <v>1</v>
      </c>
      <c r="K73" t="e">
        <f>HYPGEOMDIST(K72,L55,L57,L58)</f>
        <v>#NUM!</v>
      </c>
      <c r="L73" t="e">
        <f>HYPGEOMDIST(L72,L55,L57,L58)</f>
        <v>#NUM!</v>
      </c>
      <c r="M73" t="e">
        <f>HYPGEOMDIST(M72,L55,L57,L58)</f>
        <v>#NUM!</v>
      </c>
      <c r="N73" t="e">
        <f>HYPGEOMDIST(N72,L55,L57,L58)</f>
        <v>#NUM!</v>
      </c>
      <c r="O73" t="e">
        <f>HYPGEOMDIST(O72,L55,L57,L58)</f>
        <v>#NUM!</v>
      </c>
      <c r="P73" t="e">
        <f>HYPGEOMDIST(P72,L55,L57,L58)</f>
        <v>#NUM!</v>
      </c>
      <c r="Q73" t="e">
        <f>HYPGEOMDIST(Q72,L55,L57,L58)</f>
        <v>#NUM!</v>
      </c>
      <c r="R73" t="e">
        <f>HYPGEOMDIST(R72,L55,L57,L58)</f>
        <v>#NUM!</v>
      </c>
      <c r="S73" t="e">
        <f>HYPGEOMDIST(S72,L55,L57,L58)</f>
        <v>#NUM!</v>
      </c>
      <c r="T73" t="e">
        <f>HYPGEOMDIST(T72,L55,L57,L58)</f>
        <v>#NUM!</v>
      </c>
      <c r="U73" t="e">
        <f>HYPGEOMDIST(U72,L55,L57,L58)</f>
        <v>#NUM!</v>
      </c>
      <c r="V73" t="e">
        <f>HYPGEOMDIST(V72,L55,L57,L58)</f>
        <v>#NUM!</v>
      </c>
      <c r="W73" t="e">
        <f>HYPGEOMDIST(W72,L55,L57,L58)</f>
        <v>#NUM!</v>
      </c>
      <c r="X73" t="e">
        <f>HYPGEOMDIST(X72,L55,L57,L58)</f>
        <v>#NUM!</v>
      </c>
      <c r="Y73" t="e">
        <f>HYPGEOMDIST(Y72,L55,L57,L58)</f>
        <v>#NUM!</v>
      </c>
      <c r="Z73" s="9" t="e">
        <f>HYPGEOMDIST(Z72,L55,L57,L58)</f>
        <v>#NUM!</v>
      </c>
      <c r="AA73" s="9" t="e">
        <f>HYPGEOMDIST(AA72,L55,L57,L58)</f>
        <v>#NUM!</v>
      </c>
      <c r="AB73" s="9" t="e">
        <f>HYPGEOMDIST(AB72,L55,L57,L58)</f>
        <v>#NUM!</v>
      </c>
      <c r="AC73" s="9" t="e">
        <f>HYPGEOMDIST(AC72,L55,L57,L58)</f>
        <v>#NUM!</v>
      </c>
      <c r="AD73" s="9" t="e">
        <f>HYPGEOMDIST(AD72,L55,L57,L58)</f>
        <v>#NUM!</v>
      </c>
      <c r="AE73" s="9" t="e">
        <f>HYPGEOMDIST(AE72,L55,L57,L58)</f>
        <v>#NUM!</v>
      </c>
      <c r="AF73" s="9" t="e">
        <f>HYPGEOMDIST(AF72,L55,L57,L58)</f>
        <v>#NUM!</v>
      </c>
      <c r="AG73" s="9" t="e">
        <f>HYPGEOMDIST(AG72,L55,L57,L58)</f>
        <v>#NUM!</v>
      </c>
      <c r="AH73" s="10" t="e">
        <f>HYPGEOMDIST(AH72,L55,L57,L58)</f>
        <v>#NUM!</v>
      </c>
      <c r="AI73" s="10" t="e">
        <f>HYPGEOMDIST(AI72,L55,L57,L58)</f>
        <v>#NUM!</v>
      </c>
    </row>
    <row r="74" spans="9:35" ht="12.75">
      <c r="I74" t="s">
        <v>30</v>
      </c>
      <c r="J74">
        <f>J73</f>
        <v>1</v>
      </c>
      <c r="K74" t="e">
        <f aca="true" t="shared" si="9" ref="K74:AI74">J74+K73</f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s="5" t="e">
        <f t="shared" si="9"/>
        <v>#NUM!</v>
      </c>
      <c r="AA74" s="5" t="e">
        <f t="shared" si="9"/>
        <v>#NUM!</v>
      </c>
      <c r="AB74" s="5" t="e">
        <f t="shared" si="9"/>
        <v>#NUM!</v>
      </c>
      <c r="AC74" s="5" t="e">
        <f t="shared" si="9"/>
        <v>#NUM!</v>
      </c>
      <c r="AD74" s="5" t="e">
        <f t="shared" si="9"/>
        <v>#NUM!</v>
      </c>
      <c r="AE74" s="5" t="e">
        <f t="shared" si="9"/>
        <v>#NUM!</v>
      </c>
      <c r="AF74" s="5" t="e">
        <f t="shared" si="9"/>
        <v>#NUM!</v>
      </c>
      <c r="AG74" s="5" t="e">
        <f t="shared" si="9"/>
        <v>#NUM!</v>
      </c>
      <c r="AH74" s="5" t="e">
        <f t="shared" si="9"/>
        <v>#NUM!</v>
      </c>
      <c r="AI74" s="5" t="e">
        <f t="shared" si="9"/>
        <v>#NUM!</v>
      </c>
    </row>
    <row r="75" spans="9:35" ht="12.75">
      <c r="I75" t="s">
        <v>31</v>
      </c>
      <c r="J75">
        <v>1</v>
      </c>
      <c r="K75">
        <f aca="true" t="shared" si="10" ref="K75:AI75">1-J74</f>
        <v>0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s="5" t="e">
        <f t="shared" si="10"/>
        <v>#NUM!</v>
      </c>
      <c r="AB75" s="5" t="e">
        <f t="shared" si="10"/>
        <v>#NUM!</v>
      </c>
      <c r="AC75" s="5" t="e">
        <f t="shared" si="10"/>
        <v>#NUM!</v>
      </c>
      <c r="AD75" s="5" t="e">
        <f t="shared" si="10"/>
        <v>#NUM!</v>
      </c>
      <c r="AE75" s="5" t="e">
        <f t="shared" si="10"/>
        <v>#NUM!</v>
      </c>
      <c r="AF75" s="5" t="e">
        <f t="shared" si="10"/>
        <v>#NUM!</v>
      </c>
      <c r="AG75" s="5" t="e">
        <f t="shared" si="10"/>
        <v>#NUM!</v>
      </c>
      <c r="AH75" s="5" t="e">
        <f t="shared" si="10"/>
        <v>#NUM!</v>
      </c>
      <c r="AI75" s="5" t="e">
        <f t="shared" si="10"/>
        <v>#NUM!</v>
      </c>
    </row>
    <row r="77" spans="8:35" ht="12.75">
      <c r="H77" s="3" t="s">
        <v>14</v>
      </c>
      <c r="I77" t="s">
        <v>28</v>
      </c>
      <c r="J77">
        <v>0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  <c r="R77">
        <v>8</v>
      </c>
      <c r="S77">
        <v>9</v>
      </c>
      <c r="T77">
        <v>10</v>
      </c>
      <c r="U77">
        <v>11</v>
      </c>
      <c r="V77">
        <v>12</v>
      </c>
      <c r="W77">
        <v>13</v>
      </c>
      <c r="X77">
        <v>14</v>
      </c>
      <c r="Y77">
        <v>15</v>
      </c>
      <c r="Z77">
        <v>16</v>
      </c>
      <c r="AA77">
        <v>17</v>
      </c>
      <c r="AB77">
        <v>18</v>
      </c>
      <c r="AC77">
        <v>19</v>
      </c>
      <c r="AD77">
        <v>20</v>
      </c>
      <c r="AE77">
        <v>21</v>
      </c>
      <c r="AF77">
        <v>22</v>
      </c>
      <c r="AG77">
        <v>23</v>
      </c>
      <c r="AH77">
        <v>24</v>
      </c>
      <c r="AI77">
        <v>25</v>
      </c>
    </row>
    <row r="78" spans="8:35" ht="12.75">
      <c r="H78" s="3" t="s">
        <v>13</v>
      </c>
      <c r="I78" t="s">
        <v>29</v>
      </c>
      <c r="J78">
        <f>HYPGEOMDIST(J77,M55,M57,M58)</f>
        <v>1</v>
      </c>
      <c r="K78" t="e">
        <f>HYPGEOMDIST(K77,M55,M57,M58)</f>
        <v>#NUM!</v>
      </c>
      <c r="L78" t="e">
        <f>HYPGEOMDIST(L77,M55,M57,M58)</f>
        <v>#NUM!</v>
      </c>
      <c r="M78" t="e">
        <f>HYPGEOMDIST(M77,M55,M57,M58)</f>
        <v>#NUM!</v>
      </c>
      <c r="N78" t="e">
        <f>HYPGEOMDIST(N77,M55,M57,M58)</f>
        <v>#NUM!</v>
      </c>
      <c r="O78" t="e">
        <f>HYPGEOMDIST(O77,M55,M57,M58)</f>
        <v>#NUM!</v>
      </c>
      <c r="P78" t="e">
        <f>HYPGEOMDIST(P77,M55,M57,M58)</f>
        <v>#NUM!</v>
      </c>
      <c r="Q78" t="e">
        <f>HYPGEOMDIST(Q77,M55,M57,M58)</f>
        <v>#NUM!</v>
      </c>
      <c r="R78" t="e">
        <f>HYPGEOMDIST(R77,M55,M57,M58)</f>
        <v>#NUM!</v>
      </c>
      <c r="S78" t="e">
        <f>HYPGEOMDIST(S77,M55,M57,M58)</f>
        <v>#NUM!</v>
      </c>
      <c r="T78" t="e">
        <f>HYPGEOMDIST(T77,M55,M57,M58)</f>
        <v>#NUM!</v>
      </c>
      <c r="U78" t="e">
        <f>HYPGEOMDIST(U77,M55,M57,M58)</f>
        <v>#NUM!</v>
      </c>
      <c r="V78" t="e">
        <f>HYPGEOMDIST(V77,M55,M57,M58)</f>
        <v>#NUM!</v>
      </c>
      <c r="W78" t="e">
        <f>HYPGEOMDIST(W77,M55,M57,M58)</f>
        <v>#NUM!</v>
      </c>
      <c r="X78" t="e">
        <f>HYPGEOMDIST(X77,M55,M57,M58)</f>
        <v>#NUM!</v>
      </c>
      <c r="Y78" t="e">
        <f>HYPGEOMDIST(Y77,M55,M57,M58)</f>
        <v>#NUM!</v>
      </c>
      <c r="Z78" t="e">
        <f>HYPGEOMDIST(Z77,M55,M57,M58)</f>
        <v>#NUM!</v>
      </c>
      <c r="AA78" t="e">
        <f>HYPGEOMDIST(AA77,M55,M57,M58)</f>
        <v>#NUM!</v>
      </c>
      <c r="AB78" t="e">
        <f>HYPGEOMDIST(AB77,M55,M57,M58)</f>
        <v>#NUM!</v>
      </c>
      <c r="AC78" t="e">
        <f>HYPGEOMDIST(AC77,M55,M57,M58)</f>
        <v>#NUM!</v>
      </c>
      <c r="AD78" t="e">
        <f>HYPGEOMDIST(AD77,M55,M57,M58)</f>
        <v>#NUM!</v>
      </c>
      <c r="AE78" t="e">
        <f>HYPGEOMDIST(AE77,M55,M57,M58)</f>
        <v>#NUM!</v>
      </c>
      <c r="AF78" t="e">
        <f>HYPGEOMDIST(AF77,M55,M57,M58)</f>
        <v>#NUM!</v>
      </c>
      <c r="AG78" t="e">
        <f>HYPGEOMDIST(AG77,M55,M57,M58)</f>
        <v>#NUM!</v>
      </c>
      <c r="AH78" t="e">
        <f>HYPGEOMDIST(AH77,M55,M57,M58)</f>
        <v>#NUM!</v>
      </c>
      <c r="AI78" t="e">
        <f>HYPGEOMDIST(AI77,M55,M57,M58)</f>
        <v>#NUM!</v>
      </c>
    </row>
    <row r="79" spans="9:35" ht="12.75">
      <c r="I79" t="s">
        <v>30</v>
      </c>
      <c r="J79">
        <f>J78</f>
        <v>1</v>
      </c>
      <c r="K79" t="e">
        <f aca="true" t="shared" si="11" ref="K79:AI79">J79+K78</f>
        <v>#NUM!</v>
      </c>
      <c r="L79" t="e">
        <f t="shared" si="11"/>
        <v>#NUM!</v>
      </c>
      <c r="M79" t="e">
        <f t="shared" si="11"/>
        <v>#NUM!</v>
      </c>
      <c r="N79" t="e">
        <f t="shared" si="11"/>
        <v>#NUM!</v>
      </c>
      <c r="O79" t="e">
        <f t="shared" si="11"/>
        <v>#NUM!</v>
      </c>
      <c r="P79" t="e">
        <f t="shared" si="11"/>
        <v>#NUM!</v>
      </c>
      <c r="Q79" t="e">
        <f t="shared" si="11"/>
        <v>#NUM!</v>
      </c>
      <c r="R79" t="e">
        <f t="shared" si="11"/>
        <v>#NUM!</v>
      </c>
      <c r="S79" t="e">
        <f t="shared" si="11"/>
        <v>#NUM!</v>
      </c>
      <c r="T79" t="e">
        <f t="shared" si="11"/>
        <v>#NUM!</v>
      </c>
      <c r="U79" t="e">
        <f t="shared" si="11"/>
        <v>#NUM!</v>
      </c>
      <c r="V79" t="e">
        <f t="shared" si="11"/>
        <v>#NUM!</v>
      </c>
      <c r="W79" t="e">
        <f t="shared" si="11"/>
        <v>#NUM!</v>
      </c>
      <c r="X79" t="e">
        <f t="shared" si="11"/>
        <v>#NUM!</v>
      </c>
      <c r="Y79" t="e">
        <f t="shared" si="11"/>
        <v>#NUM!</v>
      </c>
      <c r="Z79" t="e">
        <f t="shared" si="11"/>
        <v>#NUM!</v>
      </c>
      <c r="AA79" t="e">
        <f t="shared" si="11"/>
        <v>#NUM!</v>
      </c>
      <c r="AB79" t="e">
        <f t="shared" si="11"/>
        <v>#NUM!</v>
      </c>
      <c r="AC79" t="e">
        <f t="shared" si="11"/>
        <v>#NUM!</v>
      </c>
      <c r="AD79" t="e">
        <f t="shared" si="11"/>
        <v>#NUM!</v>
      </c>
      <c r="AE79" t="e">
        <f t="shared" si="11"/>
        <v>#NUM!</v>
      </c>
      <c r="AF79" t="e">
        <f t="shared" si="11"/>
        <v>#NUM!</v>
      </c>
      <c r="AG79" t="e">
        <f t="shared" si="11"/>
        <v>#NUM!</v>
      </c>
      <c r="AH79" t="e">
        <f t="shared" si="11"/>
        <v>#NUM!</v>
      </c>
      <c r="AI79" t="e">
        <f t="shared" si="11"/>
        <v>#NUM!</v>
      </c>
    </row>
    <row r="80" spans="9:35" ht="12.75">
      <c r="I80" t="s">
        <v>31</v>
      </c>
      <c r="J80">
        <v>1</v>
      </c>
      <c r="K80">
        <f aca="true" t="shared" si="12" ref="K80:AI80">1-J79</f>
        <v>0</v>
      </c>
      <c r="L80" t="e">
        <f t="shared" si="12"/>
        <v>#NUM!</v>
      </c>
      <c r="M80" t="e">
        <f t="shared" si="12"/>
        <v>#NUM!</v>
      </c>
      <c r="N80" t="e">
        <f t="shared" si="12"/>
        <v>#NUM!</v>
      </c>
      <c r="O80" t="e">
        <f t="shared" si="12"/>
        <v>#NUM!</v>
      </c>
      <c r="P80" t="e">
        <f t="shared" si="12"/>
        <v>#NUM!</v>
      </c>
      <c r="Q80" t="e">
        <f t="shared" si="12"/>
        <v>#NUM!</v>
      </c>
      <c r="R80" t="e">
        <f t="shared" si="12"/>
        <v>#NUM!</v>
      </c>
      <c r="S80" t="e">
        <f t="shared" si="12"/>
        <v>#NUM!</v>
      </c>
      <c r="T80" t="e">
        <f t="shared" si="12"/>
        <v>#NUM!</v>
      </c>
      <c r="U80" t="e">
        <f t="shared" si="12"/>
        <v>#NUM!</v>
      </c>
      <c r="V80" t="e">
        <f t="shared" si="12"/>
        <v>#NUM!</v>
      </c>
      <c r="W80" t="e">
        <f t="shared" si="12"/>
        <v>#NUM!</v>
      </c>
      <c r="X80" t="e">
        <f t="shared" si="12"/>
        <v>#NUM!</v>
      </c>
      <c r="Y80" t="e">
        <f t="shared" si="12"/>
        <v>#NUM!</v>
      </c>
      <c r="Z80" t="e">
        <f t="shared" si="12"/>
        <v>#NUM!</v>
      </c>
      <c r="AA80" t="e">
        <f t="shared" si="12"/>
        <v>#NUM!</v>
      </c>
      <c r="AB80" t="e">
        <f t="shared" si="12"/>
        <v>#NUM!</v>
      </c>
      <c r="AC80" t="e">
        <f t="shared" si="12"/>
        <v>#NUM!</v>
      </c>
      <c r="AD80" t="e">
        <f t="shared" si="12"/>
        <v>#NUM!</v>
      </c>
      <c r="AE80" t="e">
        <f t="shared" si="12"/>
        <v>#NUM!</v>
      </c>
      <c r="AF80" t="e">
        <f t="shared" si="12"/>
        <v>#NUM!</v>
      </c>
      <c r="AG80" t="e">
        <f t="shared" si="12"/>
        <v>#NUM!</v>
      </c>
      <c r="AH80" t="e">
        <f t="shared" si="12"/>
        <v>#NUM!</v>
      </c>
      <c r="AI80" t="e">
        <f t="shared" si="12"/>
        <v>#NUM!</v>
      </c>
    </row>
    <row r="82" spans="8:35" ht="12.75">
      <c r="H82" s="3" t="s">
        <v>14</v>
      </c>
      <c r="I82" t="s">
        <v>28</v>
      </c>
      <c r="J82">
        <v>0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  <c r="R82">
        <v>8</v>
      </c>
      <c r="S82">
        <v>9</v>
      </c>
      <c r="T82">
        <v>10</v>
      </c>
      <c r="U82">
        <v>11</v>
      </c>
      <c r="V82">
        <v>12</v>
      </c>
      <c r="W82">
        <v>13</v>
      </c>
      <c r="X82">
        <v>14</v>
      </c>
      <c r="Y82">
        <v>15</v>
      </c>
      <c r="Z82">
        <v>16</v>
      </c>
      <c r="AA82">
        <v>17</v>
      </c>
      <c r="AB82">
        <v>18</v>
      </c>
      <c r="AC82">
        <v>19</v>
      </c>
      <c r="AD82">
        <v>20</v>
      </c>
      <c r="AE82">
        <v>21</v>
      </c>
      <c r="AF82">
        <v>22</v>
      </c>
      <c r="AG82">
        <v>23</v>
      </c>
      <c r="AH82">
        <v>24</v>
      </c>
      <c r="AI82">
        <v>25</v>
      </c>
    </row>
    <row r="83" spans="8:35" ht="12.75">
      <c r="H83" s="3" t="s">
        <v>12</v>
      </c>
      <c r="I83" t="s">
        <v>29</v>
      </c>
      <c r="J83">
        <f>HYPGEOMDIST(J82,N55,N57,N58)</f>
        <v>1</v>
      </c>
      <c r="K83" t="e">
        <f>HYPGEOMDIST(K82,N55,N57,N58)</f>
        <v>#NUM!</v>
      </c>
      <c r="L83" t="e">
        <f>HYPGEOMDIST(L82,N55,N57,N58)</f>
        <v>#NUM!</v>
      </c>
      <c r="M83" t="e">
        <f>HYPGEOMDIST(M82,N55,N57,N58)</f>
        <v>#NUM!</v>
      </c>
      <c r="N83" t="e">
        <f>HYPGEOMDIST(N82,N55,N57,N58)</f>
        <v>#NUM!</v>
      </c>
      <c r="O83" t="e">
        <f>HYPGEOMDIST(O82,N55,N57,N58)</f>
        <v>#NUM!</v>
      </c>
      <c r="P83" t="e">
        <f>HYPGEOMDIST(P82,N55,N57,N58)</f>
        <v>#NUM!</v>
      </c>
      <c r="Q83" t="e">
        <f>HYPGEOMDIST(Q82,N55,N57,N58)</f>
        <v>#NUM!</v>
      </c>
      <c r="R83" t="e">
        <f>HYPGEOMDIST(R82,N55,N57,N58)</f>
        <v>#NUM!</v>
      </c>
      <c r="S83" t="e">
        <f>HYPGEOMDIST(S82,N55,N57,N58)</f>
        <v>#NUM!</v>
      </c>
      <c r="T83" t="e">
        <f>HYPGEOMDIST(T82,N55,N57,N58)</f>
        <v>#NUM!</v>
      </c>
      <c r="U83" t="e">
        <f>HYPGEOMDIST(U82,N55,N57,N58)</f>
        <v>#NUM!</v>
      </c>
      <c r="V83" t="e">
        <f>HYPGEOMDIST(V82,N55,N57,N58)</f>
        <v>#NUM!</v>
      </c>
      <c r="W83" t="e">
        <f>HYPGEOMDIST(W82,N55,N57,N58)</f>
        <v>#NUM!</v>
      </c>
      <c r="X83" t="e">
        <f>HYPGEOMDIST(X82,N55,N57,N58)</f>
        <v>#NUM!</v>
      </c>
      <c r="Y83" t="e">
        <f>HYPGEOMDIST(Y82,N55,N57,N58)</f>
        <v>#NUM!</v>
      </c>
      <c r="Z83" s="5" t="e">
        <f>HYPGEOMDIST(Z82,N55,N57,N58)</f>
        <v>#NUM!</v>
      </c>
      <c r="AA83" s="5" t="e">
        <f>HYPGEOMDIST(AA82,N55,N57,N58)</f>
        <v>#NUM!</v>
      </c>
      <c r="AB83" s="5" t="e">
        <f>HYPGEOMDIST(AB82,N55,N57,N58)</f>
        <v>#NUM!</v>
      </c>
      <c r="AC83" t="e">
        <f>HYPGEOMDIST(AC82,N55,N57,N58)</f>
        <v>#NUM!</v>
      </c>
      <c r="AD83" t="e">
        <f>HYPGEOMDIST(AD82,N55,N57,N58)</f>
        <v>#NUM!</v>
      </c>
      <c r="AE83" t="e">
        <f>HYPGEOMDIST(AE82,N55,N57,N58)</f>
        <v>#NUM!</v>
      </c>
      <c r="AF83" t="e">
        <f>HYPGEOMDIST(AF82,N55,N57,N58)</f>
        <v>#NUM!</v>
      </c>
      <c r="AG83" t="e">
        <f>HYPGEOMDIST(AG82,N55,N57,N58)</f>
        <v>#NUM!</v>
      </c>
      <c r="AH83" t="e">
        <f>HYPGEOMDIST(AH82,N55,N57,N58)</f>
        <v>#NUM!</v>
      </c>
      <c r="AI83" t="e">
        <f>HYPGEOMDIST(AI82,N55,N57,N58)</f>
        <v>#NUM!</v>
      </c>
    </row>
    <row r="84" spans="9:35" ht="12.75">
      <c r="I84" t="s">
        <v>30</v>
      </c>
      <c r="J84">
        <f>J83</f>
        <v>1</v>
      </c>
      <c r="K84" t="e">
        <f aca="true" t="shared" si="13" ref="K84:AI84">J84+K83</f>
        <v>#NUM!</v>
      </c>
      <c r="L84" t="e">
        <f t="shared" si="13"/>
        <v>#NUM!</v>
      </c>
      <c r="M84" t="e">
        <f t="shared" si="13"/>
        <v>#NUM!</v>
      </c>
      <c r="N84" t="e">
        <f t="shared" si="13"/>
        <v>#NUM!</v>
      </c>
      <c r="O84" t="e">
        <f t="shared" si="13"/>
        <v>#NUM!</v>
      </c>
      <c r="P84" t="e">
        <f t="shared" si="13"/>
        <v>#NUM!</v>
      </c>
      <c r="Q84" t="e">
        <f t="shared" si="13"/>
        <v>#NUM!</v>
      </c>
      <c r="R84" t="e">
        <f t="shared" si="13"/>
        <v>#NUM!</v>
      </c>
      <c r="S84" t="e">
        <f t="shared" si="13"/>
        <v>#NUM!</v>
      </c>
      <c r="T84" t="e">
        <f t="shared" si="13"/>
        <v>#NUM!</v>
      </c>
      <c r="U84" t="e">
        <f t="shared" si="13"/>
        <v>#NUM!</v>
      </c>
      <c r="V84" t="e">
        <f t="shared" si="13"/>
        <v>#NUM!</v>
      </c>
      <c r="W84" t="e">
        <f t="shared" si="13"/>
        <v>#NUM!</v>
      </c>
      <c r="X84" t="e">
        <f t="shared" si="13"/>
        <v>#NUM!</v>
      </c>
      <c r="Y84" t="e">
        <f t="shared" si="13"/>
        <v>#NUM!</v>
      </c>
      <c r="Z84" s="9" t="e">
        <f t="shared" si="13"/>
        <v>#NUM!</v>
      </c>
      <c r="AA84" s="9" t="e">
        <f t="shared" si="13"/>
        <v>#NUM!</v>
      </c>
      <c r="AB84" s="9" t="e">
        <f t="shared" si="13"/>
        <v>#NUM!</v>
      </c>
      <c r="AC84" s="5" t="e">
        <f t="shared" si="13"/>
        <v>#NUM!</v>
      </c>
      <c r="AD84" s="5" t="e">
        <f t="shared" si="13"/>
        <v>#NUM!</v>
      </c>
      <c r="AE84" s="5" t="e">
        <f t="shared" si="13"/>
        <v>#NUM!</v>
      </c>
      <c r="AF84" s="5" t="e">
        <f t="shared" si="13"/>
        <v>#NUM!</v>
      </c>
      <c r="AG84" s="5" t="e">
        <f t="shared" si="13"/>
        <v>#NUM!</v>
      </c>
      <c r="AH84" s="5" t="e">
        <f t="shared" si="13"/>
        <v>#NUM!</v>
      </c>
      <c r="AI84" s="5" t="e">
        <f t="shared" si="13"/>
        <v>#NUM!</v>
      </c>
    </row>
    <row r="85" spans="9:35" ht="12.75">
      <c r="I85" t="s">
        <v>31</v>
      </c>
      <c r="J85">
        <v>1</v>
      </c>
      <c r="K85">
        <f aca="true" t="shared" si="14" ref="K85:AI85">1-J84</f>
        <v>0</v>
      </c>
      <c r="L85" t="e">
        <f t="shared" si="14"/>
        <v>#NUM!</v>
      </c>
      <c r="M85" t="e">
        <f t="shared" si="14"/>
        <v>#NUM!</v>
      </c>
      <c r="N85" t="e">
        <f t="shared" si="14"/>
        <v>#NUM!</v>
      </c>
      <c r="O85" t="e">
        <f t="shared" si="14"/>
        <v>#NUM!</v>
      </c>
      <c r="P85" t="e">
        <f t="shared" si="14"/>
        <v>#NUM!</v>
      </c>
      <c r="Q85" t="e">
        <f t="shared" si="14"/>
        <v>#NUM!</v>
      </c>
      <c r="R85" t="e">
        <f t="shared" si="14"/>
        <v>#NUM!</v>
      </c>
      <c r="S85" t="e">
        <f t="shared" si="14"/>
        <v>#NUM!</v>
      </c>
      <c r="T85" t="e">
        <f t="shared" si="14"/>
        <v>#NUM!</v>
      </c>
      <c r="U85" t="e">
        <f t="shared" si="14"/>
        <v>#NUM!</v>
      </c>
      <c r="V85" t="e">
        <f t="shared" si="14"/>
        <v>#NUM!</v>
      </c>
      <c r="W85" t="e">
        <f t="shared" si="14"/>
        <v>#NUM!</v>
      </c>
      <c r="X85" t="e">
        <f t="shared" si="14"/>
        <v>#NUM!</v>
      </c>
      <c r="Y85" t="e">
        <f t="shared" si="14"/>
        <v>#NUM!</v>
      </c>
      <c r="Z85" s="9" t="e">
        <f t="shared" si="14"/>
        <v>#NUM!</v>
      </c>
      <c r="AA85" s="9" t="e">
        <f t="shared" si="14"/>
        <v>#NUM!</v>
      </c>
      <c r="AB85" s="9" t="e">
        <f t="shared" si="14"/>
        <v>#NUM!</v>
      </c>
      <c r="AC85" s="9" t="e">
        <f t="shared" si="14"/>
        <v>#NUM!</v>
      </c>
      <c r="AD85" s="9" t="e">
        <f t="shared" si="14"/>
        <v>#NUM!</v>
      </c>
      <c r="AE85" s="9" t="e">
        <f t="shared" si="14"/>
        <v>#NUM!</v>
      </c>
      <c r="AF85" s="9" t="e">
        <f t="shared" si="14"/>
        <v>#NUM!</v>
      </c>
      <c r="AG85" s="9" t="e">
        <f t="shared" si="14"/>
        <v>#NUM!</v>
      </c>
      <c r="AH85" s="9" t="e">
        <f t="shared" si="14"/>
        <v>#NUM!</v>
      </c>
      <c r="AI85" s="9" t="e">
        <f t="shared" si="14"/>
        <v>#NUM!</v>
      </c>
    </row>
    <row r="87" spans="8:35" ht="12.75">
      <c r="H87" s="3" t="s">
        <v>14</v>
      </c>
      <c r="I87" t="s">
        <v>28</v>
      </c>
      <c r="J87">
        <v>0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  <c r="R87">
        <v>8</v>
      </c>
      <c r="S87">
        <v>9</v>
      </c>
      <c r="T87">
        <v>10</v>
      </c>
      <c r="U87">
        <v>11</v>
      </c>
      <c r="V87">
        <v>12</v>
      </c>
      <c r="W87">
        <v>13</v>
      </c>
      <c r="X87">
        <v>14</v>
      </c>
      <c r="Y87">
        <v>15</v>
      </c>
      <c r="Z87">
        <v>16</v>
      </c>
      <c r="AA87">
        <v>17</v>
      </c>
      <c r="AB87">
        <v>18</v>
      </c>
      <c r="AC87">
        <v>19</v>
      </c>
      <c r="AD87">
        <v>20</v>
      </c>
      <c r="AE87">
        <v>21</v>
      </c>
      <c r="AF87">
        <v>22</v>
      </c>
      <c r="AG87">
        <v>23</v>
      </c>
      <c r="AH87">
        <v>24</v>
      </c>
      <c r="AI87">
        <v>25</v>
      </c>
    </row>
    <row r="88" spans="8:35" ht="12.75">
      <c r="H88" s="3" t="s">
        <v>11</v>
      </c>
      <c r="I88" t="s">
        <v>29</v>
      </c>
      <c r="J88">
        <f>HYPGEOMDIST(J87,O55,O57,O58)</f>
        <v>1</v>
      </c>
      <c r="K88" t="e">
        <f>HYPGEOMDIST(K87,O55,O57,O58)</f>
        <v>#NUM!</v>
      </c>
      <c r="L88" t="e">
        <f>HYPGEOMDIST(L87,O55,O57,O58)</f>
        <v>#NUM!</v>
      </c>
      <c r="M88" t="e">
        <f>HYPGEOMDIST(M87,O55,O57,O58)</f>
        <v>#NUM!</v>
      </c>
      <c r="N88" t="e">
        <f>HYPGEOMDIST(N87,O55,O57,O58)</f>
        <v>#NUM!</v>
      </c>
      <c r="O88" t="e">
        <f>HYPGEOMDIST(O87,O55,O57,O58)</f>
        <v>#NUM!</v>
      </c>
      <c r="P88" t="e">
        <f>HYPGEOMDIST(P87,O55,O57,O58)</f>
        <v>#NUM!</v>
      </c>
      <c r="Q88" t="e">
        <f>HYPGEOMDIST(Q87,O55,O57,O58)</f>
        <v>#NUM!</v>
      </c>
      <c r="R88" t="e">
        <f>HYPGEOMDIST(R87,O55,O57,O58)</f>
        <v>#NUM!</v>
      </c>
      <c r="S88" t="e">
        <f>HYPGEOMDIST(S87,O55,O57,O58)</f>
        <v>#NUM!</v>
      </c>
      <c r="T88" t="e">
        <f>HYPGEOMDIST(T87,O55,O57,O58)</f>
        <v>#NUM!</v>
      </c>
      <c r="U88" t="e">
        <f>HYPGEOMDIST(U87,O55,O57,O58)</f>
        <v>#NUM!</v>
      </c>
      <c r="V88" t="e">
        <f>HYPGEOMDIST(V87,O55,O57,O58)</f>
        <v>#NUM!</v>
      </c>
      <c r="W88" t="e">
        <f>HYPGEOMDIST(W87,O55,O57,O58)</f>
        <v>#NUM!</v>
      </c>
      <c r="X88" t="e">
        <f>HYPGEOMDIST(X87,O55,O57,O58)</f>
        <v>#NUM!</v>
      </c>
      <c r="Y88" t="e">
        <f>HYPGEOMDIST(Y87,O55,O57,O58)</f>
        <v>#NUM!</v>
      </c>
      <c r="Z88" t="e">
        <f>HYPGEOMDIST(Z87,O55,O57,O58)</f>
        <v>#NUM!</v>
      </c>
      <c r="AA88" t="e">
        <f>HYPGEOMDIST(AA87,O55,O57,O58)</f>
        <v>#NUM!</v>
      </c>
      <c r="AB88" t="e">
        <f>HYPGEOMDIST(AB87,O55,O57,O58)</f>
        <v>#NUM!</v>
      </c>
      <c r="AC88" t="e">
        <f>HYPGEOMDIST(AC87,O55,O57,O58)</f>
        <v>#NUM!</v>
      </c>
      <c r="AD88" t="e">
        <f>HYPGEOMDIST(AD87,O55,O57,O58)</f>
        <v>#NUM!</v>
      </c>
      <c r="AE88" t="e">
        <f>HYPGEOMDIST(AE87,O55,O57,O58)</f>
        <v>#NUM!</v>
      </c>
      <c r="AF88" t="e">
        <f>HYPGEOMDIST(AF87,O55,O57,O58)</f>
        <v>#NUM!</v>
      </c>
      <c r="AG88" t="e">
        <f>HYPGEOMDIST(AG87,O55,O57,O58)</f>
        <v>#NUM!</v>
      </c>
      <c r="AH88" t="e">
        <f>HYPGEOMDIST(AH87,O55,O57,O58)</f>
        <v>#NUM!</v>
      </c>
      <c r="AI88" t="e">
        <f>HYPGEOMDIST(AI87,O55,O57,O58)</f>
        <v>#NUM!</v>
      </c>
    </row>
    <row r="89" spans="9:35" ht="12.75">
      <c r="I89" t="s">
        <v>30</v>
      </c>
      <c r="J89">
        <f>J88</f>
        <v>1</v>
      </c>
      <c r="K89" t="e">
        <f aca="true" t="shared" si="15" ref="K89:AI89">J89+K88</f>
        <v>#NUM!</v>
      </c>
      <c r="L89" t="e">
        <f t="shared" si="15"/>
        <v>#NUM!</v>
      </c>
      <c r="M89" t="e">
        <f t="shared" si="15"/>
        <v>#NUM!</v>
      </c>
      <c r="N89" t="e">
        <f t="shared" si="15"/>
        <v>#NUM!</v>
      </c>
      <c r="O89" t="e">
        <f t="shared" si="15"/>
        <v>#NUM!</v>
      </c>
      <c r="P89" t="e">
        <f t="shared" si="15"/>
        <v>#NUM!</v>
      </c>
      <c r="Q89" t="e">
        <f t="shared" si="15"/>
        <v>#NUM!</v>
      </c>
      <c r="R89" t="e">
        <f t="shared" si="15"/>
        <v>#NUM!</v>
      </c>
      <c r="S89" t="e">
        <f t="shared" si="15"/>
        <v>#NUM!</v>
      </c>
      <c r="T89" t="e">
        <f t="shared" si="15"/>
        <v>#NUM!</v>
      </c>
      <c r="U89" t="e">
        <f t="shared" si="15"/>
        <v>#NUM!</v>
      </c>
      <c r="V89" t="e">
        <f t="shared" si="15"/>
        <v>#NUM!</v>
      </c>
      <c r="W89" t="e">
        <f t="shared" si="15"/>
        <v>#NUM!</v>
      </c>
      <c r="X89" t="e">
        <f t="shared" si="15"/>
        <v>#NUM!</v>
      </c>
      <c r="Y89" t="e">
        <f t="shared" si="15"/>
        <v>#NUM!</v>
      </c>
      <c r="Z89" t="e">
        <f t="shared" si="15"/>
        <v>#NUM!</v>
      </c>
      <c r="AA89" t="e">
        <f t="shared" si="15"/>
        <v>#NUM!</v>
      </c>
      <c r="AB89" t="e">
        <f t="shared" si="15"/>
        <v>#NUM!</v>
      </c>
      <c r="AC89" t="e">
        <f t="shared" si="15"/>
        <v>#NUM!</v>
      </c>
      <c r="AD89" t="e">
        <f t="shared" si="15"/>
        <v>#NUM!</v>
      </c>
      <c r="AE89" t="e">
        <f t="shared" si="15"/>
        <v>#NUM!</v>
      </c>
      <c r="AF89" t="e">
        <f t="shared" si="15"/>
        <v>#NUM!</v>
      </c>
      <c r="AG89" t="e">
        <f t="shared" si="15"/>
        <v>#NUM!</v>
      </c>
      <c r="AH89" t="e">
        <f t="shared" si="15"/>
        <v>#NUM!</v>
      </c>
      <c r="AI89" t="e">
        <f t="shared" si="15"/>
        <v>#NUM!</v>
      </c>
    </row>
    <row r="90" spans="9:35" ht="12.75">
      <c r="I90" t="s">
        <v>31</v>
      </c>
      <c r="J90">
        <v>1</v>
      </c>
      <c r="K90">
        <f aca="true" t="shared" si="16" ref="K90:AI90">1-J89</f>
        <v>0</v>
      </c>
      <c r="L90" t="e">
        <f t="shared" si="16"/>
        <v>#NUM!</v>
      </c>
      <c r="M90" t="e">
        <f t="shared" si="16"/>
        <v>#NUM!</v>
      </c>
      <c r="N90" t="e">
        <f t="shared" si="16"/>
        <v>#NUM!</v>
      </c>
      <c r="O90" t="e">
        <f t="shared" si="16"/>
        <v>#NUM!</v>
      </c>
      <c r="P90" t="e">
        <f t="shared" si="16"/>
        <v>#NUM!</v>
      </c>
      <c r="Q90" t="e">
        <f t="shared" si="16"/>
        <v>#NUM!</v>
      </c>
      <c r="R90" t="e">
        <f t="shared" si="16"/>
        <v>#NUM!</v>
      </c>
      <c r="S90" t="e">
        <f t="shared" si="16"/>
        <v>#NUM!</v>
      </c>
      <c r="T90" t="e">
        <f t="shared" si="16"/>
        <v>#NUM!</v>
      </c>
      <c r="U90" t="e">
        <f t="shared" si="16"/>
        <v>#NUM!</v>
      </c>
      <c r="V90" t="e">
        <f t="shared" si="16"/>
        <v>#NUM!</v>
      </c>
      <c r="W90" t="e">
        <f t="shared" si="16"/>
        <v>#NUM!</v>
      </c>
      <c r="X90" t="e">
        <f t="shared" si="16"/>
        <v>#NUM!</v>
      </c>
      <c r="Y90" t="e">
        <f t="shared" si="16"/>
        <v>#NUM!</v>
      </c>
      <c r="Z90" s="5" t="e">
        <f t="shared" si="16"/>
        <v>#NUM!</v>
      </c>
      <c r="AA90" s="5" t="e">
        <f t="shared" si="16"/>
        <v>#NUM!</v>
      </c>
      <c r="AB90" s="5" t="e">
        <f t="shared" si="16"/>
        <v>#NUM!</v>
      </c>
      <c r="AC90" s="5" t="e">
        <f t="shared" si="16"/>
        <v>#NUM!</v>
      </c>
      <c r="AD90" s="5" t="e">
        <f t="shared" si="16"/>
        <v>#NUM!</v>
      </c>
      <c r="AE90" s="5" t="e">
        <f t="shared" si="16"/>
        <v>#NUM!</v>
      </c>
      <c r="AF90" s="5" t="e">
        <f t="shared" si="16"/>
        <v>#NUM!</v>
      </c>
      <c r="AG90" s="5" t="e">
        <f t="shared" si="16"/>
        <v>#NUM!</v>
      </c>
      <c r="AH90" s="5" t="e">
        <f t="shared" si="16"/>
        <v>#NUM!</v>
      </c>
      <c r="AI90" s="5" t="e">
        <f t="shared" si="16"/>
        <v>#NUM!</v>
      </c>
    </row>
    <row r="91" spans="24:31" ht="12.75">
      <c r="X91" s="9"/>
      <c r="Y91" s="9"/>
      <c r="Z91" s="9"/>
      <c r="AA91" s="9"/>
      <c r="AB91" s="9"/>
      <c r="AC91" s="9"/>
      <c r="AD91" s="9"/>
      <c r="AE91" s="9"/>
    </row>
  </sheetData>
  <conditionalFormatting sqref="E56">
    <cfRule type="cellIs" priority="1" dxfId="0" operator="lessThanOrEqual" stopIfTrue="1">
      <formula>$M$2</formula>
    </cfRule>
    <cfRule type="cellIs" priority="2" dxfId="1" operator="greaterThanOrEqual" stopIfTrue="1">
      <formula>$M$3</formula>
    </cfRule>
  </conditionalFormatting>
  <conditionalFormatting sqref="B2:B55">
    <cfRule type="cellIs" priority="3" dxfId="2" operator="lessThan" stopIfTrue="1">
      <formula>$J$2</formula>
    </cfRule>
    <cfRule type="cellIs" priority="4" dxfId="3" operator="greaterThan" stopIfTrue="1">
      <formula>$J$3</formula>
    </cfRule>
  </conditionalFormatting>
  <conditionalFormatting sqref="C2:C55">
    <cfRule type="cellIs" priority="5" dxfId="2" operator="lessThan" stopIfTrue="1">
      <formula>$K$2</formula>
    </cfRule>
    <cfRule type="cellIs" priority="6" dxfId="3" operator="greaterThan" stopIfTrue="1">
      <formula>$K$3</formula>
    </cfRule>
  </conditionalFormatting>
  <conditionalFormatting sqref="D2:D55">
    <cfRule type="cellIs" priority="7" dxfId="2" operator="lessThan" stopIfTrue="1">
      <formula>$L$2</formula>
    </cfRule>
    <cfRule type="cellIs" priority="8" dxfId="3" operator="greaterThan" stopIfTrue="1">
      <formula>$L$3</formula>
    </cfRule>
  </conditionalFormatting>
  <conditionalFormatting sqref="E2:E55">
    <cfRule type="cellIs" priority="9" dxfId="2" operator="lessThan" stopIfTrue="1">
      <formula>$M$2</formula>
    </cfRule>
    <cfRule type="cellIs" priority="10" dxfId="3" operator="greaterThan" stopIfTrue="1">
      <formula>$M$3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Hauser</dc:creator>
  <cp:keywords/>
  <dc:description/>
  <cp:lastModifiedBy>TimofeyevaM</cp:lastModifiedBy>
  <dcterms:created xsi:type="dcterms:W3CDTF">2005-05-16T16:25:00Z</dcterms:created>
  <dcterms:modified xsi:type="dcterms:W3CDTF">2005-09-30T21:29:53Z</dcterms:modified>
  <cp:category/>
  <cp:version/>
  <cp:contentType/>
  <cp:contentStatus/>
</cp:coreProperties>
</file>