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06s1211" sheetId="1" r:id="rId1"/>
  </sheets>
  <definedNames>
    <definedName name="_xlnm.Print_Area" localSheetId="0">'06s1211'!$B$1:$L$75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<sst xmlns="http://schemas.openxmlformats.org/spreadsheetml/2006/main" count="100" uniqueCount="68">
  <si>
    <t>Covers domestic and foreign business of U.S. companies.</t>
  </si>
  <si>
    <t>are health insurance companies]</t>
  </si>
  <si>
    <t xml:space="preserve">              ITEM</t>
  </si>
  <si>
    <t xml:space="preserve"> Unit</t>
  </si>
  <si>
    <t>U.S. companies \1</t>
  </si>
  <si>
    <t>Number</t>
  </si>
  <si>
    <t xml:space="preserve">Income </t>
  </si>
  <si>
    <t>Billion dollars</t>
  </si>
  <si>
    <t xml:space="preserve">  Life insurance premiums</t>
  </si>
  <si>
    <t xml:space="preserve">  Health insurance premiums</t>
  </si>
  <si>
    <t xml:space="preserve">  Investment and other</t>
  </si>
  <si>
    <t>Payments under life insurance and annuity contracts</t>
  </si>
  <si>
    <t>(NA)</t>
  </si>
  <si>
    <t xml:space="preserve">  Annuity payments</t>
  </si>
  <si>
    <t xml:space="preserve">  Matured endowments</t>
  </si>
  <si>
    <t xml:space="preserve">  Other payments</t>
  </si>
  <si>
    <t>Health insurance benefit payments</t>
  </si>
  <si>
    <t>BALANCE SHEET</t>
  </si>
  <si>
    <t>Assets</t>
  </si>
  <si>
    <t xml:space="preserve">  Corporate securities</t>
  </si>
  <si>
    <t xml:space="preserve">Billion dollars </t>
  </si>
  <si>
    <t xml:space="preserve">      Percent of total assets</t>
  </si>
  <si>
    <t>Percent</t>
  </si>
  <si>
    <t xml:space="preserve">    Bonds</t>
  </si>
  <si>
    <t xml:space="preserve">    Stocks</t>
  </si>
  <si>
    <t xml:space="preserve">  Mortgages</t>
  </si>
  <si>
    <t xml:space="preserve">  Real estate</t>
  </si>
  <si>
    <t xml:space="preserve">  Policy loans</t>
  </si>
  <si>
    <t xml:space="preserve">  Other</t>
  </si>
  <si>
    <t xml:space="preserve">      Group</t>
  </si>
  <si>
    <t xml:space="preserve">      Individual</t>
  </si>
  <si>
    <t xml:space="preserve">    Life insurance</t>
  </si>
  <si>
    <t xml:space="preserve">    Health insurance</t>
  </si>
  <si>
    <t xml:space="preserve">  Capital and surplus</t>
  </si>
  <si>
    <t>NA Not available.</t>
  </si>
  <si>
    <t>accident and health insurance.</t>
  </si>
  <si>
    <t>of funds, which were not included in prior years.</t>
  </si>
  <si>
    <t>Source: American Council of Life Insurers, Washington, DC,</t>
  </si>
  <si>
    <t>Life Insurers Fact Book, annual (copyright).</t>
  </si>
  <si>
    <t xml:space="preserve">  Policyholder dividends</t>
  </si>
  <si>
    <t xml:space="preserve">  Payments to life insurance beneficiaries</t>
  </si>
  <si>
    <t xml:space="preserve">  Government bonds</t>
  </si>
  <si>
    <t>\2 Beginning 2001 excludes certain deposit-type funds from income due to codification.</t>
  </si>
  <si>
    <t xml:space="preserve">  Annuity considerations \2</t>
  </si>
  <si>
    <t xml:space="preserve">  Surrender values under life insurance \3</t>
  </si>
  <si>
    <t xml:space="preserve">  Surrender values under annuity contracts \3 \4</t>
  </si>
  <si>
    <t>\5 Net rate.</t>
  </si>
  <si>
    <t>Interest earned on assets \5</t>
  </si>
  <si>
    <t>\6 Includes other obligations not shown separately.</t>
  </si>
  <si>
    <t>Obligations and surplus funds \6</t>
  </si>
  <si>
    <t xml:space="preserve">  Policy reserves</t>
  </si>
  <si>
    <t>\7 Beginning 2001, excludes reserves for guaranteed interest contracts (GICs).</t>
  </si>
  <si>
    <t xml:space="preserve">    Annuities \7</t>
  </si>
  <si>
    <t>\8 Through 2000 includes reserves for contracts with and without life contingencies;</t>
  </si>
  <si>
    <t xml:space="preserve">    Supplementary contracts \8</t>
  </si>
  <si>
    <t>\9 Policyholder dividend accumulations for all years. Beginning 2001 also includes</t>
  </si>
  <si>
    <t xml:space="preserve">  Liabilities for deposit-type contracts \9</t>
  </si>
  <si>
    <t>beginning 2001 includes only reserves for contracts with life contingencies.</t>
  </si>
  <si>
    <t>FOOTNOTES</t>
  </si>
  <si>
    <t>\1 Beginning 1995 includes life insurance companies that sell</t>
  </si>
  <si>
    <t>\3 Beginning with 1995, "surrender values" include annuity withdrawals</t>
  </si>
  <si>
    <t>\4 Beginning 2001, excludes payments under deposit-type contracts.</t>
  </si>
  <si>
    <t>Table 1211. U.S. Life Insurance Companies--Summary: 1990 to 2003</t>
  </si>
  <si>
    <t>[As of December 31 or calendar year, as applicable (402.2 represents $402,200,000,000).</t>
  </si>
  <si>
    <t>Beginning 1995 includes annual statement data for companies that primarily</t>
  </si>
  <si>
    <t>SYMBOL</t>
  </si>
  <si>
    <t>liabilities for guaranteed interest contracts, supplementary contracts without life</t>
  </si>
  <si>
    <t>contingencies and premium and other deposits.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</si>
</sst>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;;;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#,##0.000"/>
    <numFmt numFmtId="191" formatCode="#,##0.000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showOutlineSymbols="0" zoomScale="87" zoomScaleNormal="87" workbookViewId="0" topLeftCell="A1">
      <selection activeCell="A21" sqref="A21"/>
    </sheetView>
  </sheetViews>
  <sheetFormatPr defaultColWidth="8.796875" defaultRowHeight="15.75"/>
  <cols>
    <col min="1" max="1" width="50" style="0" customWidth="1"/>
    <col min="2" max="2" width="17.69921875" style="0" customWidth="1"/>
    <col min="3" max="10" width="9.69921875" style="0" customWidth="1"/>
    <col min="11" max="11" width="10.3984375" style="0" customWidth="1"/>
    <col min="12" max="16384" width="9.69921875" style="0" customWidth="1"/>
  </cols>
  <sheetData>
    <row r="1" ht="16.5">
      <c r="A1" s="17" t="s">
        <v>62</v>
      </c>
    </row>
    <row r="3" ht="16.5">
      <c r="A3" s="17" t="s">
        <v>63</v>
      </c>
    </row>
    <row r="4" ht="15.75">
      <c r="A4" s="1" t="s">
        <v>0</v>
      </c>
    </row>
    <row r="5" ht="15.75">
      <c r="A5" s="1" t="s">
        <v>64</v>
      </c>
    </row>
    <row r="6" ht="15.75">
      <c r="A6" s="1" t="s">
        <v>1</v>
      </c>
    </row>
    <row r="8" spans="1:12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0" spans="1:12" ht="16.5">
      <c r="A10" s="1" t="s">
        <v>2</v>
      </c>
      <c r="B10" s="6" t="s">
        <v>3</v>
      </c>
      <c r="C10" s="18">
        <v>1990</v>
      </c>
      <c r="D10" s="18">
        <v>1995</v>
      </c>
      <c r="E10" s="18">
        <v>1996</v>
      </c>
      <c r="F10" s="18">
        <v>1997</v>
      </c>
      <c r="G10" s="18">
        <v>1998</v>
      </c>
      <c r="H10" s="18">
        <v>1999</v>
      </c>
      <c r="I10" s="18">
        <v>2000</v>
      </c>
      <c r="J10" s="18">
        <v>2001</v>
      </c>
      <c r="K10" s="18">
        <v>2002</v>
      </c>
      <c r="L10" s="18">
        <v>2003</v>
      </c>
    </row>
    <row r="12" spans="1:12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.75">
      <c r="A13" s="1" t="s">
        <v>4</v>
      </c>
      <c r="B13" s="1" t="s">
        <v>5</v>
      </c>
      <c r="C13" s="8">
        <v>2195</v>
      </c>
      <c r="D13" s="8">
        <v>2079</v>
      </c>
      <c r="E13" s="8">
        <v>1679</v>
      </c>
      <c r="F13" s="8">
        <v>1620</v>
      </c>
      <c r="G13" s="8">
        <v>1563</v>
      </c>
      <c r="H13" s="8">
        <v>1470</v>
      </c>
      <c r="I13" s="8">
        <v>1269</v>
      </c>
      <c r="J13" s="8">
        <v>1225</v>
      </c>
      <c r="K13" s="10">
        <v>1171</v>
      </c>
      <c r="L13" s="10">
        <v>1123</v>
      </c>
    </row>
    <row r="14" spans="3:11" ht="15.75">
      <c r="C14" s="12"/>
      <c r="D14" s="11"/>
      <c r="E14" s="12"/>
      <c r="F14" s="12"/>
      <c r="G14" s="12"/>
      <c r="H14" s="12"/>
      <c r="I14" s="12"/>
      <c r="J14" s="12"/>
      <c r="K14" s="12"/>
    </row>
    <row r="15" spans="1:12" s="17" customFormat="1" ht="16.5">
      <c r="A15" s="17" t="s">
        <v>6</v>
      </c>
      <c r="B15" s="17" t="s">
        <v>7</v>
      </c>
      <c r="C15" s="21">
        <v>402.2</v>
      </c>
      <c r="D15" s="21">
        <v>528.054</v>
      </c>
      <c r="E15" s="21">
        <v>561.087</v>
      </c>
      <c r="F15" s="21">
        <v>610.646</v>
      </c>
      <c r="G15" s="22">
        <v>663.383</v>
      </c>
      <c r="H15" s="21">
        <v>726.928</v>
      </c>
      <c r="I15" s="22">
        <v>811.469</v>
      </c>
      <c r="J15" s="22">
        <v>724.448</v>
      </c>
      <c r="K15" s="22">
        <v>734.013</v>
      </c>
      <c r="L15" s="25">
        <v>723.553</v>
      </c>
    </row>
    <row r="16" spans="1:12" ht="15.75">
      <c r="A16" s="1" t="s">
        <v>8</v>
      </c>
      <c r="B16" s="1" t="s">
        <v>7</v>
      </c>
      <c r="C16" s="14">
        <v>76.692</v>
      </c>
      <c r="D16" s="14">
        <v>102.766</v>
      </c>
      <c r="E16" s="14">
        <v>107.598</v>
      </c>
      <c r="F16" s="14">
        <v>115.039</v>
      </c>
      <c r="G16" s="15">
        <v>119.897</v>
      </c>
      <c r="H16" s="14">
        <v>120.274</v>
      </c>
      <c r="I16" s="15">
        <v>130.616</v>
      </c>
      <c r="J16" s="15">
        <v>125.314</v>
      </c>
      <c r="K16" s="15">
        <v>134.483</v>
      </c>
      <c r="L16" s="15">
        <v>124.21</v>
      </c>
    </row>
    <row r="17" spans="1:12" ht="15.75">
      <c r="A17" s="1" t="s">
        <v>43</v>
      </c>
      <c r="B17" s="1" t="s">
        <v>7</v>
      </c>
      <c r="C17" s="14">
        <v>129.064</v>
      </c>
      <c r="D17" s="14">
        <v>158.389</v>
      </c>
      <c r="E17" s="14">
        <v>178.416</v>
      </c>
      <c r="F17" s="14">
        <v>197.529</v>
      </c>
      <c r="G17" s="15">
        <v>229.493</v>
      </c>
      <c r="H17" s="14">
        <v>270.212</v>
      </c>
      <c r="I17" s="15">
        <v>306.693</v>
      </c>
      <c r="J17" s="15">
        <v>251.314</v>
      </c>
      <c r="K17" s="15">
        <v>269.296</v>
      </c>
      <c r="L17" s="15">
        <v>264.319</v>
      </c>
    </row>
    <row r="18" spans="1:12" ht="15.75">
      <c r="A18" s="1" t="s">
        <v>9</v>
      </c>
      <c r="B18" s="1" t="s">
        <v>7</v>
      </c>
      <c r="C18" s="14">
        <v>58.254</v>
      </c>
      <c r="D18" s="14">
        <v>90.038</v>
      </c>
      <c r="E18" s="14">
        <v>92.183</v>
      </c>
      <c r="F18" s="14">
        <v>92.737</v>
      </c>
      <c r="G18" s="15">
        <v>94.881</v>
      </c>
      <c r="H18" s="14">
        <v>100.049</v>
      </c>
      <c r="I18" s="15">
        <v>105.619</v>
      </c>
      <c r="J18" s="15">
        <v>103.413</v>
      </c>
      <c r="K18" s="15">
        <v>108.703</v>
      </c>
      <c r="L18" s="15">
        <v>115.382</v>
      </c>
    </row>
    <row r="19" spans="1:12" ht="15.75">
      <c r="A19" s="1" t="s">
        <v>10</v>
      </c>
      <c r="B19" s="1" t="s">
        <v>7</v>
      </c>
      <c r="C19" s="14">
        <f>111.853+26.337</f>
        <v>138.19</v>
      </c>
      <c r="D19" s="14">
        <f>143.967+32.894</f>
        <v>176.86100000000002</v>
      </c>
      <c r="E19" s="14">
        <f>152.7+30.19</f>
        <v>182.89</v>
      </c>
      <c r="F19" s="14">
        <f>170.713+34.628</f>
        <v>205.341</v>
      </c>
      <c r="G19" s="15">
        <f>176.801+42.311</f>
        <v>219.112</v>
      </c>
      <c r="H19" s="14">
        <f>186.562+49.83</f>
        <v>236.392</v>
      </c>
      <c r="I19" s="15">
        <f>220.862+47.678</f>
        <v>268.53999999999996</v>
      </c>
      <c r="J19" s="15">
        <f>203.399+41.068</f>
        <v>244.46699999999998</v>
      </c>
      <c r="K19" s="15">
        <f>180.855+40.676</f>
        <v>221.531</v>
      </c>
      <c r="L19" s="15">
        <v>219.643</v>
      </c>
    </row>
    <row r="20" spans="3:12" ht="15.75">
      <c r="C20" s="15"/>
      <c r="D20" s="14"/>
      <c r="E20" s="14"/>
      <c r="F20" s="14"/>
      <c r="G20" s="15"/>
      <c r="H20" s="14"/>
      <c r="I20" s="15"/>
      <c r="J20" s="15"/>
      <c r="K20" s="15"/>
      <c r="L20" s="15"/>
    </row>
    <row r="21" spans="1:12" ht="15.75">
      <c r="A21" s="4" t="s">
        <v>11</v>
      </c>
      <c r="B21" s="4" t="s">
        <v>7</v>
      </c>
      <c r="C21" s="14">
        <v>88.385</v>
      </c>
      <c r="D21" s="14">
        <v>227.635</v>
      </c>
      <c r="E21" s="14">
        <v>246.946</v>
      </c>
      <c r="F21" s="14">
        <v>276.578</v>
      </c>
      <c r="G21" s="14">
        <v>301.834</v>
      </c>
      <c r="H21" s="14">
        <v>355.288</v>
      </c>
      <c r="I21" s="14">
        <v>375.181</v>
      </c>
      <c r="J21" s="14">
        <v>304.867</v>
      </c>
      <c r="K21" s="15">
        <v>301.276</v>
      </c>
      <c r="L21" s="15">
        <v>301.909</v>
      </c>
    </row>
    <row r="22" spans="1:12" ht="15.75">
      <c r="A22" s="4" t="s">
        <v>40</v>
      </c>
      <c r="B22" s="4" t="s">
        <v>7</v>
      </c>
      <c r="C22" s="14">
        <v>24.567</v>
      </c>
      <c r="D22" s="14">
        <v>34.545</v>
      </c>
      <c r="E22" s="14">
        <v>36.257</v>
      </c>
      <c r="F22" s="14">
        <v>37.488</v>
      </c>
      <c r="G22" s="14">
        <v>40.101</v>
      </c>
      <c r="H22" s="14">
        <v>41.363</v>
      </c>
      <c r="I22" s="14">
        <v>44.143</v>
      </c>
      <c r="J22" s="14">
        <v>46.512</v>
      </c>
      <c r="K22" s="15">
        <v>48.166</v>
      </c>
      <c r="L22" s="15">
        <v>50.603</v>
      </c>
    </row>
    <row r="23" spans="1:12" ht="15.75">
      <c r="A23" s="4" t="s">
        <v>44</v>
      </c>
      <c r="B23" s="4" t="s">
        <v>7</v>
      </c>
      <c r="C23" s="14">
        <v>18.022</v>
      </c>
      <c r="D23" s="14">
        <v>19.501</v>
      </c>
      <c r="E23" s="14">
        <v>24.454</v>
      </c>
      <c r="F23" s="14">
        <v>24.016</v>
      </c>
      <c r="G23" s="14">
        <v>26.816</v>
      </c>
      <c r="H23" s="14">
        <v>32.833</v>
      </c>
      <c r="I23" s="14">
        <v>27.173</v>
      </c>
      <c r="J23" s="14">
        <v>30.653</v>
      </c>
      <c r="K23" s="15">
        <v>32.909</v>
      </c>
      <c r="L23" s="15">
        <v>35.224</v>
      </c>
    </row>
    <row r="24" spans="1:12" ht="15.75">
      <c r="A24" s="4" t="s">
        <v>45</v>
      </c>
      <c r="B24" s="4" t="s">
        <v>7</v>
      </c>
      <c r="C24" s="16" t="s">
        <v>12</v>
      </c>
      <c r="D24" s="14">
        <v>105.449</v>
      </c>
      <c r="E24" s="14">
        <v>115.747</v>
      </c>
      <c r="F24" s="14">
        <v>140.842</v>
      </c>
      <c r="G24" s="14">
        <v>154.463</v>
      </c>
      <c r="H24" s="14">
        <v>198.311</v>
      </c>
      <c r="I24" s="14">
        <v>213.989</v>
      </c>
      <c r="J24" s="14">
        <v>151.315</v>
      </c>
      <c r="K24" s="15">
        <v>142.948</v>
      </c>
      <c r="L24" s="15">
        <v>138.975</v>
      </c>
    </row>
    <row r="25" spans="1:12" ht="15.75">
      <c r="A25" s="4" t="s">
        <v>39</v>
      </c>
      <c r="B25" s="4" t="s">
        <v>7</v>
      </c>
      <c r="C25" s="14">
        <v>11.953</v>
      </c>
      <c r="D25" s="14">
        <v>17.816</v>
      </c>
      <c r="E25" s="14">
        <v>18.064</v>
      </c>
      <c r="F25" s="14">
        <v>17.981</v>
      </c>
      <c r="G25" s="14">
        <v>18.865</v>
      </c>
      <c r="H25" s="14">
        <v>19.149</v>
      </c>
      <c r="I25" s="14">
        <v>20.001</v>
      </c>
      <c r="J25" s="14">
        <v>19.993</v>
      </c>
      <c r="K25" s="15">
        <v>21.033</v>
      </c>
      <c r="L25" s="26">
        <v>19.967</v>
      </c>
    </row>
    <row r="26" spans="1:12" ht="15.75">
      <c r="A26" s="4" t="s">
        <v>13</v>
      </c>
      <c r="B26" s="4" t="s">
        <v>7</v>
      </c>
      <c r="C26" s="14">
        <v>32.575</v>
      </c>
      <c r="D26" s="14">
        <v>48.457</v>
      </c>
      <c r="E26" s="14">
        <v>51.069</v>
      </c>
      <c r="F26" s="14">
        <v>55.08</v>
      </c>
      <c r="G26" s="14">
        <v>60.41</v>
      </c>
      <c r="H26" s="14">
        <v>62.485</v>
      </c>
      <c r="I26" s="14">
        <v>68.668</v>
      </c>
      <c r="J26" s="14">
        <v>55.197</v>
      </c>
      <c r="K26" s="15">
        <v>54.95</v>
      </c>
      <c r="L26" s="15">
        <v>55.947</v>
      </c>
    </row>
    <row r="27" spans="1:12" ht="15.75">
      <c r="A27" s="4" t="s">
        <v>14</v>
      </c>
      <c r="B27" s="4" t="s">
        <v>7</v>
      </c>
      <c r="C27" s="14">
        <v>0.7</v>
      </c>
      <c r="D27" s="14">
        <v>1.007</v>
      </c>
      <c r="E27" s="14">
        <v>0.741</v>
      </c>
      <c r="F27" s="14">
        <v>0.563</v>
      </c>
      <c r="G27" s="14">
        <v>0.572</v>
      </c>
      <c r="H27" s="14">
        <v>0.528</v>
      </c>
      <c r="I27" s="14">
        <v>0.604</v>
      </c>
      <c r="J27" s="14">
        <v>0.549</v>
      </c>
      <c r="K27" s="15">
        <v>0.621</v>
      </c>
      <c r="L27" s="26">
        <v>0.565</v>
      </c>
    </row>
    <row r="28" spans="1:12" ht="15.75">
      <c r="A28" s="4" t="s">
        <v>15</v>
      </c>
      <c r="B28" s="4" t="s">
        <v>7</v>
      </c>
      <c r="C28" s="14">
        <v>0.568</v>
      </c>
      <c r="D28" s="14">
        <v>0.86</v>
      </c>
      <c r="E28" s="14">
        <v>0.614</v>
      </c>
      <c r="F28" s="14">
        <v>0.608</v>
      </c>
      <c r="G28" s="14">
        <v>0.607</v>
      </c>
      <c r="H28" s="14">
        <v>0.62</v>
      </c>
      <c r="I28" s="14">
        <v>0.605</v>
      </c>
      <c r="J28" s="14">
        <v>0.648</v>
      </c>
      <c r="K28" s="15">
        <v>0.649</v>
      </c>
      <c r="L28" s="26">
        <v>0.628</v>
      </c>
    </row>
    <row r="29" spans="1:12" ht="15.75">
      <c r="A29" s="4" t="s">
        <v>16</v>
      </c>
      <c r="B29" s="4" t="s">
        <v>7</v>
      </c>
      <c r="C29" s="14">
        <v>40.01</v>
      </c>
      <c r="D29" s="14">
        <v>64.714</v>
      </c>
      <c r="E29" s="14">
        <v>66.698</v>
      </c>
      <c r="F29" s="14">
        <v>67.432</v>
      </c>
      <c r="G29" s="14">
        <v>70.03</v>
      </c>
      <c r="H29" s="14">
        <v>74.464</v>
      </c>
      <c r="I29" s="14">
        <v>78.784</v>
      </c>
      <c r="J29" s="14">
        <v>76.304</v>
      </c>
      <c r="K29" s="15">
        <v>78.723</v>
      </c>
      <c r="L29" s="15">
        <v>81.676</v>
      </c>
    </row>
    <row r="30" spans="3:11" ht="15.75">
      <c r="C30" s="12"/>
      <c r="D30" s="11"/>
      <c r="E30" s="12"/>
      <c r="F30" s="12"/>
      <c r="G30" s="12"/>
      <c r="H30" s="12"/>
      <c r="I30" s="12"/>
      <c r="J30" s="12"/>
      <c r="K30" s="12"/>
    </row>
    <row r="31" spans="1:11" ht="15.75">
      <c r="A31" s="5" t="s">
        <v>17</v>
      </c>
      <c r="B31" s="7"/>
      <c r="C31" s="11"/>
      <c r="D31" s="11"/>
      <c r="E31" s="11"/>
      <c r="F31" s="11"/>
      <c r="G31" s="11"/>
      <c r="H31" s="11"/>
      <c r="I31" s="11"/>
      <c r="J31" s="11"/>
      <c r="K31" s="12"/>
    </row>
    <row r="32" spans="3:11" ht="15.75">
      <c r="C32" s="12"/>
      <c r="D32" s="11"/>
      <c r="E32" s="12"/>
      <c r="F32" s="12"/>
      <c r="G32" s="12"/>
      <c r="H32" s="12"/>
      <c r="I32" s="12"/>
      <c r="J32" s="12"/>
      <c r="K32" s="12"/>
    </row>
    <row r="33" spans="1:12" s="17" customFormat="1" ht="16.5">
      <c r="A33" s="23" t="s">
        <v>18</v>
      </c>
      <c r="B33" s="23" t="s">
        <v>7</v>
      </c>
      <c r="C33" s="24">
        <v>1408.208</v>
      </c>
      <c r="D33" s="24">
        <v>2143.544</v>
      </c>
      <c r="E33" s="24">
        <v>2327.924</v>
      </c>
      <c r="F33" s="24">
        <v>2579.078</v>
      </c>
      <c r="G33" s="24">
        <v>2826.522</v>
      </c>
      <c r="H33" s="24">
        <v>3070.653</v>
      </c>
      <c r="I33" s="24">
        <v>3181.736</v>
      </c>
      <c r="J33" s="24">
        <v>3269.019</v>
      </c>
      <c r="K33" s="23">
        <v>3380</v>
      </c>
      <c r="L33" s="23">
        <v>3805.916</v>
      </c>
    </row>
    <row r="34" spans="1:12" ht="15.75">
      <c r="A34" s="3" t="s">
        <v>41</v>
      </c>
      <c r="B34" s="3" t="s">
        <v>7</v>
      </c>
      <c r="C34" s="8">
        <v>210.846</v>
      </c>
      <c r="D34" s="8">
        <v>409.304</v>
      </c>
      <c r="E34" s="8">
        <v>410.691</v>
      </c>
      <c r="F34" s="8">
        <v>391.311</v>
      </c>
      <c r="G34" s="8">
        <v>379.316</v>
      </c>
      <c r="H34" s="8">
        <v>361.643</v>
      </c>
      <c r="I34" s="8">
        <v>364.166</v>
      </c>
      <c r="J34" s="8">
        <v>377.491</v>
      </c>
      <c r="K34" s="10">
        <v>480.973</v>
      </c>
      <c r="L34" s="10">
        <v>521.418</v>
      </c>
    </row>
    <row r="35" spans="1:12" ht="15.75">
      <c r="A35" s="3" t="s">
        <v>19</v>
      </c>
      <c r="B35" s="3" t="s">
        <v>20</v>
      </c>
      <c r="C35" s="8">
        <f aca="true" t="shared" si="0" ref="C35:K35">C37+C38</f>
        <v>711.081</v>
      </c>
      <c r="D35" s="8">
        <f t="shared" si="0"/>
        <v>1240.979</v>
      </c>
      <c r="E35" s="8">
        <f t="shared" si="0"/>
        <v>1415.865</v>
      </c>
      <c r="F35" s="8">
        <f t="shared" si="0"/>
        <v>1658.336</v>
      </c>
      <c r="G35" s="8">
        <f t="shared" si="0"/>
        <v>1897.6399999999999</v>
      </c>
      <c r="H35" s="8">
        <f t="shared" si="0"/>
        <v>2179.7380000000003</v>
      </c>
      <c r="I35" s="8">
        <f t="shared" si="0"/>
        <v>2238.341</v>
      </c>
      <c r="J35" s="8">
        <f t="shared" si="0"/>
        <v>2263.3269999999998</v>
      </c>
      <c r="K35" s="8">
        <f t="shared" si="0"/>
        <v>2266.004</v>
      </c>
      <c r="L35" s="10">
        <v>2616.044</v>
      </c>
    </row>
    <row r="36" spans="1:12" ht="15.75">
      <c r="A36" s="1" t="s">
        <v>21</v>
      </c>
      <c r="B36" s="1" t="s">
        <v>22</v>
      </c>
      <c r="C36" s="8">
        <f>C35/C33*100</f>
        <v>50.49545237635349</v>
      </c>
      <c r="D36" s="8">
        <f>D35/D33*100</f>
        <v>57.89379644178053</v>
      </c>
      <c r="E36" s="8">
        <f>E35/E33*100</f>
        <v>60.820928861938796</v>
      </c>
      <c r="F36" s="8">
        <f>F35/F33*100</f>
        <v>64.29956751986563</v>
      </c>
      <c r="G36" s="8">
        <f>G35/G33*100</f>
        <v>67.13692658327088</v>
      </c>
      <c r="H36" s="8">
        <f>H35/H33*100</f>
        <v>70.98613877895029</v>
      </c>
      <c r="I36" s="8">
        <f>I35/I33*100</f>
        <v>70.34967703165819</v>
      </c>
      <c r="J36" s="8">
        <f>J35/J33*100</f>
        <v>69.23566366546049</v>
      </c>
      <c r="K36" s="8">
        <f>K35/K33*100</f>
        <v>67.04153846153847</v>
      </c>
      <c r="L36" s="8">
        <v>68.73625166714136</v>
      </c>
    </row>
    <row r="37" spans="1:12" ht="15.75">
      <c r="A37" s="3" t="s">
        <v>23</v>
      </c>
      <c r="B37" s="3" t="s">
        <v>7</v>
      </c>
      <c r="C37" s="8">
        <v>582.597</v>
      </c>
      <c r="D37" s="8">
        <v>869.112</v>
      </c>
      <c r="E37" s="8">
        <v>961.946</v>
      </c>
      <c r="F37" s="8">
        <v>1059.978</v>
      </c>
      <c r="G37" s="8">
        <v>1139.682</v>
      </c>
      <c r="H37" s="8">
        <v>1189.976</v>
      </c>
      <c r="I37" s="8">
        <v>1241.012</v>
      </c>
      <c r="J37" s="8">
        <v>1354.301</v>
      </c>
      <c r="K37" s="10">
        <v>1474.575</v>
      </c>
      <c r="L37" s="10">
        <v>1602.312</v>
      </c>
    </row>
    <row r="38" spans="1:12" ht="15.75">
      <c r="A38" s="3" t="s">
        <v>24</v>
      </c>
      <c r="B38" s="3" t="s">
        <v>7</v>
      </c>
      <c r="C38" s="8">
        <v>128.484</v>
      </c>
      <c r="D38" s="8">
        <v>371.867</v>
      </c>
      <c r="E38" s="8">
        <v>453.919</v>
      </c>
      <c r="F38" s="8">
        <v>598.358</v>
      </c>
      <c r="G38" s="8">
        <v>757.958</v>
      </c>
      <c r="H38" s="8">
        <v>989.762</v>
      </c>
      <c r="I38" s="8">
        <v>997.329</v>
      </c>
      <c r="J38" s="8">
        <v>909.026</v>
      </c>
      <c r="K38" s="10">
        <v>791.429</v>
      </c>
      <c r="L38" s="10">
        <v>1013.732</v>
      </c>
    </row>
    <row r="39" spans="1:12" ht="15.75">
      <c r="A39" s="3" t="s">
        <v>25</v>
      </c>
      <c r="B39" s="3" t="s">
        <v>7</v>
      </c>
      <c r="C39" s="8">
        <v>270.109</v>
      </c>
      <c r="D39" s="8">
        <v>211.815</v>
      </c>
      <c r="E39" s="8">
        <v>211.743</v>
      </c>
      <c r="F39" s="8">
        <v>209.898</v>
      </c>
      <c r="G39" s="8">
        <v>216.336</v>
      </c>
      <c r="H39" s="8">
        <v>229.797</v>
      </c>
      <c r="I39" s="8">
        <v>236.701</v>
      </c>
      <c r="J39" s="8">
        <v>243.596</v>
      </c>
      <c r="K39" s="10">
        <v>250.531</v>
      </c>
      <c r="L39" s="10">
        <v>260.982</v>
      </c>
    </row>
    <row r="40" spans="1:12" ht="15.75">
      <c r="A40" s="3" t="s">
        <v>26</v>
      </c>
      <c r="B40" s="3" t="s">
        <v>7</v>
      </c>
      <c r="C40" s="8">
        <v>43.367</v>
      </c>
      <c r="D40" s="8">
        <v>52.437</v>
      </c>
      <c r="E40" s="8">
        <v>50.444</v>
      </c>
      <c r="F40" s="8">
        <v>46.076</v>
      </c>
      <c r="G40" s="8">
        <v>41.313</v>
      </c>
      <c r="H40" s="8">
        <v>38.186</v>
      </c>
      <c r="I40" s="8">
        <v>36.059</v>
      </c>
      <c r="J40" s="8">
        <v>32.368</v>
      </c>
      <c r="K40" s="10">
        <v>32.848</v>
      </c>
      <c r="L40" s="10">
        <v>30.23</v>
      </c>
    </row>
    <row r="41" spans="1:12" ht="15.75">
      <c r="A41" s="3" t="s">
        <v>27</v>
      </c>
      <c r="B41" s="3" t="s">
        <v>7</v>
      </c>
      <c r="C41" s="8">
        <v>62.603</v>
      </c>
      <c r="D41" s="8">
        <v>95.939</v>
      </c>
      <c r="E41" s="8">
        <v>101.825</v>
      </c>
      <c r="F41" s="8">
        <v>104.549</v>
      </c>
      <c r="G41" s="8">
        <v>104.507</v>
      </c>
      <c r="H41" s="8">
        <v>98.757</v>
      </c>
      <c r="I41" s="8">
        <v>101.978</v>
      </c>
      <c r="J41" s="8">
        <v>104.273</v>
      </c>
      <c r="K41" s="10">
        <v>105.229</v>
      </c>
      <c r="L41" s="10">
        <v>104.551</v>
      </c>
    </row>
    <row r="42" spans="1:12" ht="15.75">
      <c r="A42" s="3" t="s">
        <v>28</v>
      </c>
      <c r="B42" s="3" t="s">
        <v>7</v>
      </c>
      <c r="C42" s="8">
        <v>110.202</v>
      </c>
      <c r="D42" s="8">
        <v>133.07</v>
      </c>
      <c r="E42" s="8">
        <v>137.357</v>
      </c>
      <c r="F42" s="8">
        <v>168.908</v>
      </c>
      <c r="G42" s="8">
        <v>187.41</v>
      </c>
      <c r="H42" s="8">
        <v>162.533</v>
      </c>
      <c r="I42" s="8">
        <v>204.491</v>
      </c>
      <c r="J42" s="8">
        <v>247.966</v>
      </c>
      <c r="K42" s="10">
        <v>244.414</v>
      </c>
      <c r="L42" s="27">
        <v>272.69100000000003</v>
      </c>
    </row>
    <row r="43" spans="1:12" ht="15.75">
      <c r="A43" s="2" t="s">
        <v>47</v>
      </c>
      <c r="B43" s="2" t="s">
        <v>22</v>
      </c>
      <c r="C43" s="9">
        <v>8.89</v>
      </c>
      <c r="D43" s="9">
        <v>7.41</v>
      </c>
      <c r="E43" s="9">
        <v>7.25</v>
      </c>
      <c r="F43" s="9">
        <v>7.35</v>
      </c>
      <c r="G43" s="9">
        <v>6.95</v>
      </c>
      <c r="H43" s="9">
        <v>6.71</v>
      </c>
      <c r="I43" s="9">
        <v>7.05</v>
      </c>
      <c r="J43" s="9">
        <v>6.31</v>
      </c>
      <c r="K43" s="13">
        <v>5.38</v>
      </c>
      <c r="L43" s="13">
        <v>5.01</v>
      </c>
    </row>
    <row r="44" spans="3:11" ht="15.75">
      <c r="C44" s="12"/>
      <c r="D44" s="11"/>
      <c r="E44" s="12"/>
      <c r="F44" s="12"/>
      <c r="G44" s="12"/>
      <c r="H44" s="11"/>
      <c r="I44" s="12"/>
      <c r="J44" s="12"/>
      <c r="K44" s="12"/>
    </row>
    <row r="45" spans="1:12" ht="18" customHeight="1">
      <c r="A45" s="3" t="s">
        <v>49</v>
      </c>
      <c r="B45" s="3" t="s">
        <v>7</v>
      </c>
      <c r="C45" s="8">
        <v>1408.208</v>
      </c>
      <c r="D45" s="8">
        <v>2143.544</v>
      </c>
      <c r="E45" s="8">
        <v>2327.924</v>
      </c>
      <c r="F45" s="8">
        <v>2579.078</v>
      </c>
      <c r="G45" s="8">
        <v>2826.497</v>
      </c>
      <c r="H45" s="8">
        <v>3070.653</v>
      </c>
      <c r="I45" s="8">
        <v>3181.736</v>
      </c>
      <c r="J45" s="8">
        <v>3269.019</v>
      </c>
      <c r="K45" s="10">
        <v>3380</v>
      </c>
      <c r="L45" s="10">
        <v>3805.916</v>
      </c>
    </row>
    <row r="46" spans="1:13" s="17" customFormat="1" ht="16.5">
      <c r="A46" s="23" t="s">
        <v>50</v>
      </c>
      <c r="B46" s="23" t="s">
        <v>7</v>
      </c>
      <c r="C46" s="24">
        <v>1196.967</v>
      </c>
      <c r="D46" s="24">
        <v>1812.325</v>
      </c>
      <c r="E46" s="24">
        <v>1965.79</v>
      </c>
      <c r="F46" s="24">
        <v>2164.559</v>
      </c>
      <c r="G46" s="24">
        <v>2377.449</v>
      </c>
      <c r="H46" s="24">
        <v>2609.92</v>
      </c>
      <c r="I46" s="24">
        <v>2711.851</v>
      </c>
      <c r="J46" s="24">
        <v>2445.972</v>
      </c>
      <c r="K46" s="23">
        <v>2507.314</v>
      </c>
      <c r="L46" s="23">
        <v>2831.592</v>
      </c>
      <c r="M46" s="23"/>
    </row>
    <row r="47" spans="1:12" ht="15.75">
      <c r="A47" s="3" t="s">
        <v>52</v>
      </c>
      <c r="B47" s="3" t="s">
        <v>7</v>
      </c>
      <c r="C47" s="8">
        <f aca="true" t="shared" si="1" ref="C47:K47">C48+C49</f>
        <v>797.923</v>
      </c>
      <c r="D47" s="8">
        <f t="shared" si="1"/>
        <v>1212.813</v>
      </c>
      <c r="E47" s="8">
        <f t="shared" si="1"/>
        <v>1312.494</v>
      </c>
      <c r="F47" s="8">
        <f t="shared" si="1"/>
        <v>1454.962</v>
      </c>
      <c r="G47" s="8">
        <f t="shared" si="1"/>
        <v>1608.493</v>
      </c>
      <c r="H47" s="8">
        <f t="shared" si="1"/>
        <v>1780.7</v>
      </c>
      <c r="I47" s="8">
        <f t="shared" si="1"/>
        <v>1841.002</v>
      </c>
      <c r="J47" s="8">
        <f t="shared" si="1"/>
        <v>1516.412</v>
      </c>
      <c r="K47" s="8">
        <f t="shared" si="1"/>
        <v>1549.921</v>
      </c>
      <c r="L47" s="10">
        <v>1806.5339999999999</v>
      </c>
    </row>
    <row r="48" spans="1:12" ht="15.75">
      <c r="A48" s="3" t="s">
        <v>29</v>
      </c>
      <c r="B48" s="3" t="s">
        <v>20</v>
      </c>
      <c r="C48" s="8">
        <v>515.794</v>
      </c>
      <c r="D48" s="8">
        <v>618.666</v>
      </c>
      <c r="E48" s="8">
        <v>690.482</v>
      </c>
      <c r="F48" s="8">
        <v>761.951</v>
      </c>
      <c r="G48" s="8">
        <v>845.164</v>
      </c>
      <c r="H48" s="8">
        <v>907.181</v>
      </c>
      <c r="I48" s="8">
        <v>960.128</v>
      </c>
      <c r="J48" s="8">
        <v>571.451</v>
      </c>
      <c r="K48" s="10">
        <v>569.856</v>
      </c>
      <c r="L48" s="10">
        <v>662.472</v>
      </c>
    </row>
    <row r="49" spans="1:12" ht="15.75">
      <c r="A49" s="3" t="s">
        <v>30</v>
      </c>
      <c r="B49" s="3" t="s">
        <v>20</v>
      </c>
      <c r="C49" s="8">
        <v>282.129</v>
      </c>
      <c r="D49" s="8">
        <v>594.147</v>
      </c>
      <c r="E49" s="8">
        <v>622.012</v>
      </c>
      <c r="F49" s="8">
        <v>693.011</v>
      </c>
      <c r="G49" s="8">
        <v>763.329</v>
      </c>
      <c r="H49" s="8">
        <v>873.519</v>
      </c>
      <c r="I49" s="8">
        <v>880.874</v>
      </c>
      <c r="J49" s="8">
        <v>944.961</v>
      </c>
      <c r="K49" s="10">
        <v>980.065</v>
      </c>
      <c r="L49" s="10">
        <v>1144.062</v>
      </c>
    </row>
    <row r="50" spans="1:12" ht="15.75">
      <c r="A50" s="3" t="s">
        <v>54</v>
      </c>
      <c r="B50" s="3" t="s">
        <v>20</v>
      </c>
      <c r="C50" s="8">
        <v>16.822</v>
      </c>
      <c r="D50" s="8">
        <v>25.258</v>
      </c>
      <c r="E50" s="8">
        <v>27.596</v>
      </c>
      <c r="F50" s="8">
        <v>28.435</v>
      </c>
      <c r="G50" s="8">
        <v>30.952</v>
      </c>
      <c r="H50" s="8">
        <v>32.338</v>
      </c>
      <c r="I50" s="8">
        <v>33.542</v>
      </c>
      <c r="J50" s="8">
        <v>13.309</v>
      </c>
      <c r="K50" s="10">
        <v>13.699</v>
      </c>
      <c r="L50" s="10">
        <v>14.096</v>
      </c>
    </row>
    <row r="51" spans="1:12" ht="15.75">
      <c r="A51" s="3" t="s">
        <v>31</v>
      </c>
      <c r="B51" s="3" t="s">
        <v>7</v>
      </c>
      <c r="C51" s="8">
        <v>348.774</v>
      </c>
      <c r="D51" s="8">
        <v>511.021</v>
      </c>
      <c r="E51" s="8">
        <v>556.133</v>
      </c>
      <c r="F51" s="8">
        <v>606.26</v>
      </c>
      <c r="G51" s="8">
        <v>655.983</v>
      </c>
      <c r="H51" s="8">
        <v>705.226</v>
      </c>
      <c r="I51" s="8">
        <v>741.603</v>
      </c>
      <c r="J51" s="8">
        <v>815.544</v>
      </c>
      <c r="K51" s="10">
        <v>832.927</v>
      </c>
      <c r="L51" s="10">
        <v>889.369</v>
      </c>
    </row>
    <row r="52" spans="1:12" ht="15.75">
      <c r="A52" s="3" t="s">
        <v>32</v>
      </c>
      <c r="B52" s="3" t="s">
        <v>7</v>
      </c>
      <c r="C52" s="8">
        <v>33.448</v>
      </c>
      <c r="D52" s="8">
        <v>63.233</v>
      </c>
      <c r="E52" s="8">
        <v>69.567</v>
      </c>
      <c r="F52" s="8">
        <v>74.902</v>
      </c>
      <c r="G52" s="8">
        <v>82.02</v>
      </c>
      <c r="H52" s="8">
        <v>91.662</v>
      </c>
      <c r="I52" s="8">
        <v>95.704</v>
      </c>
      <c r="J52" s="8">
        <v>100.706</v>
      </c>
      <c r="K52" s="10">
        <v>110.768</v>
      </c>
      <c r="L52" s="10">
        <v>121.592</v>
      </c>
    </row>
    <row r="53" spans="1:12" ht="15.75">
      <c r="A53" s="3" t="s">
        <v>56</v>
      </c>
      <c r="B53" s="3" t="s">
        <v>7</v>
      </c>
      <c r="C53" s="8">
        <v>18</v>
      </c>
      <c r="D53" s="8">
        <v>19.95</v>
      </c>
      <c r="E53" s="8">
        <v>20.441</v>
      </c>
      <c r="F53" s="8">
        <v>20.456</v>
      </c>
      <c r="G53" s="8">
        <v>20.52</v>
      </c>
      <c r="H53" s="8">
        <v>20.808</v>
      </c>
      <c r="I53" s="8">
        <v>21.149</v>
      </c>
      <c r="J53" s="8">
        <v>337.713</v>
      </c>
      <c r="K53" s="10">
        <v>363.514</v>
      </c>
      <c r="L53" s="10">
        <v>405.092</v>
      </c>
    </row>
    <row r="54" spans="1:12" ht="15.75">
      <c r="A54" s="3" t="s">
        <v>33</v>
      </c>
      <c r="B54" s="3" t="s">
        <v>7</v>
      </c>
      <c r="C54" s="8">
        <f>88.128+3.245</f>
        <v>91.373</v>
      </c>
      <c r="D54" s="8">
        <f>147.162+3.782</f>
        <v>150.94400000000002</v>
      </c>
      <c r="E54" s="8">
        <f>144.247+2.993</f>
        <v>147.24</v>
      </c>
      <c r="F54" s="8">
        <f>157.373+2.713</f>
        <v>160.08599999999998</v>
      </c>
      <c r="G54" s="8">
        <f>170.009+2.686</f>
        <v>172.695</v>
      </c>
      <c r="H54" s="8">
        <f>178.698+2.55</f>
        <v>181.24800000000002</v>
      </c>
      <c r="I54" s="8">
        <f>184.702+3.797</f>
        <v>188.499</v>
      </c>
      <c r="J54" s="8">
        <f>186.636+4.091</f>
        <v>190.727</v>
      </c>
      <c r="K54" s="10">
        <f>198.224+4.094</f>
        <v>202.31799999999998</v>
      </c>
      <c r="L54" s="27">
        <v>224.145</v>
      </c>
    </row>
    <row r="55" spans="1:12" ht="15.75">
      <c r="A55" s="20"/>
      <c r="B55" s="20"/>
      <c r="C55" s="20"/>
      <c r="D55" s="28"/>
      <c r="E55" s="28"/>
      <c r="F55" s="28"/>
      <c r="G55" s="28"/>
      <c r="H55" s="28"/>
      <c r="I55" s="28"/>
      <c r="J55" s="28"/>
      <c r="K55" s="28"/>
      <c r="L55" s="28"/>
    </row>
    <row r="56" spans="1:8" ht="15.75">
      <c r="A56" s="3" t="s">
        <v>65</v>
      </c>
      <c r="H56" s="8"/>
    </row>
    <row r="57" spans="1:8" ht="15.75">
      <c r="A57" s="1" t="s">
        <v>34</v>
      </c>
      <c r="H57" s="8"/>
    </row>
    <row r="58" spans="1:8" ht="15.75">
      <c r="A58" s="1" t="s">
        <v>58</v>
      </c>
      <c r="H58" s="8"/>
    </row>
    <row r="59" spans="1:8" ht="15.75">
      <c r="A59" s="1" t="s">
        <v>59</v>
      </c>
      <c r="H59" s="8"/>
    </row>
    <row r="60" spans="1:8" ht="15.75">
      <c r="A60" s="1" t="s">
        <v>35</v>
      </c>
      <c r="H60" s="8"/>
    </row>
    <row r="61" spans="1:8" ht="15.75">
      <c r="A61" s="1" t="s">
        <v>42</v>
      </c>
      <c r="H61" s="8"/>
    </row>
    <row r="62" ht="15.75">
      <c r="A62" s="1" t="s">
        <v>60</v>
      </c>
    </row>
    <row r="63" ht="15.75">
      <c r="A63" s="1" t="s">
        <v>36</v>
      </c>
    </row>
    <row r="64" ht="15.75">
      <c r="A64" s="1" t="s">
        <v>61</v>
      </c>
    </row>
    <row r="65" ht="15.75">
      <c r="A65" s="1" t="s">
        <v>46</v>
      </c>
    </row>
    <row r="66" ht="15.75">
      <c r="A66" s="1" t="s">
        <v>48</v>
      </c>
    </row>
    <row r="67" ht="15.75">
      <c r="A67" s="1" t="s">
        <v>51</v>
      </c>
    </row>
    <row r="68" ht="15.75">
      <c r="A68" s="1" t="s">
        <v>53</v>
      </c>
    </row>
    <row r="69" ht="15.75">
      <c r="A69" s="1" t="s">
        <v>57</v>
      </c>
    </row>
    <row r="70" ht="15.75">
      <c r="A70" s="1" t="s">
        <v>55</v>
      </c>
    </row>
    <row r="71" ht="15.75">
      <c r="A71" s="1" t="s">
        <v>66</v>
      </c>
    </row>
    <row r="72" ht="15.75">
      <c r="A72" s="1" t="s">
        <v>67</v>
      </c>
    </row>
    <row r="74" ht="15.75">
      <c r="A74" s="1" t="s">
        <v>37</v>
      </c>
    </row>
    <row r="75" ht="15.75">
      <c r="A75" s="1" t="s">
        <v>38</v>
      </c>
    </row>
  </sheetData>
  <printOptions/>
  <pageMargins left="0.5" right="0.5" top="0.5" bottom="0.5" header="0.5" footer="0.5"/>
  <pageSetup fitToHeight="1" fitToWidth="1" horizontalDpi="600" verticalDpi="600" orientation="landscape" paperSize="5" scale="5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2005-06-23T19:20:22Z</cp:lastPrinted>
  <dcterms:created xsi:type="dcterms:W3CDTF">2004-06-24T13:37:56Z</dcterms:created>
  <dcterms:modified xsi:type="dcterms:W3CDTF">2005-12-08T15:41:55Z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1462234004</vt:i4>
  </property>
  <property fmtid="{D5CDD505-2E9C-101B-9397-08002B2CF9AE}" pid="3" name="_NewReviewCycle">
    <vt:lpwstr/>
  </property>
  <property fmtid="{D5CDD505-2E9C-101B-9397-08002B2CF9AE}" pid="4" name="_EmailSubject">
    <vt:lpwstr>State and Metro Area Databook request - Table A-70</vt:lpwstr>
  </property>
  <property fmtid="{D5CDD505-2E9C-101B-9397-08002B2CF9AE}" pid="5" name="_AuthorEmail">
    <vt:lpwstr>KhariCook@acli.com</vt:lpwstr>
  </property>
  <property fmtid="{D5CDD505-2E9C-101B-9397-08002B2CF9AE}" pid="6" name="_AuthorEmailDisplayName">
    <vt:lpwstr>Khari Cook</vt:lpwstr>
  </property>
  <property fmtid="{D5CDD505-2E9C-101B-9397-08002B2CF9AE}" pid="7" name="_ReviewingToolsShownOnce">
    <vt:lpwstr/>
  </property>
</Properties>
</file>